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hizu552\Desktop\"/>
    </mc:Choice>
  </mc:AlternateContent>
  <bookViews>
    <workbookView xWindow="0" yWindow="0" windowWidth="11520" windowHeight="762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BW35" i="10"/>
  <c r="BE35" i="10"/>
  <c r="AM35" i="10"/>
  <c r="U35" i="10"/>
  <c r="C35" i="10"/>
  <c r="CO34" i="10"/>
  <c r="CO35" i="10" s="1"/>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<sst xmlns="http://schemas.openxmlformats.org/spreadsheetml/2006/main" count="1132" uniqueCount="616">
  <si>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</si>
  <si>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</si>
  <si>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</si>
  <si>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</si>
  <si>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</si>
  <si>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</si>
  <si>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</si>
  <si>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</si>
  <si>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</si>
  <si>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</si>
  <si>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</si>
  <si>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</si>
  <si>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</si>
  <si>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</si>
  <si>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</si>
  <si>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</si>
  <si>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</si>
  <si>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</si>
  <si>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</si>
  <si>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</si>
  <si>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</si>
  <si>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</si>
  <si>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</si>
  <si>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</si>
  <si>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</si>
  <si>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</si>
  <si>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</si>
  <si>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</si>
  <si>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</si>
  <si>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</si>
  <si>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</si>
  <si>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</si>
  <si>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</si>
  <si>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</si>
  <si>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</si>
  <si>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</si>
  <si>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</si>
  <si>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</si>
  <si>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</si>
  <si>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</si>
  <si>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</si>
  <si>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</si>
  <si>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</si>
  <si>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</si>
  <si>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</si>
  <si>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</si>
  <si>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</si>
  <si>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</si>
  <si>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</si>
  <si>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</si>
  <si>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</si>
  <si>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</si>
  <si>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</si>
  <si>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</si>
  <si>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</si>
  <si>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</si>
  <si>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</si>
  <si>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</si>
  <si>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</si>
  <si>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</si>
  <si>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</si>
  <si>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</si>
  <si>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</si>
  <si>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</si>
  <si>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</si>
  <si>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</si>
  <si>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</si>
  <si>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</si>
  <si>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</si>
  <si>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</si>
  <si>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</si>
  <si>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</si>
  <si>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</si>
  <si>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</si>
  <si>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</si>
  <si>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</si>
  <si>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</si>
  <si>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</si>
  <si>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</si>
  <si>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</si>
  <si>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</si>
  <si>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</si>
  <si>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</si>
  <si>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鳥取県</t>
    <phoneticPr fontId="5"/>
  </si>
  <si>
    <t>市町村類型</t>
    <phoneticPr fontId="5"/>
  </si>
  <si>
    <t>Ⅱ－１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</si>
  <si>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</si>
  <si>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</si>
  <si>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</si>
  <si>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</si>
  <si>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</si>
  <si>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</si>
  <si>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</si>
  <si>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</si>
  <si>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</si>
  <si>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</si>
  <si>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</si>
  <si>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</si>
  <si>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智頭町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</si>
  <si>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</si>
  <si>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</si>
  <si>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</si>
  <si>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</si>
  <si>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</si>
  <si>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</si>
  <si>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</si>
  <si>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</si>
  <si>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</si>
  <si>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</si>
  <si>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</si>
  <si>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</si>
  <si>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</si>
  <si>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</si>
  <si>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</si>
  <si>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</si>
  <si>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</si>
  <si>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</si>
  <si>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</si>
  <si>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</si>
  <si>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</si>
  <si>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</si>
  <si>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</si>
  <si>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</si>
  <si>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</si>
  <si>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</si>
  <si>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</si>
  <si>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</si>
  <si>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</si>
  <si>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</si>
  <si>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</si>
  <si>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</si>
  <si>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</si>
  <si>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</si>
  <si>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</si>
  <si>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</si>
  <si>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</si>
  <si>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</si>
  <si>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</si>
  <si>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</si>
  <si>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</si>
  <si>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</si>
  <si>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</si>
  <si>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</si>
  <si>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</si>
  <si>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</si>
  <si>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</si>
  <si>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</si>
  <si>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</si>
  <si>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</si>
  <si>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25"/>
  </si>
  <si>
    <t>うち日本人(％)</t>
    <phoneticPr fontId="5"/>
  </si>
  <si>
    <t>-2.4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</si>
  <si>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</si>
  <si>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</si>
  <si>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</si>
  <si>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</si>
  <si>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</si>
  <si>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</si>
  <si>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</si>
  <si>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</si>
  <si>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</si>
  <si>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</si>
  <si>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</si>
  <si>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</si>
  <si>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</si>
  <si>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</si>
  <si>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</si>
  <si>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</si>
  <si>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</si>
  <si>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</si>
  <si>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</si>
  <si>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</si>
  <si>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</si>
  <si>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</si>
  <si>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</si>
  <si>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</si>
  <si>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</si>
  <si>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</si>
  <si>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</si>
  <si>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</si>
  <si>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</si>
  <si>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</si>
  <si>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</si>
  <si>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</si>
  <si>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</si>
  <si>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</si>
  <si>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</si>
  <si>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</si>
  <si>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</si>
  <si>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</si>
  <si>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</si>
  <si>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</si>
  <si>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</si>
  <si>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</si>
  <si>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</si>
  <si>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</si>
  <si>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</si>
  <si>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</si>
  <si>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</si>
  <si>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</si>
  <si>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</si>
  <si>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</si>
  <si>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</si>
  <si>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</si>
  <si>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</si>
  <si>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</si>
  <si>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</si>
  <si>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</si>
  <si>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</si>
  <si>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</si>
  <si>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</si>
  <si>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</si>
  <si>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</si>
  <si>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鳥取県智頭町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</si>
  <si>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</si>
  <si>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</si>
  <si>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</si>
  <si>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</si>
  <si>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</si>
  <si>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</si>
  <si>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</si>
  <si>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</si>
  <si>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</si>
  <si>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</si>
  <si>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</si>
  <si>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</si>
  <si>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</si>
  <si>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</si>
  <si>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</si>
  <si>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</si>
  <si>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</si>
  <si>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</si>
  <si>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</si>
  <si>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</si>
  <si>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</si>
  <si>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</si>
  <si>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</si>
  <si>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</si>
  <si>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</si>
  <si>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</si>
  <si>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</si>
  <si>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</si>
  <si>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</si>
  <si>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</si>
  <si>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</si>
  <si>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</si>
  <si>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</si>
  <si>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</si>
  <si>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</si>
  <si>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</si>
  <si>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</si>
  <si>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</si>
  <si>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</si>
  <si>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</si>
  <si>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</si>
  <si>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</si>
  <si>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</si>
  <si>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</si>
  <si>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</si>
  <si>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</si>
  <si>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</si>
  <si>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</si>
  <si>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</si>
  <si>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</si>
  <si>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</si>
  <si>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</si>
  <si>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</si>
  <si>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</si>
  <si>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</si>
  <si>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</si>
  <si>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</si>
  <si>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</si>
  <si>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</si>
  <si>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</si>
  <si>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</si>
  <si>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</si>
  <si>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</si>
  <si>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</si>
  <si>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</si>
  <si>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</si>
  <si>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</si>
  <si>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</si>
  <si>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</si>
  <si>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</si>
  <si>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</si>
  <si>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</si>
  <si>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</si>
  <si>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</si>
  <si>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</si>
  <si>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</si>
  <si>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</si>
  <si>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</si>
  <si>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</si>
  <si>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</si>
  <si>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</si>
  <si>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</si>
  <si>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</si>
  <si>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</si>
  <si>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</si>
  <si>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</si>
  <si>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</si>
  <si>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</si>
  <si>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</si>
  <si>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</si>
  <si>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</si>
  <si>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</si>
  <si>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</si>
  <si>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</si>
  <si>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</si>
  <si>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</si>
  <si>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</si>
  <si>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</si>
  <si>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</si>
  <si>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</si>
  <si>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</si>
  <si>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</si>
  <si>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</si>
  <si>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</si>
  <si>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</si>
  <si>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</si>
  <si>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</si>
  <si>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</si>
  <si>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</si>
  <si>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</si>
  <si>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</si>
  <si>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</si>
  <si>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</si>
  <si>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</si>
  <si>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</si>
  <si>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</si>
  <si>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</si>
  <si>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</si>
  <si>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</si>
  <si>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</si>
  <si>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</si>
  <si>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</si>
  <si>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</si>
  <si>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</si>
  <si>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</si>
  <si>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簡易水道</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</si>
  <si>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</si>
  <si>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</si>
  <si>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</si>
  <si>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</si>
  <si>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</si>
  <si>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</si>
  <si>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</si>
  <si>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</si>
  <si>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</si>
  <si>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</si>
  <si>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</si>
  <si>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</si>
  <si>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</si>
  <si>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</si>
  <si>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</si>
  <si>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</si>
  <si>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</si>
  <si>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</si>
  <si>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</si>
  <si>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</si>
  <si>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</si>
  <si>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</si>
  <si>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</si>
  <si>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</si>
  <si>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</si>
  <si>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</si>
  <si>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</si>
  <si>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</si>
  <si>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鳥取県智頭町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</si>
  <si>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</si>
  <si>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</si>
  <si>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</si>
  <si>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</si>
  <si>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</si>
  <si>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</si>
  <si>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</si>
  <si>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</si>
  <si>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</si>
  <si>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</si>
  <si>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</si>
  <si>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</si>
  <si>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</si>
  <si>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</si>
  <si>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</si>
  <si>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</si>
  <si>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</si>
  <si>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</si>
  <si>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</si>
  <si>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</si>
  <si>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智頭町住宅新築資金等貸付事業特別会計</t>
    <phoneticPr fontId="5"/>
  </si>
  <si>
    <t>智頭町公共用地先行取得事業特別会計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</si>
  <si>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</si>
  <si>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</si>
  <si>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</si>
  <si>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</si>
  <si>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</si>
  <si>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</si>
  <si>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</si>
  <si>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</si>
  <si>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</si>
  <si>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</si>
  <si>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</si>
  <si>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</si>
  <si>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</si>
  <si>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智頭町国民健康保険事業特別会計</t>
    <phoneticPr fontId="5"/>
  </si>
  <si>
    <t>智頭町介護保険事業特別会計</t>
    <phoneticPr fontId="5"/>
  </si>
  <si>
    <t>智頭町後期高齢者医療特別会計</t>
    <phoneticPr fontId="5"/>
  </si>
  <si>
    <t>智頭町介護保険サービス事業特別会計</t>
    <phoneticPr fontId="5"/>
  </si>
  <si>
    <t>-</t>
    <phoneticPr fontId="5"/>
  </si>
  <si>
    <t>智頭町水道事業会計</t>
    <phoneticPr fontId="5"/>
  </si>
  <si>
    <t>法適用企業</t>
    <phoneticPr fontId="5"/>
  </si>
  <si>
    <t>智頭町病院事業会計</t>
    <phoneticPr fontId="5"/>
  </si>
  <si>
    <t>智頭町簡易水道事業特別会計</t>
    <phoneticPr fontId="5"/>
  </si>
  <si>
    <t>法非適用企業</t>
    <phoneticPr fontId="5"/>
  </si>
  <si>
    <t>智頭町公共下水道事業特別会計</t>
    <phoneticPr fontId="5"/>
  </si>
  <si>
    <t>智頭町農業集落排水事業特別会計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</si>
  <si>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</si>
  <si>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</si>
  <si>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</si>
  <si>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</si>
  <si>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</si>
  <si>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</si>
  <si>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</si>
  <si>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</si>
  <si>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</si>
  <si>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</si>
  <si>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</si>
  <si>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</si>
  <si>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</si>
  <si>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</si>
  <si>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</si>
  <si>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</si>
  <si>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</si>
  <si>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</si>
  <si>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</si>
  <si>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</si>
  <si>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</si>
  <si>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</si>
  <si>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</si>
  <si>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</si>
  <si>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</si>
  <si>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</si>
  <si>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</si>
  <si>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</si>
  <si>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</si>
  <si>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</si>
  <si>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</si>
  <si>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</si>
  <si>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</si>
  <si>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</si>
  <si>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</si>
  <si>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</si>
  <si>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</si>
  <si>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</si>
  <si>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</si>
  <si>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</si>
  <si>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</si>
  <si>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</si>
  <si>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</si>
  <si>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</si>
  <si>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</si>
  <si>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</si>
  <si>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</si>
  <si>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</si>
  <si>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</si>
  <si>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</si>
  <si>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</si>
  <si>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</si>
  <si>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</si>
  <si>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</si>
  <si>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</si>
  <si>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</si>
  <si>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</si>
  <si>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</si>
  <si>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</si>
  <si>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智頭町病院事業会計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</si>
  <si>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</si>
  <si>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</si>
  <si>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智頭町農業集落排水事業特別会計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</si>
  <si>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</si>
  <si>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智頭町公共下水道事業特別会計</t>
    <phoneticPr fontId="5"/>
  </si>
  <si>
    <t>(Ｆ)</t>
    <phoneticPr fontId="5"/>
  </si>
  <si>
    <t>智頭町簡易水道事業特別会計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</si>
  <si>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</si>
  <si>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</si>
  <si>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</si>
  <si>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</si>
  <si>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</si>
  <si>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</si>
  <si>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</si>
  <si>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</si>
  <si>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</si>
  <si>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</si>
  <si>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</si>
  <si>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</si>
  <si>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t>
    <phoneticPr fontId="5"/>
  </si>
  <si>
    <t>-</t>
    <phoneticPr fontId="5"/>
  </si>
  <si>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</si>
  <si>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</si>
  <si>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</si>
  <si>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</si>
  <si>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</si>
  <si>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</si>
  <si>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</si>
  <si>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</si>
  <si>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</si>
  <si>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</si>
  <si>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</si>
  <si>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</si>
  <si>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</si>
  <si>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</si>
  <si>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</si>
  <si>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</si>
  <si>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</si>
  <si>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</si>
  <si>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</si>
  <si>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</si>
  <si>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</si>
  <si>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</si>
  <si>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</si>
  <si>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</si>
  <si>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</si>
  <si>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</si>
  <si>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</si>
  <si>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</si>
  <si>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</si>
  <si>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</si>
  <si>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</si>
  <si>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</si>
  <si>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</si>
  <si>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</si>
  <si>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</si>
  <si>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</si>
  <si>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</si>
  <si>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</si>
  <si>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</si>
  <si>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</si>
  <si>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</si>
  <si>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</si>
  <si>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</si>
  <si>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</si>
  <si>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</si>
  <si>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</si>
  <si>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</si>
  <si>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</si>
  <si>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</si>
  <si>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</si>
  <si>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</si>
  <si>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</si>
  <si>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</si>
  <si>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</si>
  <si>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</si>
  <si>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</si>
  <si>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</si>
  <si>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</si>
  <si>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</si>
  <si>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</si>
  <si>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</si>
  <si>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</si>
  <si>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</si>
  <si>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</si>
  <si>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</si>
  <si>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</si>
  <si>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</si>
  <si>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</si>
  <si>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</si>
  <si>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</si>
  <si>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</si>
  <si>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</si>
  <si>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</si>
  <si>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</si>
  <si>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</si>
  <si>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</si>
  <si>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</si>
  <si>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</si>
  <si>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</si>
  <si>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</si>
  <si>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0.83</t>
  </si>
  <si>
    <t>▲ 1.86</t>
  </si>
  <si>
    <t>▲ 3.43</t>
  </si>
  <si>
    <t>智頭町病院事業会計</t>
  </si>
  <si>
    <t>智頭町水道事業会計</t>
  </si>
  <si>
    <t>一般会計</t>
  </si>
  <si>
    <t>智頭町介護保険事業特別会計</t>
  </si>
  <si>
    <t>智頭町国民健康保険事業特別会計</t>
  </si>
  <si>
    <t>智頭町公共下水道事業特別会計</t>
  </si>
  <si>
    <t>智頭町農業集落排水事業特別会計</t>
  </si>
  <si>
    <t>智頭町住宅新築資金等貸付事業特別会計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</si>
  <si>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</si>
  <si>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</si>
  <si>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</si>
  <si>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</si>
  <si>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</si>
  <si>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</si>
  <si>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</si>
  <si>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</si>
  <si>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</si>
  <si>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サングリーン智頭</t>
    <rPh sb="6" eb="8">
      <t>チヅ</t>
    </rPh>
    <phoneticPr fontId="2"/>
  </si>
  <si>
    <t>智頭町土地開発公社</t>
    <rPh sb="0" eb="3">
      <t>チヅチョウ</t>
    </rPh>
    <rPh sb="3" eb="5">
      <t>トチ</t>
    </rPh>
    <rPh sb="5" eb="7">
      <t>カイハツ</t>
    </rPh>
    <rPh sb="7" eb="9">
      <t>コウシャ</t>
    </rPh>
    <phoneticPr fontId="2"/>
  </si>
  <si>
    <t>智頭町森林整備促進基金</t>
    <rPh sb="0" eb="3">
      <t>チズチョウ</t>
    </rPh>
    <rPh sb="3" eb="5">
      <t>シンリン</t>
    </rPh>
    <rPh sb="5" eb="7">
      <t>セイビ</t>
    </rPh>
    <rPh sb="7" eb="9">
      <t>ソクシン</t>
    </rPh>
    <rPh sb="9" eb="11">
      <t>キキン</t>
    </rPh>
    <phoneticPr fontId="5"/>
  </si>
  <si>
    <t>智頭町新型コロナウイルス感染症等対応利子補給補助金基金</t>
    <phoneticPr fontId="5"/>
  </si>
  <si>
    <t>智頭町地域活性化基金</t>
    <phoneticPr fontId="5"/>
  </si>
  <si>
    <t>智頭町定住促進基金</t>
    <phoneticPr fontId="5"/>
  </si>
  <si>
    <t>智頭町町立公共施設等整備基金</t>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</si>
  <si>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</si>
  <si>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</si>
  <si>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</si>
  <si>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</si>
  <si>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</si>
  <si>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</si>
  <si>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</si>
  <si>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</si>
  <si>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</si>
  <si>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</si>
  <si>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将来負担比率および有形固定減価償却率ともに前年度から低下しているが、類似団体平均と比較すると、依然として高水準で推移している。
近年の保育園・消防団拠点施設等の更新、新図書館・コミュニティセンター建設といった施設整備や企業会計等の償還進展に伴い、両比率ともに減少する見込みであるが、今後も地方債発行額の抑制に努める必要がある。
</t>
    <rPh sb="0" eb="2">
      <t>ショウライ</t>
    </rPh>
    <rPh sb="52" eb="55">
      <t>コウスイジュン</t>
    </rPh>
    <rPh sb="56" eb="58">
      <t>スイイ</t>
    </rPh>
    <rPh sb="64" eb="66">
      <t>キンネン</t>
    </rPh>
    <rPh sb="109" eb="114">
      <t>キギョウカイケイトウ</t>
    </rPh>
    <rPh sb="115" eb="117">
      <t>ショウカン</t>
    </rPh>
    <rPh sb="117" eb="119">
      <t>シンテン</t>
    </rPh>
    <rPh sb="120" eb="121">
      <t>トモナ</t>
    </rPh>
    <rPh sb="141" eb="143">
      <t>コンゴ</t>
    </rPh>
    <rPh sb="144" eb="147">
      <t>チホウサイ</t>
    </rPh>
    <rPh sb="147" eb="149">
      <t>ハッコウ</t>
    </rPh>
    <rPh sb="151" eb="153">
      <t>ヨクセイ</t>
    </rPh>
    <rPh sb="154" eb="155">
      <t>ツト</t>
    </rPh>
    <rPh sb="157" eb="159">
      <t>ヒツヨウ</t>
    </rPh>
    <phoneticPr fontId="5"/>
  </si>
  <si>
    <t>将来負担比率は前年度から低下しているが、実質公債費比率については前年度から0.4ポイント増加している。両比率とも、類似団体平均を上回っている状況である。
令和2年度で新図書館・コミュニティセンター建設が完了し、地方債残高および元利償還金の増加が見込まれるため、今後は大型建設事業等は抑制し、地方債現在高の圧縮に努める必要がある。</t>
    <rPh sb="0" eb="2">
      <t>ショウライ</t>
    </rPh>
    <rPh sb="2" eb="4">
      <t>フタン</t>
    </rPh>
    <rPh sb="4" eb="6">
      <t>ヒリツ</t>
    </rPh>
    <rPh sb="7" eb="10">
      <t>ゼンネンド</t>
    </rPh>
    <rPh sb="12" eb="14">
      <t>テイカ</t>
    </rPh>
    <rPh sb="20" eb="22">
      <t>ジッシツ</t>
    </rPh>
    <rPh sb="22" eb="25">
      <t>コウサイヒ</t>
    </rPh>
    <rPh sb="25" eb="27">
      <t>ヒリツ</t>
    </rPh>
    <rPh sb="32" eb="35">
      <t>ゼンネンド</t>
    </rPh>
    <rPh sb="44" eb="46">
      <t>ゾウカ</t>
    </rPh>
    <rPh sb="51" eb="52">
      <t>リョウ</t>
    </rPh>
    <rPh sb="52" eb="54">
      <t>ヒリツ</t>
    </rPh>
    <rPh sb="57" eb="59">
      <t>ルイジ</t>
    </rPh>
    <rPh sb="59" eb="61">
      <t>ダンタイ</t>
    </rPh>
    <rPh sb="61" eb="63">
      <t>ヘイキン</t>
    </rPh>
    <rPh sb="64" eb="66">
      <t>ウワマワ</t>
    </rPh>
    <rPh sb="70" eb="72">
      <t>ジョウキョウ</t>
    </rPh>
    <rPh sb="77" eb="79">
      <t>レイワ</t>
    </rPh>
    <rPh sb="80" eb="82">
      <t>ネンド</t>
    </rPh>
    <rPh sb="101" eb="103">
      <t>カンリョウ</t>
    </rPh>
    <rPh sb="105" eb="108">
      <t>チホウサイ</t>
    </rPh>
    <rPh sb="108" eb="110">
      <t>ザンダカ</t>
    </rPh>
    <rPh sb="113" eb="118">
      <t>ガンリショウカンキン</t>
    </rPh>
    <rPh sb="119" eb="121">
      <t>ゾウカ</t>
    </rPh>
    <rPh sb="122" eb="124">
      <t>ミコ</t>
    </rPh>
    <rPh sb="133" eb="140">
      <t>オオガタケンセツジギョウトウ</t>
    </rPh>
    <rPh sb="141" eb="143">
      <t>ヨクセイ</t>
    </rPh>
    <rPh sb="148" eb="151">
      <t>ゲンザイダカ</t>
    </rPh>
    <rPh sb="152" eb="154">
      <t>アッシュク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</si>
</sst>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theme" Target="theme/theme1.xml" />
  <Relationship Id="rId3" Type="http://schemas.openxmlformats.org/officeDocument/2006/relationships/worksheet" Target="worksheets/sheet3.xml" />
  <Relationship Id="rId21" Type="http://schemas.openxmlformats.org/officeDocument/2006/relationships/calcChain" Target="calcChain.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138651</c:v>
                </c:pt>
                <c:pt idx="1">
                  <c:v>122882</c:v>
                </c:pt>
                <c:pt idx="2">
                  <c:v>114790</c:v>
                </c:pt>
                <c:pt idx="3">
                  <c:v>126262</c:v>
                </c:pt>
                <c:pt idx="4">
                  <c:v>126525</c:v>
                </c:pt>
              </c:numCache>
            </c:numRef>
          </c:val>
          <c:smooth val="0"/>
          <c:extLst>
            <c:ext xmlns:c16="http://schemas.microsoft.com/office/drawing/2014/chart" uri="{C3380CC4-5D6E-409C-BE32-E72D297353CC}">
              <c16:uniqueId val="{00000000-ECB0-4F47-8B5C-A111A9A5E57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221163</c:v>
                </c:pt>
                <c:pt idx="1">
                  <c:v>103990</c:v>
                </c:pt>
                <c:pt idx="2">
                  <c:v>100267</c:v>
                </c:pt>
                <c:pt idx="3">
                  <c:v>140613</c:v>
                </c:pt>
                <c:pt idx="4">
                  <c:v>182294</c:v>
                </c:pt>
              </c:numCache>
            </c:numRef>
          </c:val>
          <c:smooth val="0"/>
          <c:extLst>
            <c:ext xmlns:c16="http://schemas.microsoft.com/office/drawing/2014/chart" uri="{C3380CC4-5D6E-409C-BE32-E72D297353CC}">
              <c16:uniqueId val="{00000001-ECB0-4F47-8B5C-A111A9A5E57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8.1300000000000008</c:v>
                </c:pt>
                <c:pt idx="1">
                  <c:v>5.68</c:v>
                </c:pt>
                <c:pt idx="2">
                  <c:v>3.72</c:v>
                </c:pt>
                <c:pt idx="3">
                  <c:v>4.47</c:v>
                </c:pt>
                <c:pt idx="4">
                  <c:v>4.63</c:v>
                </c:pt>
              </c:numCache>
            </c:numRef>
          </c:val>
          <c:extLst>
            <c:ext xmlns:c16="http://schemas.microsoft.com/office/drawing/2014/chart" uri="{C3380CC4-5D6E-409C-BE32-E72D297353CC}">
              <c16:uniqueId val="{00000000-EC10-4B32-906C-720F9311F5D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43.24</c:v>
                </c:pt>
                <c:pt idx="1">
                  <c:v>44.35</c:v>
                </c:pt>
                <c:pt idx="2">
                  <c:v>43.83</c:v>
                </c:pt>
                <c:pt idx="3">
                  <c:v>39.520000000000003</c:v>
                </c:pt>
                <c:pt idx="4">
                  <c:v>37.35</c:v>
                </c:pt>
              </c:numCache>
            </c:numRef>
          </c:val>
          <c:extLst>
            <c:ext xmlns:c16="http://schemas.microsoft.com/office/drawing/2014/chart" uri="{C3380CC4-5D6E-409C-BE32-E72D297353CC}">
              <c16:uniqueId val="{00000001-EC10-4B32-906C-720F9311F5D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2.38</c:v>
                </c:pt>
                <c:pt idx="1">
                  <c:v>-0.83</c:v>
                </c:pt>
                <c:pt idx="2">
                  <c:v>-1.86</c:v>
                </c:pt>
                <c:pt idx="3">
                  <c:v>-3.43</c:v>
                </c:pt>
                <c:pt idx="4">
                  <c:v>0.75</c:v>
                </c:pt>
              </c:numCache>
            </c:numRef>
          </c:val>
          <c:smooth val="0"/>
          <c:extLst>
            <c:ext xmlns:c16="http://schemas.microsoft.com/office/drawing/2014/chart" uri="{C3380CC4-5D6E-409C-BE32-E72D297353CC}">
              <c16:uniqueId val="{00000002-EC10-4B32-906C-720F9311F5D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A7D1-434E-B0FE-B2F3A422387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7D1-434E-B0FE-B2F3A422387F}"/>
            </c:ext>
          </c:extLst>
        </c:ser>
        <c:ser>
          <c:idx val="2"/>
          <c:order val="2"/>
          <c:tx>
            <c:strRef>
              <c:f>データシート!$A$29</c:f>
              <c:strCache>
                <c:ptCount val="1"/>
                <c:pt idx="0">
                  <c:v>智頭町住宅新築資金等貸付事業特別会計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A7D1-434E-B0FE-B2F3A422387F}"/>
            </c:ext>
          </c:extLst>
        </c:ser>
        <c:ser>
          <c:idx val="3"/>
          <c:order val="3"/>
          <c:tx>
            <c:strRef>
              <c:f>データシート!$A$30</c:f>
              <c:strCache>
                <c:ptCount val="1"/>
                <c:pt idx="0">
                  <c:v>智頭町農業集落排水事業特別会計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0.05</c:v>
                </c:pt>
                <c:pt idx="2">
                  <c:v>#N/A</c:v>
                </c:pt>
                <c:pt idx="3">
                  <c:v>0.05</c:v>
                </c:pt>
                <c:pt idx="4">
                  <c:v>#N/A</c:v>
                </c:pt>
                <c:pt idx="5">
                  <c:v>0.01</c:v>
                </c:pt>
                <c:pt idx="6">
                  <c:v>#N/A</c:v>
                </c:pt>
                <c:pt idx="7">
                  <c:v>0.03</c:v>
                </c:pt>
                <c:pt idx="8">
                  <c:v>#N/A</c:v>
                </c:pt>
                <c:pt idx="9">
                  <c:v>0.04</c:v>
                </c:pt>
              </c:numCache>
            </c:numRef>
          </c:val>
          <c:extLst>
            <c:ext xmlns:c16="http://schemas.microsoft.com/office/drawing/2014/chart" uri="{C3380CC4-5D6E-409C-BE32-E72D297353CC}">
              <c16:uniqueId val="{00000003-A7D1-434E-B0FE-B2F3A422387F}"/>
            </c:ext>
          </c:extLst>
        </c:ser>
        <c:ser>
          <c:idx val="4"/>
          <c:order val="4"/>
          <c:tx>
            <c:strRef>
              <c:f>データシート!$A$31</c:f>
              <c:strCache>
                <c:ptCount val="1"/>
                <c:pt idx="0">
                  <c:v>智頭町公共下水道事業特別会計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0.08</c:v>
                </c:pt>
                <c:pt idx="2">
                  <c:v>#N/A</c:v>
                </c:pt>
                <c:pt idx="3">
                  <c:v>0.08</c:v>
                </c:pt>
                <c:pt idx="4">
                  <c:v>#N/A</c:v>
                </c:pt>
                <c:pt idx="5">
                  <c:v>0.01</c:v>
                </c:pt>
                <c:pt idx="6">
                  <c:v>#N/A</c:v>
                </c:pt>
                <c:pt idx="7">
                  <c:v>0.01</c:v>
                </c:pt>
                <c:pt idx="8">
                  <c:v>#N/A</c:v>
                </c:pt>
                <c:pt idx="9">
                  <c:v>0.06</c:v>
                </c:pt>
              </c:numCache>
            </c:numRef>
          </c:val>
          <c:extLst>
            <c:ext xmlns:c16="http://schemas.microsoft.com/office/drawing/2014/chart" uri="{C3380CC4-5D6E-409C-BE32-E72D297353CC}">
              <c16:uniqueId val="{00000004-A7D1-434E-B0FE-B2F3A422387F}"/>
            </c:ext>
          </c:extLst>
        </c:ser>
        <c:ser>
          <c:idx val="5"/>
          <c:order val="5"/>
          <c:tx>
            <c:strRef>
              <c:f>データシート!$A$32</c:f>
              <c:strCache>
                <c:ptCount val="1"/>
                <c:pt idx="0">
                  <c:v>智頭町国民健康保険事業特別会計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1.97</c:v>
                </c:pt>
                <c:pt idx="2">
                  <c:v>#N/A</c:v>
                </c:pt>
                <c:pt idx="3">
                  <c:v>1.9</c:v>
                </c:pt>
                <c:pt idx="4">
                  <c:v>#N/A</c:v>
                </c:pt>
                <c:pt idx="5">
                  <c:v>1</c:v>
                </c:pt>
                <c:pt idx="6">
                  <c:v>#N/A</c:v>
                </c:pt>
                <c:pt idx="7">
                  <c:v>0.24</c:v>
                </c:pt>
                <c:pt idx="8">
                  <c:v>#N/A</c:v>
                </c:pt>
                <c:pt idx="9">
                  <c:v>0.7</c:v>
                </c:pt>
              </c:numCache>
            </c:numRef>
          </c:val>
          <c:extLst>
            <c:ext xmlns:c16="http://schemas.microsoft.com/office/drawing/2014/chart" uri="{C3380CC4-5D6E-409C-BE32-E72D297353CC}">
              <c16:uniqueId val="{00000005-A7D1-434E-B0FE-B2F3A422387F}"/>
            </c:ext>
          </c:extLst>
        </c:ser>
        <c:ser>
          <c:idx val="6"/>
          <c:order val="6"/>
          <c:tx>
            <c:strRef>
              <c:f>データシート!$A$33</c:f>
              <c:strCache>
                <c:ptCount val="1"/>
                <c:pt idx="0">
                  <c:v>智頭町介護保険事業特別会計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2.15</c:v>
                </c:pt>
                <c:pt idx="2">
                  <c:v>#N/A</c:v>
                </c:pt>
                <c:pt idx="3">
                  <c:v>2.66</c:v>
                </c:pt>
                <c:pt idx="4">
                  <c:v>#N/A</c:v>
                </c:pt>
                <c:pt idx="5">
                  <c:v>2.2599999999999998</c:v>
                </c:pt>
                <c:pt idx="6">
                  <c:v>#N/A</c:v>
                </c:pt>
                <c:pt idx="7">
                  <c:v>2.94</c:v>
                </c:pt>
                <c:pt idx="8">
                  <c:v>#N/A</c:v>
                </c:pt>
                <c:pt idx="9">
                  <c:v>1.63</c:v>
                </c:pt>
              </c:numCache>
            </c:numRef>
          </c:val>
          <c:extLst>
            <c:ext xmlns:c16="http://schemas.microsoft.com/office/drawing/2014/chart" uri="{C3380CC4-5D6E-409C-BE32-E72D297353CC}">
              <c16:uniqueId val="{00000006-A7D1-434E-B0FE-B2F3A422387F}"/>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8.1300000000000008</c:v>
                </c:pt>
                <c:pt idx="2">
                  <c:v>#N/A</c:v>
                </c:pt>
                <c:pt idx="3">
                  <c:v>5.67</c:v>
                </c:pt>
                <c:pt idx="4">
                  <c:v>#N/A</c:v>
                </c:pt>
                <c:pt idx="5">
                  <c:v>3.71</c:v>
                </c:pt>
                <c:pt idx="6">
                  <c:v>#N/A</c:v>
                </c:pt>
                <c:pt idx="7">
                  <c:v>4.46</c:v>
                </c:pt>
                <c:pt idx="8">
                  <c:v>#N/A</c:v>
                </c:pt>
                <c:pt idx="9">
                  <c:v>4.62</c:v>
                </c:pt>
              </c:numCache>
            </c:numRef>
          </c:val>
          <c:extLst>
            <c:ext xmlns:c16="http://schemas.microsoft.com/office/drawing/2014/chart" uri="{C3380CC4-5D6E-409C-BE32-E72D297353CC}">
              <c16:uniqueId val="{00000007-A7D1-434E-B0FE-B2F3A422387F}"/>
            </c:ext>
          </c:extLst>
        </c:ser>
        <c:ser>
          <c:idx val="8"/>
          <c:order val="8"/>
          <c:tx>
            <c:strRef>
              <c:f>データシート!$A$35</c:f>
              <c:strCache>
                <c:ptCount val="1"/>
                <c:pt idx="0">
                  <c:v>智頭町水道事業会計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5.93</c:v>
                </c:pt>
                <c:pt idx="2">
                  <c:v>#N/A</c:v>
                </c:pt>
                <c:pt idx="3">
                  <c:v>6.32</c:v>
                </c:pt>
                <c:pt idx="4">
                  <c:v>#N/A</c:v>
                </c:pt>
                <c:pt idx="5">
                  <c:v>6.72</c:v>
                </c:pt>
                <c:pt idx="6">
                  <c:v>#N/A</c:v>
                </c:pt>
                <c:pt idx="7">
                  <c:v>6.86</c:v>
                </c:pt>
                <c:pt idx="8">
                  <c:v>#N/A</c:v>
                </c:pt>
                <c:pt idx="9">
                  <c:v>6.9</c:v>
                </c:pt>
              </c:numCache>
            </c:numRef>
          </c:val>
          <c:extLst>
            <c:ext xmlns:c16="http://schemas.microsoft.com/office/drawing/2014/chart" uri="{C3380CC4-5D6E-409C-BE32-E72D297353CC}">
              <c16:uniqueId val="{00000008-A7D1-434E-B0FE-B2F3A422387F}"/>
            </c:ext>
          </c:extLst>
        </c:ser>
        <c:ser>
          <c:idx val="9"/>
          <c:order val="9"/>
          <c:tx>
            <c:strRef>
              <c:f>データシート!$A$36</c:f>
              <c:strCache>
                <c:ptCount val="1"/>
                <c:pt idx="0">
                  <c:v>智頭町病院事業会計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11.29</c:v>
                </c:pt>
                <c:pt idx="2">
                  <c:v>#N/A</c:v>
                </c:pt>
                <c:pt idx="3">
                  <c:v>10.87</c:v>
                </c:pt>
                <c:pt idx="4">
                  <c:v>#N/A</c:v>
                </c:pt>
                <c:pt idx="5">
                  <c:v>7.93</c:v>
                </c:pt>
                <c:pt idx="6">
                  <c:v>#N/A</c:v>
                </c:pt>
                <c:pt idx="7">
                  <c:v>13.77</c:v>
                </c:pt>
                <c:pt idx="8">
                  <c:v>#N/A</c:v>
                </c:pt>
                <c:pt idx="9">
                  <c:v>15.34</c:v>
                </c:pt>
              </c:numCache>
            </c:numRef>
          </c:val>
          <c:extLst>
            <c:ext xmlns:c16="http://schemas.microsoft.com/office/drawing/2014/chart" uri="{C3380CC4-5D6E-409C-BE32-E72D297353CC}">
              <c16:uniqueId val="{00000009-A7D1-434E-B0FE-B2F3A422387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722</c:v>
                </c:pt>
                <c:pt idx="5">
                  <c:v>713</c:v>
                </c:pt>
                <c:pt idx="8">
                  <c:v>748</c:v>
                </c:pt>
                <c:pt idx="11">
                  <c:v>788</c:v>
                </c:pt>
                <c:pt idx="14">
                  <c:v>812</c:v>
                </c:pt>
              </c:numCache>
            </c:numRef>
          </c:val>
          <c:extLst>
            <c:ext xmlns:c16="http://schemas.microsoft.com/office/drawing/2014/chart" uri="{C3380CC4-5D6E-409C-BE32-E72D297353CC}">
              <c16:uniqueId val="{00000000-986B-489A-BFDD-D3FFEBD0BEB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86B-489A-BFDD-D3FFEBD0BEB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986B-489A-BFDD-D3FFEBD0BEB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10</c:v>
                </c:pt>
                <c:pt idx="3">
                  <c:v>7</c:v>
                </c:pt>
                <c:pt idx="6">
                  <c:v>8</c:v>
                </c:pt>
                <c:pt idx="9">
                  <c:v>12</c:v>
                </c:pt>
                <c:pt idx="12">
                  <c:v>15</c:v>
                </c:pt>
              </c:numCache>
            </c:numRef>
          </c:val>
          <c:extLst>
            <c:ext xmlns:c16="http://schemas.microsoft.com/office/drawing/2014/chart" uri="{C3380CC4-5D6E-409C-BE32-E72D297353CC}">
              <c16:uniqueId val="{00000003-986B-489A-BFDD-D3FFEBD0BEB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515</c:v>
                </c:pt>
                <c:pt idx="3">
                  <c:v>516</c:v>
                </c:pt>
                <c:pt idx="6">
                  <c:v>497</c:v>
                </c:pt>
                <c:pt idx="9">
                  <c:v>482</c:v>
                </c:pt>
                <c:pt idx="12">
                  <c:v>471</c:v>
                </c:pt>
              </c:numCache>
            </c:numRef>
          </c:val>
          <c:extLst>
            <c:ext xmlns:c16="http://schemas.microsoft.com/office/drawing/2014/chart" uri="{C3380CC4-5D6E-409C-BE32-E72D297353CC}">
              <c16:uniqueId val="{00000004-986B-489A-BFDD-D3FFEBD0BEB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86B-489A-BFDD-D3FFEBD0BEB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86B-489A-BFDD-D3FFEBD0BEB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487</c:v>
                </c:pt>
                <c:pt idx="3">
                  <c:v>468</c:v>
                </c:pt>
                <c:pt idx="6">
                  <c:v>519</c:v>
                </c:pt>
                <c:pt idx="9">
                  <c:v>595</c:v>
                </c:pt>
                <c:pt idx="12">
                  <c:v>657</c:v>
                </c:pt>
              </c:numCache>
            </c:numRef>
          </c:val>
          <c:extLst>
            <c:ext xmlns:c16="http://schemas.microsoft.com/office/drawing/2014/chart" uri="{C3380CC4-5D6E-409C-BE32-E72D297353CC}">
              <c16:uniqueId val="{00000007-986B-489A-BFDD-D3FFEBD0BEB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290</c:v>
                </c:pt>
                <c:pt idx="2">
                  <c:v>#N/A</c:v>
                </c:pt>
                <c:pt idx="3">
                  <c:v>#N/A</c:v>
                </c:pt>
                <c:pt idx="4">
                  <c:v>278</c:v>
                </c:pt>
                <c:pt idx="5">
                  <c:v>#N/A</c:v>
                </c:pt>
                <c:pt idx="6">
                  <c:v>#N/A</c:v>
                </c:pt>
                <c:pt idx="7">
                  <c:v>276</c:v>
                </c:pt>
                <c:pt idx="8">
                  <c:v>#N/A</c:v>
                </c:pt>
                <c:pt idx="9">
                  <c:v>#N/A</c:v>
                </c:pt>
                <c:pt idx="10">
                  <c:v>301</c:v>
                </c:pt>
                <c:pt idx="11">
                  <c:v>#N/A</c:v>
                </c:pt>
                <c:pt idx="12">
                  <c:v>#N/A</c:v>
                </c:pt>
                <c:pt idx="13">
                  <c:v>331</c:v>
                </c:pt>
                <c:pt idx="14">
                  <c:v>#N/A</c:v>
                </c:pt>
              </c:numCache>
            </c:numRef>
          </c:val>
          <c:smooth val="0"/>
          <c:extLst>
            <c:ext xmlns:c16="http://schemas.microsoft.com/office/drawing/2014/chart" uri="{C3380CC4-5D6E-409C-BE32-E72D297353CC}">
              <c16:uniqueId val="{00000008-986B-489A-BFDD-D3FFEBD0BEB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9111</c:v>
                </c:pt>
                <c:pt idx="5">
                  <c:v>9442</c:v>
                </c:pt>
                <c:pt idx="8">
                  <c:v>9232</c:v>
                </c:pt>
                <c:pt idx="11">
                  <c:v>9011</c:v>
                </c:pt>
                <c:pt idx="14">
                  <c:v>9300</c:v>
                </c:pt>
              </c:numCache>
            </c:numRef>
          </c:val>
          <c:extLst>
            <c:ext xmlns:c16="http://schemas.microsoft.com/office/drawing/2014/chart" uri="{C3380CC4-5D6E-409C-BE32-E72D297353CC}">
              <c16:uniqueId val="{00000000-7459-4309-B8D5-4EDAD0E86DF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31</c:v>
                </c:pt>
                <c:pt idx="5">
                  <c:v>44</c:v>
                </c:pt>
                <c:pt idx="8">
                  <c:v>29</c:v>
                </c:pt>
                <c:pt idx="11">
                  <c:v>17</c:v>
                </c:pt>
                <c:pt idx="14">
                  <c:v>2</c:v>
                </c:pt>
              </c:numCache>
            </c:numRef>
          </c:val>
          <c:extLst>
            <c:ext xmlns:c16="http://schemas.microsoft.com/office/drawing/2014/chart" uri="{C3380CC4-5D6E-409C-BE32-E72D297353CC}">
              <c16:uniqueId val="{00000001-7459-4309-B8D5-4EDAD0E86DF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2737</c:v>
                </c:pt>
                <c:pt idx="5">
                  <c:v>3012</c:v>
                </c:pt>
                <c:pt idx="8">
                  <c:v>3017</c:v>
                </c:pt>
                <c:pt idx="11">
                  <c:v>2817</c:v>
                </c:pt>
                <c:pt idx="14">
                  <c:v>2846</c:v>
                </c:pt>
              </c:numCache>
            </c:numRef>
          </c:val>
          <c:extLst>
            <c:ext xmlns:c16="http://schemas.microsoft.com/office/drawing/2014/chart" uri="{C3380CC4-5D6E-409C-BE32-E72D297353CC}">
              <c16:uniqueId val="{00000002-7459-4309-B8D5-4EDAD0E86DF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459-4309-B8D5-4EDAD0E86DF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459-4309-B8D5-4EDAD0E86DF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459-4309-B8D5-4EDAD0E86DF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402</c:v>
                </c:pt>
                <c:pt idx="3">
                  <c:v>409</c:v>
                </c:pt>
                <c:pt idx="6">
                  <c:v>410</c:v>
                </c:pt>
                <c:pt idx="9">
                  <c:v>413</c:v>
                </c:pt>
                <c:pt idx="12">
                  <c:v>338</c:v>
                </c:pt>
              </c:numCache>
            </c:numRef>
          </c:val>
          <c:extLst>
            <c:ext xmlns:c16="http://schemas.microsoft.com/office/drawing/2014/chart" uri="{C3380CC4-5D6E-409C-BE32-E72D297353CC}">
              <c16:uniqueId val="{00000006-7459-4309-B8D5-4EDAD0E86DF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76</c:v>
                </c:pt>
                <c:pt idx="3">
                  <c:v>72</c:v>
                </c:pt>
                <c:pt idx="6">
                  <c:v>70</c:v>
                </c:pt>
                <c:pt idx="9">
                  <c:v>83</c:v>
                </c:pt>
                <c:pt idx="12">
                  <c:v>81</c:v>
                </c:pt>
              </c:numCache>
            </c:numRef>
          </c:val>
          <c:extLst>
            <c:ext xmlns:c16="http://schemas.microsoft.com/office/drawing/2014/chart" uri="{C3380CC4-5D6E-409C-BE32-E72D297353CC}">
              <c16:uniqueId val="{00000007-7459-4309-B8D5-4EDAD0E86DF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7048</c:v>
                </c:pt>
                <c:pt idx="3">
                  <c:v>6974</c:v>
                </c:pt>
                <c:pt idx="6">
                  <c:v>7038</c:v>
                </c:pt>
                <c:pt idx="9">
                  <c:v>5910</c:v>
                </c:pt>
                <c:pt idx="12">
                  <c:v>5606</c:v>
                </c:pt>
              </c:numCache>
            </c:numRef>
          </c:val>
          <c:extLst>
            <c:ext xmlns:c16="http://schemas.microsoft.com/office/drawing/2014/chart" uri="{C3380CC4-5D6E-409C-BE32-E72D297353CC}">
              <c16:uniqueId val="{00000008-7459-4309-B8D5-4EDAD0E86DF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110</c:v>
                </c:pt>
                <c:pt idx="3">
                  <c:v>110</c:v>
                </c:pt>
                <c:pt idx="6">
                  <c:v>40</c:v>
                </c:pt>
                <c:pt idx="9">
                  <c:v>40</c:v>
                </c:pt>
                <c:pt idx="12">
                  <c:v>40</c:v>
                </c:pt>
              </c:numCache>
            </c:numRef>
          </c:val>
          <c:extLst>
            <c:ext xmlns:c16="http://schemas.microsoft.com/office/drawing/2014/chart" uri="{C3380CC4-5D6E-409C-BE32-E72D297353CC}">
              <c16:uniqueId val="{00000009-7459-4309-B8D5-4EDAD0E86DF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7381</c:v>
                </c:pt>
                <c:pt idx="3">
                  <c:v>7557</c:v>
                </c:pt>
                <c:pt idx="6">
                  <c:v>7726</c:v>
                </c:pt>
                <c:pt idx="9">
                  <c:v>7865</c:v>
                </c:pt>
                <c:pt idx="12">
                  <c:v>8184</c:v>
                </c:pt>
              </c:numCache>
            </c:numRef>
          </c:val>
          <c:extLst>
            <c:ext xmlns:c16="http://schemas.microsoft.com/office/drawing/2014/chart" uri="{C3380CC4-5D6E-409C-BE32-E72D297353CC}">
              <c16:uniqueId val="{0000000A-7459-4309-B8D5-4EDAD0E86DF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3138</c:v>
                </c:pt>
                <c:pt idx="2">
                  <c:v>#N/A</c:v>
                </c:pt>
                <c:pt idx="3">
                  <c:v>#N/A</c:v>
                </c:pt>
                <c:pt idx="4">
                  <c:v>2624</c:v>
                </c:pt>
                <c:pt idx="5">
                  <c:v>#N/A</c:v>
                </c:pt>
                <c:pt idx="6">
                  <c:v>#N/A</c:v>
                </c:pt>
                <c:pt idx="7">
                  <c:v>3007</c:v>
                </c:pt>
                <c:pt idx="8">
                  <c:v>#N/A</c:v>
                </c:pt>
                <c:pt idx="9">
                  <c:v>#N/A</c:v>
                </c:pt>
                <c:pt idx="10">
                  <c:v>2466</c:v>
                </c:pt>
                <c:pt idx="11">
                  <c:v>#N/A</c:v>
                </c:pt>
                <c:pt idx="12">
                  <c:v>#N/A</c:v>
                </c:pt>
                <c:pt idx="13">
                  <c:v>2102</c:v>
                </c:pt>
                <c:pt idx="14">
                  <c:v>#N/A</c:v>
                </c:pt>
              </c:numCache>
            </c:numRef>
          </c:val>
          <c:smooth val="0"/>
          <c:extLst>
            <c:ext xmlns:c16="http://schemas.microsoft.com/office/drawing/2014/chart" uri="{C3380CC4-5D6E-409C-BE32-E72D297353CC}">
              <c16:uniqueId val="{0000000B-7459-4309-B8D5-4EDAD0E86DF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1556</c:v>
                </c:pt>
                <c:pt idx="1">
                  <c:v>1407</c:v>
                </c:pt>
                <c:pt idx="2">
                  <c:v>1418</c:v>
                </c:pt>
              </c:numCache>
            </c:numRef>
          </c:val>
          <c:extLst>
            <c:ext xmlns:c16="http://schemas.microsoft.com/office/drawing/2014/chart" uri="{C3380CC4-5D6E-409C-BE32-E72D297353CC}">
              <c16:uniqueId val="{00000000-8780-47F8-AD5C-0336C2ACC2A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15</c:v>
                </c:pt>
                <c:pt idx="1">
                  <c:v>15</c:v>
                </c:pt>
                <c:pt idx="2">
                  <c:v>15</c:v>
                </c:pt>
              </c:numCache>
            </c:numRef>
          </c:val>
          <c:extLst>
            <c:ext xmlns:c16="http://schemas.microsoft.com/office/drawing/2014/chart" uri="{C3380CC4-5D6E-409C-BE32-E72D297353CC}">
              <c16:uniqueId val="{00000001-8780-47F8-AD5C-0336C2ACC2A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1050</c:v>
                </c:pt>
                <c:pt idx="1">
                  <c:v>1038</c:v>
                </c:pt>
                <c:pt idx="2">
                  <c:v>1064</c:v>
                </c:pt>
              </c:numCache>
            </c:numRef>
          </c:val>
          <c:extLst>
            <c:ext xmlns:c16="http://schemas.microsoft.com/office/drawing/2014/chart" uri="{C3380CC4-5D6E-409C-BE32-E72D297353CC}">
              <c16:uniqueId val="{00000002-8780-47F8-AD5C-0336C2ACC2A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{10598C12-1E51-492D-8C7A-878D59F243DB}</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5489-4C64-9E99-02C2008274E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{79A4E1DF-45FA-4019-8FD8-25F85566FDDE}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489-4C64-9E99-02C2008274E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{6AC9AAA3-924F-48AC-B0DE-D61E72CFAB20}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489-4C64-9E99-02C2008274E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{4BA4B2B0-F3B1-4940-81D9-F47EB6AEDEA0}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489-4C64-9E99-02C2008274E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{6FE4A677-9371-46B1-AF1F-C05A6B3BF11E}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489-4C64-9E99-02C2008274E7}"/>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{D641DA6F-CD02-4F04-965B-1511F9C67940}</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5489-4C64-9E99-02C2008274E7}"/>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{C10404E9-CCE9-4A00-9BF0-507C1B62DAC0}</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5489-4C64-9E99-02C2008274E7}"/>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{2B722BD0-2C65-445B-A6E4-A07577102FB6}</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5489-4C64-9E99-02C2008274E7}"/>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{458923FA-CBA5-420D-9278-8DF2525E0979}</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5489-4C64-9E99-02C2008274E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50</c:v>
                </c:pt>
                <c:pt idx="16">
                  <c:v>58.8</c:v>
                </c:pt>
                <c:pt idx="24">
                  <c:v>60.8</c:v>
                </c:pt>
                <c:pt idx="32">
                  <c:v>60.1</c:v>
                </c:pt>
              </c:numCache>
            </c:numRef>
          </c:xVal>
          <c:yVal>
            <c:numRef>
              <c:f>公会計指標分析・財政指標組合せ分析表!$BP$51:$DC$51</c:f>
              <c:numCache>
                <c:formatCode>#,##0.0;"▲ "#,##0.0</c:formatCode>
                <c:ptCount val="40"/>
                <c:pt idx="8">
                  <c:v>93.7</c:v>
                </c:pt>
                <c:pt idx="16">
                  <c:v>107.1</c:v>
                </c:pt>
                <c:pt idx="24">
                  <c:v>88.8</c:v>
                </c:pt>
                <c:pt idx="32">
                  <c:v>70.2</c:v>
                </c:pt>
              </c:numCache>
            </c:numRef>
          </c:yVal>
          <c:smooth val="0"/>
          <c:extLst>
            <c:ext xmlns:c16="http://schemas.microsoft.com/office/drawing/2014/chart" uri="{C3380CC4-5D6E-409C-BE32-E72D297353CC}">
              <c16:uniqueId val="{00000009-5489-4C64-9E99-02C2008274E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{A9313E62-0721-4894-B4AE-60F10B4476FF}</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5489-4C64-9E99-02C2008274E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{4D66EC20-07C1-4B20-AE37-F243682C7DBF}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489-4C64-9E99-02C2008274E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{675EAC64-97F5-49E7-BBEC-AF8CB7C12318}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489-4C64-9E99-02C2008274E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{A3B0F7CA-AB01-4E13-AE31-CE71CE73C3C7}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489-4C64-9E99-02C2008274E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{B45531C1-2645-4220-BB01-7F863917382E}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489-4C64-9E99-02C2008274E7}"/>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{11BE0695-FF0C-4338-8D82-118948330624}</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5489-4C64-9E99-02C2008274E7}"/>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{652CB810-FE1F-4D5F-A5F4-B74B3B52D3D1}</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5489-4C64-9E99-02C2008274E7}"/>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{462875B0-6605-4D31-9953-DE3E76E19FD9}</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5489-4C64-9E99-02C2008274E7}"/>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{665648DD-6845-42E6-A68A-DB885F505AFB}</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5489-4C64-9E99-02C2008274E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59.1</c:v>
                </c:pt>
                <c:pt idx="16">
                  <c:v>61.2</c:v>
                </c:pt>
                <c:pt idx="24">
                  <c:v>62.9</c:v>
                </c:pt>
                <c:pt idx="32">
                  <c:v>64.2</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c:ext xmlns:c16="http://schemas.microsoft.com/office/drawing/2014/chart" uri="{C3380CC4-5D6E-409C-BE32-E72D297353CC}">
              <c16:uniqueId val="{00000013-5489-4C64-9E99-02C2008274E7}"/>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2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3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{0FABCB17-A635-4FB6-A31D-5860519D5EB5}</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FBFD-461D-A02E-F62C235F74F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{06501F0E-6CB2-47D4-9504-03B002282EF4}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BFD-461D-A02E-F62C235F74F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{118B2D50-3464-4CFA-A626-8D0CC3F16100}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BFD-461D-A02E-F62C235F74F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{F265D014-7970-4336-B804-44CF489ADFD4}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BFD-461D-A02E-F62C235F74F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{73FCAD2F-494A-4CEE-A360-7F845D774CA7}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BFD-461D-A02E-F62C235F74F3}"/>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{AA365AA0-9F65-4017-A429-1A4FF1DD92FB}</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FBFD-461D-A02E-F62C235F74F3}"/>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{DF7F3748-0CD6-4EEA-A1C1-90D7FB3C4EC8}</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FBFD-461D-A02E-F62C235F74F3}"/>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{0E2CFFED-3E43-4199-A3D4-E617E81F12EC}</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FBFD-461D-A02E-F62C235F74F3}"/>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{7BFABE35-8019-4323-9393-3BE6264835E7}</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FBFD-461D-A02E-F62C235F74F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11.1</c:v>
                </c:pt>
                <c:pt idx="8">
                  <c:v>10.5</c:v>
                </c:pt>
                <c:pt idx="16">
                  <c:v>10</c:v>
                </c:pt>
                <c:pt idx="24">
                  <c:v>10.1</c:v>
                </c:pt>
                <c:pt idx="32">
                  <c:v>10.5</c:v>
                </c:pt>
              </c:numCache>
            </c:numRef>
          </c:xVal>
          <c:yVal>
            <c:numRef>
              <c:f>公会計指標分析・財政指標組合せ分析表!$BP$73:$DC$73</c:f>
              <c:numCache>
                <c:formatCode>#,##0.0;"▲ "#,##0.0</c:formatCode>
                <c:ptCount val="40"/>
                <c:pt idx="0">
                  <c:v>113.7</c:v>
                </c:pt>
                <c:pt idx="8">
                  <c:v>93.7</c:v>
                </c:pt>
                <c:pt idx="16">
                  <c:v>107.1</c:v>
                </c:pt>
                <c:pt idx="24">
                  <c:v>88.8</c:v>
                </c:pt>
                <c:pt idx="32">
                  <c:v>70.2</c:v>
                </c:pt>
              </c:numCache>
            </c:numRef>
          </c:yVal>
          <c:smooth val="0"/>
          <c:extLst>
            <c:ext xmlns:c16="http://schemas.microsoft.com/office/drawing/2014/chart" uri="{C3380CC4-5D6E-409C-BE32-E72D297353CC}">
              <c16:uniqueId val="{00000009-FBFD-461D-A02E-F62C235F74F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8097594974223249E-2"/>
                  <c:y val="-9.7892879477939343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{763B7CF5-E02B-4540-847D-A06F0D9E9B1D}</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FBFD-461D-A02E-F62C235F74F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{F09DBD87-CA67-409C-847C-D4DF28DE2731}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BFD-461D-A02E-F62C235F74F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{100E4689-032B-48EC-8320-D12381095A6C}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BFD-461D-A02E-F62C235F74F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{3502191B-DA58-4B8F-BC78-3F086A2B6FB5}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BFD-461D-A02E-F62C235F74F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{D522BFA0-53A7-45D2-8A85-F1B3C337FD51}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BFD-461D-A02E-F62C235F74F3}"/>
                </c:ext>
              </c:extLst>
            </c:dLbl>
            <c:dLbl>
              <c:idx val="8"/>
              <c:layout>
                <c:manualLayout>
                  <c:x val="-2.5298388263998016E-2"/>
                  <c:y val="-6.3599085421194662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{C7CEE575-7C0C-4D5C-A37D-AAF2B50C9935}</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FBFD-461D-A02E-F62C235F74F3}"/>
                </c:ext>
              </c:extLst>
            </c:dLbl>
            <c:dLbl>
              <c:idx val="16"/>
              <c:layout>
                <c:manualLayout>
                  <c:x val="-3.1697991619110633E-2"/>
                  <c:y val="-2.5757633876678447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{C680440F-34C4-40E9-9699-8A096F2AF5EE}</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FBFD-461D-A02E-F62C235F74F3}"/>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{291E39B4-BEBA-49F4-8D90-E8D4CD6DA18F}</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FBFD-461D-A02E-F62C235F74F3}"/>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{3749CB35-5531-48CA-92A0-553210AE3B9E}</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FBFD-461D-A02E-F62C235F74F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7.3</c:v>
                </c:pt>
                <c:pt idx="8">
                  <c:v>7.2</c:v>
                </c:pt>
                <c:pt idx="16">
                  <c:v>7.2</c:v>
                </c:pt>
                <c:pt idx="24">
                  <c:v>7.7</c:v>
                </c:pt>
                <c:pt idx="32">
                  <c:v>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FBFD-461D-A02E-F62C235F74F3}"/>
            </c:ext>
          </c:extLst>
        </c:ser>
        <c:dLbls>
          <c:showLegendKey val="0"/>
          <c:showVal val="1"/>
          <c:showCatName val="0"/>
          <c:showSerName val="0"/>
          <c:showPercent val="0"/>
          <c:showBubbleSize val="0"/>
        </c:dLbls>
        <c:axId val="84219776"/>
        <c:axId val="84234240"/>
      </c:scatterChart>
      <c:valAx>
        <c:axId val="84219776"/>
        <c:scaling>
          <c:orientation val="maxMin"/>
          <c:max val="12"/>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3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3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鳥取県智頭町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6,726
6,647
224.70
7,766,366
7,566,132
175,957
3,796,545
8,184,059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70.2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人口</a:t>
          </a:r>
          <a:r>
            <a:rPr kumimoji="1" lang="ja-JP" altLang="ja-JP" sz="1100">
              <a:solidFill>
                <a:schemeClr val="dk1"/>
              </a:solidFill>
              <a:effectLst/>
              <a:latin typeface="+mn-lt"/>
              <a:ea typeface="+mn-ea"/>
              <a:cs typeface="+mn-cs"/>
            </a:rPr>
            <a:t>減少や、全国平均を大きく上回る高齢化率（令和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月時点</a:t>
          </a:r>
          <a:r>
            <a:rPr kumimoji="1" lang="en-US" altLang="ja-JP" sz="1100" baseline="0">
              <a:solidFill>
                <a:schemeClr val="dk1"/>
              </a:solidFill>
              <a:effectLst/>
              <a:latin typeface="+mn-lt"/>
              <a:ea typeface="+mn-ea"/>
              <a:cs typeface="+mn-cs"/>
            </a:rPr>
            <a:t>42.67</a:t>
          </a:r>
          <a:r>
            <a:rPr kumimoji="1" lang="ja-JP" altLang="ja-JP" sz="1100">
              <a:solidFill>
                <a:schemeClr val="dk1"/>
              </a:solidFill>
              <a:effectLst/>
              <a:latin typeface="+mn-lt"/>
              <a:ea typeface="+mn-ea"/>
              <a:cs typeface="+mn-cs"/>
            </a:rPr>
            <a:t>％）に加え、税収減等により財政基盤が弱く、類似団体平均を下回っている。定員適正化計画に基づく適正な定員管理による人件費、投資的経費の抑制等歳出削減を実施するとともに、町税滞納額圧縮など徴収業務強化に取り組む。</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44</xdr:row>
      <xdr:rowOff>130628</xdr:rowOff>
    </xdr:to>
    <xdr:cxnSp macro="">
      <xdr:nvCxnSpPr>
        <xdr:cNvPr id="65" name="直線コネクタ 64"/>
        <xdr:cNvCxnSpPr/>
      </xdr:nvCxnSpPr>
      <xdr:spPr>
        <a:xfrm flipV="1">
          <a:off x="4953000" y="6341533"/>
          <a:ext cx="0" cy="13328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8"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9" name="直線コネクタ 68"/>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61685</xdr:rowOff>
    </xdr:from>
    <xdr:to>
      <xdr:col>23</xdr:col>
      <xdr:colOff>133350</xdr:colOff>
      <xdr:row>44</xdr:row>
      <xdr:rowOff>61685</xdr:rowOff>
    </xdr:to>
    <xdr:cxnSp macro="">
      <xdr:nvCxnSpPr>
        <xdr:cNvPr id="70" name="直線コネクタ 69"/>
        <xdr:cNvCxnSpPr/>
      </xdr:nvCxnSpPr>
      <xdr:spPr>
        <a:xfrm>
          <a:off x="4114800" y="76054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15015</xdr:rowOff>
    </xdr:from>
    <xdr:ext cx="762000" cy="259045"/>
    <xdr:sp macro="" textlink="">
      <xdr:nvSpPr>
        <xdr:cNvPr id="71" name="財政力平均値テキスト"/>
        <xdr:cNvSpPr txBox="1"/>
      </xdr:nvSpPr>
      <xdr:spPr>
        <a:xfrm>
          <a:off x="5041900" y="7215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72" name="フローチャート: 判断 71"/>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61685</xdr:rowOff>
    </xdr:from>
    <xdr:to>
      <xdr:col>19</xdr:col>
      <xdr:colOff>133350</xdr:colOff>
      <xdr:row>44</xdr:row>
      <xdr:rowOff>61685</xdr:rowOff>
    </xdr:to>
    <xdr:cxnSp macro="">
      <xdr:nvCxnSpPr>
        <xdr:cNvPr id="73" name="直線コネクタ 72"/>
        <xdr:cNvCxnSpPr/>
      </xdr:nvCxnSpPr>
      <xdr:spPr>
        <a:xfrm>
          <a:off x="3225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169938</xdr:rowOff>
    </xdr:from>
    <xdr:to>
      <xdr:col>19</xdr:col>
      <xdr:colOff>184150</xdr:colOff>
      <xdr:row>43</xdr:row>
      <xdr:rowOff>100088</xdr:rowOff>
    </xdr:to>
    <xdr:sp macro="" textlink="">
      <xdr:nvSpPr>
        <xdr:cNvPr id="74" name="フローチャート: 判断 73"/>
        <xdr:cNvSpPr/>
      </xdr:nvSpPr>
      <xdr:spPr>
        <a:xfrm>
          <a:off x="4064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110265</xdr:rowOff>
    </xdr:from>
    <xdr:ext cx="736600" cy="259045"/>
    <xdr:sp macro="" textlink="">
      <xdr:nvSpPr>
        <xdr:cNvPr id="75" name="テキスト ボックス 74"/>
        <xdr:cNvSpPr txBox="1"/>
      </xdr:nvSpPr>
      <xdr:spPr>
        <a:xfrm>
          <a:off x="3733800" y="7139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61685</xdr:rowOff>
    </xdr:from>
    <xdr:to>
      <xdr:col>15</xdr:col>
      <xdr:colOff>82550</xdr:colOff>
      <xdr:row>44</xdr:row>
      <xdr:rowOff>61685</xdr:rowOff>
    </xdr:to>
    <xdr:cxnSp macro="">
      <xdr:nvCxnSpPr>
        <xdr:cNvPr id="76" name="直線コネクタ 75"/>
        <xdr:cNvCxnSpPr/>
      </xdr:nvCxnSpPr>
      <xdr:spPr>
        <a:xfrm>
          <a:off x="2336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87284</xdr:rowOff>
    </xdr:from>
    <xdr:ext cx="762000" cy="259045"/>
    <xdr:sp macro="" textlink="">
      <xdr:nvSpPr>
        <xdr:cNvPr id="78" name="テキスト ボックス 77"/>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61685</xdr:rowOff>
    </xdr:from>
    <xdr:to>
      <xdr:col>11</xdr:col>
      <xdr:colOff>31750</xdr:colOff>
      <xdr:row>44</xdr:row>
      <xdr:rowOff>61685</xdr:rowOff>
    </xdr:to>
    <xdr:cxnSp macro="">
      <xdr:nvCxnSpPr>
        <xdr:cNvPr id="79" name="直線コネクタ 78"/>
        <xdr:cNvCxnSpPr/>
      </xdr:nvCxnSpPr>
      <xdr:spPr>
        <a:xfrm>
          <a:off x="1447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158448</xdr:rowOff>
    </xdr:from>
    <xdr:to>
      <xdr:col>11</xdr:col>
      <xdr:colOff>82550</xdr:colOff>
      <xdr:row>43</xdr:row>
      <xdr:rowOff>88598</xdr:rowOff>
    </xdr:to>
    <xdr:sp macro="" textlink="">
      <xdr:nvSpPr>
        <xdr:cNvPr id="80" name="フローチャート: 判断 79"/>
        <xdr:cNvSpPr/>
      </xdr:nvSpPr>
      <xdr:spPr>
        <a:xfrm>
          <a:off x="2286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98775</xdr:rowOff>
    </xdr:from>
    <xdr:ext cx="762000" cy="259045"/>
    <xdr:sp macro="" textlink="">
      <xdr:nvSpPr>
        <xdr:cNvPr id="81" name="テキスト ボックス 80"/>
        <xdr:cNvSpPr txBox="1"/>
      </xdr:nvSpPr>
      <xdr:spPr>
        <a:xfrm>
          <a:off x="1955800" y="712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82" name="フローチャート: 判断 81"/>
        <xdr:cNvSpPr/>
      </xdr:nvSpPr>
      <xdr:spPr>
        <a:xfrm>
          <a:off x="1397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110265</xdr:rowOff>
    </xdr:from>
    <xdr:ext cx="762000" cy="259045"/>
    <xdr:sp macro="" textlink="">
      <xdr:nvSpPr>
        <xdr:cNvPr id="83" name="テキスト ボックス 82"/>
        <xdr:cNvSpPr txBox="1"/>
      </xdr:nvSpPr>
      <xdr:spPr>
        <a:xfrm>
          <a:off x="1066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10885</xdr:rowOff>
    </xdr:from>
    <xdr:to>
      <xdr:col>23</xdr:col>
      <xdr:colOff>184150</xdr:colOff>
      <xdr:row>44</xdr:row>
      <xdr:rowOff>112485</xdr:rowOff>
    </xdr:to>
    <xdr:sp macro="" textlink="">
      <xdr:nvSpPr>
        <xdr:cNvPr id="89" name="楕円 88"/>
        <xdr:cNvSpPr/>
      </xdr:nvSpPr>
      <xdr:spPr>
        <a:xfrm>
          <a:off x="49022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78212</xdr:rowOff>
    </xdr:from>
    <xdr:ext cx="762000" cy="259045"/>
    <xdr:sp macro="" textlink="">
      <xdr:nvSpPr>
        <xdr:cNvPr id="90" name="財政力該当値テキスト"/>
        <xdr:cNvSpPr txBox="1"/>
      </xdr:nvSpPr>
      <xdr:spPr>
        <a:xfrm>
          <a:off x="5041900" y="745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10885</xdr:rowOff>
    </xdr:from>
    <xdr:to>
      <xdr:col>19</xdr:col>
      <xdr:colOff>184150</xdr:colOff>
      <xdr:row>44</xdr:row>
      <xdr:rowOff>112485</xdr:rowOff>
    </xdr:to>
    <xdr:sp macro="" textlink="">
      <xdr:nvSpPr>
        <xdr:cNvPr id="91" name="楕円 90"/>
        <xdr:cNvSpPr/>
      </xdr:nvSpPr>
      <xdr:spPr>
        <a:xfrm>
          <a:off x="4064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97262</xdr:rowOff>
    </xdr:from>
    <xdr:ext cx="736600" cy="259045"/>
    <xdr:sp macro="" textlink="">
      <xdr:nvSpPr>
        <xdr:cNvPr id="92" name="テキスト ボックス 91"/>
        <xdr:cNvSpPr txBox="1"/>
      </xdr:nvSpPr>
      <xdr:spPr>
        <a:xfrm>
          <a:off x="3733800" y="7641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10885</xdr:rowOff>
    </xdr:from>
    <xdr:to>
      <xdr:col>15</xdr:col>
      <xdr:colOff>133350</xdr:colOff>
      <xdr:row>44</xdr:row>
      <xdr:rowOff>112485</xdr:rowOff>
    </xdr:to>
    <xdr:sp macro="" textlink="">
      <xdr:nvSpPr>
        <xdr:cNvPr id="93" name="楕円 92"/>
        <xdr:cNvSpPr/>
      </xdr:nvSpPr>
      <xdr:spPr>
        <a:xfrm>
          <a:off x="3175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97262</xdr:rowOff>
    </xdr:from>
    <xdr:ext cx="762000" cy="259045"/>
    <xdr:sp macro="" textlink="">
      <xdr:nvSpPr>
        <xdr:cNvPr id="94" name="テキスト ボックス 93"/>
        <xdr:cNvSpPr txBox="1"/>
      </xdr:nvSpPr>
      <xdr:spPr>
        <a:xfrm>
          <a:off x="2844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10885</xdr:rowOff>
    </xdr:from>
    <xdr:to>
      <xdr:col>11</xdr:col>
      <xdr:colOff>82550</xdr:colOff>
      <xdr:row>44</xdr:row>
      <xdr:rowOff>112485</xdr:rowOff>
    </xdr:to>
    <xdr:sp macro="" textlink="">
      <xdr:nvSpPr>
        <xdr:cNvPr id="95" name="楕円 94"/>
        <xdr:cNvSpPr/>
      </xdr:nvSpPr>
      <xdr:spPr>
        <a:xfrm>
          <a:off x="2286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97262</xdr:rowOff>
    </xdr:from>
    <xdr:ext cx="762000" cy="259045"/>
    <xdr:sp macro="" textlink="">
      <xdr:nvSpPr>
        <xdr:cNvPr id="96" name="テキスト ボックス 95"/>
        <xdr:cNvSpPr txBox="1"/>
      </xdr:nvSpPr>
      <xdr:spPr>
        <a:xfrm>
          <a:off x="1955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10885</xdr:rowOff>
    </xdr:from>
    <xdr:to>
      <xdr:col>7</xdr:col>
      <xdr:colOff>31750</xdr:colOff>
      <xdr:row>44</xdr:row>
      <xdr:rowOff>112485</xdr:rowOff>
    </xdr:to>
    <xdr:sp macro="" textlink="">
      <xdr:nvSpPr>
        <xdr:cNvPr id="97" name="楕円 96"/>
        <xdr:cNvSpPr/>
      </xdr:nvSpPr>
      <xdr:spPr>
        <a:xfrm>
          <a:off x="1397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97262</xdr:rowOff>
    </xdr:from>
    <xdr:ext cx="762000" cy="259045"/>
    <xdr:sp macro="" textlink="">
      <xdr:nvSpPr>
        <xdr:cNvPr id="98" name="テキスト ボックス 97"/>
        <xdr:cNvSpPr txBox="1"/>
      </xdr:nvSpPr>
      <xdr:spPr>
        <a:xfrm>
          <a:off x="1066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大型</a:t>
          </a:r>
          <a:r>
            <a:rPr kumimoji="1" lang="ja-JP" altLang="en-US" sz="1100">
              <a:solidFill>
                <a:schemeClr val="dk1"/>
              </a:solidFill>
              <a:effectLst/>
              <a:latin typeface="+mn-lt"/>
              <a:ea typeface="+mn-ea"/>
              <a:cs typeface="+mn-cs"/>
            </a:rPr>
            <a:t>建設</a:t>
          </a:r>
          <a:r>
            <a:rPr kumimoji="1" lang="ja-JP" altLang="ja-JP" sz="1100">
              <a:solidFill>
                <a:schemeClr val="dk1"/>
              </a:solidFill>
              <a:effectLst/>
              <a:latin typeface="+mn-lt"/>
              <a:ea typeface="+mn-ea"/>
              <a:cs typeface="+mn-cs"/>
            </a:rPr>
            <a:t>事業にかかる公債費負担増や病院繰出金が高水準であることが要因となり、類似団体平均を上回っている。前年度から</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％の減となっているが、令和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年度においては、新型コロナウイルス</a:t>
          </a:r>
          <a:r>
            <a:rPr kumimoji="1" lang="ja-JP" altLang="en-US" sz="1100">
              <a:solidFill>
                <a:schemeClr val="dk1"/>
              </a:solidFill>
              <a:effectLst/>
              <a:latin typeface="+mn-lt"/>
              <a:ea typeface="+mn-ea"/>
              <a:cs typeface="+mn-cs"/>
            </a:rPr>
            <a:t>感染</a:t>
          </a:r>
          <a:r>
            <a:rPr kumimoji="1" lang="ja-JP" altLang="ja-JP" sz="1100">
              <a:solidFill>
                <a:schemeClr val="dk1"/>
              </a:solidFill>
              <a:effectLst/>
              <a:latin typeface="+mn-lt"/>
              <a:ea typeface="+mn-ea"/>
              <a:cs typeface="+mn-cs"/>
            </a:rPr>
            <a:t>対策に係る臨時的な人件費・物件費の増により全体の歳出が増額したため</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比率が</a:t>
          </a:r>
          <a:r>
            <a:rPr kumimoji="1" lang="ja-JP" altLang="en-US" sz="1100">
              <a:solidFill>
                <a:schemeClr val="dk1"/>
              </a:solidFill>
              <a:effectLst/>
              <a:latin typeface="+mn-lt"/>
              <a:ea typeface="+mn-ea"/>
              <a:cs typeface="+mn-cs"/>
            </a:rPr>
            <a:t>低下したと考えらえる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公債費は平成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年度のピークを越えて減少傾向</a:t>
          </a:r>
          <a:r>
            <a:rPr kumimoji="1" lang="ja-JP" altLang="en-US" sz="1100">
              <a:solidFill>
                <a:schemeClr val="dk1"/>
              </a:solidFill>
              <a:effectLst/>
              <a:latin typeface="+mn-lt"/>
              <a:ea typeface="+mn-ea"/>
              <a:cs typeface="+mn-cs"/>
            </a:rPr>
            <a:t>であった</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近年の大型建設事業実施に伴い平成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年度から増加傾向にあり、令和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年度に完成した</a:t>
          </a:r>
          <a:r>
            <a:rPr kumimoji="1" lang="ja-JP" altLang="ja-JP" sz="1100">
              <a:solidFill>
                <a:schemeClr val="dk1"/>
              </a:solidFill>
              <a:effectLst/>
              <a:latin typeface="+mn-lt"/>
              <a:ea typeface="+mn-ea"/>
              <a:cs typeface="+mn-cs"/>
            </a:rPr>
            <a:t>新図書館建設事業などの</a:t>
          </a:r>
          <a:r>
            <a:rPr kumimoji="1" lang="ja-JP" altLang="en-US" sz="1100">
              <a:solidFill>
                <a:schemeClr val="dk1"/>
              </a:solidFill>
              <a:effectLst/>
              <a:latin typeface="+mn-lt"/>
              <a:ea typeface="+mn-ea"/>
              <a:cs typeface="+mn-cs"/>
            </a:rPr>
            <a:t>償還が始まると</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さらに</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する</a:t>
          </a:r>
          <a:r>
            <a:rPr kumimoji="1" lang="ja-JP" altLang="ja-JP" sz="1100">
              <a:solidFill>
                <a:schemeClr val="dk1"/>
              </a:solidFill>
              <a:effectLst/>
              <a:latin typeface="+mn-lt"/>
              <a:ea typeface="+mn-ea"/>
              <a:cs typeface="+mn-cs"/>
            </a:rPr>
            <a:t>見込みである。</a:t>
          </a:r>
          <a:r>
            <a:rPr kumimoji="1" lang="ja-JP" altLang="en-US" sz="1100">
              <a:solidFill>
                <a:schemeClr val="dk1"/>
              </a:solidFill>
              <a:effectLst/>
              <a:latin typeface="+mn-lt"/>
              <a:ea typeface="+mn-ea"/>
              <a:cs typeface="+mn-cs"/>
            </a:rPr>
            <a:t>起債額の抑制及び</a:t>
          </a:r>
          <a:r>
            <a:rPr kumimoji="1" lang="ja-JP" altLang="ja-JP" sz="1100">
              <a:solidFill>
                <a:schemeClr val="dk1"/>
              </a:solidFill>
              <a:effectLst/>
              <a:latin typeface="+mn-lt"/>
              <a:ea typeface="+mn-ea"/>
              <a:cs typeface="+mn-cs"/>
            </a:rPr>
            <a:t>民営化</a:t>
          </a:r>
          <a:r>
            <a:rPr kumimoji="1" lang="ja-JP" altLang="en-US" sz="1100">
              <a:solidFill>
                <a:schemeClr val="dk1"/>
              </a:solidFill>
              <a:effectLst/>
              <a:latin typeface="+mn-lt"/>
              <a:ea typeface="+mn-ea"/>
              <a:cs typeface="+mn-cs"/>
            </a:rPr>
            <a:t>や指定管理委託</a:t>
          </a:r>
          <a:r>
            <a:rPr kumimoji="1" lang="ja-JP" altLang="ja-JP" sz="1100">
              <a:solidFill>
                <a:schemeClr val="dk1"/>
              </a:solidFill>
              <a:effectLst/>
              <a:latin typeface="+mn-lt"/>
              <a:ea typeface="+mn-ea"/>
              <a:cs typeface="+mn-cs"/>
            </a:rPr>
            <a:t>も含めた事業見直し、</a:t>
          </a:r>
          <a:r>
            <a:rPr kumimoji="1" lang="ja-JP" altLang="en-US" sz="1100">
              <a:solidFill>
                <a:schemeClr val="dk1"/>
              </a:solidFill>
              <a:effectLst/>
              <a:latin typeface="+mn-lt"/>
              <a:ea typeface="+mn-ea"/>
              <a:cs typeface="+mn-cs"/>
            </a:rPr>
            <a:t>予算編成段階での</a:t>
          </a:r>
          <a:r>
            <a:rPr kumimoji="1" lang="ja-JP" altLang="ja-JP" sz="1100">
              <a:solidFill>
                <a:schemeClr val="dk1"/>
              </a:solidFill>
              <a:effectLst/>
              <a:latin typeface="+mn-lt"/>
              <a:ea typeface="+mn-ea"/>
              <a:cs typeface="+mn-cs"/>
            </a:rPr>
            <a:t>経常経費削減に努める</a:t>
          </a:r>
          <a:r>
            <a:rPr kumimoji="1" lang="ja-JP" altLang="en-US" sz="1100">
              <a:solidFill>
                <a:schemeClr val="dk1"/>
              </a:solidFill>
              <a:effectLst/>
              <a:latin typeface="+mn-lt"/>
              <a:ea typeface="+mn-ea"/>
              <a:cs typeface="+mn-cs"/>
            </a:rPr>
            <a:t>必要がある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67</xdr:row>
      <xdr:rowOff>12446</xdr:rowOff>
    </xdr:to>
    <xdr:cxnSp macro="">
      <xdr:nvCxnSpPr>
        <xdr:cNvPr id="126" name="直線コネクタ 125"/>
        <xdr:cNvCxnSpPr/>
      </xdr:nvCxnSpPr>
      <xdr:spPr>
        <a:xfrm flipV="1">
          <a:off x="4953000" y="10022840"/>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155973</xdr:rowOff>
    </xdr:from>
    <xdr:ext cx="762000" cy="259045"/>
    <xdr:sp macro="" textlink="">
      <xdr:nvSpPr>
        <xdr:cNvPr id="127" name="財政構造の弾力性最小値テキスト"/>
        <xdr:cNvSpPr txBox="1"/>
      </xdr:nvSpPr>
      <xdr:spPr>
        <a:xfrm>
          <a:off x="5041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12446</xdr:rowOff>
    </xdr:from>
    <xdr:to>
      <xdr:col>24</xdr:col>
      <xdr:colOff>12700</xdr:colOff>
      <xdr:row>67</xdr:row>
      <xdr:rowOff>12446</xdr:rowOff>
    </xdr:to>
    <xdr:cxnSp macro="">
      <xdr:nvCxnSpPr>
        <xdr:cNvPr id="128" name="直線コネクタ 127"/>
        <xdr:cNvCxnSpPr/>
      </xdr:nvCxnSpPr>
      <xdr:spPr>
        <a:xfrm>
          <a:off x="4864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29"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0" name="直線コネクタ 129"/>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99568</xdr:rowOff>
    </xdr:from>
    <xdr:to>
      <xdr:col>23</xdr:col>
      <xdr:colOff>133350</xdr:colOff>
      <xdr:row>66</xdr:row>
      <xdr:rowOff>63246</xdr:rowOff>
    </xdr:to>
    <xdr:cxnSp macro="">
      <xdr:nvCxnSpPr>
        <xdr:cNvPr id="131" name="直線コネクタ 130"/>
        <xdr:cNvCxnSpPr/>
      </xdr:nvCxnSpPr>
      <xdr:spPr>
        <a:xfrm flipV="1">
          <a:off x="4114800" y="11243818"/>
          <a:ext cx="8382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70375</xdr:rowOff>
    </xdr:from>
    <xdr:ext cx="762000" cy="259045"/>
    <xdr:sp macro="" textlink="">
      <xdr:nvSpPr>
        <xdr:cNvPr id="132" name="財政構造の弾力性平均値テキスト"/>
        <xdr:cNvSpPr txBox="1"/>
      </xdr:nvSpPr>
      <xdr:spPr>
        <a:xfrm>
          <a:off x="5041900" y="10700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53848</xdr:rowOff>
    </xdr:from>
    <xdr:to>
      <xdr:col>23</xdr:col>
      <xdr:colOff>184150</xdr:colOff>
      <xdr:row>63</xdr:row>
      <xdr:rowOff>155448</xdr:rowOff>
    </xdr:to>
    <xdr:sp macro="" textlink="">
      <xdr:nvSpPr>
        <xdr:cNvPr id="133" name="フローチャート: 判断 132"/>
        <xdr:cNvSpPr/>
      </xdr:nvSpPr>
      <xdr:spPr>
        <a:xfrm>
          <a:off x="4902200" y="1085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48768</xdr:rowOff>
    </xdr:from>
    <xdr:to>
      <xdr:col>19</xdr:col>
      <xdr:colOff>133350</xdr:colOff>
      <xdr:row>66</xdr:row>
      <xdr:rowOff>63246</xdr:rowOff>
    </xdr:to>
    <xdr:cxnSp macro="">
      <xdr:nvCxnSpPr>
        <xdr:cNvPr id="134" name="直線コネクタ 133"/>
        <xdr:cNvCxnSpPr/>
      </xdr:nvCxnSpPr>
      <xdr:spPr>
        <a:xfrm>
          <a:off x="3225800" y="1136446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121412</xdr:rowOff>
    </xdr:from>
    <xdr:to>
      <xdr:col>19</xdr:col>
      <xdr:colOff>184150</xdr:colOff>
      <xdr:row>64</xdr:row>
      <xdr:rowOff>51562</xdr:rowOff>
    </xdr:to>
    <xdr:sp macro="" textlink="">
      <xdr:nvSpPr>
        <xdr:cNvPr id="135" name="フローチャート: 判断 134"/>
        <xdr:cNvSpPr/>
      </xdr:nvSpPr>
      <xdr:spPr>
        <a:xfrm>
          <a:off x="4064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61739</xdr:rowOff>
    </xdr:from>
    <xdr:ext cx="736600" cy="259045"/>
    <xdr:sp macro="" textlink="">
      <xdr:nvSpPr>
        <xdr:cNvPr id="136" name="テキスト ボックス 135"/>
        <xdr:cNvSpPr txBox="1"/>
      </xdr:nvSpPr>
      <xdr:spPr>
        <a:xfrm>
          <a:off x="3733800" y="10691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48768</xdr:rowOff>
    </xdr:from>
    <xdr:to>
      <xdr:col>15</xdr:col>
      <xdr:colOff>82550</xdr:colOff>
      <xdr:row>66</xdr:row>
      <xdr:rowOff>106680</xdr:rowOff>
    </xdr:to>
    <xdr:cxnSp macro="">
      <xdr:nvCxnSpPr>
        <xdr:cNvPr id="137" name="直線コネクタ 136"/>
        <xdr:cNvCxnSpPr/>
      </xdr:nvCxnSpPr>
      <xdr:spPr>
        <a:xfrm flipV="1">
          <a:off x="2336800" y="1136446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68326</xdr:rowOff>
    </xdr:from>
    <xdr:to>
      <xdr:col>15</xdr:col>
      <xdr:colOff>133350</xdr:colOff>
      <xdr:row>63</xdr:row>
      <xdr:rowOff>169926</xdr:rowOff>
    </xdr:to>
    <xdr:sp macro="" textlink="">
      <xdr:nvSpPr>
        <xdr:cNvPr id="138" name="フローチャート: 判断 137"/>
        <xdr:cNvSpPr/>
      </xdr:nvSpPr>
      <xdr:spPr>
        <a:xfrm>
          <a:off x="3175000" y="1086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8653</xdr:rowOff>
    </xdr:from>
    <xdr:ext cx="762000" cy="259045"/>
    <xdr:sp macro="" textlink="">
      <xdr:nvSpPr>
        <xdr:cNvPr id="139" name="テキスト ボックス 138"/>
        <xdr:cNvSpPr txBox="1"/>
      </xdr:nvSpPr>
      <xdr:spPr>
        <a:xfrm>
          <a:off x="2844800" y="1063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56134</xdr:rowOff>
    </xdr:from>
    <xdr:to>
      <xdr:col>11</xdr:col>
      <xdr:colOff>31750</xdr:colOff>
      <xdr:row>66</xdr:row>
      <xdr:rowOff>106680</xdr:rowOff>
    </xdr:to>
    <xdr:cxnSp macro="">
      <xdr:nvCxnSpPr>
        <xdr:cNvPr id="140" name="直線コネクタ 139"/>
        <xdr:cNvCxnSpPr/>
      </xdr:nvCxnSpPr>
      <xdr:spPr>
        <a:xfrm>
          <a:off x="1447800" y="11200384"/>
          <a:ext cx="8890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34544</xdr:rowOff>
    </xdr:from>
    <xdr:to>
      <xdr:col>11</xdr:col>
      <xdr:colOff>82550</xdr:colOff>
      <xdr:row>63</xdr:row>
      <xdr:rowOff>136144</xdr:rowOff>
    </xdr:to>
    <xdr:sp macro="" textlink="">
      <xdr:nvSpPr>
        <xdr:cNvPr id="141" name="フローチャート: 判断 140"/>
        <xdr:cNvSpPr/>
      </xdr:nvSpPr>
      <xdr:spPr>
        <a:xfrm>
          <a:off x="2286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146321</xdr:rowOff>
    </xdr:from>
    <xdr:ext cx="762000" cy="259045"/>
    <xdr:sp macro="" textlink="">
      <xdr:nvSpPr>
        <xdr:cNvPr id="142" name="テキスト ボックス 141"/>
        <xdr:cNvSpPr txBox="1"/>
      </xdr:nvSpPr>
      <xdr:spPr>
        <a:xfrm>
          <a:off x="1955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157734</xdr:rowOff>
    </xdr:from>
    <xdr:to>
      <xdr:col>7</xdr:col>
      <xdr:colOff>31750</xdr:colOff>
      <xdr:row>63</xdr:row>
      <xdr:rowOff>87884</xdr:rowOff>
    </xdr:to>
    <xdr:sp macro="" textlink="">
      <xdr:nvSpPr>
        <xdr:cNvPr id="143" name="フローチャート: 判断 142"/>
        <xdr:cNvSpPr/>
      </xdr:nvSpPr>
      <xdr:spPr>
        <a:xfrm>
          <a:off x="1397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98061</xdr:rowOff>
    </xdr:from>
    <xdr:ext cx="762000" cy="259045"/>
    <xdr:sp macro="" textlink="">
      <xdr:nvSpPr>
        <xdr:cNvPr id="144" name="テキスト ボックス 143"/>
        <xdr:cNvSpPr txBox="1"/>
      </xdr:nvSpPr>
      <xdr:spPr>
        <a:xfrm>
          <a:off x="1066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48768</xdr:rowOff>
    </xdr:from>
    <xdr:to>
      <xdr:col>23</xdr:col>
      <xdr:colOff>184150</xdr:colOff>
      <xdr:row>65</xdr:row>
      <xdr:rowOff>150368</xdr:rowOff>
    </xdr:to>
    <xdr:sp macro="" textlink="">
      <xdr:nvSpPr>
        <xdr:cNvPr id="150" name="楕円 149"/>
        <xdr:cNvSpPr/>
      </xdr:nvSpPr>
      <xdr:spPr>
        <a:xfrm>
          <a:off x="4902200" y="1119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20845</xdr:rowOff>
    </xdr:from>
    <xdr:ext cx="762000" cy="259045"/>
    <xdr:sp macro="" textlink="">
      <xdr:nvSpPr>
        <xdr:cNvPr id="151" name="財政構造の弾力性該当値テキスト"/>
        <xdr:cNvSpPr txBox="1"/>
      </xdr:nvSpPr>
      <xdr:spPr>
        <a:xfrm>
          <a:off x="5041900" y="11165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12446</xdr:rowOff>
    </xdr:from>
    <xdr:to>
      <xdr:col>19</xdr:col>
      <xdr:colOff>184150</xdr:colOff>
      <xdr:row>66</xdr:row>
      <xdr:rowOff>114046</xdr:rowOff>
    </xdr:to>
    <xdr:sp macro="" textlink="">
      <xdr:nvSpPr>
        <xdr:cNvPr id="152" name="楕円 151"/>
        <xdr:cNvSpPr/>
      </xdr:nvSpPr>
      <xdr:spPr>
        <a:xfrm>
          <a:off x="4064000" y="1132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98823</xdr:rowOff>
    </xdr:from>
    <xdr:ext cx="736600" cy="259045"/>
    <xdr:sp macro="" textlink="">
      <xdr:nvSpPr>
        <xdr:cNvPr id="153" name="テキスト ボックス 152"/>
        <xdr:cNvSpPr txBox="1"/>
      </xdr:nvSpPr>
      <xdr:spPr>
        <a:xfrm>
          <a:off x="3733800" y="11414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169418</xdr:rowOff>
    </xdr:from>
    <xdr:to>
      <xdr:col>15</xdr:col>
      <xdr:colOff>133350</xdr:colOff>
      <xdr:row>66</xdr:row>
      <xdr:rowOff>99568</xdr:rowOff>
    </xdr:to>
    <xdr:sp macro="" textlink="">
      <xdr:nvSpPr>
        <xdr:cNvPr id="154" name="楕円 153"/>
        <xdr:cNvSpPr/>
      </xdr:nvSpPr>
      <xdr:spPr>
        <a:xfrm>
          <a:off x="3175000" y="1131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84345</xdr:rowOff>
    </xdr:from>
    <xdr:ext cx="762000" cy="259045"/>
    <xdr:sp macro="" textlink="">
      <xdr:nvSpPr>
        <xdr:cNvPr id="155" name="テキスト ボックス 154"/>
        <xdr:cNvSpPr txBox="1"/>
      </xdr:nvSpPr>
      <xdr:spPr>
        <a:xfrm>
          <a:off x="2844800" y="1140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55880</xdr:rowOff>
    </xdr:from>
    <xdr:to>
      <xdr:col>11</xdr:col>
      <xdr:colOff>82550</xdr:colOff>
      <xdr:row>66</xdr:row>
      <xdr:rowOff>157480</xdr:rowOff>
    </xdr:to>
    <xdr:sp macro="" textlink="">
      <xdr:nvSpPr>
        <xdr:cNvPr id="156" name="楕円 155"/>
        <xdr:cNvSpPr/>
      </xdr:nvSpPr>
      <xdr:spPr>
        <a:xfrm>
          <a:off x="2286000" y="1137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142257</xdr:rowOff>
    </xdr:from>
    <xdr:ext cx="762000" cy="259045"/>
    <xdr:sp macro="" textlink="">
      <xdr:nvSpPr>
        <xdr:cNvPr id="157" name="テキスト ボックス 156"/>
        <xdr:cNvSpPr txBox="1"/>
      </xdr:nvSpPr>
      <xdr:spPr>
        <a:xfrm>
          <a:off x="1955800" y="1145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5334</xdr:rowOff>
    </xdr:from>
    <xdr:to>
      <xdr:col>7</xdr:col>
      <xdr:colOff>31750</xdr:colOff>
      <xdr:row>65</xdr:row>
      <xdr:rowOff>106934</xdr:rowOff>
    </xdr:to>
    <xdr:sp macro="" textlink="">
      <xdr:nvSpPr>
        <xdr:cNvPr id="158" name="楕円 157"/>
        <xdr:cNvSpPr/>
      </xdr:nvSpPr>
      <xdr:spPr>
        <a:xfrm>
          <a:off x="1397000" y="1114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91711</xdr:rowOff>
    </xdr:from>
    <xdr:ext cx="762000" cy="259045"/>
    <xdr:sp macro="" textlink="">
      <xdr:nvSpPr>
        <xdr:cNvPr id="159" name="テキスト ボックス 158"/>
        <xdr:cNvSpPr txBox="1"/>
      </xdr:nvSpPr>
      <xdr:spPr>
        <a:xfrm>
          <a:off x="1066800" y="1123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[299,274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類似団体平均を上回って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給食センター・保育園が直営であること</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林業関係・人権同和政策の充実のため人員を配置していることが考えられる。</a:t>
          </a:r>
          <a:r>
            <a:rPr kumimoji="1" lang="ja-JP" altLang="en-US" sz="1100">
              <a:solidFill>
                <a:schemeClr val="dk1"/>
              </a:solidFill>
              <a:effectLst/>
              <a:latin typeface="+mn-lt"/>
              <a:ea typeface="+mn-ea"/>
              <a:cs typeface="+mn-cs"/>
            </a:rPr>
            <a:t>また、保有する公共施設の老朽化にともなう維持管理費の増加も要因の一つである。今後は、</a:t>
          </a:r>
          <a:r>
            <a:rPr kumimoji="1" lang="ja-JP" altLang="ja-JP" sz="1100">
              <a:solidFill>
                <a:schemeClr val="dk1"/>
              </a:solidFill>
              <a:effectLst/>
              <a:latin typeface="+mn-lt"/>
              <a:ea typeface="+mn-ea"/>
              <a:cs typeface="+mn-cs"/>
            </a:rPr>
            <a:t>定員適正化計画に基づく適正な定員管理による人件費</a:t>
          </a:r>
          <a:r>
            <a:rPr kumimoji="1" lang="ja-JP" altLang="en-US" sz="1100">
              <a:solidFill>
                <a:schemeClr val="dk1"/>
              </a:solidFill>
              <a:effectLst/>
              <a:latin typeface="+mn-lt"/>
              <a:ea typeface="+mn-ea"/>
              <a:cs typeface="+mn-cs"/>
            </a:rPr>
            <a:t>削減及び、指定管理者制度の導入による委託化をすすめ、経費削減を図っていく。</a:t>
          </a:r>
          <a:endParaRPr kumimoji="1" lang="en-US" altLang="ja-JP" sz="1100">
            <a:solidFill>
              <a:schemeClr val="dk1"/>
            </a:solidFill>
            <a:effectLst/>
            <a:latin typeface="+mn-lt"/>
            <a:ea typeface="+mn-ea"/>
            <a:cs typeface="+mn-cs"/>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7108</xdr:rowOff>
    </xdr:from>
    <xdr:to>
      <xdr:col>23</xdr:col>
      <xdr:colOff>133350</xdr:colOff>
      <xdr:row>89</xdr:row>
      <xdr:rowOff>54907</xdr:rowOff>
    </xdr:to>
    <xdr:cxnSp macro="">
      <xdr:nvCxnSpPr>
        <xdr:cNvPr id="191" name="直線コネクタ 190"/>
        <xdr:cNvCxnSpPr/>
      </xdr:nvCxnSpPr>
      <xdr:spPr>
        <a:xfrm flipV="1">
          <a:off x="4953000" y="13894558"/>
          <a:ext cx="0" cy="14193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26984</xdr:rowOff>
    </xdr:from>
    <xdr:ext cx="762000" cy="259045"/>
    <xdr:sp macro="" textlink="">
      <xdr:nvSpPr>
        <xdr:cNvPr id="192" name="人件費・物件費等の状況最小値テキスト"/>
        <xdr:cNvSpPr txBox="1"/>
      </xdr:nvSpPr>
      <xdr:spPr>
        <a:xfrm>
          <a:off x="5041900" y="1528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54907</xdr:rowOff>
    </xdr:from>
    <xdr:to>
      <xdr:col>24</xdr:col>
      <xdr:colOff>12700</xdr:colOff>
      <xdr:row>89</xdr:row>
      <xdr:rowOff>54907</xdr:rowOff>
    </xdr:to>
    <xdr:cxnSp macro="">
      <xdr:nvCxnSpPr>
        <xdr:cNvPr id="193" name="直線コネクタ 192"/>
        <xdr:cNvCxnSpPr/>
      </xdr:nvCxnSpPr>
      <xdr:spPr>
        <a:xfrm>
          <a:off x="4864100" y="15313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93485</xdr:rowOff>
    </xdr:from>
    <xdr:ext cx="762000" cy="259045"/>
    <xdr:sp macro="" textlink="">
      <xdr:nvSpPr>
        <xdr:cNvPr id="194" name="人件費・物件費等の状況最大値テキスト"/>
        <xdr:cNvSpPr txBox="1"/>
      </xdr:nvSpPr>
      <xdr:spPr>
        <a:xfrm>
          <a:off x="5041900" y="13638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7108</xdr:rowOff>
    </xdr:from>
    <xdr:to>
      <xdr:col>24</xdr:col>
      <xdr:colOff>12700</xdr:colOff>
      <xdr:row>81</xdr:row>
      <xdr:rowOff>7108</xdr:rowOff>
    </xdr:to>
    <xdr:cxnSp macro="">
      <xdr:nvCxnSpPr>
        <xdr:cNvPr id="195" name="直線コネクタ 194"/>
        <xdr:cNvCxnSpPr/>
      </xdr:nvCxnSpPr>
      <xdr:spPr>
        <a:xfrm>
          <a:off x="4864100" y="13894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56535</xdr:rowOff>
    </xdr:from>
    <xdr:to>
      <xdr:col>23</xdr:col>
      <xdr:colOff>133350</xdr:colOff>
      <xdr:row>84</xdr:row>
      <xdr:rowOff>28341</xdr:rowOff>
    </xdr:to>
    <xdr:cxnSp macro="">
      <xdr:nvCxnSpPr>
        <xdr:cNvPr id="196" name="直線コネクタ 195"/>
        <xdr:cNvCxnSpPr/>
      </xdr:nvCxnSpPr>
      <xdr:spPr>
        <a:xfrm>
          <a:off x="4114800" y="14286885"/>
          <a:ext cx="838200" cy="14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2529</xdr:rowOff>
    </xdr:from>
    <xdr:ext cx="762000" cy="259045"/>
    <xdr:sp macro="" textlink="">
      <xdr:nvSpPr>
        <xdr:cNvPr id="197" name="人件費・物件費等の状況平均値テキスト"/>
        <xdr:cNvSpPr txBox="1"/>
      </xdr:nvSpPr>
      <xdr:spPr>
        <a:xfrm>
          <a:off x="5041900" y="14061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157452</xdr:rowOff>
    </xdr:from>
    <xdr:to>
      <xdr:col>23</xdr:col>
      <xdr:colOff>184150</xdr:colOff>
      <xdr:row>83</xdr:row>
      <xdr:rowOff>87602</xdr:rowOff>
    </xdr:to>
    <xdr:sp macro="" textlink="">
      <xdr:nvSpPr>
        <xdr:cNvPr id="198" name="フローチャート: 判断 197"/>
        <xdr:cNvSpPr/>
      </xdr:nvSpPr>
      <xdr:spPr>
        <a:xfrm>
          <a:off x="4902200" y="1421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56535</xdr:rowOff>
    </xdr:from>
    <xdr:to>
      <xdr:col>19</xdr:col>
      <xdr:colOff>133350</xdr:colOff>
      <xdr:row>83</xdr:row>
      <xdr:rowOff>60074</xdr:rowOff>
    </xdr:to>
    <xdr:cxnSp macro="">
      <xdr:nvCxnSpPr>
        <xdr:cNvPr id="199" name="直線コネクタ 198"/>
        <xdr:cNvCxnSpPr/>
      </xdr:nvCxnSpPr>
      <xdr:spPr>
        <a:xfrm flipV="1">
          <a:off x="3225800" y="14286885"/>
          <a:ext cx="889000" cy="3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83846</xdr:rowOff>
    </xdr:from>
    <xdr:to>
      <xdr:col>19</xdr:col>
      <xdr:colOff>184150</xdr:colOff>
      <xdr:row>83</xdr:row>
      <xdr:rowOff>13996</xdr:rowOff>
    </xdr:to>
    <xdr:sp macro="" textlink="">
      <xdr:nvSpPr>
        <xdr:cNvPr id="200" name="フローチャート: 判断 199"/>
        <xdr:cNvSpPr/>
      </xdr:nvSpPr>
      <xdr:spPr>
        <a:xfrm>
          <a:off x="4064000" y="1414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24173</xdr:rowOff>
    </xdr:from>
    <xdr:ext cx="736600" cy="259045"/>
    <xdr:sp macro="" textlink="">
      <xdr:nvSpPr>
        <xdr:cNvPr id="201" name="テキスト ボックス 200"/>
        <xdr:cNvSpPr txBox="1"/>
      </xdr:nvSpPr>
      <xdr:spPr>
        <a:xfrm>
          <a:off x="3733800" y="13911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33917</xdr:rowOff>
    </xdr:from>
    <xdr:to>
      <xdr:col>15</xdr:col>
      <xdr:colOff>82550</xdr:colOff>
      <xdr:row>83</xdr:row>
      <xdr:rowOff>60074</xdr:rowOff>
    </xdr:to>
    <xdr:cxnSp macro="">
      <xdr:nvCxnSpPr>
        <xdr:cNvPr id="202" name="直線コネクタ 201"/>
        <xdr:cNvCxnSpPr/>
      </xdr:nvCxnSpPr>
      <xdr:spPr>
        <a:xfrm>
          <a:off x="2336800" y="14264267"/>
          <a:ext cx="889000" cy="26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61559</xdr:rowOff>
    </xdr:from>
    <xdr:to>
      <xdr:col>15</xdr:col>
      <xdr:colOff>133350</xdr:colOff>
      <xdr:row>82</xdr:row>
      <xdr:rowOff>163159</xdr:rowOff>
    </xdr:to>
    <xdr:sp macro="" textlink="">
      <xdr:nvSpPr>
        <xdr:cNvPr id="203" name="フローチャート: 判断 202"/>
        <xdr:cNvSpPr/>
      </xdr:nvSpPr>
      <xdr:spPr>
        <a:xfrm>
          <a:off x="3175000" y="1412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1886</xdr:rowOff>
    </xdr:from>
    <xdr:ext cx="762000" cy="259045"/>
    <xdr:sp macro="" textlink="">
      <xdr:nvSpPr>
        <xdr:cNvPr id="204" name="テキスト ボックス 203"/>
        <xdr:cNvSpPr txBox="1"/>
      </xdr:nvSpPr>
      <xdr:spPr>
        <a:xfrm>
          <a:off x="2844800" y="13889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33917</xdr:rowOff>
    </xdr:from>
    <xdr:to>
      <xdr:col>11</xdr:col>
      <xdr:colOff>31750</xdr:colOff>
      <xdr:row>83</xdr:row>
      <xdr:rowOff>55555</xdr:rowOff>
    </xdr:to>
    <xdr:cxnSp macro="">
      <xdr:nvCxnSpPr>
        <xdr:cNvPr id="205" name="直線コネクタ 204"/>
        <xdr:cNvCxnSpPr/>
      </xdr:nvCxnSpPr>
      <xdr:spPr>
        <a:xfrm flipV="1">
          <a:off x="1447800" y="14264267"/>
          <a:ext cx="889000" cy="2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57414</xdr:rowOff>
    </xdr:from>
    <xdr:to>
      <xdr:col>11</xdr:col>
      <xdr:colOff>82550</xdr:colOff>
      <xdr:row>82</xdr:row>
      <xdr:rowOff>159014</xdr:rowOff>
    </xdr:to>
    <xdr:sp macro="" textlink="">
      <xdr:nvSpPr>
        <xdr:cNvPr id="206" name="フローチャート: 判断 205"/>
        <xdr:cNvSpPr/>
      </xdr:nvSpPr>
      <xdr:spPr>
        <a:xfrm>
          <a:off x="2286000" y="141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169191</xdr:rowOff>
    </xdr:from>
    <xdr:ext cx="762000" cy="259045"/>
    <xdr:sp macro="" textlink="">
      <xdr:nvSpPr>
        <xdr:cNvPr id="207" name="テキスト ボックス 206"/>
        <xdr:cNvSpPr txBox="1"/>
      </xdr:nvSpPr>
      <xdr:spPr>
        <a:xfrm>
          <a:off x="1955800" y="138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69667</xdr:rowOff>
    </xdr:from>
    <xdr:to>
      <xdr:col>7</xdr:col>
      <xdr:colOff>31750</xdr:colOff>
      <xdr:row>82</xdr:row>
      <xdr:rowOff>171267</xdr:rowOff>
    </xdr:to>
    <xdr:sp macro="" textlink="">
      <xdr:nvSpPr>
        <xdr:cNvPr id="208" name="フローチャート: 判断 207"/>
        <xdr:cNvSpPr/>
      </xdr:nvSpPr>
      <xdr:spPr>
        <a:xfrm>
          <a:off x="1397000" y="1412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9994</xdr:rowOff>
    </xdr:from>
    <xdr:ext cx="762000" cy="259045"/>
    <xdr:sp macro="" textlink="">
      <xdr:nvSpPr>
        <xdr:cNvPr id="209" name="テキスト ボックス 208"/>
        <xdr:cNvSpPr txBox="1"/>
      </xdr:nvSpPr>
      <xdr:spPr>
        <a:xfrm>
          <a:off x="1066800" y="13897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148991</xdr:rowOff>
    </xdr:from>
    <xdr:to>
      <xdr:col>23</xdr:col>
      <xdr:colOff>184150</xdr:colOff>
      <xdr:row>84</xdr:row>
      <xdr:rowOff>79141</xdr:rowOff>
    </xdr:to>
    <xdr:sp macro="" textlink="">
      <xdr:nvSpPr>
        <xdr:cNvPr id="215" name="楕円 214"/>
        <xdr:cNvSpPr/>
      </xdr:nvSpPr>
      <xdr:spPr>
        <a:xfrm>
          <a:off x="4902200" y="14379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121068</xdr:rowOff>
    </xdr:from>
    <xdr:ext cx="762000" cy="259045"/>
    <xdr:sp macro="" textlink="">
      <xdr:nvSpPr>
        <xdr:cNvPr id="216" name="人件費・物件費等の状況該当値テキスト"/>
        <xdr:cNvSpPr txBox="1"/>
      </xdr:nvSpPr>
      <xdr:spPr>
        <a:xfrm>
          <a:off x="5041900" y="14351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5735</xdr:rowOff>
    </xdr:from>
    <xdr:to>
      <xdr:col>19</xdr:col>
      <xdr:colOff>184150</xdr:colOff>
      <xdr:row>83</xdr:row>
      <xdr:rowOff>107335</xdr:rowOff>
    </xdr:to>
    <xdr:sp macro="" textlink="">
      <xdr:nvSpPr>
        <xdr:cNvPr id="217" name="楕円 216"/>
        <xdr:cNvSpPr/>
      </xdr:nvSpPr>
      <xdr:spPr>
        <a:xfrm>
          <a:off x="4064000" y="1423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92112</xdr:rowOff>
    </xdr:from>
    <xdr:ext cx="736600" cy="259045"/>
    <xdr:sp macro="" textlink="">
      <xdr:nvSpPr>
        <xdr:cNvPr id="218" name="テキスト ボックス 217"/>
        <xdr:cNvSpPr txBox="1"/>
      </xdr:nvSpPr>
      <xdr:spPr>
        <a:xfrm>
          <a:off x="3733800" y="14322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9274</xdr:rowOff>
    </xdr:from>
    <xdr:to>
      <xdr:col>15</xdr:col>
      <xdr:colOff>133350</xdr:colOff>
      <xdr:row>83</xdr:row>
      <xdr:rowOff>110874</xdr:rowOff>
    </xdr:to>
    <xdr:sp macro="" textlink="">
      <xdr:nvSpPr>
        <xdr:cNvPr id="219" name="楕円 218"/>
        <xdr:cNvSpPr/>
      </xdr:nvSpPr>
      <xdr:spPr>
        <a:xfrm>
          <a:off x="3175000" y="1423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95651</xdr:rowOff>
    </xdr:from>
    <xdr:ext cx="762000" cy="259045"/>
    <xdr:sp macro="" textlink="">
      <xdr:nvSpPr>
        <xdr:cNvPr id="220" name="テキスト ボックス 219"/>
        <xdr:cNvSpPr txBox="1"/>
      </xdr:nvSpPr>
      <xdr:spPr>
        <a:xfrm>
          <a:off x="2844800" y="14326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154567</xdr:rowOff>
    </xdr:from>
    <xdr:to>
      <xdr:col>11</xdr:col>
      <xdr:colOff>82550</xdr:colOff>
      <xdr:row>83</xdr:row>
      <xdr:rowOff>84717</xdr:rowOff>
    </xdr:to>
    <xdr:sp macro="" textlink="">
      <xdr:nvSpPr>
        <xdr:cNvPr id="221" name="楕円 220"/>
        <xdr:cNvSpPr/>
      </xdr:nvSpPr>
      <xdr:spPr>
        <a:xfrm>
          <a:off x="2286000" y="14213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69494</xdr:rowOff>
    </xdr:from>
    <xdr:ext cx="762000" cy="259045"/>
    <xdr:sp macro="" textlink="">
      <xdr:nvSpPr>
        <xdr:cNvPr id="222" name="テキスト ボックス 221"/>
        <xdr:cNvSpPr txBox="1"/>
      </xdr:nvSpPr>
      <xdr:spPr>
        <a:xfrm>
          <a:off x="1955800" y="14299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4755</xdr:rowOff>
    </xdr:from>
    <xdr:to>
      <xdr:col>7</xdr:col>
      <xdr:colOff>31750</xdr:colOff>
      <xdr:row>83</xdr:row>
      <xdr:rowOff>106355</xdr:rowOff>
    </xdr:to>
    <xdr:sp macro="" textlink="">
      <xdr:nvSpPr>
        <xdr:cNvPr id="223" name="楕円 222"/>
        <xdr:cNvSpPr/>
      </xdr:nvSpPr>
      <xdr:spPr>
        <a:xfrm>
          <a:off x="1397000" y="1423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91132</xdr:rowOff>
    </xdr:from>
    <xdr:ext cx="762000" cy="259045"/>
    <xdr:sp macro="" textlink="">
      <xdr:nvSpPr>
        <xdr:cNvPr id="224" name="テキスト ボックス 223"/>
        <xdr:cNvSpPr txBox="1"/>
      </xdr:nvSpPr>
      <xdr:spPr>
        <a:xfrm>
          <a:off x="1066800" y="14321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年度から給与の総合的見直しが実施され、職員の退職、新規採用による若返りが進み、</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a:t>
          </a:r>
          <a:r>
            <a:rPr kumimoji="1" lang="ja-JP" altLang="ja-JP" sz="1100">
              <a:solidFill>
                <a:schemeClr val="dk1"/>
              </a:solidFill>
              <a:effectLst/>
              <a:latin typeface="+mn-lt"/>
              <a:ea typeface="+mn-ea"/>
              <a:cs typeface="+mn-cs"/>
            </a:rPr>
            <a:t>は類似団体平均</a:t>
          </a:r>
          <a:r>
            <a:rPr kumimoji="1" lang="ja-JP" altLang="en-US" sz="1100">
              <a:solidFill>
                <a:schemeClr val="dk1"/>
              </a:solidFill>
              <a:effectLst/>
              <a:latin typeface="+mn-lt"/>
              <a:ea typeface="+mn-ea"/>
              <a:cs typeface="+mn-cs"/>
            </a:rPr>
            <a:t>を下回った</a:t>
          </a:r>
          <a:r>
            <a:rPr kumimoji="1" lang="ja-JP" altLang="ja-JP" sz="1100">
              <a:solidFill>
                <a:schemeClr val="dk1"/>
              </a:solidFill>
              <a:effectLst/>
              <a:latin typeface="+mn-lt"/>
              <a:ea typeface="+mn-ea"/>
              <a:cs typeface="+mn-cs"/>
            </a:rPr>
            <a:t>。引き続き人件費削減に向けた努力を行うとともに、定員適正化計画に基づく職員採用の計画的な実施を推進していく。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89</xdr:row>
      <xdr:rowOff>92832</xdr:rowOff>
    </xdr:to>
    <xdr:cxnSp macro="">
      <xdr:nvCxnSpPr>
        <xdr:cNvPr id="255" name="直線コネクタ 254"/>
        <xdr:cNvCxnSpPr/>
      </xdr:nvCxnSpPr>
      <xdr:spPr>
        <a:xfrm flipV="1">
          <a:off x="17018000" y="13973023"/>
          <a:ext cx="0" cy="13788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64909</xdr:rowOff>
    </xdr:from>
    <xdr:ext cx="762000" cy="259045"/>
    <xdr:sp macro="" textlink="">
      <xdr:nvSpPr>
        <xdr:cNvPr id="256" name="給与水準   （国との比較）最小値テキスト"/>
        <xdr:cNvSpPr txBox="1"/>
      </xdr:nvSpPr>
      <xdr:spPr>
        <a:xfrm>
          <a:off x="17106900" y="1532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92832</xdr:rowOff>
    </xdr:from>
    <xdr:to>
      <xdr:col>81</xdr:col>
      <xdr:colOff>133350</xdr:colOff>
      <xdr:row>89</xdr:row>
      <xdr:rowOff>92832</xdr:rowOff>
    </xdr:to>
    <xdr:cxnSp macro="">
      <xdr:nvCxnSpPr>
        <xdr:cNvPr id="257" name="直線コネクタ 256"/>
        <xdr:cNvCxnSpPr/>
      </xdr:nvCxnSpPr>
      <xdr:spPr>
        <a:xfrm>
          <a:off x="16929100" y="1535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8" name="給与水準   （国との比較）最大値テキスト"/>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59" name="直線コネクタ 258"/>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43241</xdr:rowOff>
    </xdr:from>
    <xdr:to>
      <xdr:col>81</xdr:col>
      <xdr:colOff>44450</xdr:colOff>
      <xdr:row>85</xdr:row>
      <xdr:rowOff>54732</xdr:rowOff>
    </xdr:to>
    <xdr:cxnSp macro="">
      <xdr:nvCxnSpPr>
        <xdr:cNvPr id="260" name="直線コネクタ 259"/>
        <xdr:cNvCxnSpPr/>
      </xdr:nvCxnSpPr>
      <xdr:spPr>
        <a:xfrm flipV="1">
          <a:off x="16179800" y="14616491"/>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102404</xdr:rowOff>
    </xdr:from>
    <xdr:ext cx="762000" cy="259045"/>
    <xdr:sp macro="" textlink="">
      <xdr:nvSpPr>
        <xdr:cNvPr id="261" name="給与水準   （国との比較）平均値テキスト"/>
        <xdr:cNvSpPr txBox="1"/>
      </xdr:nvSpPr>
      <xdr:spPr>
        <a:xfrm>
          <a:off x="17106900" y="146756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130327</xdr:rowOff>
    </xdr:from>
    <xdr:to>
      <xdr:col>81</xdr:col>
      <xdr:colOff>95250</xdr:colOff>
      <xdr:row>86</xdr:row>
      <xdr:rowOff>60477</xdr:rowOff>
    </xdr:to>
    <xdr:sp macro="" textlink="">
      <xdr:nvSpPr>
        <xdr:cNvPr id="262" name="フローチャート: 判断 261"/>
        <xdr:cNvSpPr/>
      </xdr:nvSpPr>
      <xdr:spPr>
        <a:xfrm>
          <a:off x="16967200" y="1470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54732</xdr:rowOff>
    </xdr:from>
    <xdr:to>
      <xdr:col>77</xdr:col>
      <xdr:colOff>44450</xdr:colOff>
      <xdr:row>86</xdr:row>
      <xdr:rowOff>9677</xdr:rowOff>
    </xdr:to>
    <xdr:cxnSp macro="">
      <xdr:nvCxnSpPr>
        <xdr:cNvPr id="263" name="直線コネクタ 262"/>
        <xdr:cNvCxnSpPr/>
      </xdr:nvCxnSpPr>
      <xdr:spPr>
        <a:xfrm flipV="1">
          <a:off x="15290800" y="14627982"/>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141816</xdr:rowOff>
    </xdr:from>
    <xdr:to>
      <xdr:col>77</xdr:col>
      <xdr:colOff>95250</xdr:colOff>
      <xdr:row>86</xdr:row>
      <xdr:rowOff>71966</xdr:rowOff>
    </xdr:to>
    <xdr:sp macro="" textlink="">
      <xdr:nvSpPr>
        <xdr:cNvPr id="264" name="フローチャート: 判断 263"/>
        <xdr:cNvSpPr/>
      </xdr:nvSpPr>
      <xdr:spPr>
        <a:xfrm>
          <a:off x="16129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56743</xdr:rowOff>
    </xdr:from>
    <xdr:ext cx="736600" cy="259045"/>
    <xdr:sp macro="" textlink="">
      <xdr:nvSpPr>
        <xdr:cNvPr id="265" name="テキスト ボックス 264"/>
        <xdr:cNvSpPr txBox="1"/>
      </xdr:nvSpPr>
      <xdr:spPr>
        <a:xfrm>
          <a:off x="15798800" y="14801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9677</xdr:rowOff>
    </xdr:from>
    <xdr:to>
      <xdr:col>72</xdr:col>
      <xdr:colOff>203200</xdr:colOff>
      <xdr:row>86</xdr:row>
      <xdr:rowOff>78618</xdr:rowOff>
    </xdr:to>
    <xdr:cxnSp macro="">
      <xdr:nvCxnSpPr>
        <xdr:cNvPr id="266" name="直線コネクタ 265"/>
        <xdr:cNvCxnSpPr/>
      </xdr:nvCxnSpPr>
      <xdr:spPr>
        <a:xfrm flipV="1">
          <a:off x="14401800" y="14754377"/>
          <a:ext cx="889000" cy="6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118836</xdr:rowOff>
    </xdr:from>
    <xdr:to>
      <xdr:col>73</xdr:col>
      <xdr:colOff>44450</xdr:colOff>
      <xdr:row>86</xdr:row>
      <xdr:rowOff>48986</xdr:rowOff>
    </xdr:to>
    <xdr:sp macro="" textlink="">
      <xdr:nvSpPr>
        <xdr:cNvPr id="267" name="フローチャート: 判断 266"/>
        <xdr:cNvSpPr/>
      </xdr:nvSpPr>
      <xdr:spPr>
        <a:xfrm>
          <a:off x="15240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59163</xdr:rowOff>
    </xdr:from>
    <xdr:ext cx="762000" cy="259045"/>
    <xdr:sp macro="" textlink="">
      <xdr:nvSpPr>
        <xdr:cNvPr id="268" name="テキスト ボックス 267"/>
        <xdr:cNvSpPr txBox="1"/>
      </xdr:nvSpPr>
      <xdr:spPr>
        <a:xfrm>
          <a:off x="14909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135164</xdr:rowOff>
    </xdr:from>
    <xdr:to>
      <xdr:col>68</xdr:col>
      <xdr:colOff>152400</xdr:colOff>
      <xdr:row>86</xdr:row>
      <xdr:rowOff>78618</xdr:rowOff>
    </xdr:to>
    <xdr:cxnSp macro="">
      <xdr:nvCxnSpPr>
        <xdr:cNvPr id="269" name="直線コネクタ 268"/>
        <xdr:cNvCxnSpPr/>
      </xdr:nvCxnSpPr>
      <xdr:spPr>
        <a:xfrm>
          <a:off x="13512800" y="14708414"/>
          <a:ext cx="8890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4838</xdr:rowOff>
    </xdr:from>
    <xdr:to>
      <xdr:col>68</xdr:col>
      <xdr:colOff>203200</xdr:colOff>
      <xdr:row>86</xdr:row>
      <xdr:rowOff>106438</xdr:rowOff>
    </xdr:to>
    <xdr:sp macro="" textlink="">
      <xdr:nvSpPr>
        <xdr:cNvPr id="270" name="フローチャート: 判断 269"/>
        <xdr:cNvSpPr/>
      </xdr:nvSpPr>
      <xdr:spPr>
        <a:xfrm>
          <a:off x="14351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116615</xdr:rowOff>
    </xdr:from>
    <xdr:ext cx="762000" cy="259045"/>
    <xdr:sp macro="" textlink="">
      <xdr:nvSpPr>
        <xdr:cNvPr id="271" name="テキスト ボックス 270"/>
        <xdr:cNvSpPr txBox="1"/>
      </xdr:nvSpPr>
      <xdr:spPr>
        <a:xfrm>
          <a:off x="14020800" y="1451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4838</xdr:rowOff>
    </xdr:from>
    <xdr:to>
      <xdr:col>64</xdr:col>
      <xdr:colOff>152400</xdr:colOff>
      <xdr:row>86</xdr:row>
      <xdr:rowOff>106438</xdr:rowOff>
    </xdr:to>
    <xdr:sp macro="" textlink="">
      <xdr:nvSpPr>
        <xdr:cNvPr id="272" name="フローチャート: 判断 271"/>
        <xdr:cNvSpPr/>
      </xdr:nvSpPr>
      <xdr:spPr>
        <a:xfrm>
          <a:off x="13462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91215</xdr:rowOff>
    </xdr:from>
    <xdr:ext cx="762000" cy="259045"/>
    <xdr:sp macro="" textlink="">
      <xdr:nvSpPr>
        <xdr:cNvPr id="273" name="テキスト ボックス 272"/>
        <xdr:cNvSpPr txBox="1"/>
      </xdr:nvSpPr>
      <xdr:spPr>
        <a:xfrm>
          <a:off x="13131800" y="1483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163891</xdr:rowOff>
    </xdr:from>
    <xdr:to>
      <xdr:col>81</xdr:col>
      <xdr:colOff>95250</xdr:colOff>
      <xdr:row>85</xdr:row>
      <xdr:rowOff>94041</xdr:rowOff>
    </xdr:to>
    <xdr:sp macro="" textlink="">
      <xdr:nvSpPr>
        <xdr:cNvPr id="279" name="楕円 278"/>
        <xdr:cNvSpPr/>
      </xdr:nvSpPr>
      <xdr:spPr>
        <a:xfrm>
          <a:off x="16967200" y="1456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8968</xdr:rowOff>
    </xdr:from>
    <xdr:ext cx="762000" cy="259045"/>
    <xdr:sp macro="" textlink="">
      <xdr:nvSpPr>
        <xdr:cNvPr id="280" name="給与水準   （国との比較）該当値テキスト"/>
        <xdr:cNvSpPr txBox="1"/>
      </xdr:nvSpPr>
      <xdr:spPr>
        <a:xfrm>
          <a:off x="17106900" y="14410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3932</xdr:rowOff>
    </xdr:from>
    <xdr:to>
      <xdr:col>77</xdr:col>
      <xdr:colOff>95250</xdr:colOff>
      <xdr:row>85</xdr:row>
      <xdr:rowOff>105532</xdr:rowOff>
    </xdr:to>
    <xdr:sp macro="" textlink="">
      <xdr:nvSpPr>
        <xdr:cNvPr id="281" name="楕円 280"/>
        <xdr:cNvSpPr/>
      </xdr:nvSpPr>
      <xdr:spPr>
        <a:xfrm>
          <a:off x="16129000" y="1457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115709</xdr:rowOff>
    </xdr:from>
    <xdr:ext cx="736600" cy="259045"/>
    <xdr:sp macro="" textlink="">
      <xdr:nvSpPr>
        <xdr:cNvPr id="282" name="テキスト ボックス 281"/>
        <xdr:cNvSpPr txBox="1"/>
      </xdr:nvSpPr>
      <xdr:spPr>
        <a:xfrm>
          <a:off x="15798800" y="143460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130327</xdr:rowOff>
    </xdr:from>
    <xdr:to>
      <xdr:col>73</xdr:col>
      <xdr:colOff>44450</xdr:colOff>
      <xdr:row>86</xdr:row>
      <xdr:rowOff>60477</xdr:rowOff>
    </xdr:to>
    <xdr:sp macro="" textlink="">
      <xdr:nvSpPr>
        <xdr:cNvPr id="283" name="楕円 282"/>
        <xdr:cNvSpPr/>
      </xdr:nvSpPr>
      <xdr:spPr>
        <a:xfrm>
          <a:off x="15240000" y="1470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45254</xdr:rowOff>
    </xdr:from>
    <xdr:ext cx="762000" cy="259045"/>
    <xdr:sp macro="" textlink="">
      <xdr:nvSpPr>
        <xdr:cNvPr id="284" name="テキスト ボックス 283"/>
        <xdr:cNvSpPr txBox="1"/>
      </xdr:nvSpPr>
      <xdr:spPr>
        <a:xfrm>
          <a:off x="14909800" y="14789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27818</xdr:rowOff>
    </xdr:from>
    <xdr:to>
      <xdr:col>68</xdr:col>
      <xdr:colOff>203200</xdr:colOff>
      <xdr:row>86</xdr:row>
      <xdr:rowOff>129418</xdr:rowOff>
    </xdr:to>
    <xdr:sp macro="" textlink="">
      <xdr:nvSpPr>
        <xdr:cNvPr id="285" name="楕円 284"/>
        <xdr:cNvSpPr/>
      </xdr:nvSpPr>
      <xdr:spPr>
        <a:xfrm>
          <a:off x="14351000" y="1477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114195</xdr:rowOff>
    </xdr:from>
    <xdr:ext cx="762000" cy="259045"/>
    <xdr:sp macro="" textlink="">
      <xdr:nvSpPr>
        <xdr:cNvPr id="286" name="テキスト ボックス 285"/>
        <xdr:cNvSpPr txBox="1"/>
      </xdr:nvSpPr>
      <xdr:spPr>
        <a:xfrm>
          <a:off x="14020800" y="1485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87" name="楕円 286"/>
        <xdr:cNvSpPr/>
      </xdr:nvSpPr>
      <xdr:spPr>
        <a:xfrm>
          <a:off x="13462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24691</xdr:rowOff>
    </xdr:from>
    <xdr:ext cx="762000" cy="259045"/>
    <xdr:sp macro="" textlink="">
      <xdr:nvSpPr>
        <xdr:cNvPr id="288" name="テキスト ボックス 287"/>
        <xdr:cNvSpPr txBox="1"/>
      </xdr:nvSpPr>
      <xdr:spPr>
        <a:xfrm>
          <a:off x="13131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給食センター・保育園が直営であることから、類似団体平均を上回る職員数となっている。給食センターの外部委託が可能かどうか検討するとともに、適切な定員管理に努める。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5" name="直線コネクタ 304"/>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6" name="テキスト ボックス 305"/>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9" name="直線コネクタ 308"/>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0" name="テキスト ボックス 309"/>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135445</xdr:rowOff>
    </xdr:from>
    <xdr:to>
      <xdr:col>81</xdr:col>
      <xdr:colOff>44450</xdr:colOff>
      <xdr:row>66</xdr:row>
      <xdr:rowOff>78931</xdr:rowOff>
    </xdr:to>
    <xdr:cxnSp macro="">
      <xdr:nvCxnSpPr>
        <xdr:cNvPr id="314" name="直線コネクタ 313"/>
        <xdr:cNvCxnSpPr/>
      </xdr:nvCxnSpPr>
      <xdr:spPr>
        <a:xfrm flipV="1">
          <a:off x="17018000" y="10079545"/>
          <a:ext cx="0" cy="13150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51008</xdr:rowOff>
    </xdr:from>
    <xdr:ext cx="762000" cy="259045"/>
    <xdr:sp macro="" textlink="">
      <xdr:nvSpPr>
        <xdr:cNvPr id="315" name="定員管理の状況最小値テキスト"/>
        <xdr:cNvSpPr txBox="1"/>
      </xdr:nvSpPr>
      <xdr:spPr>
        <a:xfrm>
          <a:off x="17106900" y="11366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78931</xdr:rowOff>
    </xdr:from>
    <xdr:to>
      <xdr:col>81</xdr:col>
      <xdr:colOff>133350</xdr:colOff>
      <xdr:row>66</xdr:row>
      <xdr:rowOff>78931</xdr:rowOff>
    </xdr:to>
    <xdr:cxnSp macro="">
      <xdr:nvCxnSpPr>
        <xdr:cNvPr id="316" name="直線コネクタ 315"/>
        <xdr:cNvCxnSpPr/>
      </xdr:nvCxnSpPr>
      <xdr:spPr>
        <a:xfrm>
          <a:off x="16929100" y="11394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50372</xdr:rowOff>
    </xdr:from>
    <xdr:ext cx="762000" cy="259045"/>
    <xdr:sp macro="" textlink="">
      <xdr:nvSpPr>
        <xdr:cNvPr id="317" name="定員管理の状況最大値テキスト"/>
        <xdr:cNvSpPr txBox="1"/>
      </xdr:nvSpPr>
      <xdr:spPr>
        <a:xfrm>
          <a:off x="17106900" y="9823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135445</xdr:rowOff>
    </xdr:from>
    <xdr:to>
      <xdr:col>81</xdr:col>
      <xdr:colOff>133350</xdr:colOff>
      <xdr:row>58</xdr:row>
      <xdr:rowOff>135445</xdr:rowOff>
    </xdr:to>
    <xdr:cxnSp macro="">
      <xdr:nvCxnSpPr>
        <xdr:cNvPr id="318" name="直線コネクタ 317"/>
        <xdr:cNvCxnSpPr/>
      </xdr:nvCxnSpPr>
      <xdr:spPr>
        <a:xfrm>
          <a:off x="16929100" y="10079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43847</xdr:rowOff>
    </xdr:from>
    <xdr:to>
      <xdr:col>81</xdr:col>
      <xdr:colOff>44450</xdr:colOff>
      <xdr:row>62</xdr:row>
      <xdr:rowOff>79439</xdr:rowOff>
    </xdr:to>
    <xdr:cxnSp macro="">
      <xdr:nvCxnSpPr>
        <xdr:cNvPr id="319" name="直線コネクタ 318"/>
        <xdr:cNvCxnSpPr/>
      </xdr:nvCxnSpPr>
      <xdr:spPr>
        <a:xfrm>
          <a:off x="16179800" y="10673747"/>
          <a:ext cx="838200" cy="35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73169</xdr:rowOff>
    </xdr:from>
    <xdr:ext cx="762000" cy="259045"/>
    <xdr:sp macro="" textlink="">
      <xdr:nvSpPr>
        <xdr:cNvPr id="320" name="定員管理の状況平均値テキスト"/>
        <xdr:cNvSpPr txBox="1"/>
      </xdr:nvSpPr>
      <xdr:spPr>
        <a:xfrm>
          <a:off x="17106900" y="101887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56642</xdr:rowOff>
    </xdr:from>
    <xdr:to>
      <xdr:col>81</xdr:col>
      <xdr:colOff>95250</xdr:colOff>
      <xdr:row>60</xdr:row>
      <xdr:rowOff>158242</xdr:rowOff>
    </xdr:to>
    <xdr:sp macro="" textlink="">
      <xdr:nvSpPr>
        <xdr:cNvPr id="321" name="フローチャート: 判断 320"/>
        <xdr:cNvSpPr/>
      </xdr:nvSpPr>
      <xdr:spPr>
        <a:xfrm>
          <a:off x="169672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159798</xdr:rowOff>
    </xdr:from>
    <xdr:to>
      <xdr:col>77</xdr:col>
      <xdr:colOff>44450</xdr:colOff>
      <xdr:row>62</xdr:row>
      <xdr:rowOff>43847</xdr:rowOff>
    </xdr:to>
    <xdr:cxnSp macro="">
      <xdr:nvCxnSpPr>
        <xdr:cNvPr id="322" name="直線コネクタ 321"/>
        <xdr:cNvCxnSpPr/>
      </xdr:nvCxnSpPr>
      <xdr:spPr>
        <a:xfrm>
          <a:off x="15290800" y="10618248"/>
          <a:ext cx="889000" cy="5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48196</xdr:rowOff>
    </xdr:from>
    <xdr:to>
      <xdr:col>77</xdr:col>
      <xdr:colOff>95250</xdr:colOff>
      <xdr:row>60</xdr:row>
      <xdr:rowOff>149796</xdr:rowOff>
    </xdr:to>
    <xdr:sp macro="" textlink="">
      <xdr:nvSpPr>
        <xdr:cNvPr id="323" name="フローチャート: 判断 322"/>
        <xdr:cNvSpPr/>
      </xdr:nvSpPr>
      <xdr:spPr>
        <a:xfrm>
          <a:off x="16129000" y="1033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159973</xdr:rowOff>
    </xdr:from>
    <xdr:ext cx="736600" cy="259045"/>
    <xdr:sp macro="" textlink="">
      <xdr:nvSpPr>
        <xdr:cNvPr id="324" name="テキスト ボックス 323"/>
        <xdr:cNvSpPr txBox="1"/>
      </xdr:nvSpPr>
      <xdr:spPr>
        <a:xfrm>
          <a:off x="15798800" y="10104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126016</xdr:rowOff>
    </xdr:from>
    <xdr:to>
      <xdr:col>72</xdr:col>
      <xdr:colOff>203200</xdr:colOff>
      <xdr:row>61</xdr:row>
      <xdr:rowOff>159798</xdr:rowOff>
    </xdr:to>
    <xdr:cxnSp macro="">
      <xdr:nvCxnSpPr>
        <xdr:cNvPr id="325" name="直線コネクタ 324"/>
        <xdr:cNvCxnSpPr/>
      </xdr:nvCxnSpPr>
      <xdr:spPr>
        <a:xfrm>
          <a:off x="14401800" y="10584466"/>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4763</xdr:rowOff>
    </xdr:from>
    <xdr:to>
      <xdr:col>73</xdr:col>
      <xdr:colOff>44450</xdr:colOff>
      <xdr:row>60</xdr:row>
      <xdr:rowOff>106363</xdr:rowOff>
    </xdr:to>
    <xdr:sp macro="" textlink="">
      <xdr:nvSpPr>
        <xdr:cNvPr id="326" name="フローチャート: 判断 325"/>
        <xdr:cNvSpPr/>
      </xdr:nvSpPr>
      <xdr:spPr>
        <a:xfrm>
          <a:off x="15240000" y="1029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116540</xdr:rowOff>
    </xdr:from>
    <xdr:ext cx="762000" cy="259045"/>
    <xdr:sp macro="" textlink="">
      <xdr:nvSpPr>
        <xdr:cNvPr id="327" name="テキスト ボックス 326"/>
        <xdr:cNvSpPr txBox="1"/>
      </xdr:nvSpPr>
      <xdr:spPr>
        <a:xfrm>
          <a:off x="14909800" y="10060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108521</xdr:rowOff>
    </xdr:from>
    <xdr:to>
      <xdr:col>68</xdr:col>
      <xdr:colOff>152400</xdr:colOff>
      <xdr:row>61</xdr:row>
      <xdr:rowOff>126016</xdr:rowOff>
    </xdr:to>
    <xdr:cxnSp macro="">
      <xdr:nvCxnSpPr>
        <xdr:cNvPr id="328" name="直線コネクタ 327"/>
        <xdr:cNvCxnSpPr/>
      </xdr:nvCxnSpPr>
      <xdr:spPr>
        <a:xfrm>
          <a:off x="13512800" y="10566971"/>
          <a:ext cx="889000" cy="17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540</xdr:rowOff>
    </xdr:from>
    <xdr:to>
      <xdr:col>68</xdr:col>
      <xdr:colOff>203200</xdr:colOff>
      <xdr:row>60</xdr:row>
      <xdr:rowOff>102140</xdr:rowOff>
    </xdr:to>
    <xdr:sp macro="" textlink="">
      <xdr:nvSpPr>
        <xdr:cNvPr id="329" name="フローチャート: 判断 328"/>
        <xdr:cNvSpPr/>
      </xdr:nvSpPr>
      <xdr:spPr>
        <a:xfrm>
          <a:off x="14351000" y="1028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112317</xdr:rowOff>
    </xdr:from>
    <xdr:ext cx="762000" cy="259045"/>
    <xdr:sp macro="" textlink="">
      <xdr:nvSpPr>
        <xdr:cNvPr id="330" name="テキスト ボックス 329"/>
        <xdr:cNvSpPr txBox="1"/>
      </xdr:nvSpPr>
      <xdr:spPr>
        <a:xfrm>
          <a:off x="14020800" y="1005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11399</xdr:rowOff>
    </xdr:from>
    <xdr:to>
      <xdr:col>64</xdr:col>
      <xdr:colOff>152400</xdr:colOff>
      <xdr:row>60</xdr:row>
      <xdr:rowOff>112999</xdr:rowOff>
    </xdr:to>
    <xdr:sp macro="" textlink="">
      <xdr:nvSpPr>
        <xdr:cNvPr id="331" name="フローチャート: 判断 330"/>
        <xdr:cNvSpPr/>
      </xdr:nvSpPr>
      <xdr:spPr>
        <a:xfrm>
          <a:off x="13462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123176</xdr:rowOff>
    </xdr:from>
    <xdr:ext cx="762000" cy="259045"/>
    <xdr:sp macro="" textlink="">
      <xdr:nvSpPr>
        <xdr:cNvPr id="332" name="テキスト ボックス 331"/>
        <xdr:cNvSpPr txBox="1"/>
      </xdr:nvSpPr>
      <xdr:spPr>
        <a:xfrm>
          <a:off x="13131800" y="1006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28639</xdr:rowOff>
    </xdr:from>
    <xdr:to>
      <xdr:col>81</xdr:col>
      <xdr:colOff>95250</xdr:colOff>
      <xdr:row>62</xdr:row>
      <xdr:rowOff>130239</xdr:rowOff>
    </xdr:to>
    <xdr:sp macro="" textlink="">
      <xdr:nvSpPr>
        <xdr:cNvPr id="338" name="楕円 337"/>
        <xdr:cNvSpPr/>
      </xdr:nvSpPr>
      <xdr:spPr>
        <a:xfrm>
          <a:off x="16967200" y="1065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716</xdr:rowOff>
    </xdr:from>
    <xdr:ext cx="762000" cy="259045"/>
    <xdr:sp macro="" textlink="">
      <xdr:nvSpPr>
        <xdr:cNvPr id="339" name="定員管理の状況該当値テキスト"/>
        <xdr:cNvSpPr txBox="1"/>
      </xdr:nvSpPr>
      <xdr:spPr>
        <a:xfrm>
          <a:off x="17106900" y="10630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164497</xdr:rowOff>
    </xdr:from>
    <xdr:to>
      <xdr:col>77</xdr:col>
      <xdr:colOff>95250</xdr:colOff>
      <xdr:row>62</xdr:row>
      <xdr:rowOff>94647</xdr:rowOff>
    </xdr:to>
    <xdr:sp macro="" textlink="">
      <xdr:nvSpPr>
        <xdr:cNvPr id="340" name="楕円 339"/>
        <xdr:cNvSpPr/>
      </xdr:nvSpPr>
      <xdr:spPr>
        <a:xfrm>
          <a:off x="16129000" y="1062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79424</xdr:rowOff>
    </xdr:from>
    <xdr:ext cx="736600" cy="259045"/>
    <xdr:sp macro="" textlink="">
      <xdr:nvSpPr>
        <xdr:cNvPr id="341" name="テキスト ボックス 340"/>
        <xdr:cNvSpPr txBox="1"/>
      </xdr:nvSpPr>
      <xdr:spPr>
        <a:xfrm>
          <a:off x="15798800" y="10709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108998</xdr:rowOff>
    </xdr:from>
    <xdr:to>
      <xdr:col>73</xdr:col>
      <xdr:colOff>44450</xdr:colOff>
      <xdr:row>62</xdr:row>
      <xdr:rowOff>39148</xdr:rowOff>
    </xdr:to>
    <xdr:sp macro="" textlink="">
      <xdr:nvSpPr>
        <xdr:cNvPr id="342" name="楕円 341"/>
        <xdr:cNvSpPr/>
      </xdr:nvSpPr>
      <xdr:spPr>
        <a:xfrm>
          <a:off x="15240000" y="1056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23925</xdr:rowOff>
    </xdr:from>
    <xdr:ext cx="762000" cy="259045"/>
    <xdr:sp macro="" textlink="">
      <xdr:nvSpPr>
        <xdr:cNvPr id="343" name="テキスト ボックス 342"/>
        <xdr:cNvSpPr txBox="1"/>
      </xdr:nvSpPr>
      <xdr:spPr>
        <a:xfrm>
          <a:off x="14909800" y="10653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75216</xdr:rowOff>
    </xdr:from>
    <xdr:to>
      <xdr:col>68</xdr:col>
      <xdr:colOff>203200</xdr:colOff>
      <xdr:row>62</xdr:row>
      <xdr:rowOff>5366</xdr:rowOff>
    </xdr:to>
    <xdr:sp macro="" textlink="">
      <xdr:nvSpPr>
        <xdr:cNvPr id="344" name="楕円 343"/>
        <xdr:cNvSpPr/>
      </xdr:nvSpPr>
      <xdr:spPr>
        <a:xfrm>
          <a:off x="14351000" y="1053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161593</xdr:rowOff>
    </xdr:from>
    <xdr:ext cx="762000" cy="259045"/>
    <xdr:sp macro="" textlink="">
      <xdr:nvSpPr>
        <xdr:cNvPr id="345" name="テキスト ボックス 344"/>
        <xdr:cNvSpPr txBox="1"/>
      </xdr:nvSpPr>
      <xdr:spPr>
        <a:xfrm>
          <a:off x="14020800" y="10620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57721</xdr:rowOff>
    </xdr:from>
    <xdr:to>
      <xdr:col>64</xdr:col>
      <xdr:colOff>152400</xdr:colOff>
      <xdr:row>61</xdr:row>
      <xdr:rowOff>159321</xdr:rowOff>
    </xdr:to>
    <xdr:sp macro="" textlink="">
      <xdr:nvSpPr>
        <xdr:cNvPr id="346" name="楕円 345"/>
        <xdr:cNvSpPr/>
      </xdr:nvSpPr>
      <xdr:spPr>
        <a:xfrm>
          <a:off x="13462000" y="10516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144098</xdr:rowOff>
    </xdr:from>
    <xdr:ext cx="762000" cy="259045"/>
    <xdr:sp macro="" textlink="">
      <xdr:nvSpPr>
        <xdr:cNvPr id="347" name="テキスト ボックス 346"/>
        <xdr:cNvSpPr txBox="1"/>
      </xdr:nvSpPr>
      <xdr:spPr>
        <a:xfrm>
          <a:off x="13131800" y="10602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類似団体平均を上回っており</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年度完成の</a:t>
          </a:r>
          <a:r>
            <a:rPr kumimoji="1" lang="ja-JP" altLang="ja-JP" sz="1100">
              <a:solidFill>
                <a:schemeClr val="dk1"/>
              </a:solidFill>
              <a:effectLst/>
              <a:latin typeface="+mn-lt"/>
              <a:ea typeface="+mn-ea"/>
              <a:cs typeface="+mn-cs"/>
            </a:rPr>
            <a:t>新図書館</a:t>
          </a:r>
          <a:r>
            <a:rPr kumimoji="1" lang="ja-JP" altLang="en-US" sz="1100">
              <a:solidFill>
                <a:schemeClr val="dk1"/>
              </a:solidFill>
              <a:effectLst/>
              <a:latin typeface="+mn-lt"/>
              <a:ea typeface="+mn-ea"/>
              <a:cs typeface="+mn-cs"/>
            </a:rPr>
            <a:t>、コミュニティセンター</a:t>
          </a:r>
          <a:r>
            <a:rPr kumimoji="1" lang="ja-JP" altLang="ja-JP" sz="1100">
              <a:solidFill>
                <a:schemeClr val="dk1"/>
              </a:solidFill>
              <a:effectLst/>
              <a:latin typeface="+mn-lt"/>
              <a:ea typeface="+mn-ea"/>
              <a:cs typeface="+mn-cs"/>
            </a:rPr>
            <a:t>など大規模事業の地方債償還を控えているため、</a:t>
          </a:r>
          <a:r>
            <a:rPr kumimoji="1" lang="ja-JP" altLang="en-US" sz="110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増加が見込まれる。地方債発行額の縮小を行っていく</a:t>
          </a:r>
          <a:r>
            <a:rPr kumimoji="1" lang="ja-JP" altLang="en-US" sz="1100">
              <a:solidFill>
                <a:schemeClr val="dk1"/>
              </a:solidFill>
              <a:effectLst/>
              <a:latin typeface="+mn-lt"/>
              <a:ea typeface="+mn-ea"/>
              <a:cs typeface="+mn-cs"/>
            </a:rPr>
            <a:t>とともに</a:t>
          </a:r>
          <a:r>
            <a:rPr kumimoji="0" lang="ja-JP" altLang="en-US"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適切な</a:t>
          </a:r>
          <a:r>
            <a:rPr kumimoji="1" lang="ja-JP" altLang="ja-JP" sz="1100">
              <a:solidFill>
                <a:schemeClr val="dk1"/>
              </a:solidFill>
              <a:effectLst/>
              <a:latin typeface="+mn-lt"/>
              <a:ea typeface="+mn-ea"/>
              <a:cs typeface="+mn-cs"/>
            </a:rPr>
            <a:t>事業規模の検討、</a:t>
          </a:r>
          <a:r>
            <a:rPr kumimoji="1" lang="ja-JP" altLang="en-US" sz="1100">
              <a:solidFill>
                <a:schemeClr val="dk1"/>
              </a:solidFill>
              <a:effectLst/>
              <a:latin typeface="+mn-lt"/>
              <a:ea typeface="+mn-ea"/>
              <a:cs typeface="+mn-cs"/>
            </a:rPr>
            <a:t>計画的な事業実施による発行額の平準化</a:t>
          </a:r>
          <a:r>
            <a:rPr kumimoji="1" lang="ja-JP" altLang="ja-JP" sz="1100">
              <a:solidFill>
                <a:schemeClr val="dk1"/>
              </a:solidFill>
              <a:effectLst/>
              <a:latin typeface="+mn-lt"/>
              <a:ea typeface="+mn-ea"/>
              <a:cs typeface="+mn-cs"/>
            </a:rPr>
            <a:t>を行っていく必要がある。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30057</xdr:rowOff>
    </xdr:from>
    <xdr:to>
      <xdr:col>81</xdr:col>
      <xdr:colOff>44450</xdr:colOff>
      <xdr:row>44</xdr:row>
      <xdr:rowOff>165100</xdr:rowOff>
    </xdr:to>
    <xdr:cxnSp macro="">
      <xdr:nvCxnSpPr>
        <xdr:cNvPr id="375" name="直線コネクタ 374"/>
        <xdr:cNvCxnSpPr/>
      </xdr:nvCxnSpPr>
      <xdr:spPr>
        <a:xfrm flipV="1">
          <a:off x="17018000" y="6373707"/>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76"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77" name="直線コネクタ 376"/>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116434</xdr:rowOff>
    </xdr:from>
    <xdr:ext cx="762000" cy="259045"/>
    <xdr:sp macro="" textlink="">
      <xdr:nvSpPr>
        <xdr:cNvPr id="378" name="公債費負担の状況最大値テキスト"/>
        <xdr:cNvSpPr txBox="1"/>
      </xdr:nvSpPr>
      <xdr:spPr>
        <a:xfrm>
          <a:off x="17106900" y="611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30057</xdr:rowOff>
    </xdr:from>
    <xdr:to>
      <xdr:col>81</xdr:col>
      <xdr:colOff>133350</xdr:colOff>
      <xdr:row>37</xdr:row>
      <xdr:rowOff>30057</xdr:rowOff>
    </xdr:to>
    <xdr:cxnSp macro="">
      <xdr:nvCxnSpPr>
        <xdr:cNvPr id="379" name="直線コネクタ 378"/>
        <xdr:cNvCxnSpPr/>
      </xdr:nvCxnSpPr>
      <xdr:spPr>
        <a:xfrm>
          <a:off x="16929100" y="637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22860</xdr:rowOff>
    </xdr:from>
    <xdr:to>
      <xdr:col>81</xdr:col>
      <xdr:colOff>44450</xdr:colOff>
      <xdr:row>43</xdr:row>
      <xdr:rowOff>55033</xdr:rowOff>
    </xdr:to>
    <xdr:cxnSp macro="">
      <xdr:nvCxnSpPr>
        <xdr:cNvPr id="380" name="直線コネクタ 379"/>
        <xdr:cNvCxnSpPr/>
      </xdr:nvCxnSpPr>
      <xdr:spPr>
        <a:xfrm>
          <a:off x="16179800" y="7395210"/>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162577</xdr:rowOff>
    </xdr:from>
    <xdr:ext cx="762000" cy="259045"/>
    <xdr:sp macro="" textlink="">
      <xdr:nvSpPr>
        <xdr:cNvPr id="381" name="公債費負担の状況平均値テキスト"/>
        <xdr:cNvSpPr txBox="1"/>
      </xdr:nvSpPr>
      <xdr:spPr>
        <a:xfrm>
          <a:off x="17106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2" name="フローチャート: 判断 381"/>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14817</xdr:rowOff>
    </xdr:from>
    <xdr:to>
      <xdr:col>77</xdr:col>
      <xdr:colOff>44450</xdr:colOff>
      <xdr:row>43</xdr:row>
      <xdr:rowOff>22860</xdr:rowOff>
    </xdr:to>
    <xdr:cxnSp macro="">
      <xdr:nvCxnSpPr>
        <xdr:cNvPr id="383" name="直線コネクタ 382"/>
        <xdr:cNvCxnSpPr/>
      </xdr:nvCxnSpPr>
      <xdr:spPr>
        <a:xfrm>
          <a:off x="15290800" y="738716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121920</xdr:rowOff>
    </xdr:from>
    <xdr:to>
      <xdr:col>77</xdr:col>
      <xdr:colOff>95250</xdr:colOff>
      <xdr:row>42</xdr:row>
      <xdr:rowOff>52070</xdr:rowOff>
    </xdr:to>
    <xdr:sp macro="" textlink="">
      <xdr:nvSpPr>
        <xdr:cNvPr id="384" name="フローチャート: 判断 383"/>
        <xdr:cNvSpPr/>
      </xdr:nvSpPr>
      <xdr:spPr>
        <a:xfrm>
          <a:off x="16129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62247</xdr:rowOff>
    </xdr:from>
    <xdr:ext cx="736600" cy="259045"/>
    <xdr:sp macro="" textlink="">
      <xdr:nvSpPr>
        <xdr:cNvPr id="385" name="テキスト ボックス 384"/>
        <xdr:cNvSpPr txBox="1"/>
      </xdr:nvSpPr>
      <xdr:spPr>
        <a:xfrm>
          <a:off x="15798800" y="6920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14817</xdr:rowOff>
    </xdr:from>
    <xdr:to>
      <xdr:col>72</xdr:col>
      <xdr:colOff>203200</xdr:colOff>
      <xdr:row>43</xdr:row>
      <xdr:rowOff>55033</xdr:rowOff>
    </xdr:to>
    <xdr:cxnSp macro="">
      <xdr:nvCxnSpPr>
        <xdr:cNvPr id="386" name="直線コネクタ 385"/>
        <xdr:cNvCxnSpPr/>
      </xdr:nvCxnSpPr>
      <xdr:spPr>
        <a:xfrm flipV="1">
          <a:off x="14401800" y="73871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87" name="フローチャート: 判断 386"/>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22031</xdr:rowOff>
    </xdr:from>
    <xdr:ext cx="762000" cy="259045"/>
    <xdr:sp macro="" textlink="">
      <xdr:nvSpPr>
        <xdr:cNvPr id="388" name="テキスト ボックス 387"/>
        <xdr:cNvSpPr txBox="1"/>
      </xdr:nvSpPr>
      <xdr:spPr>
        <a:xfrm>
          <a:off x="14909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55033</xdr:rowOff>
    </xdr:from>
    <xdr:to>
      <xdr:col>68</xdr:col>
      <xdr:colOff>152400</xdr:colOff>
      <xdr:row>43</xdr:row>
      <xdr:rowOff>103294</xdr:rowOff>
    </xdr:to>
    <xdr:cxnSp macro="">
      <xdr:nvCxnSpPr>
        <xdr:cNvPr id="389" name="直線コネクタ 388"/>
        <xdr:cNvCxnSpPr/>
      </xdr:nvCxnSpPr>
      <xdr:spPr>
        <a:xfrm flipV="1">
          <a:off x="13512800" y="7427383"/>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81704</xdr:rowOff>
    </xdr:from>
    <xdr:to>
      <xdr:col>68</xdr:col>
      <xdr:colOff>203200</xdr:colOff>
      <xdr:row>42</xdr:row>
      <xdr:rowOff>11854</xdr:rowOff>
    </xdr:to>
    <xdr:sp macro="" textlink="">
      <xdr:nvSpPr>
        <xdr:cNvPr id="390" name="フローチャート: 判断 389"/>
        <xdr:cNvSpPr/>
      </xdr:nvSpPr>
      <xdr:spPr>
        <a:xfrm>
          <a:off x="14351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22031</xdr:rowOff>
    </xdr:from>
    <xdr:ext cx="762000" cy="259045"/>
    <xdr:sp macro="" textlink="">
      <xdr:nvSpPr>
        <xdr:cNvPr id="391" name="テキスト ボックス 390"/>
        <xdr:cNvSpPr txBox="1"/>
      </xdr:nvSpPr>
      <xdr:spPr>
        <a:xfrm>
          <a:off x="14020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89746</xdr:rowOff>
    </xdr:from>
    <xdr:to>
      <xdr:col>64</xdr:col>
      <xdr:colOff>152400</xdr:colOff>
      <xdr:row>42</xdr:row>
      <xdr:rowOff>19896</xdr:rowOff>
    </xdr:to>
    <xdr:sp macro="" textlink="">
      <xdr:nvSpPr>
        <xdr:cNvPr id="392" name="フローチャート: 判断 391"/>
        <xdr:cNvSpPr/>
      </xdr:nvSpPr>
      <xdr:spPr>
        <a:xfrm>
          <a:off x="13462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30073</xdr:rowOff>
    </xdr:from>
    <xdr:ext cx="762000" cy="259045"/>
    <xdr:sp macro="" textlink="">
      <xdr:nvSpPr>
        <xdr:cNvPr id="393" name="テキスト ボックス 392"/>
        <xdr:cNvSpPr txBox="1"/>
      </xdr:nvSpPr>
      <xdr:spPr>
        <a:xfrm>
          <a:off x="13131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4233</xdr:rowOff>
    </xdr:from>
    <xdr:to>
      <xdr:col>81</xdr:col>
      <xdr:colOff>95250</xdr:colOff>
      <xdr:row>43</xdr:row>
      <xdr:rowOff>105833</xdr:rowOff>
    </xdr:to>
    <xdr:sp macro="" textlink="">
      <xdr:nvSpPr>
        <xdr:cNvPr id="399" name="楕円 398"/>
        <xdr:cNvSpPr/>
      </xdr:nvSpPr>
      <xdr:spPr>
        <a:xfrm>
          <a:off x="169672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147760</xdr:rowOff>
    </xdr:from>
    <xdr:ext cx="762000" cy="259045"/>
    <xdr:sp macro="" textlink="">
      <xdr:nvSpPr>
        <xdr:cNvPr id="400" name="公債費負担の状況該当値テキスト"/>
        <xdr:cNvSpPr txBox="1"/>
      </xdr:nvSpPr>
      <xdr:spPr>
        <a:xfrm>
          <a:off x="17106900" y="734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143510</xdr:rowOff>
    </xdr:from>
    <xdr:to>
      <xdr:col>77</xdr:col>
      <xdr:colOff>95250</xdr:colOff>
      <xdr:row>43</xdr:row>
      <xdr:rowOff>73660</xdr:rowOff>
    </xdr:to>
    <xdr:sp macro="" textlink="">
      <xdr:nvSpPr>
        <xdr:cNvPr id="401" name="楕円 400"/>
        <xdr:cNvSpPr/>
      </xdr:nvSpPr>
      <xdr:spPr>
        <a:xfrm>
          <a:off x="16129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58437</xdr:rowOff>
    </xdr:from>
    <xdr:ext cx="736600" cy="259045"/>
    <xdr:sp macro="" textlink="">
      <xdr:nvSpPr>
        <xdr:cNvPr id="402" name="テキスト ボックス 401"/>
        <xdr:cNvSpPr txBox="1"/>
      </xdr:nvSpPr>
      <xdr:spPr>
        <a:xfrm>
          <a:off x="15798800" y="7430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135467</xdr:rowOff>
    </xdr:from>
    <xdr:to>
      <xdr:col>73</xdr:col>
      <xdr:colOff>44450</xdr:colOff>
      <xdr:row>43</xdr:row>
      <xdr:rowOff>65617</xdr:rowOff>
    </xdr:to>
    <xdr:sp macro="" textlink="">
      <xdr:nvSpPr>
        <xdr:cNvPr id="403" name="楕円 402"/>
        <xdr:cNvSpPr/>
      </xdr:nvSpPr>
      <xdr:spPr>
        <a:xfrm>
          <a:off x="15240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50394</xdr:rowOff>
    </xdr:from>
    <xdr:ext cx="762000" cy="259045"/>
    <xdr:sp macro="" textlink="">
      <xdr:nvSpPr>
        <xdr:cNvPr id="404" name="テキスト ボックス 403"/>
        <xdr:cNvSpPr txBox="1"/>
      </xdr:nvSpPr>
      <xdr:spPr>
        <a:xfrm>
          <a:off x="14909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4233</xdr:rowOff>
    </xdr:from>
    <xdr:to>
      <xdr:col>68</xdr:col>
      <xdr:colOff>203200</xdr:colOff>
      <xdr:row>43</xdr:row>
      <xdr:rowOff>105833</xdr:rowOff>
    </xdr:to>
    <xdr:sp macro="" textlink="">
      <xdr:nvSpPr>
        <xdr:cNvPr id="405" name="楕円 404"/>
        <xdr:cNvSpPr/>
      </xdr:nvSpPr>
      <xdr:spPr>
        <a:xfrm>
          <a:off x="14351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90610</xdr:rowOff>
    </xdr:from>
    <xdr:ext cx="762000" cy="259045"/>
    <xdr:sp macro="" textlink="">
      <xdr:nvSpPr>
        <xdr:cNvPr id="406" name="テキスト ボックス 405"/>
        <xdr:cNvSpPr txBox="1"/>
      </xdr:nvSpPr>
      <xdr:spPr>
        <a:xfrm>
          <a:off x="14020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52494</xdr:rowOff>
    </xdr:from>
    <xdr:to>
      <xdr:col>64</xdr:col>
      <xdr:colOff>152400</xdr:colOff>
      <xdr:row>43</xdr:row>
      <xdr:rowOff>154094</xdr:rowOff>
    </xdr:to>
    <xdr:sp macro="" textlink="">
      <xdr:nvSpPr>
        <xdr:cNvPr id="407" name="楕円 406"/>
        <xdr:cNvSpPr/>
      </xdr:nvSpPr>
      <xdr:spPr>
        <a:xfrm>
          <a:off x="13462000" y="742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138871</xdr:rowOff>
    </xdr:from>
    <xdr:ext cx="762000" cy="259045"/>
    <xdr:sp macro="" textlink="">
      <xdr:nvSpPr>
        <xdr:cNvPr id="408" name="テキスト ボックス 407"/>
        <xdr:cNvSpPr txBox="1"/>
      </xdr:nvSpPr>
      <xdr:spPr>
        <a:xfrm>
          <a:off x="13131800" y="751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職員の退職に伴い退職手当負担見込額が減少、また公営企業会計の元金償還開始と完済により公営企業債等繰入見込額が減少したため、前年度から</a:t>
          </a:r>
          <a:r>
            <a:rPr kumimoji="1" lang="en-US" altLang="ja-JP" sz="1100">
              <a:solidFill>
                <a:schemeClr val="dk1"/>
              </a:solidFill>
              <a:effectLst/>
              <a:latin typeface="+mn-lt"/>
              <a:ea typeface="+mn-ea"/>
              <a:cs typeface="+mn-cs"/>
            </a:rPr>
            <a:t>18.6</a:t>
          </a:r>
          <a:r>
            <a:rPr kumimoji="1" lang="ja-JP" altLang="en-US" sz="1100">
              <a:solidFill>
                <a:schemeClr val="dk1"/>
              </a:solidFill>
              <a:effectLst/>
              <a:latin typeface="+mn-lt"/>
              <a:ea typeface="+mn-ea"/>
              <a:cs typeface="+mn-cs"/>
            </a:rPr>
            <a:t>％減少した。しかし、依然として</a:t>
          </a:r>
          <a:r>
            <a:rPr kumimoji="1" lang="ja-JP" altLang="ja-JP" sz="1100">
              <a:solidFill>
                <a:schemeClr val="dk1"/>
              </a:solidFill>
              <a:effectLst/>
              <a:latin typeface="+mn-lt"/>
              <a:ea typeface="+mn-ea"/>
              <a:cs typeface="+mn-cs"/>
            </a:rPr>
            <a:t>類似団体平均を大きく上回って</a:t>
          </a:r>
          <a:r>
            <a:rPr kumimoji="1" lang="ja-JP" altLang="en-US" sz="1100">
              <a:solidFill>
                <a:schemeClr val="dk1"/>
              </a:solidFill>
              <a:effectLst/>
              <a:latin typeface="+mn-lt"/>
              <a:ea typeface="+mn-ea"/>
              <a:cs typeface="+mn-cs"/>
            </a:rPr>
            <a:t>おり、特に近年の大型建設事業実施に伴い</a:t>
          </a:r>
          <a:r>
            <a:rPr kumimoji="1" lang="ja-JP" altLang="ja-JP" sz="1100">
              <a:solidFill>
                <a:schemeClr val="dk1"/>
              </a:solidFill>
              <a:effectLst/>
              <a:latin typeface="+mn-lt"/>
              <a:ea typeface="+mn-ea"/>
              <a:cs typeface="+mn-cs"/>
            </a:rPr>
            <a:t>増加している地方債現在高</a:t>
          </a:r>
          <a:r>
            <a:rPr kumimoji="1" lang="ja-JP" altLang="en-US" sz="1100">
              <a:solidFill>
                <a:schemeClr val="dk1"/>
              </a:solidFill>
              <a:effectLst/>
              <a:latin typeface="+mn-lt"/>
              <a:ea typeface="+mn-ea"/>
              <a:cs typeface="+mn-cs"/>
            </a:rPr>
            <a:t>は懸念事項である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今後は、</a:t>
          </a:r>
          <a:r>
            <a:rPr kumimoji="1" lang="ja-JP" altLang="ja-JP" sz="1100">
              <a:solidFill>
                <a:schemeClr val="dk1"/>
              </a:solidFill>
              <a:effectLst/>
              <a:latin typeface="+mn-lt"/>
              <a:ea typeface="+mn-ea"/>
              <a:cs typeface="+mn-cs"/>
            </a:rPr>
            <a:t>事業実施の時期や規模等適切な検討を行い、将来負担の削減に努める。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40936</xdr:rowOff>
    </xdr:to>
    <xdr:cxnSp macro="">
      <xdr:nvCxnSpPr>
        <xdr:cNvPr id="437" name="直線コネクタ 436"/>
        <xdr:cNvCxnSpPr/>
      </xdr:nvCxnSpPr>
      <xdr:spPr>
        <a:xfrm flipV="1">
          <a:off x="17018000" y="2370667"/>
          <a:ext cx="0" cy="14421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13013</xdr:rowOff>
    </xdr:from>
    <xdr:ext cx="762000" cy="259045"/>
    <xdr:sp macro="" textlink="">
      <xdr:nvSpPr>
        <xdr:cNvPr id="438" name="将来負担の状況最小値テキスト"/>
        <xdr:cNvSpPr txBox="1"/>
      </xdr:nvSpPr>
      <xdr:spPr>
        <a:xfrm>
          <a:off x="17106900" y="378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40936</xdr:rowOff>
    </xdr:from>
    <xdr:to>
      <xdr:col>81</xdr:col>
      <xdr:colOff>133350</xdr:colOff>
      <xdr:row>22</xdr:row>
      <xdr:rowOff>40936</xdr:rowOff>
    </xdr:to>
    <xdr:cxnSp macro="">
      <xdr:nvCxnSpPr>
        <xdr:cNvPr id="439" name="直線コネクタ 438"/>
        <xdr:cNvCxnSpPr/>
      </xdr:nvCxnSpPr>
      <xdr:spPr>
        <a:xfrm>
          <a:off x="16929100" y="3812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0"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20659</xdr:rowOff>
    </xdr:from>
    <xdr:to>
      <xdr:col>81</xdr:col>
      <xdr:colOff>44450</xdr:colOff>
      <xdr:row>17</xdr:row>
      <xdr:rowOff>170265</xdr:rowOff>
    </xdr:to>
    <xdr:cxnSp macro="">
      <xdr:nvCxnSpPr>
        <xdr:cNvPr id="442" name="直線コネクタ 441"/>
        <xdr:cNvCxnSpPr/>
      </xdr:nvCxnSpPr>
      <xdr:spPr>
        <a:xfrm flipV="1">
          <a:off x="16179800" y="2935309"/>
          <a:ext cx="8382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3"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4" name="フローチャート: 判断 443"/>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170265</xdr:rowOff>
    </xdr:from>
    <xdr:to>
      <xdr:col>77</xdr:col>
      <xdr:colOff>44450</xdr:colOff>
      <xdr:row>18</xdr:row>
      <xdr:rowOff>146008</xdr:rowOff>
    </xdr:to>
    <xdr:cxnSp macro="">
      <xdr:nvCxnSpPr>
        <xdr:cNvPr id="445" name="直線コネクタ 444"/>
        <xdr:cNvCxnSpPr/>
      </xdr:nvCxnSpPr>
      <xdr:spPr>
        <a:xfrm flipV="1">
          <a:off x="15290800" y="3084915"/>
          <a:ext cx="889000" cy="147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6" name="フローチャート: 判断 445"/>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7" name="テキスト ボックス 446"/>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38227</xdr:rowOff>
    </xdr:from>
    <xdr:to>
      <xdr:col>72</xdr:col>
      <xdr:colOff>203200</xdr:colOff>
      <xdr:row>18</xdr:row>
      <xdr:rowOff>146008</xdr:rowOff>
    </xdr:to>
    <xdr:cxnSp macro="">
      <xdr:nvCxnSpPr>
        <xdr:cNvPr id="448" name="直線コネクタ 447"/>
        <xdr:cNvCxnSpPr/>
      </xdr:nvCxnSpPr>
      <xdr:spPr>
        <a:xfrm>
          <a:off x="14401800" y="3124327"/>
          <a:ext cx="889000" cy="10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9" name="フローチャート: 判断 448"/>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50" name="テキスト ボックス 449"/>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38227</xdr:rowOff>
    </xdr:from>
    <xdr:to>
      <xdr:col>68</xdr:col>
      <xdr:colOff>152400</xdr:colOff>
      <xdr:row>19</xdr:row>
      <xdr:rowOff>27644</xdr:rowOff>
    </xdr:to>
    <xdr:cxnSp macro="">
      <xdr:nvCxnSpPr>
        <xdr:cNvPr id="451" name="直線コネクタ 450"/>
        <xdr:cNvCxnSpPr/>
      </xdr:nvCxnSpPr>
      <xdr:spPr>
        <a:xfrm flipV="1">
          <a:off x="13512800" y="3124327"/>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52" name="フローチャート: 判断 451"/>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3" name="テキスト ボックス 452"/>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4" name="フローチャート: 判断 453"/>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5" name="テキスト ボックス 454"/>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141309</xdr:rowOff>
    </xdr:from>
    <xdr:to>
      <xdr:col>81</xdr:col>
      <xdr:colOff>95250</xdr:colOff>
      <xdr:row>17</xdr:row>
      <xdr:rowOff>71459</xdr:rowOff>
    </xdr:to>
    <xdr:sp macro="" textlink="">
      <xdr:nvSpPr>
        <xdr:cNvPr id="461" name="楕円 460"/>
        <xdr:cNvSpPr/>
      </xdr:nvSpPr>
      <xdr:spPr>
        <a:xfrm>
          <a:off x="16967200" y="288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113386</xdr:rowOff>
    </xdr:from>
    <xdr:ext cx="762000" cy="259045"/>
    <xdr:sp macro="" textlink="">
      <xdr:nvSpPr>
        <xdr:cNvPr id="462" name="将来負担の状況該当値テキスト"/>
        <xdr:cNvSpPr txBox="1"/>
      </xdr:nvSpPr>
      <xdr:spPr>
        <a:xfrm>
          <a:off x="17106900" y="2856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119465</xdr:rowOff>
    </xdr:from>
    <xdr:to>
      <xdr:col>77</xdr:col>
      <xdr:colOff>95250</xdr:colOff>
      <xdr:row>18</xdr:row>
      <xdr:rowOff>49615</xdr:rowOff>
    </xdr:to>
    <xdr:sp macro="" textlink="">
      <xdr:nvSpPr>
        <xdr:cNvPr id="463" name="楕円 462"/>
        <xdr:cNvSpPr/>
      </xdr:nvSpPr>
      <xdr:spPr>
        <a:xfrm>
          <a:off x="16129000" y="303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34392</xdr:rowOff>
    </xdr:from>
    <xdr:ext cx="736600" cy="259045"/>
    <xdr:sp macro="" textlink="">
      <xdr:nvSpPr>
        <xdr:cNvPr id="464" name="テキスト ボックス 463"/>
        <xdr:cNvSpPr txBox="1"/>
      </xdr:nvSpPr>
      <xdr:spPr>
        <a:xfrm>
          <a:off x="15798800" y="3120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95208</xdr:rowOff>
    </xdr:from>
    <xdr:to>
      <xdr:col>73</xdr:col>
      <xdr:colOff>44450</xdr:colOff>
      <xdr:row>19</xdr:row>
      <xdr:rowOff>25358</xdr:rowOff>
    </xdr:to>
    <xdr:sp macro="" textlink="">
      <xdr:nvSpPr>
        <xdr:cNvPr id="465" name="楕円 464"/>
        <xdr:cNvSpPr/>
      </xdr:nvSpPr>
      <xdr:spPr>
        <a:xfrm>
          <a:off x="15240000" y="318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10135</xdr:rowOff>
    </xdr:from>
    <xdr:ext cx="762000" cy="259045"/>
    <xdr:sp macro="" textlink="">
      <xdr:nvSpPr>
        <xdr:cNvPr id="466" name="テキスト ボックス 465"/>
        <xdr:cNvSpPr txBox="1"/>
      </xdr:nvSpPr>
      <xdr:spPr>
        <a:xfrm>
          <a:off x="14909800" y="3267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158877</xdr:rowOff>
    </xdr:from>
    <xdr:to>
      <xdr:col>68</xdr:col>
      <xdr:colOff>203200</xdr:colOff>
      <xdr:row>18</xdr:row>
      <xdr:rowOff>89027</xdr:rowOff>
    </xdr:to>
    <xdr:sp macro="" textlink="">
      <xdr:nvSpPr>
        <xdr:cNvPr id="467" name="楕円 466"/>
        <xdr:cNvSpPr/>
      </xdr:nvSpPr>
      <xdr:spPr>
        <a:xfrm>
          <a:off x="14351000" y="307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73804</xdr:rowOff>
    </xdr:from>
    <xdr:ext cx="762000" cy="259045"/>
    <xdr:sp macro="" textlink="">
      <xdr:nvSpPr>
        <xdr:cNvPr id="468" name="テキスト ボックス 467"/>
        <xdr:cNvSpPr txBox="1"/>
      </xdr:nvSpPr>
      <xdr:spPr>
        <a:xfrm>
          <a:off x="14020800" y="3159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148294</xdr:rowOff>
    </xdr:from>
    <xdr:to>
      <xdr:col>64</xdr:col>
      <xdr:colOff>152400</xdr:colOff>
      <xdr:row>19</xdr:row>
      <xdr:rowOff>78444</xdr:rowOff>
    </xdr:to>
    <xdr:sp macro="" textlink="">
      <xdr:nvSpPr>
        <xdr:cNvPr id="469" name="楕円 468"/>
        <xdr:cNvSpPr/>
      </xdr:nvSpPr>
      <xdr:spPr>
        <a:xfrm>
          <a:off x="13462000" y="323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63221</xdr:rowOff>
    </xdr:from>
    <xdr:ext cx="762000" cy="259045"/>
    <xdr:sp macro="" textlink="">
      <xdr:nvSpPr>
        <xdr:cNvPr id="470" name="テキスト ボックス 469"/>
        <xdr:cNvSpPr txBox="1"/>
      </xdr:nvSpPr>
      <xdr:spPr>
        <a:xfrm>
          <a:off x="13131800" y="3320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鳥取県智頭町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6,726
6,647
224.70
7,766,366
7,566,132
175,957
3,796,545
8,184,059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70.2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会計年度任用職員制度の導入により全体の</a:t>
          </a:r>
          <a:r>
            <a:rPr kumimoji="1" lang="ja-JP" altLang="ja-JP" sz="1100">
              <a:solidFill>
                <a:schemeClr val="dk1"/>
              </a:solidFill>
              <a:effectLst/>
              <a:latin typeface="+mn-lt"/>
              <a:ea typeface="+mn-ea"/>
              <a:cs typeface="+mn-cs"/>
            </a:rPr>
            <a:t>人件費</a:t>
          </a:r>
          <a:r>
            <a:rPr kumimoji="1" lang="ja-JP" altLang="en-US" sz="1100">
              <a:solidFill>
                <a:schemeClr val="dk1"/>
              </a:solidFill>
              <a:effectLst/>
              <a:latin typeface="+mn-lt"/>
              <a:ea typeface="+mn-ea"/>
              <a:cs typeface="+mn-cs"/>
            </a:rPr>
            <a:t>は増</a:t>
          </a:r>
          <a:r>
            <a:rPr kumimoji="1" lang="ja-JP" altLang="ja-JP" sz="1100">
              <a:solidFill>
                <a:schemeClr val="dk1"/>
              </a:solidFill>
              <a:effectLst/>
              <a:latin typeface="+mn-lt"/>
              <a:ea typeface="+mn-ea"/>
              <a:cs typeface="+mn-cs"/>
            </a:rPr>
            <a:t>となった</a:t>
          </a:r>
          <a:r>
            <a:rPr kumimoji="1" lang="ja-JP" altLang="en-US" sz="1100">
              <a:solidFill>
                <a:schemeClr val="dk1"/>
              </a:solidFill>
              <a:effectLst/>
              <a:latin typeface="+mn-lt"/>
              <a:ea typeface="+mn-ea"/>
              <a:cs typeface="+mn-cs"/>
            </a:rPr>
            <a:t>が、正職員については</a:t>
          </a:r>
          <a:r>
            <a:rPr kumimoji="1" lang="ja-JP" altLang="ja-JP" sz="1100">
              <a:solidFill>
                <a:schemeClr val="dk1"/>
              </a:solidFill>
              <a:effectLst/>
              <a:latin typeface="+mn-lt"/>
              <a:ea typeface="+mn-ea"/>
              <a:cs typeface="+mn-cs"/>
            </a:rPr>
            <a:t>退職者及び新規職員の採用増により</a:t>
          </a:r>
          <a:r>
            <a:rPr kumimoji="1" lang="ja-JP" altLang="en-US" sz="1100">
              <a:solidFill>
                <a:schemeClr val="dk1"/>
              </a:solidFill>
              <a:effectLst/>
              <a:latin typeface="+mn-lt"/>
              <a:ea typeface="+mn-ea"/>
              <a:cs typeface="+mn-cs"/>
            </a:rPr>
            <a:t>人件費が減となっている。今後も</a:t>
          </a:r>
          <a:r>
            <a:rPr kumimoji="1" lang="ja-JP" altLang="ja-JP" sz="1100">
              <a:solidFill>
                <a:schemeClr val="dk1"/>
              </a:solidFill>
              <a:effectLst/>
              <a:latin typeface="+mn-lt"/>
              <a:ea typeface="+mn-ea"/>
              <a:cs typeface="+mn-cs"/>
            </a:rPr>
            <a:t>人件費抑制のため、職員採用の計画的な実施を進めていく。</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124714</xdr:rowOff>
    </xdr:from>
    <xdr:to>
      <xdr:col>24</xdr:col>
      <xdr:colOff>25400</xdr:colOff>
      <xdr:row>40</xdr:row>
      <xdr:rowOff>72136</xdr:rowOff>
    </xdr:to>
    <xdr:cxnSp macro="">
      <xdr:nvCxnSpPr>
        <xdr:cNvPr id="59" name="直線コネクタ 58"/>
        <xdr:cNvCxnSpPr/>
      </xdr:nvCxnSpPr>
      <xdr:spPr>
        <a:xfrm flipV="1">
          <a:off x="4826000" y="5782564"/>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44213</xdr:rowOff>
    </xdr:from>
    <xdr:ext cx="762000" cy="259045"/>
    <xdr:sp macro="" textlink="">
      <xdr:nvSpPr>
        <xdr:cNvPr id="60" name="人件費最小値テキスト"/>
        <xdr:cNvSpPr txBox="1"/>
      </xdr:nvSpPr>
      <xdr:spPr>
        <a:xfrm>
          <a:off x="4914900" y="690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72136</xdr:rowOff>
    </xdr:from>
    <xdr:to>
      <xdr:col>24</xdr:col>
      <xdr:colOff>114300</xdr:colOff>
      <xdr:row>40</xdr:row>
      <xdr:rowOff>72136</xdr:rowOff>
    </xdr:to>
    <xdr:cxnSp macro="">
      <xdr:nvCxnSpPr>
        <xdr:cNvPr id="61" name="直線コネクタ 60"/>
        <xdr:cNvCxnSpPr/>
      </xdr:nvCxnSpPr>
      <xdr:spPr>
        <a:xfrm>
          <a:off x="4737100" y="693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39641</xdr:rowOff>
    </xdr:from>
    <xdr:ext cx="762000" cy="259045"/>
    <xdr:sp macro="" textlink="">
      <xdr:nvSpPr>
        <xdr:cNvPr id="62" name="人件費最大値テキスト"/>
        <xdr:cNvSpPr txBox="1"/>
      </xdr:nvSpPr>
      <xdr:spPr>
        <a:xfrm>
          <a:off x="4914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124714</xdr:rowOff>
    </xdr:from>
    <xdr:to>
      <xdr:col>24</xdr:col>
      <xdr:colOff>114300</xdr:colOff>
      <xdr:row>33</xdr:row>
      <xdr:rowOff>124714</xdr:rowOff>
    </xdr:to>
    <xdr:cxnSp macro="">
      <xdr:nvCxnSpPr>
        <xdr:cNvPr id="63" name="直線コネクタ 62"/>
        <xdr:cNvCxnSpPr/>
      </xdr:nvCxnSpPr>
      <xdr:spPr>
        <a:xfrm>
          <a:off x="4737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131572</xdr:rowOff>
    </xdr:from>
    <xdr:to>
      <xdr:col>24</xdr:col>
      <xdr:colOff>25400</xdr:colOff>
      <xdr:row>37</xdr:row>
      <xdr:rowOff>65278</xdr:rowOff>
    </xdr:to>
    <xdr:cxnSp macro="">
      <xdr:nvCxnSpPr>
        <xdr:cNvPr id="64" name="直線コネクタ 63"/>
        <xdr:cNvCxnSpPr/>
      </xdr:nvCxnSpPr>
      <xdr:spPr>
        <a:xfrm>
          <a:off x="3987800" y="6303772"/>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32275</xdr:rowOff>
    </xdr:from>
    <xdr:ext cx="762000" cy="259045"/>
    <xdr:sp macro="" textlink="">
      <xdr:nvSpPr>
        <xdr:cNvPr id="65" name="人件費平均値テキスト"/>
        <xdr:cNvSpPr txBox="1"/>
      </xdr:nvSpPr>
      <xdr:spPr>
        <a:xfrm>
          <a:off x="4914900" y="6375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60198</xdr:rowOff>
    </xdr:from>
    <xdr:to>
      <xdr:col>24</xdr:col>
      <xdr:colOff>76200</xdr:colOff>
      <xdr:row>37</xdr:row>
      <xdr:rowOff>161798</xdr:rowOff>
    </xdr:to>
    <xdr:sp macro="" textlink="">
      <xdr:nvSpPr>
        <xdr:cNvPr id="66" name="フローチャート: 判断 65"/>
        <xdr:cNvSpPr/>
      </xdr:nvSpPr>
      <xdr:spPr>
        <a:xfrm>
          <a:off x="4775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131572</xdr:rowOff>
    </xdr:from>
    <xdr:to>
      <xdr:col>19</xdr:col>
      <xdr:colOff>187325</xdr:colOff>
      <xdr:row>36</xdr:row>
      <xdr:rowOff>154432</xdr:rowOff>
    </xdr:to>
    <xdr:cxnSp macro="">
      <xdr:nvCxnSpPr>
        <xdr:cNvPr id="67" name="直線コネクタ 66"/>
        <xdr:cNvCxnSpPr/>
      </xdr:nvCxnSpPr>
      <xdr:spPr>
        <a:xfrm flipV="1">
          <a:off x="3098800" y="63037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73423</xdr:rowOff>
    </xdr:from>
    <xdr:ext cx="736600" cy="259045"/>
    <xdr:sp macro="" textlink="">
      <xdr:nvSpPr>
        <xdr:cNvPr id="69" name="テキスト ボックス 68"/>
        <xdr:cNvSpPr txBox="1"/>
      </xdr:nvSpPr>
      <xdr:spPr>
        <a:xfrm>
          <a:off x="3606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154432</xdr:rowOff>
    </xdr:from>
    <xdr:to>
      <xdr:col>15</xdr:col>
      <xdr:colOff>98425</xdr:colOff>
      <xdr:row>37</xdr:row>
      <xdr:rowOff>5842</xdr:rowOff>
    </xdr:to>
    <xdr:cxnSp macro="">
      <xdr:nvCxnSpPr>
        <xdr:cNvPr id="70" name="直線コネクタ 69"/>
        <xdr:cNvCxnSpPr/>
      </xdr:nvCxnSpPr>
      <xdr:spPr>
        <a:xfrm flipV="1">
          <a:off x="2209800" y="63266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50563</xdr:rowOff>
    </xdr:from>
    <xdr:ext cx="762000" cy="259045"/>
    <xdr:sp macro="" textlink="">
      <xdr:nvSpPr>
        <xdr:cNvPr id="72" name="テキスト ボックス 71"/>
        <xdr:cNvSpPr txBox="1"/>
      </xdr:nvSpPr>
      <xdr:spPr>
        <a:xfrm>
          <a:off x="2717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122428</xdr:rowOff>
    </xdr:from>
    <xdr:to>
      <xdr:col>11</xdr:col>
      <xdr:colOff>9525</xdr:colOff>
      <xdr:row>37</xdr:row>
      <xdr:rowOff>5842</xdr:rowOff>
    </xdr:to>
    <xdr:cxnSp macro="">
      <xdr:nvCxnSpPr>
        <xdr:cNvPr id="73" name="直線コネクタ 72"/>
        <xdr:cNvCxnSpPr/>
      </xdr:nvCxnSpPr>
      <xdr:spPr>
        <a:xfrm>
          <a:off x="1320800" y="629462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135636</xdr:rowOff>
    </xdr:from>
    <xdr:to>
      <xdr:col>11</xdr:col>
      <xdr:colOff>60325</xdr:colOff>
      <xdr:row>37</xdr:row>
      <xdr:rowOff>65786</xdr:rowOff>
    </xdr:to>
    <xdr:sp macro="" textlink="">
      <xdr:nvSpPr>
        <xdr:cNvPr id="74" name="フローチャート: 判断 73"/>
        <xdr:cNvSpPr/>
      </xdr:nvSpPr>
      <xdr:spPr>
        <a:xfrm>
          <a:off x="2159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50563</xdr:rowOff>
    </xdr:from>
    <xdr:ext cx="762000" cy="259045"/>
    <xdr:sp macro="" textlink="">
      <xdr:nvSpPr>
        <xdr:cNvPr id="75" name="テキスト ボックス 74"/>
        <xdr:cNvSpPr txBox="1"/>
      </xdr:nvSpPr>
      <xdr:spPr>
        <a:xfrm>
          <a:off x="1828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14478</xdr:rowOff>
    </xdr:from>
    <xdr:to>
      <xdr:col>24</xdr:col>
      <xdr:colOff>76200</xdr:colOff>
      <xdr:row>37</xdr:row>
      <xdr:rowOff>116078</xdr:rowOff>
    </xdr:to>
    <xdr:sp macro="" textlink="">
      <xdr:nvSpPr>
        <xdr:cNvPr id="83" name="楕円 82"/>
        <xdr:cNvSpPr/>
      </xdr:nvSpPr>
      <xdr:spPr>
        <a:xfrm>
          <a:off x="47752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31005</xdr:rowOff>
    </xdr:from>
    <xdr:ext cx="762000" cy="259045"/>
    <xdr:sp macro="" textlink="">
      <xdr:nvSpPr>
        <xdr:cNvPr id="84" name="人件費該当値テキスト"/>
        <xdr:cNvSpPr txBox="1"/>
      </xdr:nvSpPr>
      <xdr:spPr>
        <a:xfrm>
          <a:off x="4914900" y="620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80772</xdr:rowOff>
    </xdr:from>
    <xdr:to>
      <xdr:col>20</xdr:col>
      <xdr:colOff>38100</xdr:colOff>
      <xdr:row>37</xdr:row>
      <xdr:rowOff>10922</xdr:rowOff>
    </xdr:to>
    <xdr:sp macro="" textlink="">
      <xdr:nvSpPr>
        <xdr:cNvPr id="85" name="楕円 84"/>
        <xdr:cNvSpPr/>
      </xdr:nvSpPr>
      <xdr:spPr>
        <a:xfrm>
          <a:off x="3937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21099</xdr:rowOff>
    </xdr:from>
    <xdr:ext cx="736600" cy="259045"/>
    <xdr:sp macro="" textlink="">
      <xdr:nvSpPr>
        <xdr:cNvPr id="86" name="テキスト ボックス 85"/>
        <xdr:cNvSpPr txBox="1"/>
      </xdr:nvSpPr>
      <xdr:spPr>
        <a:xfrm>
          <a:off x="3606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103632</xdr:rowOff>
    </xdr:from>
    <xdr:to>
      <xdr:col>15</xdr:col>
      <xdr:colOff>149225</xdr:colOff>
      <xdr:row>37</xdr:row>
      <xdr:rowOff>33782</xdr:rowOff>
    </xdr:to>
    <xdr:sp macro="" textlink="">
      <xdr:nvSpPr>
        <xdr:cNvPr id="87" name="楕円 86"/>
        <xdr:cNvSpPr/>
      </xdr:nvSpPr>
      <xdr:spPr>
        <a:xfrm>
          <a:off x="3048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43959</xdr:rowOff>
    </xdr:from>
    <xdr:ext cx="762000" cy="259045"/>
    <xdr:sp macro="" textlink="">
      <xdr:nvSpPr>
        <xdr:cNvPr id="88" name="テキスト ボックス 87"/>
        <xdr:cNvSpPr txBox="1"/>
      </xdr:nvSpPr>
      <xdr:spPr>
        <a:xfrm>
          <a:off x="2717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126492</xdr:rowOff>
    </xdr:from>
    <xdr:to>
      <xdr:col>11</xdr:col>
      <xdr:colOff>60325</xdr:colOff>
      <xdr:row>37</xdr:row>
      <xdr:rowOff>56642</xdr:rowOff>
    </xdr:to>
    <xdr:sp macro="" textlink="">
      <xdr:nvSpPr>
        <xdr:cNvPr id="89" name="楕円 88"/>
        <xdr:cNvSpPr/>
      </xdr:nvSpPr>
      <xdr:spPr>
        <a:xfrm>
          <a:off x="2159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66819</xdr:rowOff>
    </xdr:from>
    <xdr:ext cx="762000" cy="259045"/>
    <xdr:sp macro="" textlink="">
      <xdr:nvSpPr>
        <xdr:cNvPr id="90" name="テキスト ボックス 89"/>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71628</xdr:rowOff>
    </xdr:from>
    <xdr:to>
      <xdr:col>6</xdr:col>
      <xdr:colOff>171450</xdr:colOff>
      <xdr:row>37</xdr:row>
      <xdr:rowOff>1778</xdr:rowOff>
    </xdr:to>
    <xdr:sp macro="" textlink="">
      <xdr:nvSpPr>
        <xdr:cNvPr id="91" name="楕円 90"/>
        <xdr:cNvSpPr/>
      </xdr:nvSpPr>
      <xdr:spPr>
        <a:xfrm>
          <a:off x="1270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11955</xdr:rowOff>
    </xdr:from>
    <xdr:ext cx="762000" cy="259045"/>
    <xdr:sp macro="" textlink="">
      <xdr:nvSpPr>
        <xdr:cNvPr id="92" name="テキスト ボックス 91"/>
        <xdr:cNvSpPr txBox="1"/>
      </xdr:nvSpPr>
      <xdr:spPr>
        <a:xfrm>
          <a:off x="939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会計年度任用職員制度の導入により、臨時職員賃金が人件費へ移動したため前年度から減少している。新型コロナウイルス感染症対策にかかる体制整備・備蓄消耗費等購入に</a:t>
          </a:r>
          <a:r>
            <a:rPr kumimoji="1" lang="ja-JP" altLang="en-US" sz="1100">
              <a:solidFill>
                <a:schemeClr val="dk1"/>
              </a:solidFill>
              <a:effectLst/>
              <a:latin typeface="+mn-lt"/>
              <a:ea typeface="+mn-ea"/>
              <a:cs typeface="+mn-cs"/>
            </a:rPr>
            <a:t>係る</a:t>
          </a:r>
          <a:r>
            <a:rPr kumimoji="1" lang="ja-JP" altLang="ja-JP" sz="1100">
              <a:solidFill>
                <a:schemeClr val="dk1"/>
              </a:solidFill>
              <a:effectLst/>
              <a:latin typeface="+mn-lt"/>
              <a:ea typeface="+mn-ea"/>
              <a:cs typeface="+mn-cs"/>
            </a:rPr>
            <a:t>支出</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増加し</a:t>
          </a:r>
          <a:r>
            <a:rPr kumimoji="1" lang="ja-JP" altLang="en-US" sz="1100">
              <a:solidFill>
                <a:schemeClr val="dk1"/>
              </a:solidFill>
              <a:effectLst/>
              <a:latin typeface="+mn-lt"/>
              <a:ea typeface="+mn-ea"/>
              <a:cs typeface="+mn-cs"/>
            </a:rPr>
            <a:t>たが、全国平均、</a:t>
          </a:r>
          <a:r>
            <a:rPr kumimoji="1" lang="ja-JP" altLang="ja-JP" sz="1100">
              <a:solidFill>
                <a:schemeClr val="dk1"/>
              </a:solidFill>
              <a:effectLst/>
              <a:latin typeface="+mn-lt"/>
              <a:ea typeface="+mn-ea"/>
              <a:cs typeface="+mn-cs"/>
            </a:rPr>
            <a:t>類似団体平均を下回</a:t>
          </a:r>
          <a:r>
            <a:rPr kumimoji="1" lang="ja-JP" altLang="en-US" sz="1100">
              <a:solidFill>
                <a:schemeClr val="dk1"/>
              </a:solidFill>
              <a:effectLst/>
              <a:latin typeface="+mn-lt"/>
              <a:ea typeface="+mn-ea"/>
              <a:cs typeface="+mn-cs"/>
            </a:rPr>
            <a:t>っており、県内平均ともほぼ同水準のため、現状を維持するよう努めたい</a:t>
          </a:r>
          <a:r>
            <a:rPr kumimoji="1" lang="ja-JP" altLang="ja-JP" sz="1100">
              <a:solidFill>
                <a:schemeClr val="dk1"/>
              </a:solidFill>
              <a:effectLst/>
              <a:latin typeface="+mn-lt"/>
              <a:ea typeface="+mn-ea"/>
              <a:cs typeface="+mn-cs"/>
            </a:rPr>
            <a:t>。</a:t>
          </a:r>
          <a:endParaRPr lang="ja-JP" altLang="ja-JP">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77470</xdr:rowOff>
    </xdr:from>
    <xdr:to>
      <xdr:col>82</xdr:col>
      <xdr:colOff>107950</xdr:colOff>
      <xdr:row>21</xdr:row>
      <xdr:rowOff>77470</xdr:rowOff>
    </xdr:to>
    <xdr:cxnSp macro="">
      <xdr:nvCxnSpPr>
        <xdr:cNvPr id="120" name="直線コネクタ 119"/>
        <xdr:cNvCxnSpPr/>
      </xdr:nvCxnSpPr>
      <xdr:spPr>
        <a:xfrm flipV="1">
          <a:off x="16510000" y="23063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49547</xdr:rowOff>
    </xdr:from>
    <xdr:ext cx="762000" cy="259045"/>
    <xdr:sp macro="" textlink="">
      <xdr:nvSpPr>
        <xdr:cNvPr id="121" name="物件費最小値テキスト"/>
        <xdr:cNvSpPr txBox="1"/>
      </xdr:nvSpPr>
      <xdr:spPr>
        <a:xfrm>
          <a:off x="16598900" y="364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77470</xdr:rowOff>
    </xdr:from>
    <xdr:to>
      <xdr:col>82</xdr:col>
      <xdr:colOff>196850</xdr:colOff>
      <xdr:row>21</xdr:row>
      <xdr:rowOff>77470</xdr:rowOff>
    </xdr:to>
    <xdr:cxnSp macro="">
      <xdr:nvCxnSpPr>
        <xdr:cNvPr id="122" name="直線コネクタ 121"/>
        <xdr:cNvCxnSpPr/>
      </xdr:nvCxnSpPr>
      <xdr:spPr>
        <a:xfrm>
          <a:off x="16421100" y="367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163847</xdr:rowOff>
    </xdr:from>
    <xdr:ext cx="762000" cy="259045"/>
    <xdr:sp macro="" textlink="">
      <xdr:nvSpPr>
        <xdr:cNvPr id="123" name="物件費最大値テキスト"/>
        <xdr:cNvSpPr txBox="1"/>
      </xdr:nvSpPr>
      <xdr:spPr>
        <a:xfrm>
          <a:off x="16598900" y="204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77470</xdr:rowOff>
    </xdr:from>
    <xdr:to>
      <xdr:col>82</xdr:col>
      <xdr:colOff>196850</xdr:colOff>
      <xdr:row>13</xdr:row>
      <xdr:rowOff>77470</xdr:rowOff>
    </xdr:to>
    <xdr:cxnSp macro="">
      <xdr:nvCxnSpPr>
        <xdr:cNvPr id="124" name="直線コネクタ 123"/>
        <xdr:cNvCxnSpPr/>
      </xdr:nvCxnSpPr>
      <xdr:spPr>
        <a:xfrm>
          <a:off x="16421100" y="230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58420</xdr:rowOff>
    </xdr:from>
    <xdr:to>
      <xdr:col>82</xdr:col>
      <xdr:colOff>107950</xdr:colOff>
      <xdr:row>17</xdr:row>
      <xdr:rowOff>85090</xdr:rowOff>
    </xdr:to>
    <xdr:cxnSp macro="">
      <xdr:nvCxnSpPr>
        <xdr:cNvPr id="125" name="直線コネクタ 124"/>
        <xdr:cNvCxnSpPr/>
      </xdr:nvCxnSpPr>
      <xdr:spPr>
        <a:xfrm flipV="1">
          <a:off x="15671800" y="2801620"/>
          <a:ext cx="8382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17797</xdr:rowOff>
    </xdr:from>
    <xdr:ext cx="762000" cy="259045"/>
    <xdr:sp macro="" textlink="">
      <xdr:nvSpPr>
        <xdr:cNvPr id="126" name="物件費平均値テキスト"/>
        <xdr:cNvSpPr txBox="1"/>
      </xdr:nvSpPr>
      <xdr:spPr>
        <a:xfrm>
          <a:off x="16598900" y="276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45720</xdr:rowOff>
    </xdr:from>
    <xdr:to>
      <xdr:col>82</xdr:col>
      <xdr:colOff>158750</xdr:colOff>
      <xdr:row>16</xdr:row>
      <xdr:rowOff>147320</xdr:rowOff>
    </xdr:to>
    <xdr:sp macro="" textlink="">
      <xdr:nvSpPr>
        <xdr:cNvPr id="127" name="フローチャート: 判断 126"/>
        <xdr:cNvSpPr/>
      </xdr:nvSpPr>
      <xdr:spPr>
        <a:xfrm>
          <a:off x="164592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85090</xdr:rowOff>
    </xdr:from>
    <xdr:to>
      <xdr:col>78</xdr:col>
      <xdr:colOff>69850</xdr:colOff>
      <xdr:row>17</xdr:row>
      <xdr:rowOff>138430</xdr:rowOff>
    </xdr:to>
    <xdr:cxnSp macro="">
      <xdr:nvCxnSpPr>
        <xdr:cNvPr id="128" name="直線コネクタ 127"/>
        <xdr:cNvCxnSpPr/>
      </xdr:nvCxnSpPr>
      <xdr:spPr>
        <a:xfrm flipV="1">
          <a:off x="14782800" y="29997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11430</xdr:rowOff>
    </xdr:from>
    <xdr:to>
      <xdr:col>78</xdr:col>
      <xdr:colOff>120650</xdr:colOff>
      <xdr:row>17</xdr:row>
      <xdr:rowOff>113030</xdr:rowOff>
    </xdr:to>
    <xdr:sp macro="" textlink="">
      <xdr:nvSpPr>
        <xdr:cNvPr id="129" name="フローチャート: 判断 128"/>
        <xdr:cNvSpPr/>
      </xdr:nvSpPr>
      <xdr:spPr>
        <a:xfrm>
          <a:off x="15621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123207</xdr:rowOff>
    </xdr:from>
    <xdr:ext cx="736600" cy="259045"/>
    <xdr:sp macro="" textlink="">
      <xdr:nvSpPr>
        <xdr:cNvPr id="130" name="テキスト ボックス 129"/>
        <xdr:cNvSpPr txBox="1"/>
      </xdr:nvSpPr>
      <xdr:spPr>
        <a:xfrm>
          <a:off x="15290800" y="2694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138430</xdr:rowOff>
    </xdr:from>
    <xdr:to>
      <xdr:col>73</xdr:col>
      <xdr:colOff>180975</xdr:colOff>
      <xdr:row>18</xdr:row>
      <xdr:rowOff>50800</xdr:rowOff>
    </xdr:to>
    <xdr:cxnSp macro="">
      <xdr:nvCxnSpPr>
        <xdr:cNvPr id="131" name="直線コネクタ 130"/>
        <xdr:cNvCxnSpPr/>
      </xdr:nvCxnSpPr>
      <xdr:spPr>
        <a:xfrm flipV="1">
          <a:off x="13893800" y="30530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11430</xdr:rowOff>
    </xdr:from>
    <xdr:to>
      <xdr:col>74</xdr:col>
      <xdr:colOff>31750</xdr:colOff>
      <xdr:row>17</xdr:row>
      <xdr:rowOff>113030</xdr:rowOff>
    </xdr:to>
    <xdr:sp macro="" textlink="">
      <xdr:nvSpPr>
        <xdr:cNvPr id="132" name="フローチャート: 判断 131"/>
        <xdr:cNvSpPr/>
      </xdr:nvSpPr>
      <xdr:spPr>
        <a:xfrm>
          <a:off x="14732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123207</xdr:rowOff>
    </xdr:from>
    <xdr:ext cx="762000" cy="259045"/>
    <xdr:sp macro="" textlink="">
      <xdr:nvSpPr>
        <xdr:cNvPr id="133" name="テキスト ボックス 132"/>
        <xdr:cNvSpPr txBox="1"/>
      </xdr:nvSpPr>
      <xdr:spPr>
        <a:xfrm>
          <a:off x="14401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146050</xdr:rowOff>
    </xdr:from>
    <xdr:to>
      <xdr:col>69</xdr:col>
      <xdr:colOff>92075</xdr:colOff>
      <xdr:row>18</xdr:row>
      <xdr:rowOff>50800</xdr:rowOff>
    </xdr:to>
    <xdr:cxnSp macro="">
      <xdr:nvCxnSpPr>
        <xdr:cNvPr id="134" name="直線コネクタ 133"/>
        <xdr:cNvCxnSpPr/>
      </xdr:nvCxnSpPr>
      <xdr:spPr>
        <a:xfrm>
          <a:off x="13004800" y="3060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5" name="フローチャート: 判断 134"/>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100347</xdr:rowOff>
    </xdr:from>
    <xdr:ext cx="762000" cy="259045"/>
    <xdr:sp macro="" textlink="">
      <xdr:nvSpPr>
        <xdr:cNvPr id="136" name="テキスト ボックス 135"/>
        <xdr:cNvSpPr txBox="1"/>
      </xdr:nvSpPr>
      <xdr:spPr>
        <a:xfrm>
          <a:off x="13512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7" name="フローチャート: 判断 136"/>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47007</xdr:rowOff>
    </xdr:from>
    <xdr:ext cx="762000" cy="259045"/>
    <xdr:sp macro="" textlink="">
      <xdr:nvSpPr>
        <xdr:cNvPr id="138" name="テキスト ボックス 137"/>
        <xdr:cNvSpPr txBox="1"/>
      </xdr:nvSpPr>
      <xdr:spPr>
        <a:xfrm>
          <a:off x="12623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xdr:rowOff>
    </xdr:from>
    <xdr:to>
      <xdr:col>82</xdr:col>
      <xdr:colOff>158750</xdr:colOff>
      <xdr:row>16</xdr:row>
      <xdr:rowOff>109220</xdr:rowOff>
    </xdr:to>
    <xdr:sp macro="" textlink="">
      <xdr:nvSpPr>
        <xdr:cNvPr id="144" name="楕円 143"/>
        <xdr:cNvSpPr/>
      </xdr:nvSpPr>
      <xdr:spPr>
        <a:xfrm>
          <a:off x="164592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24147</xdr:rowOff>
    </xdr:from>
    <xdr:ext cx="762000" cy="259045"/>
    <xdr:sp macro="" textlink="">
      <xdr:nvSpPr>
        <xdr:cNvPr id="145" name="物件費該当値テキスト"/>
        <xdr:cNvSpPr txBox="1"/>
      </xdr:nvSpPr>
      <xdr:spPr>
        <a:xfrm>
          <a:off x="165989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34290</xdr:rowOff>
    </xdr:from>
    <xdr:to>
      <xdr:col>78</xdr:col>
      <xdr:colOff>120650</xdr:colOff>
      <xdr:row>17</xdr:row>
      <xdr:rowOff>135890</xdr:rowOff>
    </xdr:to>
    <xdr:sp macro="" textlink="">
      <xdr:nvSpPr>
        <xdr:cNvPr id="146" name="楕円 145"/>
        <xdr:cNvSpPr/>
      </xdr:nvSpPr>
      <xdr:spPr>
        <a:xfrm>
          <a:off x="15621000" y="294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120667</xdr:rowOff>
    </xdr:from>
    <xdr:ext cx="736600" cy="259045"/>
    <xdr:sp macro="" textlink="">
      <xdr:nvSpPr>
        <xdr:cNvPr id="147" name="テキスト ボックス 146"/>
        <xdr:cNvSpPr txBox="1"/>
      </xdr:nvSpPr>
      <xdr:spPr>
        <a:xfrm>
          <a:off x="15290800" y="3035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87630</xdr:rowOff>
    </xdr:from>
    <xdr:to>
      <xdr:col>74</xdr:col>
      <xdr:colOff>31750</xdr:colOff>
      <xdr:row>18</xdr:row>
      <xdr:rowOff>17780</xdr:rowOff>
    </xdr:to>
    <xdr:sp macro="" textlink="">
      <xdr:nvSpPr>
        <xdr:cNvPr id="148" name="楕円 147"/>
        <xdr:cNvSpPr/>
      </xdr:nvSpPr>
      <xdr:spPr>
        <a:xfrm>
          <a:off x="147320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2557</xdr:rowOff>
    </xdr:from>
    <xdr:ext cx="762000" cy="259045"/>
    <xdr:sp macro="" textlink="">
      <xdr:nvSpPr>
        <xdr:cNvPr id="149" name="テキスト ボックス 148"/>
        <xdr:cNvSpPr txBox="1"/>
      </xdr:nvSpPr>
      <xdr:spPr>
        <a:xfrm>
          <a:off x="14401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0</xdr:rowOff>
    </xdr:from>
    <xdr:to>
      <xdr:col>69</xdr:col>
      <xdr:colOff>142875</xdr:colOff>
      <xdr:row>18</xdr:row>
      <xdr:rowOff>101600</xdr:rowOff>
    </xdr:to>
    <xdr:sp macro="" textlink="">
      <xdr:nvSpPr>
        <xdr:cNvPr id="150" name="楕円 149"/>
        <xdr:cNvSpPr/>
      </xdr:nvSpPr>
      <xdr:spPr>
        <a:xfrm>
          <a:off x="13843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86377</xdr:rowOff>
    </xdr:from>
    <xdr:ext cx="762000" cy="259045"/>
    <xdr:sp macro="" textlink="">
      <xdr:nvSpPr>
        <xdr:cNvPr id="151" name="テキスト ボックス 150"/>
        <xdr:cNvSpPr txBox="1"/>
      </xdr:nvSpPr>
      <xdr:spPr>
        <a:xfrm>
          <a:off x="13512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52" name="楕円 151"/>
        <xdr:cNvSpPr/>
      </xdr:nvSpPr>
      <xdr:spPr>
        <a:xfrm>
          <a:off x="12954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10177</xdr:rowOff>
    </xdr:from>
    <xdr:ext cx="762000" cy="259045"/>
    <xdr:sp macro="" textlink="">
      <xdr:nvSpPr>
        <xdr:cNvPr id="153" name="テキスト ボックス 152"/>
        <xdr:cNvSpPr txBox="1"/>
      </xdr:nvSpPr>
      <xdr:spPr>
        <a:xfrm>
          <a:off x="12623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高齢化率が全国平均より高いことと、特別医療の対象拡大・生活保護対象者の増加などの要因から扶助費の増加が見込まれるため、適切な事業運営に努める。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8" name="直線コネクタ 167"/>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9" name="テキスト ボックス 168"/>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0" name="直線コネクタ 169"/>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1" name="テキスト ボックス 170"/>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2" name="直線コネクタ 171"/>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3" name="テキスト ボックス 172"/>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4" name="直線コネクタ 173"/>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5" name="テキスト ボックス 174"/>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24130</xdr:rowOff>
    </xdr:from>
    <xdr:to>
      <xdr:col>24</xdr:col>
      <xdr:colOff>25400</xdr:colOff>
      <xdr:row>61</xdr:row>
      <xdr:rowOff>138430</xdr:rowOff>
    </xdr:to>
    <xdr:cxnSp macro="">
      <xdr:nvCxnSpPr>
        <xdr:cNvPr id="179" name="直線コネクタ 178"/>
        <xdr:cNvCxnSpPr/>
      </xdr:nvCxnSpPr>
      <xdr:spPr>
        <a:xfrm flipV="1">
          <a:off x="4826000" y="91109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110507</xdr:rowOff>
    </xdr:from>
    <xdr:ext cx="762000" cy="259045"/>
    <xdr:sp macro="" textlink="">
      <xdr:nvSpPr>
        <xdr:cNvPr id="180" name="扶助費最小値テキスト"/>
        <xdr:cNvSpPr txBox="1"/>
      </xdr:nvSpPr>
      <xdr:spPr>
        <a:xfrm>
          <a:off x="4914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138430</xdr:rowOff>
    </xdr:from>
    <xdr:to>
      <xdr:col>24</xdr:col>
      <xdr:colOff>114300</xdr:colOff>
      <xdr:row>61</xdr:row>
      <xdr:rowOff>138430</xdr:rowOff>
    </xdr:to>
    <xdr:cxnSp macro="">
      <xdr:nvCxnSpPr>
        <xdr:cNvPr id="181" name="直線コネクタ 180"/>
        <xdr:cNvCxnSpPr/>
      </xdr:nvCxnSpPr>
      <xdr:spPr>
        <a:xfrm>
          <a:off x="4737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110507</xdr:rowOff>
    </xdr:from>
    <xdr:ext cx="762000" cy="259045"/>
    <xdr:sp macro="" textlink="">
      <xdr:nvSpPr>
        <xdr:cNvPr id="182" name="扶助費最大値テキスト"/>
        <xdr:cNvSpPr txBox="1"/>
      </xdr:nvSpPr>
      <xdr:spPr>
        <a:xfrm>
          <a:off x="4914900" y="885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24130</xdr:rowOff>
    </xdr:from>
    <xdr:to>
      <xdr:col>24</xdr:col>
      <xdr:colOff>114300</xdr:colOff>
      <xdr:row>53</xdr:row>
      <xdr:rowOff>24130</xdr:rowOff>
    </xdr:to>
    <xdr:cxnSp macro="">
      <xdr:nvCxnSpPr>
        <xdr:cNvPr id="183" name="直線コネクタ 182"/>
        <xdr:cNvCxnSpPr/>
      </xdr:nvCxnSpPr>
      <xdr:spPr>
        <a:xfrm>
          <a:off x="4737100" y="911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69850</xdr:rowOff>
    </xdr:from>
    <xdr:to>
      <xdr:col>24</xdr:col>
      <xdr:colOff>25400</xdr:colOff>
      <xdr:row>58</xdr:row>
      <xdr:rowOff>12700</xdr:rowOff>
    </xdr:to>
    <xdr:cxnSp macro="">
      <xdr:nvCxnSpPr>
        <xdr:cNvPr id="184" name="直線コネクタ 183"/>
        <xdr:cNvCxnSpPr/>
      </xdr:nvCxnSpPr>
      <xdr:spPr>
        <a:xfrm flipV="1">
          <a:off x="3987800" y="98425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149877</xdr:rowOff>
    </xdr:from>
    <xdr:ext cx="762000" cy="259045"/>
    <xdr:sp macro="" textlink="">
      <xdr:nvSpPr>
        <xdr:cNvPr id="185" name="扶助費平均値テキスト"/>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12700</xdr:rowOff>
    </xdr:from>
    <xdr:to>
      <xdr:col>19</xdr:col>
      <xdr:colOff>187325</xdr:colOff>
      <xdr:row>58</xdr:row>
      <xdr:rowOff>149860</xdr:rowOff>
    </xdr:to>
    <xdr:cxnSp macro="">
      <xdr:nvCxnSpPr>
        <xdr:cNvPr id="187" name="直線コネクタ 186"/>
        <xdr:cNvCxnSpPr/>
      </xdr:nvCxnSpPr>
      <xdr:spPr>
        <a:xfrm flipV="1">
          <a:off x="3098800" y="99568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99060</xdr:rowOff>
    </xdr:from>
    <xdr:to>
      <xdr:col>20</xdr:col>
      <xdr:colOff>38100</xdr:colOff>
      <xdr:row>57</xdr:row>
      <xdr:rowOff>29210</xdr:rowOff>
    </xdr:to>
    <xdr:sp macro="" textlink="">
      <xdr:nvSpPr>
        <xdr:cNvPr id="188" name="フローチャート: 判断 187"/>
        <xdr:cNvSpPr/>
      </xdr:nvSpPr>
      <xdr:spPr>
        <a:xfrm>
          <a:off x="3937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39387</xdr:rowOff>
    </xdr:from>
    <xdr:ext cx="736600" cy="259045"/>
    <xdr:sp macro="" textlink="">
      <xdr:nvSpPr>
        <xdr:cNvPr id="189" name="テキスト ボックス 188"/>
        <xdr:cNvSpPr txBox="1"/>
      </xdr:nvSpPr>
      <xdr:spPr>
        <a:xfrm>
          <a:off x="3606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149860</xdr:rowOff>
    </xdr:from>
    <xdr:to>
      <xdr:col>15</xdr:col>
      <xdr:colOff>98425</xdr:colOff>
      <xdr:row>58</xdr:row>
      <xdr:rowOff>149860</xdr:rowOff>
    </xdr:to>
    <xdr:cxnSp macro="">
      <xdr:nvCxnSpPr>
        <xdr:cNvPr id="190" name="直線コネクタ 189"/>
        <xdr:cNvCxnSpPr/>
      </xdr:nvCxnSpPr>
      <xdr:spPr>
        <a:xfrm>
          <a:off x="2209800" y="100939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99060</xdr:rowOff>
    </xdr:from>
    <xdr:to>
      <xdr:col>15</xdr:col>
      <xdr:colOff>149225</xdr:colOff>
      <xdr:row>57</xdr:row>
      <xdr:rowOff>29210</xdr:rowOff>
    </xdr:to>
    <xdr:sp macro="" textlink="">
      <xdr:nvSpPr>
        <xdr:cNvPr id="191" name="フローチャート: 判断 190"/>
        <xdr:cNvSpPr/>
      </xdr:nvSpPr>
      <xdr:spPr>
        <a:xfrm>
          <a:off x="3048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39387</xdr:rowOff>
    </xdr:from>
    <xdr:ext cx="762000" cy="259045"/>
    <xdr:sp macro="" textlink="">
      <xdr:nvSpPr>
        <xdr:cNvPr id="192" name="テキスト ボックス 191"/>
        <xdr:cNvSpPr txBox="1"/>
      </xdr:nvSpPr>
      <xdr:spPr>
        <a:xfrm>
          <a:off x="2717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149860</xdr:rowOff>
    </xdr:from>
    <xdr:to>
      <xdr:col>11</xdr:col>
      <xdr:colOff>9525</xdr:colOff>
      <xdr:row>58</xdr:row>
      <xdr:rowOff>149860</xdr:rowOff>
    </xdr:to>
    <xdr:cxnSp macro="">
      <xdr:nvCxnSpPr>
        <xdr:cNvPr id="193" name="直線コネクタ 192"/>
        <xdr:cNvCxnSpPr/>
      </xdr:nvCxnSpPr>
      <xdr:spPr>
        <a:xfrm>
          <a:off x="1320800" y="100939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4" name="フローチャート: 判断 193"/>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195" name="テキスト ボックス 194"/>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30480</xdr:rowOff>
    </xdr:from>
    <xdr:to>
      <xdr:col>6</xdr:col>
      <xdr:colOff>171450</xdr:colOff>
      <xdr:row>56</xdr:row>
      <xdr:rowOff>132080</xdr:rowOff>
    </xdr:to>
    <xdr:sp macro="" textlink="">
      <xdr:nvSpPr>
        <xdr:cNvPr id="196" name="フローチャート: 判断 195"/>
        <xdr:cNvSpPr/>
      </xdr:nvSpPr>
      <xdr:spPr>
        <a:xfrm>
          <a:off x="1270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142257</xdr:rowOff>
    </xdr:from>
    <xdr:ext cx="762000" cy="259045"/>
    <xdr:sp macro="" textlink="">
      <xdr:nvSpPr>
        <xdr:cNvPr id="197" name="テキスト ボックス 196"/>
        <xdr:cNvSpPr txBox="1"/>
      </xdr:nvSpPr>
      <xdr:spPr>
        <a:xfrm>
          <a:off x="939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203" name="楕円 202"/>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162577</xdr:rowOff>
    </xdr:from>
    <xdr:ext cx="762000" cy="259045"/>
    <xdr:sp macro="" textlink="">
      <xdr:nvSpPr>
        <xdr:cNvPr id="204" name="扶助費該当値テキスト"/>
        <xdr:cNvSpPr txBox="1"/>
      </xdr:nvSpPr>
      <xdr:spPr>
        <a:xfrm>
          <a:off x="4914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133350</xdr:rowOff>
    </xdr:from>
    <xdr:to>
      <xdr:col>20</xdr:col>
      <xdr:colOff>38100</xdr:colOff>
      <xdr:row>58</xdr:row>
      <xdr:rowOff>63500</xdr:rowOff>
    </xdr:to>
    <xdr:sp macro="" textlink="">
      <xdr:nvSpPr>
        <xdr:cNvPr id="205" name="楕円 204"/>
        <xdr:cNvSpPr/>
      </xdr:nvSpPr>
      <xdr:spPr>
        <a:xfrm>
          <a:off x="3937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48277</xdr:rowOff>
    </xdr:from>
    <xdr:ext cx="736600" cy="259045"/>
    <xdr:sp macro="" textlink="">
      <xdr:nvSpPr>
        <xdr:cNvPr id="206" name="テキスト ボックス 205"/>
        <xdr:cNvSpPr txBox="1"/>
      </xdr:nvSpPr>
      <xdr:spPr>
        <a:xfrm>
          <a:off x="3606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99060</xdr:rowOff>
    </xdr:from>
    <xdr:to>
      <xdr:col>15</xdr:col>
      <xdr:colOff>149225</xdr:colOff>
      <xdr:row>59</xdr:row>
      <xdr:rowOff>29210</xdr:rowOff>
    </xdr:to>
    <xdr:sp macro="" textlink="">
      <xdr:nvSpPr>
        <xdr:cNvPr id="207" name="楕円 206"/>
        <xdr:cNvSpPr/>
      </xdr:nvSpPr>
      <xdr:spPr>
        <a:xfrm>
          <a:off x="3048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13987</xdr:rowOff>
    </xdr:from>
    <xdr:ext cx="762000" cy="259045"/>
    <xdr:sp macro="" textlink="">
      <xdr:nvSpPr>
        <xdr:cNvPr id="208" name="テキスト ボックス 207"/>
        <xdr:cNvSpPr txBox="1"/>
      </xdr:nvSpPr>
      <xdr:spPr>
        <a:xfrm>
          <a:off x="2717800" y="1012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99060</xdr:rowOff>
    </xdr:from>
    <xdr:to>
      <xdr:col>11</xdr:col>
      <xdr:colOff>60325</xdr:colOff>
      <xdr:row>59</xdr:row>
      <xdr:rowOff>29210</xdr:rowOff>
    </xdr:to>
    <xdr:sp macro="" textlink="">
      <xdr:nvSpPr>
        <xdr:cNvPr id="209" name="楕円 208"/>
        <xdr:cNvSpPr/>
      </xdr:nvSpPr>
      <xdr:spPr>
        <a:xfrm>
          <a:off x="2159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13987</xdr:rowOff>
    </xdr:from>
    <xdr:ext cx="762000" cy="259045"/>
    <xdr:sp macro="" textlink="">
      <xdr:nvSpPr>
        <xdr:cNvPr id="210" name="テキスト ボックス 209"/>
        <xdr:cNvSpPr txBox="1"/>
      </xdr:nvSpPr>
      <xdr:spPr>
        <a:xfrm>
          <a:off x="1828800" y="1012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99060</xdr:rowOff>
    </xdr:from>
    <xdr:to>
      <xdr:col>6</xdr:col>
      <xdr:colOff>171450</xdr:colOff>
      <xdr:row>59</xdr:row>
      <xdr:rowOff>29210</xdr:rowOff>
    </xdr:to>
    <xdr:sp macro="" textlink="">
      <xdr:nvSpPr>
        <xdr:cNvPr id="211" name="楕円 210"/>
        <xdr:cNvSpPr/>
      </xdr:nvSpPr>
      <xdr:spPr>
        <a:xfrm>
          <a:off x="1270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13987</xdr:rowOff>
    </xdr:from>
    <xdr:ext cx="762000" cy="259045"/>
    <xdr:sp macro="" textlink="">
      <xdr:nvSpPr>
        <xdr:cNvPr id="212" name="テキスト ボックス 211"/>
        <xdr:cNvSpPr txBox="1"/>
      </xdr:nvSpPr>
      <xdr:spPr>
        <a:xfrm>
          <a:off x="939800" y="1012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病院事業会計・農業集落排水事業・公共下水道事業等特別会計への繰出金が高水準であることから、類似団体平均を大きく上回っている。</a:t>
          </a:r>
          <a:r>
            <a:rPr kumimoji="1" lang="ja-JP" altLang="en-US" sz="1100">
              <a:solidFill>
                <a:schemeClr val="dk1"/>
              </a:solidFill>
              <a:effectLst/>
              <a:latin typeface="+mn-lt"/>
              <a:ea typeface="+mn-ea"/>
              <a:cs typeface="+mn-cs"/>
            </a:rPr>
            <a:t>それぞれの会計において保有施設の老朽化による維持管理が増加傾向にあるため、施設管理計画に基づく適正な管理を行い、</a:t>
          </a:r>
          <a:r>
            <a:rPr kumimoji="1" lang="ja-JP" altLang="ja-JP" sz="1100">
              <a:solidFill>
                <a:schemeClr val="dk1"/>
              </a:solidFill>
              <a:effectLst/>
              <a:latin typeface="+mn-lt"/>
              <a:ea typeface="+mn-ea"/>
              <a:cs typeface="+mn-cs"/>
            </a:rPr>
            <a:t>経費削減に努める。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119380</xdr:rowOff>
    </xdr:from>
    <xdr:to>
      <xdr:col>82</xdr:col>
      <xdr:colOff>107950</xdr:colOff>
      <xdr:row>61</xdr:row>
      <xdr:rowOff>1270</xdr:rowOff>
    </xdr:to>
    <xdr:cxnSp macro="">
      <xdr:nvCxnSpPr>
        <xdr:cNvPr id="240" name="直線コネクタ 239"/>
        <xdr:cNvCxnSpPr/>
      </xdr:nvCxnSpPr>
      <xdr:spPr>
        <a:xfrm flipV="1">
          <a:off x="16510000" y="90347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144797</xdr:rowOff>
    </xdr:from>
    <xdr:ext cx="762000" cy="259045"/>
    <xdr:sp macro="" textlink="">
      <xdr:nvSpPr>
        <xdr:cNvPr id="241" name="その他最小値テキスト"/>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1270</xdr:rowOff>
    </xdr:from>
    <xdr:to>
      <xdr:col>82</xdr:col>
      <xdr:colOff>196850</xdr:colOff>
      <xdr:row>61</xdr:row>
      <xdr:rowOff>1270</xdr:rowOff>
    </xdr:to>
    <xdr:cxnSp macro="">
      <xdr:nvCxnSpPr>
        <xdr:cNvPr id="242" name="直線コネクタ 241"/>
        <xdr:cNvCxnSpPr/>
      </xdr:nvCxnSpPr>
      <xdr:spPr>
        <a:xfrm>
          <a:off x="16421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34307</xdr:rowOff>
    </xdr:from>
    <xdr:ext cx="762000" cy="259045"/>
    <xdr:sp macro="" textlink="">
      <xdr:nvSpPr>
        <xdr:cNvPr id="243" name="その他最大値テキスト"/>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119380</xdr:rowOff>
    </xdr:from>
    <xdr:to>
      <xdr:col>82</xdr:col>
      <xdr:colOff>196850</xdr:colOff>
      <xdr:row>52</xdr:row>
      <xdr:rowOff>119380</xdr:rowOff>
    </xdr:to>
    <xdr:cxnSp macro="">
      <xdr:nvCxnSpPr>
        <xdr:cNvPr id="244" name="直線コネクタ 243"/>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130810</xdr:rowOff>
    </xdr:from>
    <xdr:to>
      <xdr:col>82</xdr:col>
      <xdr:colOff>107950</xdr:colOff>
      <xdr:row>60</xdr:row>
      <xdr:rowOff>96520</xdr:rowOff>
    </xdr:to>
    <xdr:cxnSp macro="">
      <xdr:nvCxnSpPr>
        <xdr:cNvPr id="245" name="直線コネクタ 244"/>
        <xdr:cNvCxnSpPr/>
      </xdr:nvCxnSpPr>
      <xdr:spPr>
        <a:xfrm flipV="1">
          <a:off x="15671800" y="1024636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123207</xdr:rowOff>
    </xdr:from>
    <xdr:ext cx="762000" cy="259045"/>
    <xdr:sp macro="" textlink="">
      <xdr:nvSpPr>
        <xdr:cNvPr id="246" name="その他平均値テキスト"/>
        <xdr:cNvSpPr txBox="1"/>
      </xdr:nvSpPr>
      <xdr:spPr>
        <a:xfrm>
          <a:off x="16598900" y="9552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106680</xdr:rowOff>
    </xdr:from>
    <xdr:to>
      <xdr:col>82</xdr:col>
      <xdr:colOff>158750</xdr:colOff>
      <xdr:row>57</xdr:row>
      <xdr:rowOff>36830</xdr:rowOff>
    </xdr:to>
    <xdr:sp macro="" textlink="">
      <xdr:nvSpPr>
        <xdr:cNvPr id="247" name="フローチャート: 判断 246"/>
        <xdr:cNvSpPr/>
      </xdr:nvSpPr>
      <xdr:spPr>
        <a:xfrm>
          <a:off x="164592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81280</xdr:rowOff>
    </xdr:from>
    <xdr:to>
      <xdr:col>78</xdr:col>
      <xdr:colOff>69850</xdr:colOff>
      <xdr:row>60</xdr:row>
      <xdr:rowOff>96520</xdr:rowOff>
    </xdr:to>
    <xdr:cxnSp macro="">
      <xdr:nvCxnSpPr>
        <xdr:cNvPr id="248" name="直線コネクタ 247"/>
        <xdr:cNvCxnSpPr/>
      </xdr:nvCxnSpPr>
      <xdr:spPr>
        <a:xfrm>
          <a:off x="14782800" y="103682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49" name="フローチャート: 判断 248"/>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92727</xdr:rowOff>
    </xdr:from>
    <xdr:ext cx="736600" cy="259045"/>
    <xdr:sp macro="" textlink="">
      <xdr:nvSpPr>
        <xdr:cNvPr id="250" name="テキスト ボックス 249"/>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81280</xdr:rowOff>
    </xdr:from>
    <xdr:to>
      <xdr:col>73</xdr:col>
      <xdr:colOff>180975</xdr:colOff>
      <xdr:row>60</xdr:row>
      <xdr:rowOff>134620</xdr:rowOff>
    </xdr:to>
    <xdr:cxnSp macro="">
      <xdr:nvCxnSpPr>
        <xdr:cNvPr id="251" name="直線コネクタ 250"/>
        <xdr:cNvCxnSpPr/>
      </xdr:nvCxnSpPr>
      <xdr:spPr>
        <a:xfrm flipV="1">
          <a:off x="13893800" y="103682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160020</xdr:rowOff>
    </xdr:from>
    <xdr:to>
      <xdr:col>74</xdr:col>
      <xdr:colOff>31750</xdr:colOff>
      <xdr:row>57</xdr:row>
      <xdr:rowOff>90170</xdr:rowOff>
    </xdr:to>
    <xdr:sp macro="" textlink="">
      <xdr:nvSpPr>
        <xdr:cNvPr id="252" name="フローチャート: 判断 251"/>
        <xdr:cNvSpPr/>
      </xdr:nvSpPr>
      <xdr:spPr>
        <a:xfrm>
          <a:off x="14732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100347</xdr:rowOff>
    </xdr:from>
    <xdr:ext cx="762000" cy="259045"/>
    <xdr:sp macro="" textlink="">
      <xdr:nvSpPr>
        <xdr:cNvPr id="253" name="テキスト ボックス 252"/>
        <xdr:cNvSpPr txBox="1"/>
      </xdr:nvSpPr>
      <xdr:spPr>
        <a:xfrm>
          <a:off x="14401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35560</xdr:rowOff>
    </xdr:from>
    <xdr:to>
      <xdr:col>69</xdr:col>
      <xdr:colOff>92075</xdr:colOff>
      <xdr:row>60</xdr:row>
      <xdr:rowOff>134620</xdr:rowOff>
    </xdr:to>
    <xdr:cxnSp macro="">
      <xdr:nvCxnSpPr>
        <xdr:cNvPr id="254" name="直線コネクタ 253"/>
        <xdr:cNvCxnSpPr/>
      </xdr:nvCxnSpPr>
      <xdr:spPr>
        <a:xfrm>
          <a:off x="13004800" y="103225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55" name="フローチャート: 判断 254"/>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123207</xdr:rowOff>
    </xdr:from>
    <xdr:ext cx="762000" cy="259045"/>
    <xdr:sp macro="" textlink="">
      <xdr:nvSpPr>
        <xdr:cNvPr id="256" name="テキスト ボックス 255"/>
        <xdr:cNvSpPr txBox="1"/>
      </xdr:nvSpPr>
      <xdr:spPr>
        <a:xfrm>
          <a:off x="13512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57" name="フローチャート: 判断 256"/>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100347</xdr:rowOff>
    </xdr:from>
    <xdr:ext cx="762000" cy="259045"/>
    <xdr:sp macro="" textlink="">
      <xdr:nvSpPr>
        <xdr:cNvPr id="258" name="テキスト ボックス 257"/>
        <xdr:cNvSpPr txBox="1"/>
      </xdr:nvSpPr>
      <xdr:spPr>
        <a:xfrm>
          <a:off x="12623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80010</xdr:rowOff>
    </xdr:from>
    <xdr:to>
      <xdr:col>82</xdr:col>
      <xdr:colOff>158750</xdr:colOff>
      <xdr:row>60</xdr:row>
      <xdr:rowOff>10160</xdr:rowOff>
    </xdr:to>
    <xdr:sp macro="" textlink="">
      <xdr:nvSpPr>
        <xdr:cNvPr id="264" name="楕円 263"/>
        <xdr:cNvSpPr/>
      </xdr:nvSpPr>
      <xdr:spPr>
        <a:xfrm>
          <a:off x="16459200" y="1019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52087</xdr:rowOff>
    </xdr:from>
    <xdr:ext cx="762000" cy="259045"/>
    <xdr:sp macro="" textlink="">
      <xdr:nvSpPr>
        <xdr:cNvPr id="265" name="その他該当値テキスト"/>
        <xdr:cNvSpPr txBox="1"/>
      </xdr:nvSpPr>
      <xdr:spPr>
        <a:xfrm>
          <a:off x="16598900" y="1016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45720</xdr:rowOff>
    </xdr:from>
    <xdr:to>
      <xdr:col>78</xdr:col>
      <xdr:colOff>120650</xdr:colOff>
      <xdr:row>60</xdr:row>
      <xdr:rowOff>147320</xdr:rowOff>
    </xdr:to>
    <xdr:sp macro="" textlink="">
      <xdr:nvSpPr>
        <xdr:cNvPr id="266" name="楕円 265"/>
        <xdr:cNvSpPr/>
      </xdr:nvSpPr>
      <xdr:spPr>
        <a:xfrm>
          <a:off x="15621000" y="1033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132097</xdr:rowOff>
    </xdr:from>
    <xdr:ext cx="736600" cy="259045"/>
    <xdr:sp macro="" textlink="">
      <xdr:nvSpPr>
        <xdr:cNvPr id="267" name="テキスト ボックス 266"/>
        <xdr:cNvSpPr txBox="1"/>
      </xdr:nvSpPr>
      <xdr:spPr>
        <a:xfrm>
          <a:off x="15290800" y="1041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30480</xdr:rowOff>
    </xdr:from>
    <xdr:to>
      <xdr:col>74</xdr:col>
      <xdr:colOff>31750</xdr:colOff>
      <xdr:row>60</xdr:row>
      <xdr:rowOff>132080</xdr:rowOff>
    </xdr:to>
    <xdr:sp macro="" textlink="">
      <xdr:nvSpPr>
        <xdr:cNvPr id="268" name="楕円 267"/>
        <xdr:cNvSpPr/>
      </xdr:nvSpPr>
      <xdr:spPr>
        <a:xfrm>
          <a:off x="14732000" y="1031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116857</xdr:rowOff>
    </xdr:from>
    <xdr:ext cx="762000" cy="259045"/>
    <xdr:sp macro="" textlink="">
      <xdr:nvSpPr>
        <xdr:cNvPr id="269" name="テキスト ボックス 268"/>
        <xdr:cNvSpPr txBox="1"/>
      </xdr:nvSpPr>
      <xdr:spPr>
        <a:xfrm>
          <a:off x="14401800" y="1040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83820</xdr:rowOff>
    </xdr:from>
    <xdr:to>
      <xdr:col>69</xdr:col>
      <xdr:colOff>142875</xdr:colOff>
      <xdr:row>61</xdr:row>
      <xdr:rowOff>13970</xdr:rowOff>
    </xdr:to>
    <xdr:sp macro="" textlink="">
      <xdr:nvSpPr>
        <xdr:cNvPr id="270" name="楕円 269"/>
        <xdr:cNvSpPr/>
      </xdr:nvSpPr>
      <xdr:spPr>
        <a:xfrm>
          <a:off x="13843000" y="1037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170197</xdr:rowOff>
    </xdr:from>
    <xdr:ext cx="762000" cy="259045"/>
    <xdr:sp macro="" textlink="">
      <xdr:nvSpPr>
        <xdr:cNvPr id="271" name="テキスト ボックス 270"/>
        <xdr:cNvSpPr txBox="1"/>
      </xdr:nvSpPr>
      <xdr:spPr>
        <a:xfrm>
          <a:off x="13512800" y="1045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156210</xdr:rowOff>
    </xdr:from>
    <xdr:to>
      <xdr:col>65</xdr:col>
      <xdr:colOff>53975</xdr:colOff>
      <xdr:row>60</xdr:row>
      <xdr:rowOff>86360</xdr:rowOff>
    </xdr:to>
    <xdr:sp macro="" textlink="">
      <xdr:nvSpPr>
        <xdr:cNvPr id="272" name="楕円 271"/>
        <xdr:cNvSpPr/>
      </xdr:nvSpPr>
      <xdr:spPr>
        <a:xfrm>
          <a:off x="12954000" y="1027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71137</xdr:rowOff>
    </xdr:from>
    <xdr:ext cx="762000" cy="259045"/>
    <xdr:sp macro="" textlink="">
      <xdr:nvSpPr>
        <xdr:cNvPr id="273" name="テキスト ボックス 272"/>
        <xdr:cNvSpPr txBox="1"/>
      </xdr:nvSpPr>
      <xdr:spPr>
        <a:xfrm>
          <a:off x="12623800" y="1035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前</a:t>
          </a:r>
          <a:r>
            <a:rPr kumimoji="1" lang="ja-JP" altLang="ja-JP" sz="1100">
              <a:solidFill>
                <a:schemeClr val="dk1"/>
              </a:solidFill>
              <a:effectLst/>
              <a:latin typeface="+mn-lt"/>
              <a:ea typeface="+mn-ea"/>
              <a:cs typeface="+mn-cs"/>
            </a:rPr>
            <a:t>年度と比べ減少して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、類似団体平均</a:t>
          </a:r>
          <a:r>
            <a:rPr kumimoji="1" lang="ja-JP" altLang="en-US" sz="1100">
              <a:solidFill>
                <a:schemeClr val="dk1"/>
              </a:solidFill>
              <a:effectLst/>
              <a:latin typeface="+mn-lt"/>
              <a:ea typeface="+mn-ea"/>
              <a:cs typeface="+mn-cs"/>
            </a:rPr>
            <a:t>と同水準となっている</a:t>
          </a:r>
          <a:r>
            <a:rPr kumimoji="1" lang="ja-JP" altLang="ja-JP" sz="1100">
              <a:solidFill>
                <a:schemeClr val="dk1"/>
              </a:solidFill>
              <a:effectLst/>
              <a:latin typeface="+mn-lt"/>
              <a:ea typeface="+mn-ea"/>
              <a:cs typeface="+mn-cs"/>
            </a:rPr>
            <a:t>。</a:t>
          </a:r>
          <a:endParaRPr lang="ja-JP" altLang="ja-JP">
            <a:effectLst/>
          </a:endParaRPr>
        </a:p>
        <a:p>
          <a:r>
            <a:rPr kumimoji="1" lang="ja-JP" altLang="en-US" sz="1100">
              <a:solidFill>
                <a:schemeClr val="dk1"/>
              </a:solidFill>
              <a:effectLst/>
              <a:latin typeface="+mn-lt"/>
              <a:ea typeface="+mn-ea"/>
              <a:cs typeface="+mn-cs"/>
            </a:rPr>
            <a:t>依然として</a:t>
          </a:r>
          <a:r>
            <a:rPr kumimoji="1" lang="ja-JP" altLang="ja-JP" sz="1100">
              <a:solidFill>
                <a:schemeClr val="dk1"/>
              </a:solidFill>
              <a:effectLst/>
              <a:latin typeface="+mn-lt"/>
              <a:ea typeface="+mn-ea"/>
              <a:cs typeface="+mn-cs"/>
            </a:rPr>
            <a:t>病院事業会計への繰出金が高水準である</a:t>
          </a:r>
          <a:r>
            <a:rPr kumimoji="1" lang="ja-JP" altLang="en-US" sz="1100">
              <a:solidFill>
                <a:schemeClr val="dk1"/>
              </a:solidFill>
              <a:effectLst/>
              <a:latin typeface="+mn-lt"/>
              <a:ea typeface="+mn-ea"/>
              <a:cs typeface="+mn-cs"/>
            </a:rPr>
            <a:t>ため、</a:t>
          </a:r>
          <a:r>
            <a:rPr kumimoji="1" lang="ja-JP" altLang="ja-JP" sz="1100">
              <a:solidFill>
                <a:schemeClr val="dk1"/>
              </a:solidFill>
              <a:effectLst/>
              <a:latin typeface="+mn-lt"/>
              <a:ea typeface="+mn-ea"/>
              <a:cs typeface="+mn-cs"/>
            </a:rPr>
            <a:t>引き続き、補助事業全般の適正化を図るとともに、事業費削減に努める。</a:t>
          </a:r>
          <a:endParaRPr lang="ja-JP" altLang="ja-JP">
            <a:effectLst/>
          </a:endParaRP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17272</xdr:rowOff>
    </xdr:from>
    <xdr:to>
      <xdr:col>82</xdr:col>
      <xdr:colOff>107950</xdr:colOff>
      <xdr:row>40</xdr:row>
      <xdr:rowOff>67564</xdr:rowOff>
    </xdr:to>
    <xdr:cxnSp macro="">
      <xdr:nvCxnSpPr>
        <xdr:cNvPr id="298" name="直線コネクタ 297"/>
        <xdr:cNvCxnSpPr/>
      </xdr:nvCxnSpPr>
      <xdr:spPr>
        <a:xfrm flipV="1">
          <a:off x="16510000" y="5846572"/>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39641</xdr:rowOff>
    </xdr:from>
    <xdr:ext cx="762000" cy="259045"/>
    <xdr:sp macro="" textlink="">
      <xdr:nvSpPr>
        <xdr:cNvPr id="299" name="補助費等最小値テキスト"/>
        <xdr:cNvSpPr txBox="1"/>
      </xdr:nvSpPr>
      <xdr:spPr>
        <a:xfrm>
          <a:off x="16598900" y="6897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67564</xdr:rowOff>
    </xdr:from>
    <xdr:to>
      <xdr:col>82</xdr:col>
      <xdr:colOff>196850</xdr:colOff>
      <xdr:row>40</xdr:row>
      <xdr:rowOff>67564</xdr:rowOff>
    </xdr:to>
    <xdr:cxnSp macro="">
      <xdr:nvCxnSpPr>
        <xdr:cNvPr id="300" name="直線コネクタ 299"/>
        <xdr:cNvCxnSpPr/>
      </xdr:nvCxnSpPr>
      <xdr:spPr>
        <a:xfrm>
          <a:off x="16421100" y="692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103649</xdr:rowOff>
    </xdr:from>
    <xdr:ext cx="762000" cy="259045"/>
    <xdr:sp macro="" textlink="">
      <xdr:nvSpPr>
        <xdr:cNvPr id="301" name="補助費等最大値テキスト"/>
        <xdr:cNvSpPr txBox="1"/>
      </xdr:nvSpPr>
      <xdr:spPr>
        <a:xfrm>
          <a:off x="16598900" y="559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17272</xdr:rowOff>
    </xdr:from>
    <xdr:to>
      <xdr:col>82</xdr:col>
      <xdr:colOff>196850</xdr:colOff>
      <xdr:row>34</xdr:row>
      <xdr:rowOff>17272</xdr:rowOff>
    </xdr:to>
    <xdr:cxnSp macro="">
      <xdr:nvCxnSpPr>
        <xdr:cNvPr id="302" name="直線コネクタ 301"/>
        <xdr:cNvCxnSpPr/>
      </xdr:nvCxnSpPr>
      <xdr:spPr>
        <a:xfrm>
          <a:off x="16421100" y="5846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37846</xdr:rowOff>
    </xdr:from>
    <xdr:to>
      <xdr:col>82</xdr:col>
      <xdr:colOff>107950</xdr:colOff>
      <xdr:row>37</xdr:row>
      <xdr:rowOff>78994</xdr:rowOff>
    </xdr:to>
    <xdr:cxnSp macro="">
      <xdr:nvCxnSpPr>
        <xdr:cNvPr id="303" name="直線コネクタ 302"/>
        <xdr:cNvCxnSpPr/>
      </xdr:nvCxnSpPr>
      <xdr:spPr>
        <a:xfrm flipV="1">
          <a:off x="15671800" y="638149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3573</xdr:rowOff>
    </xdr:from>
    <xdr:ext cx="762000" cy="259045"/>
    <xdr:sp macro="" textlink="">
      <xdr:nvSpPr>
        <xdr:cNvPr id="304" name="補助費等平均値テキスト"/>
        <xdr:cNvSpPr txBox="1"/>
      </xdr:nvSpPr>
      <xdr:spPr>
        <a:xfrm>
          <a:off x="16598900" y="6175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05" name="フローチャート: 判断 304"/>
        <xdr:cNvSpPr/>
      </xdr:nvSpPr>
      <xdr:spPr>
        <a:xfrm>
          <a:off x="16459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78994</xdr:rowOff>
    </xdr:from>
    <xdr:to>
      <xdr:col>78</xdr:col>
      <xdr:colOff>69850</xdr:colOff>
      <xdr:row>37</xdr:row>
      <xdr:rowOff>83566</xdr:rowOff>
    </xdr:to>
    <xdr:cxnSp macro="">
      <xdr:nvCxnSpPr>
        <xdr:cNvPr id="306" name="直線コネクタ 305"/>
        <xdr:cNvCxnSpPr/>
      </xdr:nvCxnSpPr>
      <xdr:spPr>
        <a:xfrm flipV="1">
          <a:off x="14782800" y="64226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07" name="フローチャート: 判断 306"/>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80535</xdr:rowOff>
    </xdr:from>
    <xdr:ext cx="736600" cy="259045"/>
    <xdr:sp macro="" textlink="">
      <xdr:nvSpPr>
        <xdr:cNvPr id="308" name="テキスト ボックス 307"/>
        <xdr:cNvSpPr txBox="1"/>
      </xdr:nvSpPr>
      <xdr:spPr>
        <a:xfrm>
          <a:off x="15290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83566</xdr:rowOff>
    </xdr:from>
    <xdr:to>
      <xdr:col>73</xdr:col>
      <xdr:colOff>180975</xdr:colOff>
      <xdr:row>37</xdr:row>
      <xdr:rowOff>92710</xdr:rowOff>
    </xdr:to>
    <xdr:cxnSp macro="">
      <xdr:nvCxnSpPr>
        <xdr:cNvPr id="309" name="直線コネクタ 308"/>
        <xdr:cNvCxnSpPr/>
      </xdr:nvCxnSpPr>
      <xdr:spPr>
        <a:xfrm flipV="1">
          <a:off x="13893800" y="64272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0" name="フローチャート: 判断 309"/>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11" name="テキスト ボックス 310"/>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10414</xdr:rowOff>
    </xdr:from>
    <xdr:to>
      <xdr:col>69</xdr:col>
      <xdr:colOff>92075</xdr:colOff>
      <xdr:row>37</xdr:row>
      <xdr:rowOff>92710</xdr:rowOff>
    </xdr:to>
    <xdr:cxnSp macro="">
      <xdr:nvCxnSpPr>
        <xdr:cNvPr id="312" name="直線コネクタ 311"/>
        <xdr:cNvCxnSpPr/>
      </xdr:nvCxnSpPr>
      <xdr:spPr>
        <a:xfrm>
          <a:off x="13004800" y="635406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135636</xdr:rowOff>
    </xdr:from>
    <xdr:to>
      <xdr:col>69</xdr:col>
      <xdr:colOff>142875</xdr:colOff>
      <xdr:row>37</xdr:row>
      <xdr:rowOff>65786</xdr:rowOff>
    </xdr:to>
    <xdr:sp macro="" textlink="">
      <xdr:nvSpPr>
        <xdr:cNvPr id="313" name="フローチャート: 判断 312"/>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75963</xdr:rowOff>
    </xdr:from>
    <xdr:ext cx="762000" cy="259045"/>
    <xdr:sp macro="" textlink="">
      <xdr:nvSpPr>
        <xdr:cNvPr id="314" name="テキスト ボックス 313"/>
        <xdr:cNvSpPr txBox="1"/>
      </xdr:nvSpPr>
      <xdr:spPr>
        <a:xfrm>
          <a:off x="13512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5" name="フローチャート: 判断 314"/>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16" name="テキスト ボックス 315"/>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22" name="楕円 321"/>
        <xdr:cNvSpPr/>
      </xdr:nvSpPr>
      <xdr:spPr>
        <a:xfrm>
          <a:off x="164592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130573</xdr:rowOff>
    </xdr:from>
    <xdr:ext cx="762000" cy="259045"/>
    <xdr:sp macro="" textlink="">
      <xdr:nvSpPr>
        <xdr:cNvPr id="323" name="補助費等該当値テキスト"/>
        <xdr:cNvSpPr txBox="1"/>
      </xdr:nvSpPr>
      <xdr:spPr>
        <a:xfrm>
          <a:off x="165989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28194</xdr:rowOff>
    </xdr:from>
    <xdr:to>
      <xdr:col>78</xdr:col>
      <xdr:colOff>120650</xdr:colOff>
      <xdr:row>37</xdr:row>
      <xdr:rowOff>129794</xdr:rowOff>
    </xdr:to>
    <xdr:sp macro="" textlink="">
      <xdr:nvSpPr>
        <xdr:cNvPr id="324" name="楕円 323"/>
        <xdr:cNvSpPr/>
      </xdr:nvSpPr>
      <xdr:spPr>
        <a:xfrm>
          <a:off x="15621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114571</xdr:rowOff>
    </xdr:from>
    <xdr:ext cx="736600" cy="259045"/>
    <xdr:sp macro="" textlink="">
      <xdr:nvSpPr>
        <xdr:cNvPr id="325" name="テキスト ボックス 324"/>
        <xdr:cNvSpPr txBox="1"/>
      </xdr:nvSpPr>
      <xdr:spPr>
        <a:xfrm>
          <a:off x="15290800" y="6458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32766</xdr:rowOff>
    </xdr:from>
    <xdr:to>
      <xdr:col>74</xdr:col>
      <xdr:colOff>31750</xdr:colOff>
      <xdr:row>37</xdr:row>
      <xdr:rowOff>134366</xdr:rowOff>
    </xdr:to>
    <xdr:sp macro="" textlink="">
      <xdr:nvSpPr>
        <xdr:cNvPr id="326" name="楕円 325"/>
        <xdr:cNvSpPr/>
      </xdr:nvSpPr>
      <xdr:spPr>
        <a:xfrm>
          <a:off x="14732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119143</xdr:rowOff>
    </xdr:from>
    <xdr:ext cx="762000" cy="259045"/>
    <xdr:sp macro="" textlink="">
      <xdr:nvSpPr>
        <xdr:cNvPr id="327" name="テキスト ボックス 326"/>
        <xdr:cNvSpPr txBox="1"/>
      </xdr:nvSpPr>
      <xdr:spPr>
        <a:xfrm>
          <a:off x="14401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41910</xdr:rowOff>
    </xdr:from>
    <xdr:to>
      <xdr:col>69</xdr:col>
      <xdr:colOff>142875</xdr:colOff>
      <xdr:row>37</xdr:row>
      <xdr:rowOff>143510</xdr:rowOff>
    </xdr:to>
    <xdr:sp macro="" textlink="">
      <xdr:nvSpPr>
        <xdr:cNvPr id="328" name="楕円 327"/>
        <xdr:cNvSpPr/>
      </xdr:nvSpPr>
      <xdr:spPr>
        <a:xfrm>
          <a:off x="13843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128287</xdr:rowOff>
    </xdr:from>
    <xdr:ext cx="762000" cy="259045"/>
    <xdr:sp macro="" textlink="">
      <xdr:nvSpPr>
        <xdr:cNvPr id="329" name="テキスト ボックス 328"/>
        <xdr:cNvSpPr txBox="1"/>
      </xdr:nvSpPr>
      <xdr:spPr>
        <a:xfrm>
          <a:off x="13512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131064</xdr:rowOff>
    </xdr:from>
    <xdr:to>
      <xdr:col>65</xdr:col>
      <xdr:colOff>53975</xdr:colOff>
      <xdr:row>37</xdr:row>
      <xdr:rowOff>61214</xdr:rowOff>
    </xdr:to>
    <xdr:sp macro="" textlink="">
      <xdr:nvSpPr>
        <xdr:cNvPr id="330" name="楕円 329"/>
        <xdr:cNvSpPr/>
      </xdr:nvSpPr>
      <xdr:spPr>
        <a:xfrm>
          <a:off x="12954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71391</xdr:rowOff>
    </xdr:from>
    <xdr:ext cx="762000" cy="259045"/>
    <xdr:sp macro="" textlink="">
      <xdr:nvSpPr>
        <xdr:cNvPr id="331" name="テキスト ボックス 330"/>
        <xdr:cNvSpPr txBox="1"/>
      </xdr:nvSpPr>
      <xdr:spPr>
        <a:xfrm>
          <a:off x="12623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mn-ea"/>
              <a:ea typeface="+mn-ea"/>
            </a:rPr>
            <a:t>中学校改修事業など大規模事業に伴う地方債償還の開始により増加しており、</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年度完成の新図書館、コミュニティセンターなど大規模事業の地方債償還を控えているため、今後も増加が見込まれる。地方債発行額の縮小を行っていくとともに</a:t>
          </a:r>
          <a:r>
            <a:rPr lang="ja-JP"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適切な事業規模の検討、計画的な事業実施による発行額の平準化を行っていく必要がある。</a:t>
          </a:r>
          <a:endParaRPr lang="ja-JP" altLang="ja-JP">
            <a:effectLst/>
          </a:endParaRPr>
        </a:p>
        <a:p>
          <a:endParaRPr kumimoji="1" lang="ja-JP" altLang="en-US" sz="1100">
            <a:latin typeface="+mn-ea"/>
            <a:ea typeface="+mn-ea"/>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83566</xdr:rowOff>
    </xdr:from>
    <xdr:to>
      <xdr:col>24</xdr:col>
      <xdr:colOff>25400</xdr:colOff>
      <xdr:row>81</xdr:row>
      <xdr:rowOff>106426</xdr:rowOff>
    </xdr:to>
    <xdr:cxnSp macro="">
      <xdr:nvCxnSpPr>
        <xdr:cNvPr id="356" name="直線コネクタ 355"/>
        <xdr:cNvCxnSpPr/>
      </xdr:nvCxnSpPr>
      <xdr:spPr>
        <a:xfrm flipV="1">
          <a:off x="4826000" y="12599416"/>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78503</xdr:rowOff>
    </xdr:from>
    <xdr:ext cx="762000" cy="259045"/>
    <xdr:sp macro="" textlink="">
      <xdr:nvSpPr>
        <xdr:cNvPr id="357" name="公債費最小値テキスト"/>
        <xdr:cNvSpPr txBox="1"/>
      </xdr:nvSpPr>
      <xdr:spPr>
        <a:xfrm>
          <a:off x="4914900" y="1396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106426</xdr:rowOff>
    </xdr:from>
    <xdr:to>
      <xdr:col>24</xdr:col>
      <xdr:colOff>114300</xdr:colOff>
      <xdr:row>81</xdr:row>
      <xdr:rowOff>106426</xdr:rowOff>
    </xdr:to>
    <xdr:cxnSp macro="">
      <xdr:nvCxnSpPr>
        <xdr:cNvPr id="358" name="直線コネクタ 357"/>
        <xdr:cNvCxnSpPr/>
      </xdr:nvCxnSpPr>
      <xdr:spPr>
        <a:xfrm>
          <a:off x="4737100" y="1399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169943</xdr:rowOff>
    </xdr:from>
    <xdr:ext cx="762000" cy="259045"/>
    <xdr:sp macro="" textlink="">
      <xdr:nvSpPr>
        <xdr:cNvPr id="359" name="公債費最大値テキスト"/>
        <xdr:cNvSpPr txBox="1"/>
      </xdr:nvSpPr>
      <xdr:spPr>
        <a:xfrm>
          <a:off x="4914900" y="1234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83566</xdr:rowOff>
    </xdr:from>
    <xdr:to>
      <xdr:col>24</xdr:col>
      <xdr:colOff>114300</xdr:colOff>
      <xdr:row>73</xdr:row>
      <xdr:rowOff>83566</xdr:rowOff>
    </xdr:to>
    <xdr:cxnSp macro="">
      <xdr:nvCxnSpPr>
        <xdr:cNvPr id="360" name="直線コネクタ 359"/>
        <xdr:cNvCxnSpPr/>
      </xdr:nvCxnSpPr>
      <xdr:spPr>
        <a:xfrm>
          <a:off x="4737100" y="12599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138430</xdr:rowOff>
    </xdr:from>
    <xdr:to>
      <xdr:col>24</xdr:col>
      <xdr:colOff>25400</xdr:colOff>
      <xdr:row>77</xdr:row>
      <xdr:rowOff>170435</xdr:rowOff>
    </xdr:to>
    <xdr:cxnSp macro="">
      <xdr:nvCxnSpPr>
        <xdr:cNvPr id="361" name="直線コネクタ 360"/>
        <xdr:cNvCxnSpPr/>
      </xdr:nvCxnSpPr>
      <xdr:spPr>
        <a:xfrm>
          <a:off x="3987800" y="13340080"/>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85869</xdr:rowOff>
    </xdr:from>
    <xdr:ext cx="762000" cy="259045"/>
    <xdr:sp macro="" textlink="">
      <xdr:nvSpPr>
        <xdr:cNvPr id="362" name="公債費平均値テキスト"/>
        <xdr:cNvSpPr txBox="1"/>
      </xdr:nvSpPr>
      <xdr:spPr>
        <a:xfrm>
          <a:off x="4914900" y="13116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69342</xdr:rowOff>
    </xdr:from>
    <xdr:to>
      <xdr:col>24</xdr:col>
      <xdr:colOff>76200</xdr:colOff>
      <xdr:row>77</xdr:row>
      <xdr:rowOff>170942</xdr:rowOff>
    </xdr:to>
    <xdr:sp macro="" textlink="">
      <xdr:nvSpPr>
        <xdr:cNvPr id="363" name="フローチャート: 判断 362"/>
        <xdr:cNvSpPr/>
      </xdr:nvSpPr>
      <xdr:spPr>
        <a:xfrm>
          <a:off x="4775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46989</xdr:rowOff>
    </xdr:from>
    <xdr:to>
      <xdr:col>19</xdr:col>
      <xdr:colOff>187325</xdr:colOff>
      <xdr:row>77</xdr:row>
      <xdr:rowOff>138430</xdr:rowOff>
    </xdr:to>
    <xdr:cxnSp macro="">
      <xdr:nvCxnSpPr>
        <xdr:cNvPr id="364" name="直線コネクタ 363"/>
        <xdr:cNvCxnSpPr/>
      </xdr:nvCxnSpPr>
      <xdr:spPr>
        <a:xfrm>
          <a:off x="3098800" y="13248639"/>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87630</xdr:rowOff>
    </xdr:from>
    <xdr:to>
      <xdr:col>20</xdr:col>
      <xdr:colOff>38100</xdr:colOff>
      <xdr:row>78</xdr:row>
      <xdr:rowOff>17780</xdr:rowOff>
    </xdr:to>
    <xdr:sp macro="" textlink="">
      <xdr:nvSpPr>
        <xdr:cNvPr id="365" name="フローチャート: 判断 364"/>
        <xdr:cNvSpPr/>
      </xdr:nvSpPr>
      <xdr:spPr>
        <a:xfrm>
          <a:off x="3937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27957</xdr:rowOff>
    </xdr:from>
    <xdr:ext cx="736600" cy="259045"/>
    <xdr:sp macro="" textlink="">
      <xdr:nvSpPr>
        <xdr:cNvPr id="366" name="テキスト ボックス 365"/>
        <xdr:cNvSpPr txBox="1"/>
      </xdr:nvSpPr>
      <xdr:spPr>
        <a:xfrm>
          <a:off x="3606800" y="1305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159004</xdr:rowOff>
    </xdr:from>
    <xdr:to>
      <xdr:col>15</xdr:col>
      <xdr:colOff>98425</xdr:colOff>
      <xdr:row>77</xdr:row>
      <xdr:rowOff>46989</xdr:rowOff>
    </xdr:to>
    <xdr:cxnSp macro="">
      <xdr:nvCxnSpPr>
        <xdr:cNvPr id="367" name="直線コネクタ 366"/>
        <xdr:cNvCxnSpPr/>
      </xdr:nvCxnSpPr>
      <xdr:spPr>
        <a:xfrm>
          <a:off x="2209800" y="13189204"/>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51054</xdr:rowOff>
    </xdr:from>
    <xdr:to>
      <xdr:col>15</xdr:col>
      <xdr:colOff>149225</xdr:colOff>
      <xdr:row>77</xdr:row>
      <xdr:rowOff>152654</xdr:rowOff>
    </xdr:to>
    <xdr:sp macro="" textlink="">
      <xdr:nvSpPr>
        <xdr:cNvPr id="368" name="フローチャート: 判断 367"/>
        <xdr:cNvSpPr/>
      </xdr:nvSpPr>
      <xdr:spPr>
        <a:xfrm>
          <a:off x="3048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137431</xdr:rowOff>
    </xdr:from>
    <xdr:ext cx="762000" cy="259045"/>
    <xdr:sp macro="" textlink="">
      <xdr:nvSpPr>
        <xdr:cNvPr id="369" name="テキスト ボックス 368"/>
        <xdr:cNvSpPr txBox="1"/>
      </xdr:nvSpPr>
      <xdr:spPr>
        <a:xfrm>
          <a:off x="2717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159004</xdr:rowOff>
    </xdr:from>
    <xdr:to>
      <xdr:col>11</xdr:col>
      <xdr:colOff>9525</xdr:colOff>
      <xdr:row>77</xdr:row>
      <xdr:rowOff>19558</xdr:rowOff>
    </xdr:to>
    <xdr:cxnSp macro="">
      <xdr:nvCxnSpPr>
        <xdr:cNvPr id="370" name="直線コネクタ 369"/>
        <xdr:cNvCxnSpPr/>
      </xdr:nvCxnSpPr>
      <xdr:spPr>
        <a:xfrm flipV="1">
          <a:off x="1320800" y="131892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1" name="フローチャート: 判断 370"/>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72" name="テキスト ボックス 371"/>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73" name="フローチャート: 判断 372"/>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128288</xdr:rowOff>
    </xdr:from>
    <xdr:ext cx="762000" cy="259045"/>
    <xdr:sp macro="" textlink="">
      <xdr:nvSpPr>
        <xdr:cNvPr id="374" name="テキスト ボックス 373"/>
        <xdr:cNvSpPr txBox="1"/>
      </xdr:nvSpPr>
      <xdr:spPr>
        <a:xfrm>
          <a:off x="939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119635</xdr:rowOff>
    </xdr:from>
    <xdr:to>
      <xdr:col>24</xdr:col>
      <xdr:colOff>76200</xdr:colOff>
      <xdr:row>78</xdr:row>
      <xdr:rowOff>49785</xdr:rowOff>
    </xdr:to>
    <xdr:sp macro="" textlink="">
      <xdr:nvSpPr>
        <xdr:cNvPr id="380" name="楕円 379"/>
        <xdr:cNvSpPr/>
      </xdr:nvSpPr>
      <xdr:spPr>
        <a:xfrm>
          <a:off x="47752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91712</xdr:rowOff>
    </xdr:from>
    <xdr:ext cx="762000" cy="259045"/>
    <xdr:sp macro="" textlink="">
      <xdr:nvSpPr>
        <xdr:cNvPr id="381" name="公債費該当値テキスト"/>
        <xdr:cNvSpPr txBox="1"/>
      </xdr:nvSpPr>
      <xdr:spPr>
        <a:xfrm>
          <a:off x="49149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87630</xdr:rowOff>
    </xdr:from>
    <xdr:to>
      <xdr:col>20</xdr:col>
      <xdr:colOff>38100</xdr:colOff>
      <xdr:row>78</xdr:row>
      <xdr:rowOff>17780</xdr:rowOff>
    </xdr:to>
    <xdr:sp macro="" textlink="">
      <xdr:nvSpPr>
        <xdr:cNvPr id="382" name="楕円 381"/>
        <xdr:cNvSpPr/>
      </xdr:nvSpPr>
      <xdr:spPr>
        <a:xfrm>
          <a:off x="3937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2557</xdr:rowOff>
    </xdr:from>
    <xdr:ext cx="736600" cy="259045"/>
    <xdr:sp macro="" textlink="">
      <xdr:nvSpPr>
        <xdr:cNvPr id="383" name="テキスト ボックス 382"/>
        <xdr:cNvSpPr txBox="1"/>
      </xdr:nvSpPr>
      <xdr:spPr>
        <a:xfrm>
          <a:off x="3606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167639</xdr:rowOff>
    </xdr:from>
    <xdr:to>
      <xdr:col>15</xdr:col>
      <xdr:colOff>149225</xdr:colOff>
      <xdr:row>77</xdr:row>
      <xdr:rowOff>97789</xdr:rowOff>
    </xdr:to>
    <xdr:sp macro="" textlink="">
      <xdr:nvSpPr>
        <xdr:cNvPr id="384" name="楕円 383"/>
        <xdr:cNvSpPr/>
      </xdr:nvSpPr>
      <xdr:spPr>
        <a:xfrm>
          <a:off x="3048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107966</xdr:rowOff>
    </xdr:from>
    <xdr:ext cx="762000" cy="259045"/>
    <xdr:sp macro="" textlink="">
      <xdr:nvSpPr>
        <xdr:cNvPr id="385" name="テキスト ボックス 384"/>
        <xdr:cNvSpPr txBox="1"/>
      </xdr:nvSpPr>
      <xdr:spPr>
        <a:xfrm>
          <a:off x="2717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108204</xdr:rowOff>
    </xdr:from>
    <xdr:to>
      <xdr:col>11</xdr:col>
      <xdr:colOff>60325</xdr:colOff>
      <xdr:row>77</xdr:row>
      <xdr:rowOff>38354</xdr:rowOff>
    </xdr:to>
    <xdr:sp macro="" textlink="">
      <xdr:nvSpPr>
        <xdr:cNvPr id="386" name="楕円 385"/>
        <xdr:cNvSpPr/>
      </xdr:nvSpPr>
      <xdr:spPr>
        <a:xfrm>
          <a:off x="2159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48531</xdr:rowOff>
    </xdr:from>
    <xdr:ext cx="762000" cy="259045"/>
    <xdr:sp macro="" textlink="">
      <xdr:nvSpPr>
        <xdr:cNvPr id="387" name="テキスト ボックス 386"/>
        <xdr:cNvSpPr txBox="1"/>
      </xdr:nvSpPr>
      <xdr:spPr>
        <a:xfrm>
          <a:off x="1828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140208</xdr:rowOff>
    </xdr:from>
    <xdr:to>
      <xdr:col>6</xdr:col>
      <xdr:colOff>171450</xdr:colOff>
      <xdr:row>77</xdr:row>
      <xdr:rowOff>70358</xdr:rowOff>
    </xdr:to>
    <xdr:sp macro="" textlink="">
      <xdr:nvSpPr>
        <xdr:cNvPr id="388" name="楕円 387"/>
        <xdr:cNvSpPr/>
      </xdr:nvSpPr>
      <xdr:spPr>
        <a:xfrm>
          <a:off x="1270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80535</xdr:rowOff>
    </xdr:from>
    <xdr:ext cx="762000" cy="259045"/>
    <xdr:sp macro="" textlink="">
      <xdr:nvSpPr>
        <xdr:cNvPr id="389" name="テキスト ボックス 388"/>
        <xdr:cNvSpPr txBox="1"/>
      </xdr:nvSpPr>
      <xdr:spPr>
        <a:xfrm>
          <a:off x="939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新図書館建設事業</a:t>
          </a:r>
          <a:r>
            <a:rPr kumimoji="1" lang="ja-JP" altLang="en-US" sz="1100">
              <a:solidFill>
                <a:schemeClr val="dk1"/>
              </a:solidFill>
              <a:effectLst/>
              <a:latin typeface="+mn-lt"/>
              <a:ea typeface="+mn-ea"/>
              <a:cs typeface="+mn-cs"/>
            </a:rPr>
            <a:t>、コミュニティセンター建設事業の実施により</a:t>
          </a:r>
          <a:r>
            <a:rPr kumimoji="1" lang="ja-JP" altLang="ja-JP" sz="1100">
              <a:solidFill>
                <a:schemeClr val="dk1"/>
              </a:solidFill>
              <a:effectLst/>
              <a:latin typeface="+mn-lt"/>
              <a:ea typeface="+mn-ea"/>
              <a:cs typeface="+mn-cs"/>
            </a:rPr>
            <a:t>投資的経費</a:t>
          </a:r>
          <a:r>
            <a:rPr kumimoji="1" lang="ja-JP" altLang="en-US" sz="1100">
              <a:solidFill>
                <a:schemeClr val="dk1"/>
              </a:solidFill>
              <a:effectLst/>
              <a:latin typeface="+mn-lt"/>
              <a:ea typeface="+mn-ea"/>
              <a:cs typeface="+mn-cs"/>
            </a:rPr>
            <a:t>が増加している</a:t>
          </a:r>
          <a:r>
            <a:rPr kumimoji="1" lang="ja-JP" altLang="ja-JP" sz="1100">
              <a:solidFill>
                <a:schemeClr val="dk1"/>
              </a:solidFill>
              <a:effectLst/>
              <a:latin typeface="+mn-lt"/>
              <a:ea typeface="+mn-ea"/>
              <a:cs typeface="+mn-cs"/>
            </a:rPr>
            <a:t>。各費目で健全化を図り、普通会計の負担額抑制に努める。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4" name="直線コネクタ 40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5" name="テキスト ボックス 40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6" name="直線コネクタ 40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7" name="テキスト ボックス 40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8" name="直線コネクタ 40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9" name="テキスト ボックス 40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0" name="直線コネクタ 40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1" name="テキスト ボックス 41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154432</xdr:rowOff>
    </xdr:from>
    <xdr:to>
      <xdr:col>82</xdr:col>
      <xdr:colOff>107950</xdr:colOff>
      <xdr:row>80</xdr:row>
      <xdr:rowOff>131572</xdr:rowOff>
    </xdr:to>
    <xdr:cxnSp macro="">
      <xdr:nvCxnSpPr>
        <xdr:cNvPr id="415" name="直線コネクタ 414"/>
        <xdr:cNvCxnSpPr/>
      </xdr:nvCxnSpPr>
      <xdr:spPr>
        <a:xfrm flipV="1">
          <a:off x="16510000" y="12498832"/>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103649</xdr:rowOff>
    </xdr:from>
    <xdr:ext cx="762000" cy="259045"/>
    <xdr:sp macro="" textlink="">
      <xdr:nvSpPr>
        <xdr:cNvPr id="416" name="公債費以外最小値テキスト"/>
        <xdr:cNvSpPr txBox="1"/>
      </xdr:nvSpPr>
      <xdr:spPr>
        <a:xfrm>
          <a:off x="16598900" y="1381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131572</xdr:rowOff>
    </xdr:from>
    <xdr:to>
      <xdr:col>82</xdr:col>
      <xdr:colOff>196850</xdr:colOff>
      <xdr:row>80</xdr:row>
      <xdr:rowOff>131572</xdr:rowOff>
    </xdr:to>
    <xdr:cxnSp macro="">
      <xdr:nvCxnSpPr>
        <xdr:cNvPr id="417" name="直線コネクタ 416"/>
        <xdr:cNvCxnSpPr/>
      </xdr:nvCxnSpPr>
      <xdr:spPr>
        <a:xfrm>
          <a:off x="16421100" y="1384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69359</xdr:rowOff>
    </xdr:from>
    <xdr:ext cx="762000" cy="259045"/>
    <xdr:sp macro="" textlink="">
      <xdr:nvSpPr>
        <xdr:cNvPr id="418" name="公債費以外最大値テキスト"/>
        <xdr:cNvSpPr txBox="1"/>
      </xdr:nvSpPr>
      <xdr:spPr>
        <a:xfrm>
          <a:off x="16598900" y="1224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154432</xdr:rowOff>
    </xdr:from>
    <xdr:to>
      <xdr:col>82</xdr:col>
      <xdr:colOff>196850</xdr:colOff>
      <xdr:row>72</xdr:row>
      <xdr:rowOff>154432</xdr:rowOff>
    </xdr:to>
    <xdr:cxnSp macro="">
      <xdr:nvCxnSpPr>
        <xdr:cNvPr id="419" name="直線コネクタ 418"/>
        <xdr:cNvCxnSpPr/>
      </xdr:nvCxnSpPr>
      <xdr:spPr>
        <a:xfrm>
          <a:off x="16421100" y="12498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165863</xdr:rowOff>
    </xdr:from>
    <xdr:to>
      <xdr:col>82</xdr:col>
      <xdr:colOff>107950</xdr:colOff>
      <xdr:row>78</xdr:row>
      <xdr:rowOff>154432</xdr:rowOff>
    </xdr:to>
    <xdr:cxnSp macro="">
      <xdr:nvCxnSpPr>
        <xdr:cNvPr id="420" name="直線コネクタ 419"/>
        <xdr:cNvCxnSpPr/>
      </xdr:nvCxnSpPr>
      <xdr:spPr>
        <a:xfrm flipV="1">
          <a:off x="15671800" y="13367513"/>
          <a:ext cx="8382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33291</xdr:rowOff>
    </xdr:from>
    <xdr:ext cx="762000" cy="259045"/>
    <xdr:sp macro="" textlink="">
      <xdr:nvSpPr>
        <xdr:cNvPr id="421" name="公債費以外平均値テキスト"/>
        <xdr:cNvSpPr txBox="1"/>
      </xdr:nvSpPr>
      <xdr:spPr>
        <a:xfrm>
          <a:off x="16598900" y="12892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xdr:rowOff>
    </xdr:from>
    <xdr:to>
      <xdr:col>82</xdr:col>
      <xdr:colOff>158750</xdr:colOff>
      <xdr:row>76</xdr:row>
      <xdr:rowOff>118363</xdr:rowOff>
    </xdr:to>
    <xdr:sp macro="" textlink="">
      <xdr:nvSpPr>
        <xdr:cNvPr id="422" name="フローチャート: 判断 421"/>
        <xdr:cNvSpPr/>
      </xdr:nvSpPr>
      <xdr:spPr>
        <a:xfrm>
          <a:off x="16459200" y="1304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154432</xdr:rowOff>
    </xdr:from>
    <xdr:to>
      <xdr:col>78</xdr:col>
      <xdr:colOff>69850</xdr:colOff>
      <xdr:row>79</xdr:row>
      <xdr:rowOff>60706</xdr:rowOff>
    </xdr:to>
    <xdr:cxnSp macro="">
      <xdr:nvCxnSpPr>
        <xdr:cNvPr id="423" name="直線コネクタ 422"/>
        <xdr:cNvCxnSpPr/>
      </xdr:nvCxnSpPr>
      <xdr:spPr>
        <a:xfrm flipV="1">
          <a:off x="14782800" y="1352753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62485</xdr:rowOff>
    </xdr:from>
    <xdr:to>
      <xdr:col>78</xdr:col>
      <xdr:colOff>120650</xdr:colOff>
      <xdr:row>76</xdr:row>
      <xdr:rowOff>164085</xdr:rowOff>
    </xdr:to>
    <xdr:sp macro="" textlink="">
      <xdr:nvSpPr>
        <xdr:cNvPr id="424" name="フローチャート: 判断 423"/>
        <xdr:cNvSpPr/>
      </xdr:nvSpPr>
      <xdr:spPr>
        <a:xfrm>
          <a:off x="15621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2811</xdr:rowOff>
    </xdr:from>
    <xdr:ext cx="736600" cy="259045"/>
    <xdr:sp macro="" textlink="">
      <xdr:nvSpPr>
        <xdr:cNvPr id="425" name="テキスト ボックス 424"/>
        <xdr:cNvSpPr txBox="1"/>
      </xdr:nvSpPr>
      <xdr:spPr>
        <a:xfrm>
          <a:off x="15290800" y="1286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60706</xdr:rowOff>
    </xdr:from>
    <xdr:to>
      <xdr:col>73</xdr:col>
      <xdr:colOff>180975</xdr:colOff>
      <xdr:row>80</xdr:row>
      <xdr:rowOff>3556</xdr:rowOff>
    </xdr:to>
    <xdr:cxnSp macro="">
      <xdr:nvCxnSpPr>
        <xdr:cNvPr id="426" name="直線コネクタ 425"/>
        <xdr:cNvCxnSpPr/>
      </xdr:nvCxnSpPr>
      <xdr:spPr>
        <a:xfrm flipV="1">
          <a:off x="13893800" y="13605256"/>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48768</xdr:rowOff>
    </xdr:from>
    <xdr:to>
      <xdr:col>74</xdr:col>
      <xdr:colOff>31750</xdr:colOff>
      <xdr:row>76</xdr:row>
      <xdr:rowOff>150368</xdr:rowOff>
    </xdr:to>
    <xdr:sp macro="" textlink="">
      <xdr:nvSpPr>
        <xdr:cNvPr id="427" name="フローチャート: 判断 426"/>
        <xdr:cNvSpPr/>
      </xdr:nvSpPr>
      <xdr:spPr>
        <a:xfrm>
          <a:off x="14732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160545</xdr:rowOff>
    </xdr:from>
    <xdr:ext cx="762000" cy="259045"/>
    <xdr:sp macro="" textlink="">
      <xdr:nvSpPr>
        <xdr:cNvPr id="428" name="テキスト ボックス 427"/>
        <xdr:cNvSpPr txBox="1"/>
      </xdr:nvSpPr>
      <xdr:spPr>
        <a:xfrm>
          <a:off x="14401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104139</xdr:rowOff>
    </xdr:from>
    <xdr:to>
      <xdr:col>69</xdr:col>
      <xdr:colOff>92075</xdr:colOff>
      <xdr:row>80</xdr:row>
      <xdr:rowOff>3556</xdr:rowOff>
    </xdr:to>
    <xdr:cxnSp macro="">
      <xdr:nvCxnSpPr>
        <xdr:cNvPr id="429" name="直線コネクタ 428"/>
        <xdr:cNvCxnSpPr/>
      </xdr:nvCxnSpPr>
      <xdr:spPr>
        <a:xfrm>
          <a:off x="13004800" y="13477239"/>
          <a:ext cx="889000" cy="242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35052</xdr:rowOff>
    </xdr:from>
    <xdr:to>
      <xdr:col>69</xdr:col>
      <xdr:colOff>142875</xdr:colOff>
      <xdr:row>76</xdr:row>
      <xdr:rowOff>136652</xdr:rowOff>
    </xdr:to>
    <xdr:sp macro="" textlink="">
      <xdr:nvSpPr>
        <xdr:cNvPr id="430" name="フローチャート: 判断 429"/>
        <xdr:cNvSpPr/>
      </xdr:nvSpPr>
      <xdr:spPr>
        <a:xfrm>
          <a:off x="13843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146829</xdr:rowOff>
    </xdr:from>
    <xdr:ext cx="762000" cy="259045"/>
    <xdr:sp macro="" textlink="">
      <xdr:nvSpPr>
        <xdr:cNvPr id="431" name="テキスト ボックス 430"/>
        <xdr:cNvSpPr txBox="1"/>
      </xdr:nvSpPr>
      <xdr:spPr>
        <a:xfrm>
          <a:off x="13512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151637</xdr:rowOff>
    </xdr:from>
    <xdr:to>
      <xdr:col>65</xdr:col>
      <xdr:colOff>53975</xdr:colOff>
      <xdr:row>76</xdr:row>
      <xdr:rowOff>81787</xdr:rowOff>
    </xdr:to>
    <xdr:sp macro="" textlink="">
      <xdr:nvSpPr>
        <xdr:cNvPr id="432" name="フローチャート: 判断 431"/>
        <xdr:cNvSpPr/>
      </xdr:nvSpPr>
      <xdr:spPr>
        <a:xfrm>
          <a:off x="12954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91965</xdr:rowOff>
    </xdr:from>
    <xdr:ext cx="762000" cy="259045"/>
    <xdr:sp macro="" textlink="">
      <xdr:nvSpPr>
        <xdr:cNvPr id="433" name="テキスト ボックス 432"/>
        <xdr:cNvSpPr txBox="1"/>
      </xdr:nvSpPr>
      <xdr:spPr>
        <a:xfrm>
          <a:off x="12623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115063</xdr:rowOff>
    </xdr:from>
    <xdr:to>
      <xdr:col>82</xdr:col>
      <xdr:colOff>158750</xdr:colOff>
      <xdr:row>78</xdr:row>
      <xdr:rowOff>45213</xdr:rowOff>
    </xdr:to>
    <xdr:sp macro="" textlink="">
      <xdr:nvSpPr>
        <xdr:cNvPr id="439" name="楕円 438"/>
        <xdr:cNvSpPr/>
      </xdr:nvSpPr>
      <xdr:spPr>
        <a:xfrm>
          <a:off x="164592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87140</xdr:rowOff>
    </xdr:from>
    <xdr:ext cx="762000" cy="259045"/>
    <xdr:sp macro="" textlink="">
      <xdr:nvSpPr>
        <xdr:cNvPr id="440" name="公債費以外該当値テキスト"/>
        <xdr:cNvSpPr txBox="1"/>
      </xdr:nvSpPr>
      <xdr:spPr>
        <a:xfrm>
          <a:off x="165989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103632</xdr:rowOff>
    </xdr:from>
    <xdr:to>
      <xdr:col>78</xdr:col>
      <xdr:colOff>120650</xdr:colOff>
      <xdr:row>79</xdr:row>
      <xdr:rowOff>33782</xdr:rowOff>
    </xdr:to>
    <xdr:sp macro="" textlink="">
      <xdr:nvSpPr>
        <xdr:cNvPr id="441" name="楕円 440"/>
        <xdr:cNvSpPr/>
      </xdr:nvSpPr>
      <xdr:spPr>
        <a:xfrm>
          <a:off x="156210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18559</xdr:rowOff>
    </xdr:from>
    <xdr:ext cx="736600" cy="259045"/>
    <xdr:sp macro="" textlink="">
      <xdr:nvSpPr>
        <xdr:cNvPr id="442" name="テキスト ボックス 441"/>
        <xdr:cNvSpPr txBox="1"/>
      </xdr:nvSpPr>
      <xdr:spPr>
        <a:xfrm>
          <a:off x="15290800" y="13563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9906</xdr:rowOff>
    </xdr:from>
    <xdr:to>
      <xdr:col>74</xdr:col>
      <xdr:colOff>31750</xdr:colOff>
      <xdr:row>79</xdr:row>
      <xdr:rowOff>111506</xdr:rowOff>
    </xdr:to>
    <xdr:sp macro="" textlink="">
      <xdr:nvSpPr>
        <xdr:cNvPr id="443" name="楕円 442"/>
        <xdr:cNvSpPr/>
      </xdr:nvSpPr>
      <xdr:spPr>
        <a:xfrm>
          <a:off x="147320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96283</xdr:rowOff>
    </xdr:from>
    <xdr:ext cx="762000" cy="259045"/>
    <xdr:sp macro="" textlink="">
      <xdr:nvSpPr>
        <xdr:cNvPr id="444" name="テキスト ボックス 443"/>
        <xdr:cNvSpPr txBox="1"/>
      </xdr:nvSpPr>
      <xdr:spPr>
        <a:xfrm>
          <a:off x="14401800" y="1364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124206</xdr:rowOff>
    </xdr:from>
    <xdr:to>
      <xdr:col>69</xdr:col>
      <xdr:colOff>142875</xdr:colOff>
      <xdr:row>80</xdr:row>
      <xdr:rowOff>54356</xdr:rowOff>
    </xdr:to>
    <xdr:sp macro="" textlink="">
      <xdr:nvSpPr>
        <xdr:cNvPr id="445" name="楕円 444"/>
        <xdr:cNvSpPr/>
      </xdr:nvSpPr>
      <xdr:spPr>
        <a:xfrm>
          <a:off x="13843000" y="1366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39133</xdr:rowOff>
    </xdr:from>
    <xdr:ext cx="762000" cy="259045"/>
    <xdr:sp macro="" textlink="">
      <xdr:nvSpPr>
        <xdr:cNvPr id="446" name="テキスト ボックス 445"/>
        <xdr:cNvSpPr txBox="1"/>
      </xdr:nvSpPr>
      <xdr:spPr>
        <a:xfrm>
          <a:off x="13512800" y="1375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53339</xdr:rowOff>
    </xdr:from>
    <xdr:to>
      <xdr:col>65</xdr:col>
      <xdr:colOff>53975</xdr:colOff>
      <xdr:row>78</xdr:row>
      <xdr:rowOff>154939</xdr:rowOff>
    </xdr:to>
    <xdr:sp macro="" textlink="">
      <xdr:nvSpPr>
        <xdr:cNvPr id="447" name="楕円 446"/>
        <xdr:cNvSpPr/>
      </xdr:nvSpPr>
      <xdr:spPr>
        <a:xfrm>
          <a:off x="12954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139716</xdr:rowOff>
    </xdr:from>
    <xdr:ext cx="762000" cy="259045"/>
    <xdr:sp macro="" textlink="">
      <xdr:nvSpPr>
        <xdr:cNvPr id="448" name="テキスト ボックス 447"/>
        <xdr:cNvSpPr txBox="1"/>
      </xdr:nvSpPr>
      <xdr:spPr>
        <a:xfrm>
          <a:off x="12623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鳥取県智頭町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32884</xdr:rowOff>
    </xdr:from>
    <xdr:to>
      <xdr:col>29</xdr:col>
      <xdr:colOff>127000</xdr:colOff>
      <xdr:row>20</xdr:row>
      <xdr:rowOff>41251</xdr:rowOff>
    </xdr:to>
    <xdr:cxnSp macro="">
      <xdr:nvCxnSpPr>
        <xdr:cNvPr id="43" name="直線コネクタ 42"/>
        <xdr:cNvCxnSpPr/>
      </xdr:nvCxnSpPr>
      <xdr:spPr bwMode="auto">
        <a:xfrm flipV="1">
          <a:off x="5651500" y="2137909"/>
          <a:ext cx="0" cy="13799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13328</xdr:rowOff>
    </xdr:from>
    <xdr:ext cx="762000" cy="259045"/>
    <xdr:sp macro="" textlink="">
      <xdr:nvSpPr>
        <xdr:cNvPr id="44" name="人口1人当たり決算額の推移最小値テキスト130"/>
        <xdr:cNvSpPr txBox="1"/>
      </xdr:nvSpPr>
      <xdr:spPr>
        <a:xfrm>
          <a:off x="5740400" y="348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41251</xdr:rowOff>
    </xdr:from>
    <xdr:to>
      <xdr:col>30</xdr:col>
      <xdr:colOff>25400</xdr:colOff>
      <xdr:row>20</xdr:row>
      <xdr:rowOff>41251</xdr:rowOff>
    </xdr:to>
    <xdr:cxnSp macro="">
      <xdr:nvCxnSpPr>
        <xdr:cNvPr id="45" name="直線コネクタ 44"/>
        <xdr:cNvCxnSpPr/>
      </xdr:nvCxnSpPr>
      <xdr:spPr bwMode="auto">
        <a:xfrm>
          <a:off x="5562600" y="35178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119261</xdr:rowOff>
    </xdr:from>
    <xdr:ext cx="762000" cy="259045"/>
    <xdr:sp macro="" textlink="">
      <xdr:nvSpPr>
        <xdr:cNvPr id="46" name="人口1人当たり決算額の推移最大値テキスト130"/>
        <xdr:cNvSpPr txBox="1"/>
      </xdr:nvSpPr>
      <xdr:spPr>
        <a:xfrm>
          <a:off x="5740400" y="1881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32884</xdr:rowOff>
    </xdr:from>
    <xdr:to>
      <xdr:col>30</xdr:col>
      <xdr:colOff>25400</xdr:colOff>
      <xdr:row>12</xdr:row>
      <xdr:rowOff>32884</xdr:rowOff>
    </xdr:to>
    <xdr:cxnSp macro="">
      <xdr:nvCxnSpPr>
        <xdr:cNvPr id="47" name="直線コネクタ 46"/>
        <xdr:cNvCxnSpPr/>
      </xdr:nvCxnSpPr>
      <xdr:spPr bwMode="auto">
        <a:xfrm>
          <a:off x="5562600" y="21379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5159</xdr:rowOff>
    </xdr:from>
    <xdr:to>
      <xdr:col>29</xdr:col>
      <xdr:colOff>127000</xdr:colOff>
      <xdr:row>16</xdr:row>
      <xdr:rowOff>94633</xdr:rowOff>
    </xdr:to>
    <xdr:cxnSp macro="">
      <xdr:nvCxnSpPr>
        <xdr:cNvPr id="48" name="直線コネクタ 47"/>
        <xdr:cNvCxnSpPr/>
      </xdr:nvCxnSpPr>
      <xdr:spPr bwMode="auto">
        <a:xfrm flipV="1">
          <a:off x="5003800" y="2795984"/>
          <a:ext cx="647700" cy="894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21698</xdr:rowOff>
    </xdr:from>
    <xdr:ext cx="762000" cy="259045"/>
    <xdr:sp macro="" textlink="">
      <xdr:nvSpPr>
        <xdr:cNvPr id="49" name="人口1人当たり決算額の推移平均値テキスト130"/>
        <xdr:cNvSpPr txBox="1"/>
      </xdr:nvSpPr>
      <xdr:spPr>
        <a:xfrm>
          <a:off x="5740400" y="2983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49621</xdr:rowOff>
    </xdr:from>
    <xdr:to>
      <xdr:col>29</xdr:col>
      <xdr:colOff>177800</xdr:colOff>
      <xdr:row>17</xdr:row>
      <xdr:rowOff>151221</xdr:rowOff>
    </xdr:to>
    <xdr:sp macro="" textlink="">
      <xdr:nvSpPr>
        <xdr:cNvPr id="50" name="フローチャート: 判断 49"/>
        <xdr:cNvSpPr/>
      </xdr:nvSpPr>
      <xdr:spPr bwMode="auto">
        <a:xfrm>
          <a:off x="5600700" y="3011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94633</xdr:rowOff>
    </xdr:from>
    <xdr:to>
      <xdr:col>26</xdr:col>
      <xdr:colOff>50800</xdr:colOff>
      <xdr:row>16</xdr:row>
      <xdr:rowOff>132416</xdr:rowOff>
    </xdr:to>
    <xdr:cxnSp macro="">
      <xdr:nvCxnSpPr>
        <xdr:cNvPr id="51" name="直線コネクタ 50"/>
        <xdr:cNvCxnSpPr/>
      </xdr:nvCxnSpPr>
      <xdr:spPr bwMode="auto">
        <a:xfrm flipV="1">
          <a:off x="4305300" y="2885458"/>
          <a:ext cx="698500" cy="377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82576</xdr:rowOff>
    </xdr:from>
    <xdr:to>
      <xdr:col>26</xdr:col>
      <xdr:colOff>101600</xdr:colOff>
      <xdr:row>18</xdr:row>
      <xdr:rowOff>12726</xdr:rowOff>
    </xdr:to>
    <xdr:sp macro="" textlink="">
      <xdr:nvSpPr>
        <xdr:cNvPr id="52" name="フローチャート: 判断 51"/>
        <xdr:cNvSpPr/>
      </xdr:nvSpPr>
      <xdr:spPr bwMode="auto">
        <a:xfrm>
          <a:off x="49530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168953</xdr:rowOff>
    </xdr:from>
    <xdr:ext cx="736600" cy="259045"/>
    <xdr:sp macro="" textlink="">
      <xdr:nvSpPr>
        <xdr:cNvPr id="53" name="テキスト ボックス 52"/>
        <xdr:cNvSpPr txBox="1"/>
      </xdr:nvSpPr>
      <xdr:spPr>
        <a:xfrm>
          <a:off x="4622800" y="3131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132416</xdr:rowOff>
    </xdr:from>
    <xdr:to>
      <xdr:col>22</xdr:col>
      <xdr:colOff>114300</xdr:colOff>
      <xdr:row>16</xdr:row>
      <xdr:rowOff>169760</xdr:rowOff>
    </xdr:to>
    <xdr:cxnSp macro="">
      <xdr:nvCxnSpPr>
        <xdr:cNvPr id="54" name="直線コネクタ 53"/>
        <xdr:cNvCxnSpPr/>
      </xdr:nvCxnSpPr>
      <xdr:spPr bwMode="auto">
        <a:xfrm flipV="1">
          <a:off x="3606800" y="2923241"/>
          <a:ext cx="698500" cy="373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150251</xdr:rowOff>
    </xdr:from>
    <xdr:to>
      <xdr:col>22</xdr:col>
      <xdr:colOff>165100</xdr:colOff>
      <xdr:row>18</xdr:row>
      <xdr:rowOff>80401</xdr:rowOff>
    </xdr:to>
    <xdr:sp macro="" textlink="">
      <xdr:nvSpPr>
        <xdr:cNvPr id="55" name="フローチャート: 判断 54"/>
        <xdr:cNvSpPr/>
      </xdr:nvSpPr>
      <xdr:spPr bwMode="auto">
        <a:xfrm>
          <a:off x="42545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65178</xdr:rowOff>
    </xdr:from>
    <xdr:ext cx="762000" cy="259045"/>
    <xdr:sp macro="" textlink="">
      <xdr:nvSpPr>
        <xdr:cNvPr id="56" name="テキスト ボックス 55"/>
        <xdr:cNvSpPr txBox="1"/>
      </xdr:nvSpPr>
      <xdr:spPr>
        <a:xfrm>
          <a:off x="3924300" y="319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169760</xdr:rowOff>
    </xdr:from>
    <xdr:to>
      <xdr:col>18</xdr:col>
      <xdr:colOff>177800</xdr:colOff>
      <xdr:row>16</xdr:row>
      <xdr:rowOff>170730</xdr:rowOff>
    </xdr:to>
    <xdr:cxnSp macro="">
      <xdr:nvCxnSpPr>
        <xdr:cNvPr id="57" name="直線コネクタ 56"/>
        <xdr:cNvCxnSpPr/>
      </xdr:nvCxnSpPr>
      <xdr:spPr bwMode="auto">
        <a:xfrm flipV="1">
          <a:off x="2908300" y="2960585"/>
          <a:ext cx="698500" cy="9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162413</xdr:rowOff>
    </xdr:from>
    <xdr:to>
      <xdr:col>19</xdr:col>
      <xdr:colOff>38100</xdr:colOff>
      <xdr:row>18</xdr:row>
      <xdr:rowOff>92563</xdr:rowOff>
    </xdr:to>
    <xdr:sp macro="" textlink="">
      <xdr:nvSpPr>
        <xdr:cNvPr id="58" name="フローチャート: 判断 57"/>
        <xdr:cNvSpPr/>
      </xdr:nvSpPr>
      <xdr:spPr bwMode="auto">
        <a:xfrm>
          <a:off x="35560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77340</xdr:rowOff>
    </xdr:from>
    <xdr:ext cx="762000" cy="259045"/>
    <xdr:sp macro="" textlink="">
      <xdr:nvSpPr>
        <xdr:cNvPr id="59" name="テキスト ボックス 58"/>
        <xdr:cNvSpPr txBox="1"/>
      </xdr:nvSpPr>
      <xdr:spPr>
        <a:xfrm>
          <a:off x="3225800" y="321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167936</xdr:rowOff>
    </xdr:from>
    <xdr:to>
      <xdr:col>15</xdr:col>
      <xdr:colOff>101600</xdr:colOff>
      <xdr:row>18</xdr:row>
      <xdr:rowOff>98086</xdr:rowOff>
    </xdr:to>
    <xdr:sp macro="" textlink="">
      <xdr:nvSpPr>
        <xdr:cNvPr id="60" name="フローチャート: 判断 59"/>
        <xdr:cNvSpPr/>
      </xdr:nvSpPr>
      <xdr:spPr bwMode="auto">
        <a:xfrm>
          <a:off x="28575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82862</xdr:rowOff>
    </xdr:from>
    <xdr:ext cx="762000" cy="259045"/>
    <xdr:sp macro="" textlink="">
      <xdr:nvSpPr>
        <xdr:cNvPr id="61" name="テキスト ボックス 60"/>
        <xdr:cNvSpPr txBox="1"/>
      </xdr:nvSpPr>
      <xdr:spPr>
        <a:xfrm>
          <a:off x="2527300" y="3216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125809</xdr:rowOff>
    </xdr:from>
    <xdr:to>
      <xdr:col>29</xdr:col>
      <xdr:colOff>177800</xdr:colOff>
      <xdr:row>16</xdr:row>
      <xdr:rowOff>55959</xdr:rowOff>
    </xdr:to>
    <xdr:sp macro="" textlink="">
      <xdr:nvSpPr>
        <xdr:cNvPr id="67" name="楕円 66"/>
        <xdr:cNvSpPr/>
      </xdr:nvSpPr>
      <xdr:spPr bwMode="auto">
        <a:xfrm>
          <a:off x="5600700" y="27451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142336</xdr:rowOff>
    </xdr:from>
    <xdr:ext cx="762000" cy="259045"/>
    <xdr:sp macro="" textlink="">
      <xdr:nvSpPr>
        <xdr:cNvPr id="68" name="人口1人当たり決算額の推移該当値テキスト130"/>
        <xdr:cNvSpPr txBox="1"/>
      </xdr:nvSpPr>
      <xdr:spPr>
        <a:xfrm>
          <a:off x="5740400" y="259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43833</xdr:rowOff>
    </xdr:from>
    <xdr:to>
      <xdr:col>26</xdr:col>
      <xdr:colOff>101600</xdr:colOff>
      <xdr:row>16</xdr:row>
      <xdr:rowOff>145433</xdr:rowOff>
    </xdr:to>
    <xdr:sp macro="" textlink="">
      <xdr:nvSpPr>
        <xdr:cNvPr id="69" name="楕円 68"/>
        <xdr:cNvSpPr/>
      </xdr:nvSpPr>
      <xdr:spPr bwMode="auto">
        <a:xfrm>
          <a:off x="4953000" y="28346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155610</xdr:rowOff>
    </xdr:from>
    <xdr:ext cx="736600" cy="259045"/>
    <xdr:sp macro="" textlink="">
      <xdr:nvSpPr>
        <xdr:cNvPr id="70" name="テキスト ボックス 69"/>
        <xdr:cNvSpPr txBox="1"/>
      </xdr:nvSpPr>
      <xdr:spPr>
        <a:xfrm>
          <a:off x="4622800" y="2603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81616</xdr:rowOff>
    </xdr:from>
    <xdr:to>
      <xdr:col>22</xdr:col>
      <xdr:colOff>165100</xdr:colOff>
      <xdr:row>17</xdr:row>
      <xdr:rowOff>11766</xdr:rowOff>
    </xdr:to>
    <xdr:sp macro="" textlink="">
      <xdr:nvSpPr>
        <xdr:cNvPr id="71" name="楕円 70"/>
        <xdr:cNvSpPr/>
      </xdr:nvSpPr>
      <xdr:spPr bwMode="auto">
        <a:xfrm>
          <a:off x="4254500" y="28724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21943</xdr:rowOff>
    </xdr:from>
    <xdr:ext cx="762000" cy="259045"/>
    <xdr:sp macro="" textlink="">
      <xdr:nvSpPr>
        <xdr:cNvPr id="72" name="テキスト ボックス 71"/>
        <xdr:cNvSpPr txBox="1"/>
      </xdr:nvSpPr>
      <xdr:spPr>
        <a:xfrm>
          <a:off x="3924300" y="264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118960</xdr:rowOff>
    </xdr:from>
    <xdr:to>
      <xdr:col>19</xdr:col>
      <xdr:colOff>38100</xdr:colOff>
      <xdr:row>17</xdr:row>
      <xdr:rowOff>49110</xdr:rowOff>
    </xdr:to>
    <xdr:sp macro="" textlink="">
      <xdr:nvSpPr>
        <xdr:cNvPr id="73" name="楕円 72"/>
        <xdr:cNvSpPr/>
      </xdr:nvSpPr>
      <xdr:spPr bwMode="auto">
        <a:xfrm>
          <a:off x="3556000" y="29097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59287</xdr:rowOff>
    </xdr:from>
    <xdr:ext cx="762000" cy="259045"/>
    <xdr:sp macro="" textlink="">
      <xdr:nvSpPr>
        <xdr:cNvPr id="74" name="テキスト ボックス 73"/>
        <xdr:cNvSpPr txBox="1"/>
      </xdr:nvSpPr>
      <xdr:spPr>
        <a:xfrm>
          <a:off x="3225800" y="267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119930</xdr:rowOff>
    </xdr:from>
    <xdr:to>
      <xdr:col>15</xdr:col>
      <xdr:colOff>101600</xdr:colOff>
      <xdr:row>17</xdr:row>
      <xdr:rowOff>50080</xdr:rowOff>
    </xdr:to>
    <xdr:sp macro="" textlink="">
      <xdr:nvSpPr>
        <xdr:cNvPr id="75" name="楕円 74"/>
        <xdr:cNvSpPr/>
      </xdr:nvSpPr>
      <xdr:spPr bwMode="auto">
        <a:xfrm>
          <a:off x="2857500" y="29107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60257</xdr:rowOff>
    </xdr:from>
    <xdr:ext cx="762000" cy="259045"/>
    <xdr:sp macro="" textlink="">
      <xdr:nvSpPr>
        <xdr:cNvPr id="76" name="テキスト ボックス 75"/>
        <xdr:cNvSpPr txBox="1"/>
      </xdr:nvSpPr>
      <xdr:spPr>
        <a:xfrm>
          <a:off x="2527300" y="2679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147296</xdr:rowOff>
    </xdr:from>
    <xdr:to>
      <xdr:col>29</xdr:col>
      <xdr:colOff>127000</xdr:colOff>
      <xdr:row>38</xdr:row>
      <xdr:rowOff>8242</xdr:rowOff>
    </xdr:to>
    <xdr:cxnSp macro="">
      <xdr:nvCxnSpPr>
        <xdr:cNvPr id="106" name="直線コネクタ 105"/>
        <xdr:cNvCxnSpPr/>
      </xdr:nvCxnSpPr>
      <xdr:spPr bwMode="auto">
        <a:xfrm flipV="1">
          <a:off x="5651500" y="6071846"/>
          <a:ext cx="0" cy="140399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323219</xdr:rowOff>
    </xdr:from>
    <xdr:ext cx="762000" cy="259045"/>
    <xdr:sp macro="" textlink="">
      <xdr:nvSpPr>
        <xdr:cNvPr id="107" name="人口1人当たり決算額の推移最小値テキスト445"/>
        <xdr:cNvSpPr txBox="1"/>
      </xdr:nvSpPr>
      <xdr:spPr>
        <a:xfrm>
          <a:off x="5740400" y="7447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8242</xdr:rowOff>
    </xdr:from>
    <xdr:to>
      <xdr:col>30</xdr:col>
      <xdr:colOff>25400</xdr:colOff>
      <xdr:row>38</xdr:row>
      <xdr:rowOff>8242</xdr:rowOff>
    </xdr:to>
    <xdr:cxnSp macro="">
      <xdr:nvCxnSpPr>
        <xdr:cNvPr id="108" name="直線コネクタ 107"/>
        <xdr:cNvCxnSpPr/>
      </xdr:nvCxnSpPr>
      <xdr:spPr bwMode="auto">
        <a:xfrm>
          <a:off x="5562600" y="74758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62223</xdr:rowOff>
    </xdr:from>
    <xdr:ext cx="762000" cy="259045"/>
    <xdr:sp macro="" textlink="">
      <xdr:nvSpPr>
        <xdr:cNvPr id="109" name="人口1人当たり決算額の推移最大値テキスト445"/>
        <xdr:cNvSpPr txBox="1"/>
      </xdr:nvSpPr>
      <xdr:spPr>
        <a:xfrm>
          <a:off x="5740400" y="581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147296</xdr:rowOff>
    </xdr:from>
    <xdr:to>
      <xdr:col>30</xdr:col>
      <xdr:colOff>25400</xdr:colOff>
      <xdr:row>33</xdr:row>
      <xdr:rowOff>147296</xdr:rowOff>
    </xdr:to>
    <xdr:cxnSp macro="">
      <xdr:nvCxnSpPr>
        <xdr:cNvPr id="110" name="直線コネクタ 109"/>
        <xdr:cNvCxnSpPr/>
      </xdr:nvCxnSpPr>
      <xdr:spPr bwMode="auto">
        <a:xfrm>
          <a:off x="5562600" y="60718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212660</xdr:rowOff>
    </xdr:from>
    <xdr:to>
      <xdr:col>29</xdr:col>
      <xdr:colOff>127000</xdr:colOff>
      <xdr:row>34</xdr:row>
      <xdr:rowOff>305063</xdr:rowOff>
    </xdr:to>
    <xdr:cxnSp macro="">
      <xdr:nvCxnSpPr>
        <xdr:cNvPr id="111" name="直線コネクタ 110"/>
        <xdr:cNvCxnSpPr/>
      </xdr:nvCxnSpPr>
      <xdr:spPr bwMode="auto">
        <a:xfrm flipV="1">
          <a:off x="5003800" y="6480110"/>
          <a:ext cx="647700" cy="924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98487</xdr:rowOff>
    </xdr:from>
    <xdr:ext cx="762000" cy="259045"/>
    <xdr:sp macro="" textlink="">
      <xdr:nvSpPr>
        <xdr:cNvPr id="112" name="人口1人当たり決算額の推移平均値テキスト445"/>
        <xdr:cNvSpPr txBox="1"/>
      </xdr:nvSpPr>
      <xdr:spPr>
        <a:xfrm>
          <a:off x="5740400" y="6708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126410</xdr:rowOff>
    </xdr:from>
    <xdr:to>
      <xdr:col>29</xdr:col>
      <xdr:colOff>177800</xdr:colOff>
      <xdr:row>35</xdr:row>
      <xdr:rowOff>228010</xdr:rowOff>
    </xdr:to>
    <xdr:sp macro="" textlink="">
      <xdr:nvSpPr>
        <xdr:cNvPr id="113" name="フローチャート: 判断 112"/>
        <xdr:cNvSpPr/>
      </xdr:nvSpPr>
      <xdr:spPr bwMode="auto">
        <a:xfrm>
          <a:off x="5600700" y="6736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305063</xdr:rowOff>
    </xdr:from>
    <xdr:to>
      <xdr:col>26</xdr:col>
      <xdr:colOff>50800</xdr:colOff>
      <xdr:row>35</xdr:row>
      <xdr:rowOff>33339</xdr:rowOff>
    </xdr:to>
    <xdr:cxnSp macro="">
      <xdr:nvCxnSpPr>
        <xdr:cNvPr id="114" name="直線コネクタ 113"/>
        <xdr:cNvCxnSpPr/>
      </xdr:nvCxnSpPr>
      <xdr:spPr bwMode="auto">
        <a:xfrm flipV="1">
          <a:off x="4305300" y="6572513"/>
          <a:ext cx="698500" cy="711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161876</xdr:rowOff>
    </xdr:from>
    <xdr:to>
      <xdr:col>26</xdr:col>
      <xdr:colOff>101600</xdr:colOff>
      <xdr:row>35</xdr:row>
      <xdr:rowOff>263476</xdr:rowOff>
    </xdr:to>
    <xdr:sp macro="" textlink="">
      <xdr:nvSpPr>
        <xdr:cNvPr id="115" name="フローチャート: 判断 114"/>
        <xdr:cNvSpPr/>
      </xdr:nvSpPr>
      <xdr:spPr bwMode="auto">
        <a:xfrm>
          <a:off x="4953000" y="67722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248253</xdr:rowOff>
    </xdr:from>
    <xdr:ext cx="736600" cy="259045"/>
    <xdr:sp macro="" textlink="">
      <xdr:nvSpPr>
        <xdr:cNvPr id="116" name="テキスト ボックス 115"/>
        <xdr:cNvSpPr txBox="1"/>
      </xdr:nvSpPr>
      <xdr:spPr>
        <a:xfrm>
          <a:off x="4622800" y="6858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33339</xdr:rowOff>
    </xdr:from>
    <xdr:to>
      <xdr:col>22</xdr:col>
      <xdr:colOff>114300</xdr:colOff>
      <xdr:row>35</xdr:row>
      <xdr:rowOff>51643</xdr:rowOff>
    </xdr:to>
    <xdr:cxnSp macro="">
      <xdr:nvCxnSpPr>
        <xdr:cNvPr id="117" name="直線コネクタ 116"/>
        <xdr:cNvCxnSpPr/>
      </xdr:nvCxnSpPr>
      <xdr:spPr bwMode="auto">
        <a:xfrm flipV="1">
          <a:off x="3606800" y="6643689"/>
          <a:ext cx="698500" cy="183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217050</xdr:rowOff>
    </xdr:from>
    <xdr:to>
      <xdr:col>22</xdr:col>
      <xdr:colOff>165100</xdr:colOff>
      <xdr:row>35</xdr:row>
      <xdr:rowOff>318650</xdr:rowOff>
    </xdr:to>
    <xdr:sp macro="" textlink="">
      <xdr:nvSpPr>
        <xdr:cNvPr id="118" name="フローチャート: 判断 117"/>
        <xdr:cNvSpPr/>
      </xdr:nvSpPr>
      <xdr:spPr bwMode="auto">
        <a:xfrm>
          <a:off x="4254500" y="6827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303427</xdr:rowOff>
    </xdr:from>
    <xdr:ext cx="762000" cy="259045"/>
    <xdr:sp macro="" textlink="">
      <xdr:nvSpPr>
        <xdr:cNvPr id="119" name="テキスト ボックス 118"/>
        <xdr:cNvSpPr txBox="1"/>
      </xdr:nvSpPr>
      <xdr:spPr>
        <a:xfrm>
          <a:off x="3924300" y="69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32196</xdr:rowOff>
    </xdr:from>
    <xdr:to>
      <xdr:col>18</xdr:col>
      <xdr:colOff>177800</xdr:colOff>
      <xdr:row>35</xdr:row>
      <xdr:rowOff>51643</xdr:rowOff>
    </xdr:to>
    <xdr:cxnSp macro="">
      <xdr:nvCxnSpPr>
        <xdr:cNvPr id="120" name="直線コネクタ 119"/>
        <xdr:cNvCxnSpPr/>
      </xdr:nvCxnSpPr>
      <xdr:spPr bwMode="auto">
        <a:xfrm>
          <a:off x="2908300" y="6642546"/>
          <a:ext cx="698500" cy="194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212641</xdr:rowOff>
    </xdr:from>
    <xdr:to>
      <xdr:col>19</xdr:col>
      <xdr:colOff>38100</xdr:colOff>
      <xdr:row>35</xdr:row>
      <xdr:rowOff>314241</xdr:rowOff>
    </xdr:to>
    <xdr:sp macro="" textlink="">
      <xdr:nvSpPr>
        <xdr:cNvPr id="121" name="フローチャート: 判断 120"/>
        <xdr:cNvSpPr/>
      </xdr:nvSpPr>
      <xdr:spPr bwMode="auto">
        <a:xfrm>
          <a:off x="3556000" y="68229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299018</xdr:rowOff>
    </xdr:from>
    <xdr:ext cx="762000" cy="259045"/>
    <xdr:sp macro="" textlink="">
      <xdr:nvSpPr>
        <xdr:cNvPr id="122" name="テキスト ボックス 121"/>
        <xdr:cNvSpPr txBox="1"/>
      </xdr:nvSpPr>
      <xdr:spPr>
        <a:xfrm>
          <a:off x="3225800" y="6909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210176</xdr:rowOff>
    </xdr:from>
    <xdr:to>
      <xdr:col>15</xdr:col>
      <xdr:colOff>101600</xdr:colOff>
      <xdr:row>35</xdr:row>
      <xdr:rowOff>311776</xdr:rowOff>
    </xdr:to>
    <xdr:sp macro="" textlink="">
      <xdr:nvSpPr>
        <xdr:cNvPr id="123" name="フローチャート: 判断 122"/>
        <xdr:cNvSpPr/>
      </xdr:nvSpPr>
      <xdr:spPr bwMode="auto">
        <a:xfrm>
          <a:off x="2857500" y="6820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296553</xdr:rowOff>
    </xdr:from>
    <xdr:ext cx="762000" cy="259045"/>
    <xdr:sp macro="" textlink="">
      <xdr:nvSpPr>
        <xdr:cNvPr id="124" name="テキスト ボックス 123"/>
        <xdr:cNvSpPr txBox="1"/>
      </xdr:nvSpPr>
      <xdr:spPr>
        <a:xfrm>
          <a:off x="2527300" y="6906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161860</xdr:rowOff>
    </xdr:from>
    <xdr:to>
      <xdr:col>29</xdr:col>
      <xdr:colOff>177800</xdr:colOff>
      <xdr:row>34</xdr:row>
      <xdr:rowOff>263460</xdr:rowOff>
    </xdr:to>
    <xdr:sp macro="" textlink="">
      <xdr:nvSpPr>
        <xdr:cNvPr id="130" name="楕円 129"/>
        <xdr:cNvSpPr/>
      </xdr:nvSpPr>
      <xdr:spPr bwMode="auto">
        <a:xfrm>
          <a:off x="5600700" y="64293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6937</xdr:rowOff>
    </xdr:from>
    <xdr:ext cx="762000" cy="259045"/>
    <xdr:sp macro="" textlink="">
      <xdr:nvSpPr>
        <xdr:cNvPr id="131" name="人口1人当たり決算額の推移該当値テキスト445"/>
        <xdr:cNvSpPr txBox="1"/>
      </xdr:nvSpPr>
      <xdr:spPr>
        <a:xfrm>
          <a:off x="5740400" y="6274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254263</xdr:rowOff>
    </xdr:from>
    <xdr:to>
      <xdr:col>26</xdr:col>
      <xdr:colOff>101600</xdr:colOff>
      <xdr:row>35</xdr:row>
      <xdr:rowOff>12963</xdr:rowOff>
    </xdr:to>
    <xdr:sp macro="" textlink="">
      <xdr:nvSpPr>
        <xdr:cNvPr id="132" name="楕円 131"/>
        <xdr:cNvSpPr/>
      </xdr:nvSpPr>
      <xdr:spPr bwMode="auto">
        <a:xfrm>
          <a:off x="4953000" y="65217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23140</xdr:rowOff>
    </xdr:from>
    <xdr:ext cx="736600" cy="259045"/>
    <xdr:sp macro="" textlink="">
      <xdr:nvSpPr>
        <xdr:cNvPr id="133" name="テキスト ボックス 132"/>
        <xdr:cNvSpPr txBox="1"/>
      </xdr:nvSpPr>
      <xdr:spPr>
        <a:xfrm>
          <a:off x="4622800" y="6290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325439</xdr:rowOff>
    </xdr:from>
    <xdr:to>
      <xdr:col>22</xdr:col>
      <xdr:colOff>165100</xdr:colOff>
      <xdr:row>35</xdr:row>
      <xdr:rowOff>84139</xdr:rowOff>
    </xdr:to>
    <xdr:sp macro="" textlink="">
      <xdr:nvSpPr>
        <xdr:cNvPr id="134" name="楕円 133"/>
        <xdr:cNvSpPr/>
      </xdr:nvSpPr>
      <xdr:spPr bwMode="auto">
        <a:xfrm>
          <a:off x="4254500" y="65928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94316</xdr:rowOff>
    </xdr:from>
    <xdr:ext cx="762000" cy="259045"/>
    <xdr:sp macro="" textlink="">
      <xdr:nvSpPr>
        <xdr:cNvPr id="135" name="テキスト ボックス 134"/>
        <xdr:cNvSpPr txBox="1"/>
      </xdr:nvSpPr>
      <xdr:spPr>
        <a:xfrm>
          <a:off x="3924300" y="6361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843</xdr:rowOff>
    </xdr:from>
    <xdr:to>
      <xdr:col>19</xdr:col>
      <xdr:colOff>38100</xdr:colOff>
      <xdr:row>35</xdr:row>
      <xdr:rowOff>102443</xdr:rowOff>
    </xdr:to>
    <xdr:sp macro="" textlink="">
      <xdr:nvSpPr>
        <xdr:cNvPr id="136" name="楕円 135"/>
        <xdr:cNvSpPr/>
      </xdr:nvSpPr>
      <xdr:spPr bwMode="auto">
        <a:xfrm>
          <a:off x="3556000" y="66111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112621</xdr:rowOff>
    </xdr:from>
    <xdr:ext cx="762000" cy="259045"/>
    <xdr:sp macro="" textlink="">
      <xdr:nvSpPr>
        <xdr:cNvPr id="137" name="テキスト ボックス 136"/>
        <xdr:cNvSpPr txBox="1"/>
      </xdr:nvSpPr>
      <xdr:spPr>
        <a:xfrm>
          <a:off x="3225800" y="6380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324296</xdr:rowOff>
    </xdr:from>
    <xdr:to>
      <xdr:col>15</xdr:col>
      <xdr:colOff>101600</xdr:colOff>
      <xdr:row>35</xdr:row>
      <xdr:rowOff>82996</xdr:rowOff>
    </xdr:to>
    <xdr:sp macro="" textlink="">
      <xdr:nvSpPr>
        <xdr:cNvPr id="138" name="楕円 137"/>
        <xdr:cNvSpPr/>
      </xdr:nvSpPr>
      <xdr:spPr bwMode="auto">
        <a:xfrm>
          <a:off x="2857500" y="65917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93173</xdr:rowOff>
    </xdr:from>
    <xdr:ext cx="762000" cy="259045"/>
    <xdr:sp macro="" textlink="">
      <xdr:nvSpPr>
        <xdr:cNvPr id="139" name="テキスト ボックス 138"/>
        <xdr:cNvSpPr txBox="1"/>
      </xdr:nvSpPr>
      <xdr:spPr>
        <a:xfrm>
          <a:off x="2527300" y="6360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鳥取県智頭町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6,726
6,647
224.70
7,766,366
7,566,132
175,957
3,796,545
8,184,059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70.2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154887</xdr:rowOff>
    </xdr:from>
    <xdr:to>
      <xdr:col>24</xdr:col>
      <xdr:colOff>62865</xdr:colOff>
      <xdr:row>37</xdr:row>
      <xdr:rowOff>121557</xdr:rowOff>
    </xdr:to>
    <xdr:cxnSp macro="">
      <xdr:nvCxnSpPr>
        <xdr:cNvPr id="56" name="直線コネクタ 55"/>
        <xdr:cNvCxnSpPr/>
      </xdr:nvCxnSpPr>
      <xdr:spPr>
        <a:xfrm flipV="1">
          <a:off x="4633595" y="5126937"/>
          <a:ext cx="1270" cy="133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125384</xdr:rowOff>
    </xdr:from>
    <xdr:ext cx="534377" cy="259045"/>
    <xdr:sp macro="" textlink="">
      <xdr:nvSpPr>
        <xdr:cNvPr id="57" name="人件費最小値テキスト"/>
        <xdr:cNvSpPr txBox="1"/>
      </xdr:nvSpPr>
      <xdr:spPr>
        <a:xfrm>
          <a:off x="4686300" y="6469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121557</xdr:rowOff>
    </xdr:from>
    <xdr:to>
      <xdr:col>24</xdr:col>
      <xdr:colOff>152400</xdr:colOff>
      <xdr:row>37</xdr:row>
      <xdr:rowOff>121557</xdr:rowOff>
    </xdr:to>
    <xdr:cxnSp macro="">
      <xdr:nvCxnSpPr>
        <xdr:cNvPr id="58" name="直線コネクタ 57"/>
        <xdr:cNvCxnSpPr/>
      </xdr:nvCxnSpPr>
      <xdr:spPr>
        <a:xfrm>
          <a:off x="4546600" y="646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101564</xdr:rowOff>
    </xdr:from>
    <xdr:ext cx="599010" cy="259045"/>
    <xdr:sp macro="" textlink="">
      <xdr:nvSpPr>
        <xdr:cNvPr id="59" name="人件費最大値テキスト"/>
        <xdr:cNvSpPr txBox="1"/>
      </xdr:nvSpPr>
      <xdr:spPr>
        <a:xfrm>
          <a:off x="4686300" y="4902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154887</xdr:rowOff>
    </xdr:from>
    <xdr:to>
      <xdr:col>24</xdr:col>
      <xdr:colOff>152400</xdr:colOff>
      <xdr:row>29</xdr:row>
      <xdr:rowOff>154887</xdr:rowOff>
    </xdr:to>
    <xdr:cxnSp macro="">
      <xdr:nvCxnSpPr>
        <xdr:cNvPr id="60" name="直線コネクタ 59"/>
        <xdr:cNvCxnSpPr/>
      </xdr:nvCxnSpPr>
      <xdr:spPr>
        <a:xfrm>
          <a:off x="4546600" y="512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11676</xdr:rowOff>
    </xdr:from>
    <xdr:to>
      <xdr:col>24</xdr:col>
      <xdr:colOff>63500</xdr:colOff>
      <xdr:row>35</xdr:row>
      <xdr:rowOff>114089</xdr:rowOff>
    </xdr:to>
    <xdr:cxnSp macro="">
      <xdr:nvCxnSpPr>
        <xdr:cNvPr id="61" name="直線コネクタ 60"/>
        <xdr:cNvCxnSpPr/>
      </xdr:nvCxnSpPr>
      <xdr:spPr>
        <a:xfrm flipV="1">
          <a:off x="3797300" y="5840976"/>
          <a:ext cx="838200" cy="273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36451</xdr:rowOff>
    </xdr:from>
    <xdr:ext cx="599010" cy="259045"/>
    <xdr:sp macro="" textlink="">
      <xdr:nvSpPr>
        <xdr:cNvPr id="62" name="人件費平均値テキスト"/>
        <xdr:cNvSpPr txBox="1"/>
      </xdr:nvSpPr>
      <xdr:spPr>
        <a:xfrm>
          <a:off x="4686300" y="60372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58024</xdr:rowOff>
    </xdr:from>
    <xdr:to>
      <xdr:col>24</xdr:col>
      <xdr:colOff>114300</xdr:colOff>
      <xdr:row>35</xdr:row>
      <xdr:rowOff>159624</xdr:rowOff>
    </xdr:to>
    <xdr:sp macro="" textlink="">
      <xdr:nvSpPr>
        <xdr:cNvPr id="63" name="フローチャート: 判断 62"/>
        <xdr:cNvSpPr/>
      </xdr:nvSpPr>
      <xdr:spPr>
        <a:xfrm>
          <a:off x="4584700" y="605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114089</xdr:rowOff>
    </xdr:from>
    <xdr:to>
      <xdr:col>19</xdr:col>
      <xdr:colOff>177800</xdr:colOff>
      <xdr:row>35</xdr:row>
      <xdr:rowOff>130068</xdr:rowOff>
    </xdr:to>
    <xdr:cxnSp macro="">
      <xdr:nvCxnSpPr>
        <xdr:cNvPr id="64" name="直線コネクタ 63"/>
        <xdr:cNvCxnSpPr/>
      </xdr:nvCxnSpPr>
      <xdr:spPr>
        <a:xfrm flipV="1">
          <a:off x="2908300" y="6114839"/>
          <a:ext cx="889000" cy="15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13630</xdr:rowOff>
    </xdr:from>
    <xdr:to>
      <xdr:col>20</xdr:col>
      <xdr:colOff>38100</xdr:colOff>
      <xdr:row>36</xdr:row>
      <xdr:rowOff>115230</xdr:rowOff>
    </xdr:to>
    <xdr:sp macro="" textlink="">
      <xdr:nvSpPr>
        <xdr:cNvPr id="65" name="フローチャート: 判断 64"/>
        <xdr:cNvSpPr/>
      </xdr:nvSpPr>
      <xdr:spPr>
        <a:xfrm>
          <a:off x="3746500" y="618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106357</xdr:rowOff>
    </xdr:from>
    <xdr:ext cx="599010" cy="259045"/>
    <xdr:sp macro="" textlink="">
      <xdr:nvSpPr>
        <xdr:cNvPr id="66" name="テキスト ボックス 65"/>
        <xdr:cNvSpPr txBox="1"/>
      </xdr:nvSpPr>
      <xdr:spPr>
        <a:xfrm>
          <a:off x="3497795" y="6278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130068</xdr:rowOff>
    </xdr:from>
    <xdr:to>
      <xdr:col>15</xdr:col>
      <xdr:colOff>50800</xdr:colOff>
      <xdr:row>35</xdr:row>
      <xdr:rowOff>135547</xdr:rowOff>
    </xdr:to>
    <xdr:cxnSp macro="">
      <xdr:nvCxnSpPr>
        <xdr:cNvPr id="67" name="直線コネクタ 66"/>
        <xdr:cNvCxnSpPr/>
      </xdr:nvCxnSpPr>
      <xdr:spPr>
        <a:xfrm flipV="1">
          <a:off x="2019300" y="6130818"/>
          <a:ext cx="889000" cy="5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68456</xdr:rowOff>
    </xdr:from>
    <xdr:to>
      <xdr:col>15</xdr:col>
      <xdr:colOff>101600</xdr:colOff>
      <xdr:row>36</xdr:row>
      <xdr:rowOff>170056</xdr:rowOff>
    </xdr:to>
    <xdr:sp macro="" textlink="">
      <xdr:nvSpPr>
        <xdr:cNvPr id="68" name="フローチャート: 判断 67"/>
        <xdr:cNvSpPr/>
      </xdr:nvSpPr>
      <xdr:spPr>
        <a:xfrm>
          <a:off x="2857500" y="624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161183</xdr:rowOff>
    </xdr:from>
    <xdr:ext cx="599010" cy="259045"/>
    <xdr:sp macro="" textlink="">
      <xdr:nvSpPr>
        <xdr:cNvPr id="69" name="テキスト ボックス 68"/>
        <xdr:cNvSpPr txBox="1"/>
      </xdr:nvSpPr>
      <xdr:spPr>
        <a:xfrm>
          <a:off x="2608795" y="633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135547</xdr:rowOff>
    </xdr:from>
    <xdr:to>
      <xdr:col>10</xdr:col>
      <xdr:colOff>114300</xdr:colOff>
      <xdr:row>35</xdr:row>
      <xdr:rowOff>155527</xdr:rowOff>
    </xdr:to>
    <xdr:cxnSp macro="">
      <xdr:nvCxnSpPr>
        <xdr:cNvPr id="70" name="直線コネクタ 69"/>
        <xdr:cNvCxnSpPr/>
      </xdr:nvCxnSpPr>
      <xdr:spPr>
        <a:xfrm flipV="1">
          <a:off x="1130300" y="6136297"/>
          <a:ext cx="889000" cy="19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71298</xdr:rowOff>
    </xdr:from>
    <xdr:to>
      <xdr:col>10</xdr:col>
      <xdr:colOff>165100</xdr:colOff>
      <xdr:row>37</xdr:row>
      <xdr:rowOff>1448</xdr:rowOff>
    </xdr:to>
    <xdr:sp macro="" textlink="">
      <xdr:nvSpPr>
        <xdr:cNvPr id="71" name="フローチャート: 判断 70"/>
        <xdr:cNvSpPr/>
      </xdr:nvSpPr>
      <xdr:spPr>
        <a:xfrm>
          <a:off x="19685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164025</xdr:rowOff>
    </xdr:from>
    <xdr:ext cx="599010" cy="259045"/>
    <xdr:sp macro="" textlink="">
      <xdr:nvSpPr>
        <xdr:cNvPr id="72" name="テキスト ボックス 71"/>
        <xdr:cNvSpPr txBox="1"/>
      </xdr:nvSpPr>
      <xdr:spPr>
        <a:xfrm>
          <a:off x="1719795" y="633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66391</xdr:rowOff>
    </xdr:from>
    <xdr:to>
      <xdr:col>6</xdr:col>
      <xdr:colOff>38100</xdr:colOff>
      <xdr:row>36</xdr:row>
      <xdr:rowOff>167991</xdr:rowOff>
    </xdr:to>
    <xdr:sp macro="" textlink="">
      <xdr:nvSpPr>
        <xdr:cNvPr id="73" name="フローチャート: 判断 72"/>
        <xdr:cNvSpPr/>
      </xdr:nvSpPr>
      <xdr:spPr>
        <a:xfrm>
          <a:off x="1079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159118</xdr:rowOff>
    </xdr:from>
    <xdr:ext cx="599010" cy="259045"/>
    <xdr:sp macro="" textlink="">
      <xdr:nvSpPr>
        <xdr:cNvPr id="74" name="テキスト ボックス 73"/>
        <xdr:cNvSpPr txBox="1"/>
      </xdr:nvSpPr>
      <xdr:spPr>
        <a:xfrm>
          <a:off x="830795" y="6331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132326</xdr:rowOff>
    </xdr:from>
    <xdr:to>
      <xdr:col>24</xdr:col>
      <xdr:colOff>114300</xdr:colOff>
      <xdr:row>34</xdr:row>
      <xdr:rowOff>62476</xdr:rowOff>
    </xdr:to>
    <xdr:sp macro="" textlink="">
      <xdr:nvSpPr>
        <xdr:cNvPr id="80" name="楕円 79"/>
        <xdr:cNvSpPr/>
      </xdr:nvSpPr>
      <xdr:spPr>
        <a:xfrm>
          <a:off x="4584700" y="579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155203</xdr:rowOff>
    </xdr:from>
    <xdr:ext cx="599010" cy="259045"/>
    <xdr:sp macro="" textlink="">
      <xdr:nvSpPr>
        <xdr:cNvPr id="81" name="人件費該当値テキスト"/>
        <xdr:cNvSpPr txBox="1"/>
      </xdr:nvSpPr>
      <xdr:spPr>
        <a:xfrm>
          <a:off x="4686300" y="5641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63289</xdr:rowOff>
    </xdr:from>
    <xdr:to>
      <xdr:col>20</xdr:col>
      <xdr:colOff>38100</xdr:colOff>
      <xdr:row>35</xdr:row>
      <xdr:rowOff>164889</xdr:rowOff>
    </xdr:to>
    <xdr:sp macro="" textlink="">
      <xdr:nvSpPr>
        <xdr:cNvPr id="82" name="楕円 81"/>
        <xdr:cNvSpPr/>
      </xdr:nvSpPr>
      <xdr:spPr>
        <a:xfrm>
          <a:off x="3746500" y="606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9966</xdr:rowOff>
    </xdr:from>
    <xdr:ext cx="599010" cy="259045"/>
    <xdr:sp macro="" textlink="">
      <xdr:nvSpPr>
        <xdr:cNvPr id="83" name="テキスト ボックス 82"/>
        <xdr:cNvSpPr txBox="1"/>
      </xdr:nvSpPr>
      <xdr:spPr>
        <a:xfrm>
          <a:off x="3497795" y="5839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79268</xdr:rowOff>
    </xdr:from>
    <xdr:to>
      <xdr:col>15</xdr:col>
      <xdr:colOff>101600</xdr:colOff>
      <xdr:row>36</xdr:row>
      <xdr:rowOff>9418</xdr:rowOff>
    </xdr:to>
    <xdr:sp macro="" textlink="">
      <xdr:nvSpPr>
        <xdr:cNvPr id="84" name="楕円 83"/>
        <xdr:cNvSpPr/>
      </xdr:nvSpPr>
      <xdr:spPr>
        <a:xfrm>
          <a:off x="2857500" y="608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25945</xdr:rowOff>
    </xdr:from>
    <xdr:ext cx="599010" cy="259045"/>
    <xdr:sp macro="" textlink="">
      <xdr:nvSpPr>
        <xdr:cNvPr id="85" name="テキスト ボックス 84"/>
        <xdr:cNvSpPr txBox="1"/>
      </xdr:nvSpPr>
      <xdr:spPr>
        <a:xfrm>
          <a:off x="2608795" y="5855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84747</xdr:rowOff>
    </xdr:from>
    <xdr:to>
      <xdr:col>10</xdr:col>
      <xdr:colOff>165100</xdr:colOff>
      <xdr:row>36</xdr:row>
      <xdr:rowOff>14897</xdr:rowOff>
    </xdr:to>
    <xdr:sp macro="" textlink="">
      <xdr:nvSpPr>
        <xdr:cNvPr id="86" name="楕円 85"/>
        <xdr:cNvSpPr/>
      </xdr:nvSpPr>
      <xdr:spPr>
        <a:xfrm>
          <a:off x="1968500" y="608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31424</xdr:rowOff>
    </xdr:from>
    <xdr:ext cx="599010" cy="259045"/>
    <xdr:sp macro="" textlink="">
      <xdr:nvSpPr>
        <xdr:cNvPr id="87" name="テキスト ボックス 86"/>
        <xdr:cNvSpPr txBox="1"/>
      </xdr:nvSpPr>
      <xdr:spPr>
        <a:xfrm>
          <a:off x="1719795" y="5860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104727</xdr:rowOff>
    </xdr:from>
    <xdr:to>
      <xdr:col>6</xdr:col>
      <xdr:colOff>38100</xdr:colOff>
      <xdr:row>36</xdr:row>
      <xdr:rowOff>34877</xdr:rowOff>
    </xdr:to>
    <xdr:sp macro="" textlink="">
      <xdr:nvSpPr>
        <xdr:cNvPr id="88" name="楕円 87"/>
        <xdr:cNvSpPr/>
      </xdr:nvSpPr>
      <xdr:spPr>
        <a:xfrm>
          <a:off x="1079500" y="610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51404</xdr:rowOff>
    </xdr:from>
    <xdr:ext cx="599010" cy="259045"/>
    <xdr:sp macro="" textlink="">
      <xdr:nvSpPr>
        <xdr:cNvPr id="89" name="テキスト ボックス 88"/>
        <xdr:cNvSpPr txBox="1"/>
      </xdr:nvSpPr>
      <xdr:spPr>
        <a:xfrm>
          <a:off x="830795" y="5880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41215</xdr:rowOff>
    </xdr:from>
    <xdr:to>
      <xdr:col>24</xdr:col>
      <xdr:colOff>62865</xdr:colOff>
      <xdr:row>58</xdr:row>
      <xdr:rowOff>54482</xdr:rowOff>
    </xdr:to>
    <xdr:cxnSp macro="">
      <xdr:nvCxnSpPr>
        <xdr:cNvPr id="113" name="直線コネクタ 112"/>
        <xdr:cNvCxnSpPr/>
      </xdr:nvCxnSpPr>
      <xdr:spPr>
        <a:xfrm flipV="1">
          <a:off x="4633595" y="8785165"/>
          <a:ext cx="1270" cy="1213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58309</xdr:rowOff>
    </xdr:from>
    <xdr:ext cx="534377" cy="259045"/>
    <xdr:sp macro="" textlink="">
      <xdr:nvSpPr>
        <xdr:cNvPr id="114" name="物件費最小値テキスト"/>
        <xdr:cNvSpPr txBox="1"/>
      </xdr:nvSpPr>
      <xdr:spPr>
        <a:xfrm>
          <a:off x="4686300" y="1000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54482</xdr:rowOff>
    </xdr:from>
    <xdr:to>
      <xdr:col>24</xdr:col>
      <xdr:colOff>152400</xdr:colOff>
      <xdr:row>58</xdr:row>
      <xdr:rowOff>54482</xdr:rowOff>
    </xdr:to>
    <xdr:cxnSp macro="">
      <xdr:nvCxnSpPr>
        <xdr:cNvPr id="115" name="直線コネクタ 114"/>
        <xdr:cNvCxnSpPr/>
      </xdr:nvCxnSpPr>
      <xdr:spPr>
        <a:xfrm>
          <a:off x="4546600" y="999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159342</xdr:rowOff>
    </xdr:from>
    <xdr:ext cx="599010" cy="259045"/>
    <xdr:sp macro="" textlink="">
      <xdr:nvSpPr>
        <xdr:cNvPr id="116" name="物件費最大値テキスト"/>
        <xdr:cNvSpPr txBox="1"/>
      </xdr:nvSpPr>
      <xdr:spPr>
        <a:xfrm>
          <a:off x="4686300" y="8560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41215</xdr:rowOff>
    </xdr:from>
    <xdr:to>
      <xdr:col>24</xdr:col>
      <xdr:colOff>152400</xdr:colOff>
      <xdr:row>51</xdr:row>
      <xdr:rowOff>41215</xdr:rowOff>
    </xdr:to>
    <xdr:cxnSp macro="">
      <xdr:nvCxnSpPr>
        <xdr:cNvPr id="117" name="直線コネクタ 116"/>
        <xdr:cNvCxnSpPr/>
      </xdr:nvCxnSpPr>
      <xdr:spPr>
        <a:xfrm>
          <a:off x="4546600" y="8785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39832</xdr:rowOff>
    </xdr:from>
    <xdr:to>
      <xdr:col>24</xdr:col>
      <xdr:colOff>63500</xdr:colOff>
      <xdr:row>56</xdr:row>
      <xdr:rowOff>63679</xdr:rowOff>
    </xdr:to>
    <xdr:cxnSp macro="">
      <xdr:nvCxnSpPr>
        <xdr:cNvPr id="118" name="直線コネクタ 117"/>
        <xdr:cNvCxnSpPr/>
      </xdr:nvCxnSpPr>
      <xdr:spPr>
        <a:xfrm flipV="1">
          <a:off x="3797300" y="9641032"/>
          <a:ext cx="838200" cy="2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56411</xdr:rowOff>
    </xdr:from>
    <xdr:ext cx="599010" cy="259045"/>
    <xdr:sp macro="" textlink="">
      <xdr:nvSpPr>
        <xdr:cNvPr id="119" name="物件費平均値テキスト"/>
        <xdr:cNvSpPr txBox="1"/>
      </xdr:nvSpPr>
      <xdr:spPr>
        <a:xfrm>
          <a:off x="4686300" y="96576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77984</xdr:rowOff>
    </xdr:from>
    <xdr:to>
      <xdr:col>24</xdr:col>
      <xdr:colOff>114300</xdr:colOff>
      <xdr:row>57</xdr:row>
      <xdr:rowOff>8134</xdr:rowOff>
    </xdr:to>
    <xdr:sp macro="" textlink="">
      <xdr:nvSpPr>
        <xdr:cNvPr id="120" name="フローチャート: 判断 119"/>
        <xdr:cNvSpPr/>
      </xdr:nvSpPr>
      <xdr:spPr>
        <a:xfrm>
          <a:off x="4584700" y="967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63679</xdr:rowOff>
    </xdr:from>
    <xdr:to>
      <xdr:col>19</xdr:col>
      <xdr:colOff>177800</xdr:colOff>
      <xdr:row>56</xdr:row>
      <xdr:rowOff>65036</xdr:rowOff>
    </xdr:to>
    <xdr:cxnSp macro="">
      <xdr:nvCxnSpPr>
        <xdr:cNvPr id="121" name="直線コネクタ 120"/>
        <xdr:cNvCxnSpPr/>
      </xdr:nvCxnSpPr>
      <xdr:spPr>
        <a:xfrm flipV="1">
          <a:off x="2908300" y="9664879"/>
          <a:ext cx="889000" cy="1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77115</xdr:rowOff>
    </xdr:from>
    <xdr:to>
      <xdr:col>20</xdr:col>
      <xdr:colOff>38100</xdr:colOff>
      <xdr:row>57</xdr:row>
      <xdr:rowOff>7265</xdr:rowOff>
    </xdr:to>
    <xdr:sp macro="" textlink="">
      <xdr:nvSpPr>
        <xdr:cNvPr id="122" name="フローチャート: 判断 121"/>
        <xdr:cNvSpPr/>
      </xdr:nvSpPr>
      <xdr:spPr>
        <a:xfrm>
          <a:off x="3746500" y="967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169842</xdr:rowOff>
    </xdr:from>
    <xdr:ext cx="599010" cy="259045"/>
    <xdr:sp macro="" textlink="">
      <xdr:nvSpPr>
        <xdr:cNvPr id="123" name="テキスト ボックス 122"/>
        <xdr:cNvSpPr txBox="1"/>
      </xdr:nvSpPr>
      <xdr:spPr>
        <a:xfrm>
          <a:off x="3497795" y="9771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65036</xdr:rowOff>
    </xdr:from>
    <xdr:to>
      <xdr:col>15</xdr:col>
      <xdr:colOff>50800</xdr:colOff>
      <xdr:row>56</xdr:row>
      <xdr:rowOff>69931</xdr:rowOff>
    </xdr:to>
    <xdr:cxnSp macro="">
      <xdr:nvCxnSpPr>
        <xdr:cNvPr id="124" name="直線コネクタ 123"/>
        <xdr:cNvCxnSpPr/>
      </xdr:nvCxnSpPr>
      <xdr:spPr>
        <a:xfrm flipV="1">
          <a:off x="2019300" y="9666236"/>
          <a:ext cx="889000" cy="4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78464</xdr:rowOff>
    </xdr:from>
    <xdr:to>
      <xdr:col>15</xdr:col>
      <xdr:colOff>101600</xdr:colOff>
      <xdr:row>57</xdr:row>
      <xdr:rowOff>8614</xdr:rowOff>
    </xdr:to>
    <xdr:sp macro="" textlink="">
      <xdr:nvSpPr>
        <xdr:cNvPr id="125" name="フローチャート: 判断 124"/>
        <xdr:cNvSpPr/>
      </xdr:nvSpPr>
      <xdr:spPr>
        <a:xfrm>
          <a:off x="2857500" y="967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171191</xdr:rowOff>
    </xdr:from>
    <xdr:ext cx="599010" cy="259045"/>
    <xdr:sp macro="" textlink="">
      <xdr:nvSpPr>
        <xdr:cNvPr id="126" name="テキスト ボックス 125"/>
        <xdr:cNvSpPr txBox="1"/>
      </xdr:nvSpPr>
      <xdr:spPr>
        <a:xfrm>
          <a:off x="2608795" y="9772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46576</xdr:rowOff>
    </xdr:from>
    <xdr:to>
      <xdr:col>10</xdr:col>
      <xdr:colOff>114300</xdr:colOff>
      <xdr:row>56</xdr:row>
      <xdr:rowOff>69931</xdr:rowOff>
    </xdr:to>
    <xdr:cxnSp macro="">
      <xdr:nvCxnSpPr>
        <xdr:cNvPr id="127" name="直線コネクタ 126"/>
        <xdr:cNvCxnSpPr/>
      </xdr:nvCxnSpPr>
      <xdr:spPr>
        <a:xfrm>
          <a:off x="1130300" y="9647776"/>
          <a:ext cx="889000" cy="2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84343</xdr:rowOff>
    </xdr:from>
    <xdr:to>
      <xdr:col>10</xdr:col>
      <xdr:colOff>165100</xdr:colOff>
      <xdr:row>57</xdr:row>
      <xdr:rowOff>14493</xdr:rowOff>
    </xdr:to>
    <xdr:sp macro="" textlink="">
      <xdr:nvSpPr>
        <xdr:cNvPr id="128" name="フローチャート: 判断 127"/>
        <xdr:cNvSpPr/>
      </xdr:nvSpPr>
      <xdr:spPr>
        <a:xfrm>
          <a:off x="1968500" y="9685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5620</xdr:rowOff>
    </xdr:from>
    <xdr:ext cx="599010" cy="259045"/>
    <xdr:sp macro="" textlink="">
      <xdr:nvSpPr>
        <xdr:cNvPr id="129" name="テキスト ボックス 128"/>
        <xdr:cNvSpPr txBox="1"/>
      </xdr:nvSpPr>
      <xdr:spPr>
        <a:xfrm>
          <a:off x="1719795" y="9778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64870</xdr:rowOff>
    </xdr:from>
    <xdr:to>
      <xdr:col>6</xdr:col>
      <xdr:colOff>38100</xdr:colOff>
      <xdr:row>56</xdr:row>
      <xdr:rowOff>166470</xdr:rowOff>
    </xdr:to>
    <xdr:sp macro="" textlink="">
      <xdr:nvSpPr>
        <xdr:cNvPr id="130" name="フローチャート: 判断 129"/>
        <xdr:cNvSpPr/>
      </xdr:nvSpPr>
      <xdr:spPr>
        <a:xfrm>
          <a:off x="1079500" y="966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157597</xdr:rowOff>
    </xdr:from>
    <xdr:ext cx="599010" cy="259045"/>
    <xdr:sp macro="" textlink="">
      <xdr:nvSpPr>
        <xdr:cNvPr id="131" name="テキスト ボックス 130"/>
        <xdr:cNvSpPr txBox="1"/>
      </xdr:nvSpPr>
      <xdr:spPr>
        <a:xfrm>
          <a:off x="830795" y="9758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160482</xdr:rowOff>
    </xdr:from>
    <xdr:to>
      <xdr:col>24</xdr:col>
      <xdr:colOff>114300</xdr:colOff>
      <xdr:row>56</xdr:row>
      <xdr:rowOff>90632</xdr:rowOff>
    </xdr:to>
    <xdr:sp macro="" textlink="">
      <xdr:nvSpPr>
        <xdr:cNvPr id="137" name="楕円 136"/>
        <xdr:cNvSpPr/>
      </xdr:nvSpPr>
      <xdr:spPr>
        <a:xfrm>
          <a:off x="4584700" y="959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11909</xdr:rowOff>
    </xdr:from>
    <xdr:ext cx="599010" cy="259045"/>
    <xdr:sp macro="" textlink="">
      <xdr:nvSpPr>
        <xdr:cNvPr id="138" name="物件費該当値テキスト"/>
        <xdr:cNvSpPr txBox="1"/>
      </xdr:nvSpPr>
      <xdr:spPr>
        <a:xfrm>
          <a:off x="4686300" y="9441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12879</xdr:rowOff>
    </xdr:from>
    <xdr:to>
      <xdr:col>20</xdr:col>
      <xdr:colOff>38100</xdr:colOff>
      <xdr:row>56</xdr:row>
      <xdr:rowOff>114479</xdr:rowOff>
    </xdr:to>
    <xdr:sp macro="" textlink="">
      <xdr:nvSpPr>
        <xdr:cNvPr id="139" name="楕円 138"/>
        <xdr:cNvSpPr/>
      </xdr:nvSpPr>
      <xdr:spPr>
        <a:xfrm>
          <a:off x="3746500" y="961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131006</xdr:rowOff>
    </xdr:from>
    <xdr:ext cx="599010" cy="259045"/>
    <xdr:sp macro="" textlink="">
      <xdr:nvSpPr>
        <xdr:cNvPr id="140" name="テキスト ボックス 139"/>
        <xdr:cNvSpPr txBox="1"/>
      </xdr:nvSpPr>
      <xdr:spPr>
        <a:xfrm>
          <a:off x="3497795" y="9389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14236</xdr:rowOff>
    </xdr:from>
    <xdr:to>
      <xdr:col>15</xdr:col>
      <xdr:colOff>101600</xdr:colOff>
      <xdr:row>56</xdr:row>
      <xdr:rowOff>115836</xdr:rowOff>
    </xdr:to>
    <xdr:sp macro="" textlink="">
      <xdr:nvSpPr>
        <xdr:cNvPr id="141" name="楕円 140"/>
        <xdr:cNvSpPr/>
      </xdr:nvSpPr>
      <xdr:spPr>
        <a:xfrm>
          <a:off x="2857500" y="961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132363</xdr:rowOff>
    </xdr:from>
    <xdr:ext cx="599010" cy="259045"/>
    <xdr:sp macro="" textlink="">
      <xdr:nvSpPr>
        <xdr:cNvPr id="142" name="テキスト ボックス 141"/>
        <xdr:cNvSpPr txBox="1"/>
      </xdr:nvSpPr>
      <xdr:spPr>
        <a:xfrm>
          <a:off x="2608795" y="9390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19131</xdr:rowOff>
    </xdr:from>
    <xdr:to>
      <xdr:col>10</xdr:col>
      <xdr:colOff>165100</xdr:colOff>
      <xdr:row>56</xdr:row>
      <xdr:rowOff>120731</xdr:rowOff>
    </xdr:to>
    <xdr:sp macro="" textlink="">
      <xdr:nvSpPr>
        <xdr:cNvPr id="143" name="楕円 142"/>
        <xdr:cNvSpPr/>
      </xdr:nvSpPr>
      <xdr:spPr>
        <a:xfrm>
          <a:off x="1968500" y="9620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137258</xdr:rowOff>
    </xdr:from>
    <xdr:ext cx="599010" cy="259045"/>
    <xdr:sp macro="" textlink="">
      <xdr:nvSpPr>
        <xdr:cNvPr id="144" name="テキスト ボックス 143"/>
        <xdr:cNvSpPr txBox="1"/>
      </xdr:nvSpPr>
      <xdr:spPr>
        <a:xfrm>
          <a:off x="1719795" y="9395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167226</xdr:rowOff>
    </xdr:from>
    <xdr:to>
      <xdr:col>6</xdr:col>
      <xdr:colOff>38100</xdr:colOff>
      <xdr:row>56</xdr:row>
      <xdr:rowOff>97376</xdr:rowOff>
    </xdr:to>
    <xdr:sp macro="" textlink="">
      <xdr:nvSpPr>
        <xdr:cNvPr id="145" name="楕円 144"/>
        <xdr:cNvSpPr/>
      </xdr:nvSpPr>
      <xdr:spPr>
        <a:xfrm>
          <a:off x="1079500" y="959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113903</xdr:rowOff>
    </xdr:from>
    <xdr:ext cx="599010" cy="259045"/>
    <xdr:sp macro="" textlink="">
      <xdr:nvSpPr>
        <xdr:cNvPr id="146" name="テキスト ボックス 145"/>
        <xdr:cNvSpPr txBox="1"/>
      </xdr:nvSpPr>
      <xdr:spPr>
        <a:xfrm>
          <a:off x="830795" y="9372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29870</xdr:rowOff>
    </xdr:from>
    <xdr:to>
      <xdr:col>24</xdr:col>
      <xdr:colOff>62865</xdr:colOff>
      <xdr:row>79</xdr:row>
      <xdr:rowOff>35395</xdr:rowOff>
    </xdr:to>
    <xdr:cxnSp macro="">
      <xdr:nvCxnSpPr>
        <xdr:cNvPr id="170" name="直線コネクタ 169"/>
        <xdr:cNvCxnSpPr/>
      </xdr:nvCxnSpPr>
      <xdr:spPr>
        <a:xfrm flipV="1">
          <a:off x="4633595" y="12202820"/>
          <a:ext cx="1270" cy="1377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39222</xdr:rowOff>
    </xdr:from>
    <xdr:ext cx="378565" cy="259045"/>
    <xdr:sp macro="" textlink="">
      <xdr:nvSpPr>
        <xdr:cNvPr id="171" name="維持補修費最小値テキスト"/>
        <xdr:cNvSpPr txBox="1"/>
      </xdr:nvSpPr>
      <xdr:spPr>
        <a:xfrm>
          <a:off x="4686300" y="13583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35395</xdr:rowOff>
    </xdr:from>
    <xdr:to>
      <xdr:col>24</xdr:col>
      <xdr:colOff>152400</xdr:colOff>
      <xdr:row>79</xdr:row>
      <xdr:rowOff>35395</xdr:rowOff>
    </xdr:to>
    <xdr:cxnSp macro="">
      <xdr:nvCxnSpPr>
        <xdr:cNvPr id="172" name="直線コネクタ 171"/>
        <xdr:cNvCxnSpPr/>
      </xdr:nvCxnSpPr>
      <xdr:spPr>
        <a:xfrm>
          <a:off x="4546600" y="1357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147997</xdr:rowOff>
    </xdr:from>
    <xdr:ext cx="599010" cy="259045"/>
    <xdr:sp macro="" textlink="">
      <xdr:nvSpPr>
        <xdr:cNvPr id="173" name="維持補修費最大値テキスト"/>
        <xdr:cNvSpPr txBox="1"/>
      </xdr:nvSpPr>
      <xdr:spPr>
        <a:xfrm>
          <a:off x="4686300" y="11978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29870</xdr:rowOff>
    </xdr:from>
    <xdr:to>
      <xdr:col>24</xdr:col>
      <xdr:colOff>152400</xdr:colOff>
      <xdr:row>71</xdr:row>
      <xdr:rowOff>29870</xdr:rowOff>
    </xdr:to>
    <xdr:cxnSp macro="">
      <xdr:nvCxnSpPr>
        <xdr:cNvPr id="174" name="直線コネクタ 173"/>
        <xdr:cNvCxnSpPr/>
      </xdr:nvCxnSpPr>
      <xdr:spPr>
        <a:xfrm>
          <a:off x="4546600" y="1220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160198</xdr:rowOff>
    </xdr:from>
    <xdr:to>
      <xdr:col>24</xdr:col>
      <xdr:colOff>63500</xdr:colOff>
      <xdr:row>79</xdr:row>
      <xdr:rowOff>11188</xdr:rowOff>
    </xdr:to>
    <xdr:cxnSp macro="">
      <xdr:nvCxnSpPr>
        <xdr:cNvPr id="175" name="直線コネクタ 174"/>
        <xdr:cNvCxnSpPr/>
      </xdr:nvCxnSpPr>
      <xdr:spPr>
        <a:xfrm flipV="1">
          <a:off x="3797300" y="13533298"/>
          <a:ext cx="838200" cy="2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170870</xdr:rowOff>
    </xdr:from>
    <xdr:ext cx="534377" cy="259045"/>
    <xdr:sp macro="" textlink="">
      <xdr:nvSpPr>
        <xdr:cNvPr id="176" name="維持補修費平均値テキスト"/>
        <xdr:cNvSpPr txBox="1"/>
      </xdr:nvSpPr>
      <xdr:spPr>
        <a:xfrm>
          <a:off x="4686300" y="13201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147993</xdr:rowOff>
    </xdr:from>
    <xdr:to>
      <xdr:col>24</xdr:col>
      <xdr:colOff>114300</xdr:colOff>
      <xdr:row>78</xdr:row>
      <xdr:rowOff>78143</xdr:rowOff>
    </xdr:to>
    <xdr:sp macro="" textlink="">
      <xdr:nvSpPr>
        <xdr:cNvPr id="177" name="フローチャート: 判断 176"/>
        <xdr:cNvSpPr/>
      </xdr:nvSpPr>
      <xdr:spPr>
        <a:xfrm>
          <a:off x="4584700" y="1334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159220</xdr:rowOff>
    </xdr:from>
    <xdr:to>
      <xdr:col>19</xdr:col>
      <xdr:colOff>177800</xdr:colOff>
      <xdr:row>79</xdr:row>
      <xdr:rowOff>11188</xdr:rowOff>
    </xdr:to>
    <xdr:cxnSp macro="">
      <xdr:nvCxnSpPr>
        <xdr:cNvPr id="178" name="直線コネクタ 177"/>
        <xdr:cNvCxnSpPr/>
      </xdr:nvCxnSpPr>
      <xdr:spPr>
        <a:xfrm>
          <a:off x="2908300" y="13532320"/>
          <a:ext cx="889000" cy="23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41008</xdr:rowOff>
    </xdr:from>
    <xdr:to>
      <xdr:col>20</xdr:col>
      <xdr:colOff>38100</xdr:colOff>
      <xdr:row>78</xdr:row>
      <xdr:rowOff>142608</xdr:rowOff>
    </xdr:to>
    <xdr:sp macro="" textlink="">
      <xdr:nvSpPr>
        <xdr:cNvPr id="179" name="フローチャート: 判断 178"/>
        <xdr:cNvSpPr/>
      </xdr:nvSpPr>
      <xdr:spPr>
        <a:xfrm>
          <a:off x="3746500" y="134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159135</xdr:rowOff>
    </xdr:from>
    <xdr:ext cx="469744" cy="259045"/>
    <xdr:sp macro="" textlink="">
      <xdr:nvSpPr>
        <xdr:cNvPr id="180" name="テキスト ボックス 179"/>
        <xdr:cNvSpPr txBox="1"/>
      </xdr:nvSpPr>
      <xdr:spPr>
        <a:xfrm>
          <a:off x="3562428" y="13189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159220</xdr:rowOff>
    </xdr:from>
    <xdr:to>
      <xdr:col>15</xdr:col>
      <xdr:colOff>50800</xdr:colOff>
      <xdr:row>79</xdr:row>
      <xdr:rowOff>2806</xdr:rowOff>
    </xdr:to>
    <xdr:cxnSp macro="">
      <xdr:nvCxnSpPr>
        <xdr:cNvPr id="181" name="直線コネクタ 180"/>
        <xdr:cNvCxnSpPr/>
      </xdr:nvCxnSpPr>
      <xdr:spPr>
        <a:xfrm flipV="1">
          <a:off x="2019300" y="13532320"/>
          <a:ext cx="889000" cy="15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25781</xdr:rowOff>
    </xdr:from>
    <xdr:to>
      <xdr:col>15</xdr:col>
      <xdr:colOff>101600</xdr:colOff>
      <xdr:row>78</xdr:row>
      <xdr:rowOff>127381</xdr:rowOff>
    </xdr:to>
    <xdr:sp macro="" textlink="">
      <xdr:nvSpPr>
        <xdr:cNvPr id="182" name="フローチャート: 判断 181"/>
        <xdr:cNvSpPr/>
      </xdr:nvSpPr>
      <xdr:spPr>
        <a:xfrm>
          <a:off x="2857500" y="1339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143908</xdr:rowOff>
    </xdr:from>
    <xdr:ext cx="534377" cy="259045"/>
    <xdr:sp macro="" textlink="">
      <xdr:nvSpPr>
        <xdr:cNvPr id="183" name="テキスト ボックス 182"/>
        <xdr:cNvSpPr txBox="1"/>
      </xdr:nvSpPr>
      <xdr:spPr>
        <a:xfrm>
          <a:off x="2641111" y="1317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2806</xdr:rowOff>
    </xdr:from>
    <xdr:to>
      <xdr:col>10</xdr:col>
      <xdr:colOff>114300</xdr:colOff>
      <xdr:row>79</xdr:row>
      <xdr:rowOff>6998</xdr:rowOff>
    </xdr:to>
    <xdr:cxnSp macro="">
      <xdr:nvCxnSpPr>
        <xdr:cNvPr id="184" name="直線コネクタ 183"/>
        <xdr:cNvCxnSpPr/>
      </xdr:nvCxnSpPr>
      <xdr:spPr>
        <a:xfrm flipV="1">
          <a:off x="1130300" y="13547356"/>
          <a:ext cx="889000" cy="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12585</xdr:rowOff>
    </xdr:from>
    <xdr:to>
      <xdr:col>10</xdr:col>
      <xdr:colOff>165100</xdr:colOff>
      <xdr:row>78</xdr:row>
      <xdr:rowOff>114185</xdr:rowOff>
    </xdr:to>
    <xdr:sp macro="" textlink="">
      <xdr:nvSpPr>
        <xdr:cNvPr id="185" name="フローチャート: 判断 184"/>
        <xdr:cNvSpPr/>
      </xdr:nvSpPr>
      <xdr:spPr>
        <a:xfrm>
          <a:off x="1968500" y="1338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130712</xdr:rowOff>
    </xdr:from>
    <xdr:ext cx="534377" cy="259045"/>
    <xdr:sp macro="" textlink="">
      <xdr:nvSpPr>
        <xdr:cNvPr id="186" name="テキスト ボックス 185"/>
        <xdr:cNvSpPr txBox="1"/>
      </xdr:nvSpPr>
      <xdr:spPr>
        <a:xfrm>
          <a:off x="1752111" y="1316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34620</xdr:rowOff>
    </xdr:from>
    <xdr:to>
      <xdr:col>6</xdr:col>
      <xdr:colOff>38100</xdr:colOff>
      <xdr:row>78</xdr:row>
      <xdr:rowOff>136220</xdr:rowOff>
    </xdr:to>
    <xdr:sp macro="" textlink="">
      <xdr:nvSpPr>
        <xdr:cNvPr id="187" name="フローチャート: 判断 186"/>
        <xdr:cNvSpPr/>
      </xdr:nvSpPr>
      <xdr:spPr>
        <a:xfrm>
          <a:off x="1079500" y="1340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152747</xdr:rowOff>
    </xdr:from>
    <xdr:ext cx="534377" cy="259045"/>
    <xdr:sp macro="" textlink="">
      <xdr:nvSpPr>
        <xdr:cNvPr id="188" name="テキスト ボックス 187"/>
        <xdr:cNvSpPr txBox="1"/>
      </xdr:nvSpPr>
      <xdr:spPr>
        <a:xfrm>
          <a:off x="863111" y="1318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109398</xdr:rowOff>
    </xdr:from>
    <xdr:to>
      <xdr:col>24</xdr:col>
      <xdr:colOff>114300</xdr:colOff>
      <xdr:row>79</xdr:row>
      <xdr:rowOff>39548</xdr:rowOff>
    </xdr:to>
    <xdr:sp macro="" textlink="">
      <xdr:nvSpPr>
        <xdr:cNvPr id="194" name="楕円 193"/>
        <xdr:cNvSpPr/>
      </xdr:nvSpPr>
      <xdr:spPr>
        <a:xfrm>
          <a:off x="4584700" y="13482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24325</xdr:rowOff>
    </xdr:from>
    <xdr:ext cx="469744" cy="259045"/>
    <xdr:sp macro="" textlink="">
      <xdr:nvSpPr>
        <xdr:cNvPr id="195" name="維持補修費該当値テキスト"/>
        <xdr:cNvSpPr txBox="1"/>
      </xdr:nvSpPr>
      <xdr:spPr>
        <a:xfrm>
          <a:off x="4686300" y="13397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131838</xdr:rowOff>
    </xdr:from>
    <xdr:to>
      <xdr:col>20</xdr:col>
      <xdr:colOff>38100</xdr:colOff>
      <xdr:row>79</xdr:row>
      <xdr:rowOff>61988</xdr:rowOff>
    </xdr:to>
    <xdr:sp macro="" textlink="">
      <xdr:nvSpPr>
        <xdr:cNvPr id="196" name="楕円 195"/>
        <xdr:cNvSpPr/>
      </xdr:nvSpPr>
      <xdr:spPr>
        <a:xfrm>
          <a:off x="3746500" y="13504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53115</xdr:rowOff>
    </xdr:from>
    <xdr:ext cx="469744" cy="259045"/>
    <xdr:sp macro="" textlink="">
      <xdr:nvSpPr>
        <xdr:cNvPr id="197" name="テキスト ボックス 196"/>
        <xdr:cNvSpPr txBox="1"/>
      </xdr:nvSpPr>
      <xdr:spPr>
        <a:xfrm>
          <a:off x="3562428" y="13597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108420</xdr:rowOff>
    </xdr:from>
    <xdr:to>
      <xdr:col>15</xdr:col>
      <xdr:colOff>101600</xdr:colOff>
      <xdr:row>79</xdr:row>
      <xdr:rowOff>38570</xdr:rowOff>
    </xdr:to>
    <xdr:sp macro="" textlink="">
      <xdr:nvSpPr>
        <xdr:cNvPr id="198" name="楕円 197"/>
        <xdr:cNvSpPr/>
      </xdr:nvSpPr>
      <xdr:spPr>
        <a:xfrm>
          <a:off x="2857500" y="1348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29697</xdr:rowOff>
    </xdr:from>
    <xdr:ext cx="469744" cy="259045"/>
    <xdr:sp macro="" textlink="">
      <xdr:nvSpPr>
        <xdr:cNvPr id="199" name="テキスト ボックス 198"/>
        <xdr:cNvSpPr txBox="1"/>
      </xdr:nvSpPr>
      <xdr:spPr>
        <a:xfrm>
          <a:off x="2673428" y="1357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123456</xdr:rowOff>
    </xdr:from>
    <xdr:to>
      <xdr:col>10</xdr:col>
      <xdr:colOff>165100</xdr:colOff>
      <xdr:row>79</xdr:row>
      <xdr:rowOff>53606</xdr:rowOff>
    </xdr:to>
    <xdr:sp macro="" textlink="">
      <xdr:nvSpPr>
        <xdr:cNvPr id="200" name="楕円 199"/>
        <xdr:cNvSpPr/>
      </xdr:nvSpPr>
      <xdr:spPr>
        <a:xfrm>
          <a:off x="1968500" y="1349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44733</xdr:rowOff>
    </xdr:from>
    <xdr:ext cx="469744" cy="259045"/>
    <xdr:sp macro="" textlink="">
      <xdr:nvSpPr>
        <xdr:cNvPr id="201" name="テキスト ボックス 200"/>
        <xdr:cNvSpPr txBox="1"/>
      </xdr:nvSpPr>
      <xdr:spPr>
        <a:xfrm>
          <a:off x="1784428" y="13589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127648</xdr:rowOff>
    </xdr:from>
    <xdr:to>
      <xdr:col>6</xdr:col>
      <xdr:colOff>38100</xdr:colOff>
      <xdr:row>79</xdr:row>
      <xdr:rowOff>57798</xdr:rowOff>
    </xdr:to>
    <xdr:sp macro="" textlink="">
      <xdr:nvSpPr>
        <xdr:cNvPr id="202" name="楕円 201"/>
        <xdr:cNvSpPr/>
      </xdr:nvSpPr>
      <xdr:spPr>
        <a:xfrm>
          <a:off x="1079500" y="1350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48925</xdr:rowOff>
    </xdr:from>
    <xdr:ext cx="469744" cy="259045"/>
    <xdr:sp macro="" textlink="">
      <xdr:nvSpPr>
        <xdr:cNvPr id="203" name="テキスト ボックス 202"/>
        <xdr:cNvSpPr txBox="1"/>
      </xdr:nvSpPr>
      <xdr:spPr>
        <a:xfrm>
          <a:off x="895428" y="1359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138125</xdr:rowOff>
    </xdr:from>
    <xdr:to>
      <xdr:col>24</xdr:col>
      <xdr:colOff>62865</xdr:colOff>
      <xdr:row>98</xdr:row>
      <xdr:rowOff>160452</xdr:rowOff>
    </xdr:to>
    <xdr:cxnSp macro="">
      <xdr:nvCxnSpPr>
        <xdr:cNvPr id="228" name="直線コネクタ 227"/>
        <xdr:cNvCxnSpPr/>
      </xdr:nvCxnSpPr>
      <xdr:spPr>
        <a:xfrm flipV="1">
          <a:off x="4633595" y="15568625"/>
          <a:ext cx="1270" cy="1393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164279</xdr:rowOff>
    </xdr:from>
    <xdr:ext cx="534377" cy="259045"/>
    <xdr:sp macro="" textlink="">
      <xdr:nvSpPr>
        <xdr:cNvPr id="229" name="扶助費最小値テキスト"/>
        <xdr:cNvSpPr txBox="1"/>
      </xdr:nvSpPr>
      <xdr:spPr>
        <a:xfrm>
          <a:off x="4686300" y="1696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160452</xdr:rowOff>
    </xdr:from>
    <xdr:to>
      <xdr:col>24</xdr:col>
      <xdr:colOff>152400</xdr:colOff>
      <xdr:row>98</xdr:row>
      <xdr:rowOff>160452</xdr:rowOff>
    </xdr:to>
    <xdr:cxnSp macro="">
      <xdr:nvCxnSpPr>
        <xdr:cNvPr id="230" name="直線コネクタ 229"/>
        <xdr:cNvCxnSpPr/>
      </xdr:nvCxnSpPr>
      <xdr:spPr>
        <a:xfrm>
          <a:off x="4546600" y="16962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84802</xdr:rowOff>
    </xdr:from>
    <xdr:ext cx="599010" cy="259045"/>
    <xdr:sp macro="" textlink="">
      <xdr:nvSpPr>
        <xdr:cNvPr id="231" name="扶助費最大値テキスト"/>
        <xdr:cNvSpPr txBox="1"/>
      </xdr:nvSpPr>
      <xdr:spPr>
        <a:xfrm>
          <a:off x="4686300" y="15343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138125</xdr:rowOff>
    </xdr:from>
    <xdr:to>
      <xdr:col>24</xdr:col>
      <xdr:colOff>152400</xdr:colOff>
      <xdr:row>90</xdr:row>
      <xdr:rowOff>138125</xdr:rowOff>
    </xdr:to>
    <xdr:cxnSp macro="">
      <xdr:nvCxnSpPr>
        <xdr:cNvPr id="232" name="直線コネクタ 231"/>
        <xdr:cNvCxnSpPr/>
      </xdr:nvCxnSpPr>
      <xdr:spPr>
        <a:xfrm>
          <a:off x="4546600" y="15568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33401</xdr:rowOff>
    </xdr:from>
    <xdr:to>
      <xdr:col>24</xdr:col>
      <xdr:colOff>63500</xdr:colOff>
      <xdr:row>95</xdr:row>
      <xdr:rowOff>65621</xdr:rowOff>
    </xdr:to>
    <xdr:cxnSp macro="">
      <xdr:nvCxnSpPr>
        <xdr:cNvPr id="233" name="直線コネクタ 232"/>
        <xdr:cNvCxnSpPr/>
      </xdr:nvCxnSpPr>
      <xdr:spPr>
        <a:xfrm flipV="1">
          <a:off x="3797300" y="16321151"/>
          <a:ext cx="838200" cy="3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80421</xdr:rowOff>
    </xdr:from>
    <xdr:ext cx="534377" cy="259045"/>
    <xdr:sp macro="" textlink="">
      <xdr:nvSpPr>
        <xdr:cNvPr id="234" name="扶助費平均値テキスト"/>
        <xdr:cNvSpPr txBox="1"/>
      </xdr:nvSpPr>
      <xdr:spPr>
        <a:xfrm>
          <a:off x="4686300" y="16539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101994</xdr:rowOff>
    </xdr:from>
    <xdr:to>
      <xdr:col>24</xdr:col>
      <xdr:colOff>114300</xdr:colOff>
      <xdr:row>97</xdr:row>
      <xdr:rowOff>32144</xdr:rowOff>
    </xdr:to>
    <xdr:sp macro="" textlink="">
      <xdr:nvSpPr>
        <xdr:cNvPr id="235" name="フローチャート: 判断 234"/>
        <xdr:cNvSpPr/>
      </xdr:nvSpPr>
      <xdr:spPr>
        <a:xfrm>
          <a:off x="4584700" y="16561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65621</xdr:rowOff>
    </xdr:from>
    <xdr:to>
      <xdr:col>19</xdr:col>
      <xdr:colOff>177800</xdr:colOff>
      <xdr:row>95</xdr:row>
      <xdr:rowOff>81928</xdr:rowOff>
    </xdr:to>
    <xdr:cxnSp macro="">
      <xdr:nvCxnSpPr>
        <xdr:cNvPr id="236" name="直線コネクタ 235"/>
        <xdr:cNvCxnSpPr/>
      </xdr:nvCxnSpPr>
      <xdr:spPr>
        <a:xfrm flipV="1">
          <a:off x="2908300" y="16353371"/>
          <a:ext cx="889000" cy="1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132601</xdr:rowOff>
    </xdr:from>
    <xdr:to>
      <xdr:col>20</xdr:col>
      <xdr:colOff>38100</xdr:colOff>
      <xdr:row>97</xdr:row>
      <xdr:rowOff>62751</xdr:rowOff>
    </xdr:to>
    <xdr:sp macro="" textlink="">
      <xdr:nvSpPr>
        <xdr:cNvPr id="237" name="フローチャート: 判断 236"/>
        <xdr:cNvSpPr/>
      </xdr:nvSpPr>
      <xdr:spPr>
        <a:xfrm>
          <a:off x="3746500" y="1659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53878</xdr:rowOff>
    </xdr:from>
    <xdr:ext cx="534377" cy="259045"/>
    <xdr:sp macro="" textlink="">
      <xdr:nvSpPr>
        <xdr:cNvPr id="238" name="テキスト ボックス 237"/>
        <xdr:cNvSpPr txBox="1"/>
      </xdr:nvSpPr>
      <xdr:spPr>
        <a:xfrm>
          <a:off x="3530111" y="1668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75095</xdr:rowOff>
    </xdr:from>
    <xdr:to>
      <xdr:col>15</xdr:col>
      <xdr:colOff>50800</xdr:colOff>
      <xdr:row>95</xdr:row>
      <xdr:rowOff>81928</xdr:rowOff>
    </xdr:to>
    <xdr:cxnSp macro="">
      <xdr:nvCxnSpPr>
        <xdr:cNvPr id="239" name="直線コネクタ 238"/>
        <xdr:cNvCxnSpPr/>
      </xdr:nvCxnSpPr>
      <xdr:spPr>
        <a:xfrm>
          <a:off x="2019300" y="16362845"/>
          <a:ext cx="889000" cy="6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142278</xdr:rowOff>
    </xdr:from>
    <xdr:to>
      <xdr:col>15</xdr:col>
      <xdr:colOff>101600</xdr:colOff>
      <xdr:row>97</xdr:row>
      <xdr:rowOff>72428</xdr:rowOff>
    </xdr:to>
    <xdr:sp macro="" textlink="">
      <xdr:nvSpPr>
        <xdr:cNvPr id="240" name="フローチャート: 判断 239"/>
        <xdr:cNvSpPr/>
      </xdr:nvSpPr>
      <xdr:spPr>
        <a:xfrm>
          <a:off x="2857500" y="1660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63555</xdr:rowOff>
    </xdr:from>
    <xdr:ext cx="534377" cy="259045"/>
    <xdr:sp macro="" textlink="">
      <xdr:nvSpPr>
        <xdr:cNvPr id="241" name="テキスト ボックス 240"/>
        <xdr:cNvSpPr txBox="1"/>
      </xdr:nvSpPr>
      <xdr:spPr>
        <a:xfrm>
          <a:off x="2641111" y="1669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75095</xdr:rowOff>
    </xdr:from>
    <xdr:to>
      <xdr:col>10</xdr:col>
      <xdr:colOff>114300</xdr:colOff>
      <xdr:row>95</xdr:row>
      <xdr:rowOff>127902</xdr:rowOff>
    </xdr:to>
    <xdr:cxnSp macro="">
      <xdr:nvCxnSpPr>
        <xdr:cNvPr id="242" name="直線コネクタ 241"/>
        <xdr:cNvCxnSpPr/>
      </xdr:nvCxnSpPr>
      <xdr:spPr>
        <a:xfrm flipV="1">
          <a:off x="1130300" y="16362845"/>
          <a:ext cx="889000" cy="52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136474</xdr:rowOff>
    </xdr:from>
    <xdr:to>
      <xdr:col>10</xdr:col>
      <xdr:colOff>165100</xdr:colOff>
      <xdr:row>97</xdr:row>
      <xdr:rowOff>66624</xdr:rowOff>
    </xdr:to>
    <xdr:sp macro="" textlink="">
      <xdr:nvSpPr>
        <xdr:cNvPr id="243" name="フローチャート: 判断 242"/>
        <xdr:cNvSpPr/>
      </xdr:nvSpPr>
      <xdr:spPr>
        <a:xfrm>
          <a:off x="1968500" y="1659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57751</xdr:rowOff>
    </xdr:from>
    <xdr:ext cx="534377" cy="259045"/>
    <xdr:sp macro="" textlink="">
      <xdr:nvSpPr>
        <xdr:cNvPr id="244" name="テキスト ボックス 243"/>
        <xdr:cNvSpPr txBox="1"/>
      </xdr:nvSpPr>
      <xdr:spPr>
        <a:xfrm>
          <a:off x="1752111" y="16688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133693</xdr:rowOff>
    </xdr:from>
    <xdr:to>
      <xdr:col>6</xdr:col>
      <xdr:colOff>38100</xdr:colOff>
      <xdr:row>97</xdr:row>
      <xdr:rowOff>63843</xdr:rowOff>
    </xdr:to>
    <xdr:sp macro="" textlink="">
      <xdr:nvSpPr>
        <xdr:cNvPr id="245" name="フローチャート: 判断 244"/>
        <xdr:cNvSpPr/>
      </xdr:nvSpPr>
      <xdr:spPr>
        <a:xfrm>
          <a:off x="1079500" y="1659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54970</xdr:rowOff>
    </xdr:from>
    <xdr:ext cx="534377" cy="259045"/>
    <xdr:sp macro="" textlink="">
      <xdr:nvSpPr>
        <xdr:cNvPr id="246" name="テキスト ボックス 245"/>
        <xdr:cNvSpPr txBox="1"/>
      </xdr:nvSpPr>
      <xdr:spPr>
        <a:xfrm>
          <a:off x="863111" y="16685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154051</xdr:rowOff>
    </xdr:from>
    <xdr:to>
      <xdr:col>24</xdr:col>
      <xdr:colOff>114300</xdr:colOff>
      <xdr:row>95</xdr:row>
      <xdr:rowOff>84201</xdr:rowOff>
    </xdr:to>
    <xdr:sp macro="" textlink="">
      <xdr:nvSpPr>
        <xdr:cNvPr id="252" name="楕円 251"/>
        <xdr:cNvSpPr/>
      </xdr:nvSpPr>
      <xdr:spPr>
        <a:xfrm>
          <a:off x="4584700" y="1627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5478</xdr:rowOff>
    </xdr:from>
    <xdr:ext cx="534377" cy="259045"/>
    <xdr:sp macro="" textlink="">
      <xdr:nvSpPr>
        <xdr:cNvPr id="253" name="扶助費該当値テキスト"/>
        <xdr:cNvSpPr txBox="1"/>
      </xdr:nvSpPr>
      <xdr:spPr>
        <a:xfrm>
          <a:off x="4686300" y="16121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14821</xdr:rowOff>
    </xdr:from>
    <xdr:to>
      <xdr:col>20</xdr:col>
      <xdr:colOff>38100</xdr:colOff>
      <xdr:row>95</xdr:row>
      <xdr:rowOff>116421</xdr:rowOff>
    </xdr:to>
    <xdr:sp macro="" textlink="">
      <xdr:nvSpPr>
        <xdr:cNvPr id="254" name="楕円 253"/>
        <xdr:cNvSpPr/>
      </xdr:nvSpPr>
      <xdr:spPr>
        <a:xfrm>
          <a:off x="3746500" y="1630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132948</xdr:rowOff>
    </xdr:from>
    <xdr:ext cx="534377" cy="259045"/>
    <xdr:sp macro="" textlink="">
      <xdr:nvSpPr>
        <xdr:cNvPr id="255" name="テキスト ボックス 254"/>
        <xdr:cNvSpPr txBox="1"/>
      </xdr:nvSpPr>
      <xdr:spPr>
        <a:xfrm>
          <a:off x="3530111" y="16077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31128</xdr:rowOff>
    </xdr:from>
    <xdr:to>
      <xdr:col>15</xdr:col>
      <xdr:colOff>101600</xdr:colOff>
      <xdr:row>95</xdr:row>
      <xdr:rowOff>132728</xdr:rowOff>
    </xdr:to>
    <xdr:sp macro="" textlink="">
      <xdr:nvSpPr>
        <xdr:cNvPr id="256" name="楕円 255"/>
        <xdr:cNvSpPr/>
      </xdr:nvSpPr>
      <xdr:spPr>
        <a:xfrm>
          <a:off x="2857500" y="1631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149255</xdr:rowOff>
    </xdr:from>
    <xdr:ext cx="534377" cy="259045"/>
    <xdr:sp macro="" textlink="">
      <xdr:nvSpPr>
        <xdr:cNvPr id="257" name="テキスト ボックス 256"/>
        <xdr:cNvSpPr txBox="1"/>
      </xdr:nvSpPr>
      <xdr:spPr>
        <a:xfrm>
          <a:off x="2641111" y="16094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24295</xdr:rowOff>
    </xdr:from>
    <xdr:to>
      <xdr:col>10</xdr:col>
      <xdr:colOff>165100</xdr:colOff>
      <xdr:row>95</xdr:row>
      <xdr:rowOff>125895</xdr:rowOff>
    </xdr:to>
    <xdr:sp macro="" textlink="">
      <xdr:nvSpPr>
        <xdr:cNvPr id="258" name="楕円 257"/>
        <xdr:cNvSpPr/>
      </xdr:nvSpPr>
      <xdr:spPr>
        <a:xfrm>
          <a:off x="1968500" y="1631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142422</xdr:rowOff>
    </xdr:from>
    <xdr:ext cx="534377" cy="259045"/>
    <xdr:sp macro="" textlink="">
      <xdr:nvSpPr>
        <xdr:cNvPr id="259" name="テキスト ボックス 258"/>
        <xdr:cNvSpPr txBox="1"/>
      </xdr:nvSpPr>
      <xdr:spPr>
        <a:xfrm>
          <a:off x="1752111" y="1608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77102</xdr:rowOff>
    </xdr:from>
    <xdr:to>
      <xdr:col>6</xdr:col>
      <xdr:colOff>38100</xdr:colOff>
      <xdr:row>96</xdr:row>
      <xdr:rowOff>7252</xdr:rowOff>
    </xdr:to>
    <xdr:sp macro="" textlink="">
      <xdr:nvSpPr>
        <xdr:cNvPr id="260" name="楕円 259"/>
        <xdr:cNvSpPr/>
      </xdr:nvSpPr>
      <xdr:spPr>
        <a:xfrm>
          <a:off x="1079500" y="1636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23779</xdr:rowOff>
    </xdr:from>
    <xdr:ext cx="534377" cy="259045"/>
    <xdr:sp macro="" textlink="">
      <xdr:nvSpPr>
        <xdr:cNvPr id="261" name="テキスト ボックス 260"/>
        <xdr:cNvSpPr txBox="1"/>
      </xdr:nvSpPr>
      <xdr:spPr>
        <a:xfrm>
          <a:off x="863111" y="16140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17611</xdr:rowOff>
    </xdr:from>
    <xdr:to>
      <xdr:col>54</xdr:col>
      <xdr:colOff>189865</xdr:colOff>
      <xdr:row>37</xdr:row>
      <xdr:rowOff>92443</xdr:rowOff>
    </xdr:to>
    <xdr:cxnSp macro="">
      <xdr:nvCxnSpPr>
        <xdr:cNvPr id="285" name="直線コネクタ 284"/>
        <xdr:cNvCxnSpPr/>
      </xdr:nvCxnSpPr>
      <xdr:spPr>
        <a:xfrm flipV="1">
          <a:off x="10475595" y="5161111"/>
          <a:ext cx="1270" cy="1274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96270</xdr:rowOff>
    </xdr:from>
    <xdr:ext cx="599010" cy="259045"/>
    <xdr:sp macro="" textlink="">
      <xdr:nvSpPr>
        <xdr:cNvPr id="286" name="補助費等最小値テキスト"/>
        <xdr:cNvSpPr txBox="1"/>
      </xdr:nvSpPr>
      <xdr:spPr>
        <a:xfrm>
          <a:off x="10528300" y="6439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92443</xdr:rowOff>
    </xdr:from>
    <xdr:to>
      <xdr:col>55</xdr:col>
      <xdr:colOff>88900</xdr:colOff>
      <xdr:row>37</xdr:row>
      <xdr:rowOff>92443</xdr:rowOff>
    </xdr:to>
    <xdr:cxnSp macro="">
      <xdr:nvCxnSpPr>
        <xdr:cNvPr id="287" name="直線コネクタ 286"/>
        <xdr:cNvCxnSpPr/>
      </xdr:nvCxnSpPr>
      <xdr:spPr>
        <a:xfrm>
          <a:off x="10388600" y="643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135738</xdr:rowOff>
    </xdr:from>
    <xdr:ext cx="599010" cy="259045"/>
    <xdr:sp macro="" textlink="">
      <xdr:nvSpPr>
        <xdr:cNvPr id="288" name="補助費等最大値テキスト"/>
        <xdr:cNvSpPr txBox="1"/>
      </xdr:nvSpPr>
      <xdr:spPr>
        <a:xfrm>
          <a:off x="10528300" y="4936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17611</xdr:rowOff>
    </xdr:from>
    <xdr:to>
      <xdr:col>55</xdr:col>
      <xdr:colOff>88900</xdr:colOff>
      <xdr:row>30</xdr:row>
      <xdr:rowOff>17611</xdr:rowOff>
    </xdr:to>
    <xdr:cxnSp macro="">
      <xdr:nvCxnSpPr>
        <xdr:cNvPr id="289" name="直線コネクタ 288"/>
        <xdr:cNvCxnSpPr/>
      </xdr:nvCxnSpPr>
      <xdr:spPr>
        <a:xfrm>
          <a:off x="10388600" y="51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25411</xdr:rowOff>
    </xdr:from>
    <xdr:to>
      <xdr:col>55</xdr:col>
      <xdr:colOff>0</xdr:colOff>
      <xdr:row>37</xdr:row>
      <xdr:rowOff>118154</xdr:rowOff>
    </xdr:to>
    <xdr:cxnSp macro="">
      <xdr:nvCxnSpPr>
        <xdr:cNvPr id="290" name="直線コネクタ 289"/>
        <xdr:cNvCxnSpPr/>
      </xdr:nvCxnSpPr>
      <xdr:spPr>
        <a:xfrm flipV="1">
          <a:off x="9639300" y="6197611"/>
          <a:ext cx="838200" cy="264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36637</xdr:rowOff>
    </xdr:from>
    <xdr:ext cx="599010" cy="259045"/>
    <xdr:sp macro="" textlink="">
      <xdr:nvSpPr>
        <xdr:cNvPr id="291" name="補助費等平均値テキスト"/>
        <xdr:cNvSpPr txBox="1"/>
      </xdr:nvSpPr>
      <xdr:spPr>
        <a:xfrm>
          <a:off x="10528300" y="62088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58210</xdr:rowOff>
    </xdr:from>
    <xdr:to>
      <xdr:col>55</xdr:col>
      <xdr:colOff>50800</xdr:colOff>
      <xdr:row>36</xdr:row>
      <xdr:rowOff>159810</xdr:rowOff>
    </xdr:to>
    <xdr:sp macro="" textlink="">
      <xdr:nvSpPr>
        <xdr:cNvPr id="292" name="フローチャート: 判断 291"/>
        <xdr:cNvSpPr/>
      </xdr:nvSpPr>
      <xdr:spPr>
        <a:xfrm>
          <a:off x="10426700" y="623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113718</xdr:rowOff>
    </xdr:from>
    <xdr:to>
      <xdr:col>50</xdr:col>
      <xdr:colOff>114300</xdr:colOff>
      <xdr:row>37</xdr:row>
      <xdr:rowOff>118154</xdr:rowOff>
    </xdr:to>
    <xdr:cxnSp macro="">
      <xdr:nvCxnSpPr>
        <xdr:cNvPr id="293" name="直線コネクタ 292"/>
        <xdr:cNvCxnSpPr/>
      </xdr:nvCxnSpPr>
      <xdr:spPr>
        <a:xfrm>
          <a:off x="8750300" y="6457368"/>
          <a:ext cx="889000" cy="4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145162</xdr:rowOff>
    </xdr:from>
    <xdr:to>
      <xdr:col>50</xdr:col>
      <xdr:colOff>165100</xdr:colOff>
      <xdr:row>38</xdr:row>
      <xdr:rowOff>75312</xdr:rowOff>
    </xdr:to>
    <xdr:sp macro="" textlink="">
      <xdr:nvSpPr>
        <xdr:cNvPr id="294" name="フローチャート: 判断 293"/>
        <xdr:cNvSpPr/>
      </xdr:nvSpPr>
      <xdr:spPr>
        <a:xfrm>
          <a:off x="9588500" y="6488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66439</xdr:rowOff>
    </xdr:from>
    <xdr:ext cx="599010" cy="259045"/>
    <xdr:sp macro="" textlink="">
      <xdr:nvSpPr>
        <xdr:cNvPr id="295" name="テキスト ボックス 294"/>
        <xdr:cNvSpPr txBox="1"/>
      </xdr:nvSpPr>
      <xdr:spPr>
        <a:xfrm>
          <a:off x="9339795" y="6581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113718</xdr:rowOff>
    </xdr:from>
    <xdr:to>
      <xdr:col>45</xdr:col>
      <xdr:colOff>177800</xdr:colOff>
      <xdr:row>37</xdr:row>
      <xdr:rowOff>130413</xdr:rowOff>
    </xdr:to>
    <xdr:cxnSp macro="">
      <xdr:nvCxnSpPr>
        <xdr:cNvPr id="296" name="直線コネクタ 295"/>
        <xdr:cNvCxnSpPr/>
      </xdr:nvCxnSpPr>
      <xdr:spPr>
        <a:xfrm flipV="1">
          <a:off x="7861300" y="6457368"/>
          <a:ext cx="889000" cy="16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149925</xdr:rowOff>
    </xdr:from>
    <xdr:to>
      <xdr:col>46</xdr:col>
      <xdr:colOff>38100</xdr:colOff>
      <xdr:row>38</xdr:row>
      <xdr:rowOff>80075</xdr:rowOff>
    </xdr:to>
    <xdr:sp macro="" textlink="">
      <xdr:nvSpPr>
        <xdr:cNvPr id="297" name="フローチャート: 判断 296"/>
        <xdr:cNvSpPr/>
      </xdr:nvSpPr>
      <xdr:spPr>
        <a:xfrm>
          <a:off x="8699500" y="649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71202</xdr:rowOff>
    </xdr:from>
    <xdr:ext cx="534377" cy="259045"/>
    <xdr:sp macro="" textlink="">
      <xdr:nvSpPr>
        <xdr:cNvPr id="298" name="テキスト ボックス 297"/>
        <xdr:cNvSpPr txBox="1"/>
      </xdr:nvSpPr>
      <xdr:spPr>
        <a:xfrm>
          <a:off x="8483111" y="658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130413</xdr:rowOff>
    </xdr:from>
    <xdr:to>
      <xdr:col>41</xdr:col>
      <xdr:colOff>50800</xdr:colOff>
      <xdr:row>37</xdr:row>
      <xdr:rowOff>140071</xdr:rowOff>
    </xdr:to>
    <xdr:cxnSp macro="">
      <xdr:nvCxnSpPr>
        <xdr:cNvPr id="299" name="直線コネクタ 298"/>
        <xdr:cNvCxnSpPr/>
      </xdr:nvCxnSpPr>
      <xdr:spPr>
        <a:xfrm flipV="1">
          <a:off x="6972300" y="6474063"/>
          <a:ext cx="889000" cy="9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140537</xdr:rowOff>
    </xdr:from>
    <xdr:to>
      <xdr:col>41</xdr:col>
      <xdr:colOff>101600</xdr:colOff>
      <xdr:row>38</xdr:row>
      <xdr:rowOff>70687</xdr:rowOff>
    </xdr:to>
    <xdr:sp macro="" textlink="">
      <xdr:nvSpPr>
        <xdr:cNvPr id="300" name="フローチャート: 判断 299"/>
        <xdr:cNvSpPr/>
      </xdr:nvSpPr>
      <xdr:spPr>
        <a:xfrm>
          <a:off x="7810500" y="648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61814</xdr:rowOff>
    </xdr:from>
    <xdr:ext cx="599010" cy="259045"/>
    <xdr:sp macro="" textlink="">
      <xdr:nvSpPr>
        <xdr:cNvPr id="301" name="テキスト ボックス 300"/>
        <xdr:cNvSpPr txBox="1"/>
      </xdr:nvSpPr>
      <xdr:spPr>
        <a:xfrm>
          <a:off x="7561795" y="6576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152908</xdr:rowOff>
    </xdr:from>
    <xdr:to>
      <xdr:col>36</xdr:col>
      <xdr:colOff>165100</xdr:colOff>
      <xdr:row>38</xdr:row>
      <xdr:rowOff>83058</xdr:rowOff>
    </xdr:to>
    <xdr:sp macro="" textlink="">
      <xdr:nvSpPr>
        <xdr:cNvPr id="302" name="フローチャート: 判断 301"/>
        <xdr:cNvSpPr/>
      </xdr:nvSpPr>
      <xdr:spPr>
        <a:xfrm>
          <a:off x="6921500" y="649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74185</xdr:rowOff>
    </xdr:from>
    <xdr:ext cx="534377" cy="259045"/>
    <xdr:sp macro="" textlink="">
      <xdr:nvSpPr>
        <xdr:cNvPr id="303" name="テキスト ボックス 302"/>
        <xdr:cNvSpPr txBox="1"/>
      </xdr:nvSpPr>
      <xdr:spPr>
        <a:xfrm>
          <a:off x="6705111" y="658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146061</xdr:rowOff>
    </xdr:from>
    <xdr:to>
      <xdr:col>55</xdr:col>
      <xdr:colOff>50800</xdr:colOff>
      <xdr:row>36</xdr:row>
      <xdr:rowOff>76211</xdr:rowOff>
    </xdr:to>
    <xdr:sp macro="" textlink="">
      <xdr:nvSpPr>
        <xdr:cNvPr id="309" name="楕円 308"/>
        <xdr:cNvSpPr/>
      </xdr:nvSpPr>
      <xdr:spPr>
        <a:xfrm>
          <a:off x="10426700" y="6146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168938</xdr:rowOff>
    </xdr:from>
    <xdr:ext cx="599010" cy="259045"/>
    <xdr:sp macro="" textlink="">
      <xdr:nvSpPr>
        <xdr:cNvPr id="310" name="補助費等該当値テキスト"/>
        <xdr:cNvSpPr txBox="1"/>
      </xdr:nvSpPr>
      <xdr:spPr>
        <a:xfrm>
          <a:off x="10528300" y="5998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67354</xdr:rowOff>
    </xdr:from>
    <xdr:to>
      <xdr:col>50</xdr:col>
      <xdr:colOff>165100</xdr:colOff>
      <xdr:row>37</xdr:row>
      <xdr:rowOff>168954</xdr:rowOff>
    </xdr:to>
    <xdr:sp macro="" textlink="">
      <xdr:nvSpPr>
        <xdr:cNvPr id="311" name="楕円 310"/>
        <xdr:cNvSpPr/>
      </xdr:nvSpPr>
      <xdr:spPr>
        <a:xfrm>
          <a:off x="9588500" y="641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14031</xdr:rowOff>
    </xdr:from>
    <xdr:ext cx="599010" cy="259045"/>
    <xdr:sp macro="" textlink="">
      <xdr:nvSpPr>
        <xdr:cNvPr id="312" name="テキスト ボックス 311"/>
        <xdr:cNvSpPr txBox="1"/>
      </xdr:nvSpPr>
      <xdr:spPr>
        <a:xfrm>
          <a:off x="9339795" y="6186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62918</xdr:rowOff>
    </xdr:from>
    <xdr:to>
      <xdr:col>46</xdr:col>
      <xdr:colOff>38100</xdr:colOff>
      <xdr:row>37</xdr:row>
      <xdr:rowOff>164518</xdr:rowOff>
    </xdr:to>
    <xdr:sp macro="" textlink="">
      <xdr:nvSpPr>
        <xdr:cNvPr id="313" name="楕円 312"/>
        <xdr:cNvSpPr/>
      </xdr:nvSpPr>
      <xdr:spPr>
        <a:xfrm>
          <a:off x="8699500" y="640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9595</xdr:rowOff>
    </xdr:from>
    <xdr:ext cx="599010" cy="259045"/>
    <xdr:sp macro="" textlink="">
      <xdr:nvSpPr>
        <xdr:cNvPr id="314" name="テキスト ボックス 313"/>
        <xdr:cNvSpPr txBox="1"/>
      </xdr:nvSpPr>
      <xdr:spPr>
        <a:xfrm>
          <a:off x="8450795" y="6181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79613</xdr:rowOff>
    </xdr:from>
    <xdr:to>
      <xdr:col>41</xdr:col>
      <xdr:colOff>101600</xdr:colOff>
      <xdr:row>38</xdr:row>
      <xdr:rowOff>9763</xdr:rowOff>
    </xdr:to>
    <xdr:sp macro="" textlink="">
      <xdr:nvSpPr>
        <xdr:cNvPr id="315" name="楕円 314"/>
        <xdr:cNvSpPr/>
      </xdr:nvSpPr>
      <xdr:spPr>
        <a:xfrm>
          <a:off x="7810500" y="6423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26290</xdr:rowOff>
    </xdr:from>
    <xdr:ext cx="599010" cy="259045"/>
    <xdr:sp macro="" textlink="">
      <xdr:nvSpPr>
        <xdr:cNvPr id="316" name="テキスト ボックス 315"/>
        <xdr:cNvSpPr txBox="1"/>
      </xdr:nvSpPr>
      <xdr:spPr>
        <a:xfrm>
          <a:off x="7561795" y="6198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89271</xdr:rowOff>
    </xdr:from>
    <xdr:to>
      <xdr:col>36</xdr:col>
      <xdr:colOff>165100</xdr:colOff>
      <xdr:row>38</xdr:row>
      <xdr:rowOff>19421</xdr:rowOff>
    </xdr:to>
    <xdr:sp macro="" textlink="">
      <xdr:nvSpPr>
        <xdr:cNvPr id="317" name="楕円 316"/>
        <xdr:cNvSpPr/>
      </xdr:nvSpPr>
      <xdr:spPr>
        <a:xfrm>
          <a:off x="6921500" y="6432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35948</xdr:rowOff>
    </xdr:from>
    <xdr:ext cx="599010" cy="259045"/>
    <xdr:sp macro="" textlink="">
      <xdr:nvSpPr>
        <xdr:cNvPr id="318" name="テキスト ボックス 317"/>
        <xdr:cNvSpPr txBox="1"/>
      </xdr:nvSpPr>
      <xdr:spPr>
        <a:xfrm>
          <a:off x="6672795" y="6208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99323</xdr:rowOff>
    </xdr:from>
    <xdr:to>
      <xdr:col>54</xdr:col>
      <xdr:colOff>189865</xdr:colOff>
      <xdr:row>58</xdr:row>
      <xdr:rowOff>124249</xdr:rowOff>
    </xdr:to>
    <xdr:cxnSp macro="">
      <xdr:nvCxnSpPr>
        <xdr:cNvPr id="340" name="直線コネクタ 339"/>
        <xdr:cNvCxnSpPr/>
      </xdr:nvCxnSpPr>
      <xdr:spPr>
        <a:xfrm flipV="1">
          <a:off x="10475595" y="8671823"/>
          <a:ext cx="1270" cy="1396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136479</xdr:rowOff>
    </xdr:from>
    <xdr:ext cx="534377" cy="259045"/>
    <xdr:sp macro="" textlink="">
      <xdr:nvSpPr>
        <xdr:cNvPr id="341" name="普通建設事業費最小値テキスト"/>
        <xdr:cNvSpPr txBox="1"/>
      </xdr:nvSpPr>
      <xdr:spPr>
        <a:xfrm>
          <a:off x="10528300" y="1008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124249</xdr:rowOff>
    </xdr:from>
    <xdr:to>
      <xdr:col>55</xdr:col>
      <xdr:colOff>88900</xdr:colOff>
      <xdr:row>58</xdr:row>
      <xdr:rowOff>124249</xdr:rowOff>
    </xdr:to>
    <xdr:cxnSp macro="">
      <xdr:nvCxnSpPr>
        <xdr:cNvPr id="342" name="直線コネクタ 341"/>
        <xdr:cNvCxnSpPr/>
      </xdr:nvCxnSpPr>
      <xdr:spPr>
        <a:xfrm>
          <a:off x="10388600" y="1006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46000</xdr:rowOff>
    </xdr:from>
    <xdr:ext cx="690189" cy="259045"/>
    <xdr:sp macro="" textlink="">
      <xdr:nvSpPr>
        <xdr:cNvPr id="343" name="普通建設事業費最大値テキスト"/>
        <xdr:cNvSpPr txBox="1"/>
      </xdr:nvSpPr>
      <xdr:spPr>
        <a:xfrm>
          <a:off x="10528300" y="84470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3,088,315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99323</xdr:rowOff>
    </xdr:from>
    <xdr:to>
      <xdr:col>55</xdr:col>
      <xdr:colOff>88900</xdr:colOff>
      <xdr:row>50</xdr:row>
      <xdr:rowOff>99323</xdr:rowOff>
    </xdr:to>
    <xdr:cxnSp macro="">
      <xdr:nvCxnSpPr>
        <xdr:cNvPr id="344" name="直線コネクタ 343"/>
        <xdr:cNvCxnSpPr/>
      </xdr:nvCxnSpPr>
      <xdr:spPr>
        <a:xfrm>
          <a:off x="10388600" y="8671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56355</xdr:rowOff>
    </xdr:from>
    <xdr:to>
      <xdr:col>55</xdr:col>
      <xdr:colOff>0</xdr:colOff>
      <xdr:row>58</xdr:row>
      <xdr:rowOff>75412</xdr:rowOff>
    </xdr:to>
    <xdr:cxnSp macro="">
      <xdr:nvCxnSpPr>
        <xdr:cNvPr id="345" name="直線コネクタ 344"/>
        <xdr:cNvCxnSpPr/>
      </xdr:nvCxnSpPr>
      <xdr:spPr>
        <a:xfrm flipV="1">
          <a:off x="9639300" y="10000455"/>
          <a:ext cx="838200" cy="19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9480</xdr:rowOff>
    </xdr:from>
    <xdr:ext cx="599010" cy="259045"/>
    <xdr:sp macro="" textlink="">
      <xdr:nvSpPr>
        <xdr:cNvPr id="346" name="普通建設事業費平均値テキスト"/>
        <xdr:cNvSpPr txBox="1"/>
      </xdr:nvSpPr>
      <xdr:spPr>
        <a:xfrm>
          <a:off x="10528300" y="99535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31053</xdr:rowOff>
    </xdr:from>
    <xdr:to>
      <xdr:col>55</xdr:col>
      <xdr:colOff>50800</xdr:colOff>
      <xdr:row>58</xdr:row>
      <xdr:rowOff>132653</xdr:rowOff>
    </xdr:to>
    <xdr:sp macro="" textlink="">
      <xdr:nvSpPr>
        <xdr:cNvPr id="347" name="フローチャート: 判断 346"/>
        <xdr:cNvSpPr/>
      </xdr:nvSpPr>
      <xdr:spPr>
        <a:xfrm>
          <a:off x="10426700" y="9975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75412</xdr:rowOff>
    </xdr:from>
    <xdr:to>
      <xdr:col>50</xdr:col>
      <xdr:colOff>114300</xdr:colOff>
      <xdr:row>58</xdr:row>
      <xdr:rowOff>93858</xdr:rowOff>
    </xdr:to>
    <xdr:cxnSp macro="">
      <xdr:nvCxnSpPr>
        <xdr:cNvPr id="348" name="直線コネクタ 347"/>
        <xdr:cNvCxnSpPr/>
      </xdr:nvCxnSpPr>
      <xdr:spPr>
        <a:xfrm flipV="1">
          <a:off x="8750300" y="10019512"/>
          <a:ext cx="889000" cy="18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31173</xdr:rowOff>
    </xdr:from>
    <xdr:to>
      <xdr:col>50</xdr:col>
      <xdr:colOff>165100</xdr:colOff>
      <xdr:row>58</xdr:row>
      <xdr:rowOff>132773</xdr:rowOff>
    </xdr:to>
    <xdr:sp macro="" textlink="">
      <xdr:nvSpPr>
        <xdr:cNvPr id="349" name="フローチャート: 判断 348"/>
        <xdr:cNvSpPr/>
      </xdr:nvSpPr>
      <xdr:spPr>
        <a:xfrm>
          <a:off x="9588500" y="997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123900</xdr:rowOff>
    </xdr:from>
    <xdr:ext cx="599010" cy="259045"/>
    <xdr:sp macro="" textlink="">
      <xdr:nvSpPr>
        <xdr:cNvPr id="350" name="テキスト ボックス 349"/>
        <xdr:cNvSpPr txBox="1"/>
      </xdr:nvSpPr>
      <xdr:spPr>
        <a:xfrm>
          <a:off x="9339795" y="10068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92156</xdr:rowOff>
    </xdr:from>
    <xdr:to>
      <xdr:col>45</xdr:col>
      <xdr:colOff>177800</xdr:colOff>
      <xdr:row>58</xdr:row>
      <xdr:rowOff>93858</xdr:rowOff>
    </xdr:to>
    <xdr:cxnSp macro="">
      <xdr:nvCxnSpPr>
        <xdr:cNvPr id="351" name="直線コネクタ 350"/>
        <xdr:cNvCxnSpPr/>
      </xdr:nvCxnSpPr>
      <xdr:spPr>
        <a:xfrm>
          <a:off x="7861300" y="10036256"/>
          <a:ext cx="889000" cy="1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36418</xdr:rowOff>
    </xdr:from>
    <xdr:to>
      <xdr:col>46</xdr:col>
      <xdr:colOff>38100</xdr:colOff>
      <xdr:row>58</xdr:row>
      <xdr:rowOff>138018</xdr:rowOff>
    </xdr:to>
    <xdr:sp macro="" textlink="">
      <xdr:nvSpPr>
        <xdr:cNvPr id="352" name="フローチャート: 判断 351"/>
        <xdr:cNvSpPr/>
      </xdr:nvSpPr>
      <xdr:spPr>
        <a:xfrm>
          <a:off x="8699500" y="998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154545</xdr:rowOff>
    </xdr:from>
    <xdr:ext cx="599010" cy="259045"/>
    <xdr:sp macro="" textlink="">
      <xdr:nvSpPr>
        <xdr:cNvPr id="353" name="テキスト ボックス 352"/>
        <xdr:cNvSpPr txBox="1"/>
      </xdr:nvSpPr>
      <xdr:spPr>
        <a:xfrm>
          <a:off x="8450795" y="9755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38584</xdr:rowOff>
    </xdr:from>
    <xdr:to>
      <xdr:col>41</xdr:col>
      <xdr:colOff>50800</xdr:colOff>
      <xdr:row>58</xdr:row>
      <xdr:rowOff>92156</xdr:rowOff>
    </xdr:to>
    <xdr:cxnSp macro="">
      <xdr:nvCxnSpPr>
        <xdr:cNvPr id="354" name="直線コネクタ 353"/>
        <xdr:cNvCxnSpPr/>
      </xdr:nvCxnSpPr>
      <xdr:spPr>
        <a:xfrm>
          <a:off x="6972300" y="9982684"/>
          <a:ext cx="889000" cy="53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32718</xdr:rowOff>
    </xdr:from>
    <xdr:to>
      <xdr:col>41</xdr:col>
      <xdr:colOff>101600</xdr:colOff>
      <xdr:row>58</xdr:row>
      <xdr:rowOff>134318</xdr:rowOff>
    </xdr:to>
    <xdr:sp macro="" textlink="">
      <xdr:nvSpPr>
        <xdr:cNvPr id="355" name="フローチャート: 判断 354"/>
        <xdr:cNvSpPr/>
      </xdr:nvSpPr>
      <xdr:spPr>
        <a:xfrm>
          <a:off x="7810500" y="997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150845</xdr:rowOff>
    </xdr:from>
    <xdr:ext cx="599010" cy="259045"/>
    <xdr:sp macro="" textlink="">
      <xdr:nvSpPr>
        <xdr:cNvPr id="356" name="テキスト ボックス 355"/>
        <xdr:cNvSpPr txBox="1"/>
      </xdr:nvSpPr>
      <xdr:spPr>
        <a:xfrm>
          <a:off x="7561795" y="9752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25509</xdr:rowOff>
    </xdr:from>
    <xdr:to>
      <xdr:col>36</xdr:col>
      <xdr:colOff>165100</xdr:colOff>
      <xdr:row>58</xdr:row>
      <xdr:rowOff>127109</xdr:rowOff>
    </xdr:to>
    <xdr:sp macro="" textlink="">
      <xdr:nvSpPr>
        <xdr:cNvPr id="357" name="フローチャート: 判断 356"/>
        <xdr:cNvSpPr/>
      </xdr:nvSpPr>
      <xdr:spPr>
        <a:xfrm>
          <a:off x="6921500" y="9969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118236</xdr:rowOff>
    </xdr:from>
    <xdr:ext cx="599010" cy="259045"/>
    <xdr:sp macro="" textlink="">
      <xdr:nvSpPr>
        <xdr:cNvPr id="358" name="テキスト ボックス 357"/>
        <xdr:cNvSpPr txBox="1"/>
      </xdr:nvSpPr>
      <xdr:spPr>
        <a:xfrm>
          <a:off x="6672795" y="10062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5555</xdr:rowOff>
    </xdr:from>
    <xdr:to>
      <xdr:col>55</xdr:col>
      <xdr:colOff>50800</xdr:colOff>
      <xdr:row>58</xdr:row>
      <xdr:rowOff>107155</xdr:rowOff>
    </xdr:to>
    <xdr:sp macro="" textlink="">
      <xdr:nvSpPr>
        <xdr:cNvPr id="364" name="楕円 363"/>
        <xdr:cNvSpPr/>
      </xdr:nvSpPr>
      <xdr:spPr>
        <a:xfrm>
          <a:off x="10426700" y="994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136382</xdr:rowOff>
    </xdr:from>
    <xdr:ext cx="599010" cy="259045"/>
    <xdr:sp macro="" textlink="">
      <xdr:nvSpPr>
        <xdr:cNvPr id="365" name="普通建設事業費該当値テキスト"/>
        <xdr:cNvSpPr txBox="1"/>
      </xdr:nvSpPr>
      <xdr:spPr>
        <a:xfrm>
          <a:off x="10528300" y="9737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24612</xdr:rowOff>
    </xdr:from>
    <xdr:to>
      <xdr:col>50</xdr:col>
      <xdr:colOff>165100</xdr:colOff>
      <xdr:row>58</xdr:row>
      <xdr:rowOff>126212</xdr:rowOff>
    </xdr:to>
    <xdr:sp macro="" textlink="">
      <xdr:nvSpPr>
        <xdr:cNvPr id="366" name="楕円 365"/>
        <xdr:cNvSpPr/>
      </xdr:nvSpPr>
      <xdr:spPr>
        <a:xfrm>
          <a:off x="9588500" y="996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142739</xdr:rowOff>
    </xdr:from>
    <xdr:ext cx="599010" cy="259045"/>
    <xdr:sp macro="" textlink="">
      <xdr:nvSpPr>
        <xdr:cNvPr id="367" name="テキスト ボックス 366"/>
        <xdr:cNvSpPr txBox="1"/>
      </xdr:nvSpPr>
      <xdr:spPr>
        <a:xfrm>
          <a:off x="9339795" y="9743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43058</xdr:rowOff>
    </xdr:from>
    <xdr:to>
      <xdr:col>46</xdr:col>
      <xdr:colOff>38100</xdr:colOff>
      <xdr:row>58</xdr:row>
      <xdr:rowOff>144658</xdr:rowOff>
    </xdr:to>
    <xdr:sp macro="" textlink="">
      <xdr:nvSpPr>
        <xdr:cNvPr id="368" name="楕円 367"/>
        <xdr:cNvSpPr/>
      </xdr:nvSpPr>
      <xdr:spPr>
        <a:xfrm>
          <a:off x="8699500" y="998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135785</xdr:rowOff>
    </xdr:from>
    <xdr:ext cx="599010" cy="259045"/>
    <xdr:sp macro="" textlink="">
      <xdr:nvSpPr>
        <xdr:cNvPr id="369" name="テキスト ボックス 368"/>
        <xdr:cNvSpPr txBox="1"/>
      </xdr:nvSpPr>
      <xdr:spPr>
        <a:xfrm>
          <a:off x="8450795" y="10079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41356</xdr:rowOff>
    </xdr:from>
    <xdr:to>
      <xdr:col>41</xdr:col>
      <xdr:colOff>101600</xdr:colOff>
      <xdr:row>58</xdr:row>
      <xdr:rowOff>142956</xdr:rowOff>
    </xdr:to>
    <xdr:sp macro="" textlink="">
      <xdr:nvSpPr>
        <xdr:cNvPr id="370" name="楕円 369"/>
        <xdr:cNvSpPr/>
      </xdr:nvSpPr>
      <xdr:spPr>
        <a:xfrm>
          <a:off x="7810500" y="9985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134083</xdr:rowOff>
    </xdr:from>
    <xdr:ext cx="599010" cy="259045"/>
    <xdr:sp macro="" textlink="">
      <xdr:nvSpPr>
        <xdr:cNvPr id="371" name="テキスト ボックス 370"/>
        <xdr:cNvSpPr txBox="1"/>
      </xdr:nvSpPr>
      <xdr:spPr>
        <a:xfrm>
          <a:off x="7561795" y="10078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159234</xdr:rowOff>
    </xdr:from>
    <xdr:to>
      <xdr:col>36</xdr:col>
      <xdr:colOff>165100</xdr:colOff>
      <xdr:row>58</xdr:row>
      <xdr:rowOff>89384</xdr:rowOff>
    </xdr:to>
    <xdr:sp macro="" textlink="">
      <xdr:nvSpPr>
        <xdr:cNvPr id="372" name="楕円 371"/>
        <xdr:cNvSpPr/>
      </xdr:nvSpPr>
      <xdr:spPr>
        <a:xfrm>
          <a:off x="6921500" y="993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105911</xdr:rowOff>
    </xdr:from>
    <xdr:ext cx="599010" cy="259045"/>
    <xdr:sp macro="" textlink="">
      <xdr:nvSpPr>
        <xdr:cNvPr id="373" name="テキスト ボックス 372"/>
        <xdr:cNvSpPr txBox="1"/>
      </xdr:nvSpPr>
      <xdr:spPr>
        <a:xfrm>
          <a:off x="6672795" y="9707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3" name="テキスト ボックス 392"/>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27039</xdr:rowOff>
    </xdr:from>
    <xdr:to>
      <xdr:col>54</xdr:col>
      <xdr:colOff>189865</xdr:colOff>
      <xdr:row>79</xdr:row>
      <xdr:rowOff>44450</xdr:rowOff>
    </xdr:to>
    <xdr:cxnSp macro="">
      <xdr:nvCxnSpPr>
        <xdr:cNvPr id="397" name="直線コネクタ 396"/>
        <xdr:cNvCxnSpPr/>
      </xdr:nvCxnSpPr>
      <xdr:spPr>
        <a:xfrm flipV="1">
          <a:off x="10475595" y="12199989"/>
          <a:ext cx="1270" cy="1389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53534</xdr:rowOff>
    </xdr:from>
    <xdr:ext cx="249299" cy="259045"/>
    <xdr:sp macro="" textlink="">
      <xdr:nvSpPr>
        <xdr:cNvPr id="398" name="普通建設事業費 （ うち新規整備　）最小値テキスト"/>
        <xdr:cNvSpPr txBox="1"/>
      </xdr:nvSpPr>
      <xdr:spPr>
        <a:xfrm>
          <a:off x="10528300" y="135980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145166</xdr:rowOff>
    </xdr:from>
    <xdr:ext cx="690189" cy="259045"/>
    <xdr:sp macro="" textlink="">
      <xdr:nvSpPr>
        <xdr:cNvPr id="400" name="普通建設事業費 （ うち新規整備　）最大値テキスト"/>
        <xdr:cNvSpPr txBox="1"/>
      </xdr:nvSpPr>
      <xdr:spPr>
        <a:xfrm>
          <a:off x="10528300" y="119752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1,093,710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27039</xdr:rowOff>
    </xdr:from>
    <xdr:to>
      <xdr:col>55</xdr:col>
      <xdr:colOff>88900</xdr:colOff>
      <xdr:row>71</xdr:row>
      <xdr:rowOff>27039</xdr:rowOff>
    </xdr:to>
    <xdr:cxnSp macro="">
      <xdr:nvCxnSpPr>
        <xdr:cNvPr id="401" name="直線コネクタ 400"/>
        <xdr:cNvCxnSpPr/>
      </xdr:nvCxnSpPr>
      <xdr:spPr>
        <a:xfrm>
          <a:off x="10388600" y="12199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113846</xdr:rowOff>
    </xdr:from>
    <xdr:to>
      <xdr:col>55</xdr:col>
      <xdr:colOff>0</xdr:colOff>
      <xdr:row>78</xdr:row>
      <xdr:rowOff>147078</xdr:rowOff>
    </xdr:to>
    <xdr:cxnSp macro="">
      <xdr:nvCxnSpPr>
        <xdr:cNvPr id="402" name="直線コネクタ 401"/>
        <xdr:cNvCxnSpPr/>
      </xdr:nvCxnSpPr>
      <xdr:spPr>
        <a:xfrm flipV="1">
          <a:off x="9639300" y="13486946"/>
          <a:ext cx="838200" cy="33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97984</xdr:rowOff>
    </xdr:from>
    <xdr:ext cx="534377" cy="259045"/>
    <xdr:sp macro="" textlink="">
      <xdr:nvSpPr>
        <xdr:cNvPr id="403" name="普通建設事業費 （ うち新規整備　）平均値テキスト"/>
        <xdr:cNvSpPr txBox="1"/>
      </xdr:nvSpPr>
      <xdr:spPr>
        <a:xfrm>
          <a:off x="10528300" y="13471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119557</xdr:rowOff>
    </xdr:from>
    <xdr:to>
      <xdr:col>55</xdr:col>
      <xdr:colOff>50800</xdr:colOff>
      <xdr:row>79</xdr:row>
      <xdr:rowOff>49707</xdr:rowOff>
    </xdr:to>
    <xdr:sp macro="" textlink="">
      <xdr:nvSpPr>
        <xdr:cNvPr id="404" name="フローチャート: 判断 403"/>
        <xdr:cNvSpPr/>
      </xdr:nvSpPr>
      <xdr:spPr>
        <a:xfrm>
          <a:off x="10426700" y="1349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147078</xdr:rowOff>
    </xdr:from>
    <xdr:to>
      <xdr:col>50</xdr:col>
      <xdr:colOff>114300</xdr:colOff>
      <xdr:row>79</xdr:row>
      <xdr:rowOff>18664</xdr:rowOff>
    </xdr:to>
    <xdr:cxnSp macro="">
      <xdr:nvCxnSpPr>
        <xdr:cNvPr id="405" name="直線コネクタ 404"/>
        <xdr:cNvCxnSpPr/>
      </xdr:nvCxnSpPr>
      <xdr:spPr>
        <a:xfrm flipV="1">
          <a:off x="8750300" y="13520178"/>
          <a:ext cx="889000" cy="43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113770</xdr:rowOff>
    </xdr:from>
    <xdr:to>
      <xdr:col>50</xdr:col>
      <xdr:colOff>165100</xdr:colOff>
      <xdr:row>79</xdr:row>
      <xdr:rowOff>43920</xdr:rowOff>
    </xdr:to>
    <xdr:sp macro="" textlink="">
      <xdr:nvSpPr>
        <xdr:cNvPr id="406" name="フローチャート: 判断 405"/>
        <xdr:cNvSpPr/>
      </xdr:nvSpPr>
      <xdr:spPr>
        <a:xfrm>
          <a:off x="9588500" y="1348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35047</xdr:rowOff>
    </xdr:from>
    <xdr:ext cx="534377" cy="259045"/>
    <xdr:sp macro="" textlink="">
      <xdr:nvSpPr>
        <xdr:cNvPr id="407" name="テキスト ボックス 406"/>
        <xdr:cNvSpPr txBox="1"/>
      </xdr:nvSpPr>
      <xdr:spPr>
        <a:xfrm>
          <a:off x="9372111" y="1357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18664</xdr:rowOff>
    </xdr:from>
    <xdr:to>
      <xdr:col>45</xdr:col>
      <xdr:colOff>177800</xdr:colOff>
      <xdr:row>79</xdr:row>
      <xdr:rowOff>21641</xdr:rowOff>
    </xdr:to>
    <xdr:cxnSp macro="">
      <xdr:nvCxnSpPr>
        <xdr:cNvPr id="408" name="直線コネクタ 407"/>
        <xdr:cNvCxnSpPr/>
      </xdr:nvCxnSpPr>
      <xdr:spPr>
        <a:xfrm flipV="1">
          <a:off x="7861300" y="13563214"/>
          <a:ext cx="889000" cy="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120520</xdr:rowOff>
    </xdr:from>
    <xdr:to>
      <xdr:col>46</xdr:col>
      <xdr:colOff>38100</xdr:colOff>
      <xdr:row>79</xdr:row>
      <xdr:rowOff>50670</xdr:rowOff>
    </xdr:to>
    <xdr:sp macro="" textlink="">
      <xdr:nvSpPr>
        <xdr:cNvPr id="409" name="フローチャート: 判断 408"/>
        <xdr:cNvSpPr/>
      </xdr:nvSpPr>
      <xdr:spPr>
        <a:xfrm>
          <a:off x="8699500" y="1349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67197</xdr:rowOff>
    </xdr:from>
    <xdr:ext cx="534377" cy="259045"/>
    <xdr:sp macro="" textlink="">
      <xdr:nvSpPr>
        <xdr:cNvPr id="410" name="テキスト ボックス 409"/>
        <xdr:cNvSpPr txBox="1"/>
      </xdr:nvSpPr>
      <xdr:spPr>
        <a:xfrm>
          <a:off x="8483111" y="1326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62745</xdr:rowOff>
    </xdr:from>
    <xdr:to>
      <xdr:col>41</xdr:col>
      <xdr:colOff>50800</xdr:colOff>
      <xdr:row>79</xdr:row>
      <xdr:rowOff>21641</xdr:rowOff>
    </xdr:to>
    <xdr:cxnSp macro="">
      <xdr:nvCxnSpPr>
        <xdr:cNvPr id="411" name="直線コネクタ 410"/>
        <xdr:cNvCxnSpPr/>
      </xdr:nvCxnSpPr>
      <xdr:spPr>
        <a:xfrm>
          <a:off x="6972300" y="13435845"/>
          <a:ext cx="889000" cy="130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102994</xdr:rowOff>
    </xdr:from>
    <xdr:to>
      <xdr:col>41</xdr:col>
      <xdr:colOff>101600</xdr:colOff>
      <xdr:row>79</xdr:row>
      <xdr:rowOff>33144</xdr:rowOff>
    </xdr:to>
    <xdr:sp macro="" textlink="">
      <xdr:nvSpPr>
        <xdr:cNvPr id="412" name="フローチャート: 判断 411"/>
        <xdr:cNvSpPr/>
      </xdr:nvSpPr>
      <xdr:spPr>
        <a:xfrm>
          <a:off x="7810500" y="13476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49671</xdr:rowOff>
    </xdr:from>
    <xdr:ext cx="534377" cy="259045"/>
    <xdr:sp macro="" textlink="">
      <xdr:nvSpPr>
        <xdr:cNvPr id="413" name="テキスト ボックス 412"/>
        <xdr:cNvSpPr txBox="1"/>
      </xdr:nvSpPr>
      <xdr:spPr>
        <a:xfrm>
          <a:off x="7594111" y="1325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85165</xdr:rowOff>
    </xdr:from>
    <xdr:to>
      <xdr:col>36</xdr:col>
      <xdr:colOff>165100</xdr:colOff>
      <xdr:row>79</xdr:row>
      <xdr:rowOff>15315</xdr:rowOff>
    </xdr:to>
    <xdr:sp macro="" textlink="">
      <xdr:nvSpPr>
        <xdr:cNvPr id="414" name="フローチャート: 判断 413"/>
        <xdr:cNvSpPr/>
      </xdr:nvSpPr>
      <xdr:spPr>
        <a:xfrm>
          <a:off x="6921500" y="134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6442</xdr:rowOff>
    </xdr:from>
    <xdr:ext cx="534377" cy="259045"/>
    <xdr:sp macro="" textlink="">
      <xdr:nvSpPr>
        <xdr:cNvPr id="415" name="テキスト ボックス 414"/>
        <xdr:cNvSpPr txBox="1"/>
      </xdr:nvSpPr>
      <xdr:spPr>
        <a:xfrm>
          <a:off x="6705111" y="1355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63046</xdr:rowOff>
    </xdr:from>
    <xdr:to>
      <xdr:col>55</xdr:col>
      <xdr:colOff>50800</xdr:colOff>
      <xdr:row>78</xdr:row>
      <xdr:rowOff>164646</xdr:rowOff>
    </xdr:to>
    <xdr:sp macro="" textlink="">
      <xdr:nvSpPr>
        <xdr:cNvPr id="421" name="楕円 420"/>
        <xdr:cNvSpPr/>
      </xdr:nvSpPr>
      <xdr:spPr>
        <a:xfrm>
          <a:off x="10426700" y="1343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22423</xdr:rowOff>
    </xdr:from>
    <xdr:ext cx="534377" cy="259045"/>
    <xdr:sp macro="" textlink="">
      <xdr:nvSpPr>
        <xdr:cNvPr id="422" name="普通建設事業費 （ うち新規整備　）該当値テキスト"/>
        <xdr:cNvSpPr txBox="1"/>
      </xdr:nvSpPr>
      <xdr:spPr>
        <a:xfrm>
          <a:off x="10528300" y="13224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96278</xdr:rowOff>
    </xdr:from>
    <xdr:to>
      <xdr:col>50</xdr:col>
      <xdr:colOff>165100</xdr:colOff>
      <xdr:row>79</xdr:row>
      <xdr:rowOff>26428</xdr:rowOff>
    </xdr:to>
    <xdr:sp macro="" textlink="">
      <xdr:nvSpPr>
        <xdr:cNvPr id="423" name="楕円 422"/>
        <xdr:cNvSpPr/>
      </xdr:nvSpPr>
      <xdr:spPr>
        <a:xfrm>
          <a:off x="9588500" y="1346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42955</xdr:rowOff>
    </xdr:from>
    <xdr:ext cx="534377" cy="259045"/>
    <xdr:sp macro="" textlink="">
      <xdr:nvSpPr>
        <xdr:cNvPr id="424" name="テキスト ボックス 423"/>
        <xdr:cNvSpPr txBox="1"/>
      </xdr:nvSpPr>
      <xdr:spPr>
        <a:xfrm>
          <a:off x="9372111" y="13244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139314</xdr:rowOff>
    </xdr:from>
    <xdr:to>
      <xdr:col>46</xdr:col>
      <xdr:colOff>38100</xdr:colOff>
      <xdr:row>79</xdr:row>
      <xdr:rowOff>69464</xdr:rowOff>
    </xdr:to>
    <xdr:sp macro="" textlink="">
      <xdr:nvSpPr>
        <xdr:cNvPr id="425" name="楕円 424"/>
        <xdr:cNvSpPr/>
      </xdr:nvSpPr>
      <xdr:spPr>
        <a:xfrm>
          <a:off x="8699500" y="1351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60591</xdr:rowOff>
    </xdr:from>
    <xdr:ext cx="534377" cy="259045"/>
    <xdr:sp macro="" textlink="">
      <xdr:nvSpPr>
        <xdr:cNvPr id="426" name="テキスト ボックス 425"/>
        <xdr:cNvSpPr txBox="1"/>
      </xdr:nvSpPr>
      <xdr:spPr>
        <a:xfrm>
          <a:off x="8483111" y="1360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142291</xdr:rowOff>
    </xdr:from>
    <xdr:to>
      <xdr:col>41</xdr:col>
      <xdr:colOff>101600</xdr:colOff>
      <xdr:row>79</xdr:row>
      <xdr:rowOff>72441</xdr:rowOff>
    </xdr:to>
    <xdr:sp macro="" textlink="">
      <xdr:nvSpPr>
        <xdr:cNvPr id="427" name="楕円 426"/>
        <xdr:cNvSpPr/>
      </xdr:nvSpPr>
      <xdr:spPr>
        <a:xfrm>
          <a:off x="7810500" y="1351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63568</xdr:rowOff>
    </xdr:from>
    <xdr:ext cx="534377" cy="259045"/>
    <xdr:sp macro="" textlink="">
      <xdr:nvSpPr>
        <xdr:cNvPr id="428" name="テキスト ボックス 427"/>
        <xdr:cNvSpPr txBox="1"/>
      </xdr:nvSpPr>
      <xdr:spPr>
        <a:xfrm>
          <a:off x="7594111" y="1360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11945</xdr:rowOff>
    </xdr:from>
    <xdr:to>
      <xdr:col>36</xdr:col>
      <xdr:colOff>165100</xdr:colOff>
      <xdr:row>78</xdr:row>
      <xdr:rowOff>113545</xdr:rowOff>
    </xdr:to>
    <xdr:sp macro="" textlink="">
      <xdr:nvSpPr>
        <xdr:cNvPr id="429" name="楕円 428"/>
        <xdr:cNvSpPr/>
      </xdr:nvSpPr>
      <xdr:spPr>
        <a:xfrm>
          <a:off x="6921500" y="1338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130072</xdr:rowOff>
    </xdr:from>
    <xdr:ext cx="599010" cy="259045"/>
    <xdr:sp macro="" textlink="">
      <xdr:nvSpPr>
        <xdr:cNvPr id="430" name="テキスト ボックス 429"/>
        <xdr:cNvSpPr txBox="1"/>
      </xdr:nvSpPr>
      <xdr:spPr>
        <a:xfrm>
          <a:off x="6672795" y="13160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4" name="テキスト ボックス 443"/>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0" name="テキスト ボックス 449"/>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32224</xdr:rowOff>
    </xdr:from>
    <xdr:to>
      <xdr:col>54</xdr:col>
      <xdr:colOff>189865</xdr:colOff>
      <xdr:row>99</xdr:row>
      <xdr:rowOff>32772</xdr:rowOff>
    </xdr:to>
    <xdr:cxnSp macro="">
      <xdr:nvCxnSpPr>
        <xdr:cNvPr id="454" name="直線コネクタ 453"/>
        <xdr:cNvCxnSpPr/>
      </xdr:nvCxnSpPr>
      <xdr:spPr>
        <a:xfrm flipV="1">
          <a:off x="10475595" y="15634174"/>
          <a:ext cx="1270" cy="1372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36599</xdr:rowOff>
    </xdr:from>
    <xdr:ext cx="469744" cy="259045"/>
    <xdr:sp macro="" textlink="">
      <xdr:nvSpPr>
        <xdr:cNvPr id="455" name="普通建設事業費 （ うち更新整備　）最小値テキスト"/>
        <xdr:cNvSpPr txBox="1"/>
      </xdr:nvSpPr>
      <xdr:spPr>
        <a:xfrm>
          <a:off x="10528300" y="17010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32772</xdr:rowOff>
    </xdr:from>
    <xdr:to>
      <xdr:col>55</xdr:col>
      <xdr:colOff>88900</xdr:colOff>
      <xdr:row>99</xdr:row>
      <xdr:rowOff>32772</xdr:rowOff>
    </xdr:to>
    <xdr:cxnSp macro="">
      <xdr:nvCxnSpPr>
        <xdr:cNvPr id="456" name="直線コネクタ 455"/>
        <xdr:cNvCxnSpPr/>
      </xdr:nvCxnSpPr>
      <xdr:spPr>
        <a:xfrm>
          <a:off x="10388600" y="17006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150351</xdr:rowOff>
    </xdr:from>
    <xdr:ext cx="690189" cy="259045"/>
    <xdr:sp macro="" textlink="">
      <xdr:nvSpPr>
        <xdr:cNvPr id="457" name="普通建設事業費 （ うち更新整備　）最大値テキスト"/>
        <xdr:cNvSpPr txBox="1"/>
      </xdr:nvSpPr>
      <xdr:spPr>
        <a:xfrm>
          <a:off x="10528300" y="154094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32224</xdr:rowOff>
    </xdr:from>
    <xdr:to>
      <xdr:col>55</xdr:col>
      <xdr:colOff>88900</xdr:colOff>
      <xdr:row>91</xdr:row>
      <xdr:rowOff>32224</xdr:rowOff>
    </xdr:to>
    <xdr:cxnSp macro="">
      <xdr:nvCxnSpPr>
        <xdr:cNvPr id="458" name="直線コネクタ 457"/>
        <xdr:cNvCxnSpPr/>
      </xdr:nvCxnSpPr>
      <xdr:spPr>
        <a:xfrm>
          <a:off x="10388600" y="15634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97115</xdr:rowOff>
    </xdr:from>
    <xdr:to>
      <xdr:col>55</xdr:col>
      <xdr:colOff>0</xdr:colOff>
      <xdr:row>98</xdr:row>
      <xdr:rowOff>114052</xdr:rowOff>
    </xdr:to>
    <xdr:cxnSp macro="">
      <xdr:nvCxnSpPr>
        <xdr:cNvPr id="459" name="直線コネクタ 458"/>
        <xdr:cNvCxnSpPr/>
      </xdr:nvCxnSpPr>
      <xdr:spPr>
        <a:xfrm flipV="1">
          <a:off x="9639300" y="16899215"/>
          <a:ext cx="838200" cy="16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53739</xdr:rowOff>
    </xdr:from>
    <xdr:ext cx="534377" cy="259045"/>
    <xdr:sp macro="" textlink="">
      <xdr:nvSpPr>
        <xdr:cNvPr id="460" name="普通建設事業費 （ うち更新整備　）平均値テキスト"/>
        <xdr:cNvSpPr txBox="1"/>
      </xdr:nvSpPr>
      <xdr:spPr>
        <a:xfrm>
          <a:off x="10528300" y="16855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75312</xdr:rowOff>
    </xdr:from>
    <xdr:to>
      <xdr:col>55</xdr:col>
      <xdr:colOff>50800</xdr:colOff>
      <xdr:row>99</xdr:row>
      <xdr:rowOff>5462</xdr:rowOff>
    </xdr:to>
    <xdr:sp macro="" textlink="">
      <xdr:nvSpPr>
        <xdr:cNvPr id="461" name="フローチャート: 判断 460"/>
        <xdr:cNvSpPr/>
      </xdr:nvSpPr>
      <xdr:spPr>
        <a:xfrm>
          <a:off x="10426700" y="1687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114052</xdr:rowOff>
    </xdr:from>
    <xdr:to>
      <xdr:col>50</xdr:col>
      <xdr:colOff>114300</xdr:colOff>
      <xdr:row>98</xdr:row>
      <xdr:rowOff>134381</xdr:rowOff>
    </xdr:to>
    <xdr:cxnSp macro="">
      <xdr:nvCxnSpPr>
        <xdr:cNvPr id="462" name="直線コネクタ 461"/>
        <xdr:cNvCxnSpPr/>
      </xdr:nvCxnSpPr>
      <xdr:spPr>
        <a:xfrm flipV="1">
          <a:off x="8750300" y="16916152"/>
          <a:ext cx="889000" cy="20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74685</xdr:rowOff>
    </xdr:from>
    <xdr:to>
      <xdr:col>50</xdr:col>
      <xdr:colOff>165100</xdr:colOff>
      <xdr:row>99</xdr:row>
      <xdr:rowOff>4835</xdr:rowOff>
    </xdr:to>
    <xdr:sp macro="" textlink="">
      <xdr:nvSpPr>
        <xdr:cNvPr id="463" name="フローチャート: 判断 462"/>
        <xdr:cNvSpPr/>
      </xdr:nvSpPr>
      <xdr:spPr>
        <a:xfrm>
          <a:off x="9588500" y="1687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167412</xdr:rowOff>
    </xdr:from>
    <xdr:ext cx="534377" cy="259045"/>
    <xdr:sp macro="" textlink="">
      <xdr:nvSpPr>
        <xdr:cNvPr id="464" name="テキスト ボックス 463"/>
        <xdr:cNvSpPr txBox="1"/>
      </xdr:nvSpPr>
      <xdr:spPr>
        <a:xfrm>
          <a:off x="9372111" y="16969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113908</xdr:rowOff>
    </xdr:from>
    <xdr:to>
      <xdr:col>45</xdr:col>
      <xdr:colOff>177800</xdr:colOff>
      <xdr:row>98</xdr:row>
      <xdr:rowOff>134381</xdr:rowOff>
    </xdr:to>
    <xdr:cxnSp macro="">
      <xdr:nvCxnSpPr>
        <xdr:cNvPr id="465" name="直線コネクタ 464"/>
        <xdr:cNvCxnSpPr/>
      </xdr:nvCxnSpPr>
      <xdr:spPr>
        <a:xfrm>
          <a:off x="7861300" y="16916008"/>
          <a:ext cx="889000" cy="20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83896</xdr:rowOff>
    </xdr:from>
    <xdr:to>
      <xdr:col>46</xdr:col>
      <xdr:colOff>38100</xdr:colOff>
      <xdr:row>99</xdr:row>
      <xdr:rowOff>14046</xdr:rowOff>
    </xdr:to>
    <xdr:sp macro="" textlink="">
      <xdr:nvSpPr>
        <xdr:cNvPr id="466" name="フローチャート: 判断 465"/>
        <xdr:cNvSpPr/>
      </xdr:nvSpPr>
      <xdr:spPr>
        <a:xfrm>
          <a:off x="8699500" y="1688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5173</xdr:rowOff>
    </xdr:from>
    <xdr:ext cx="534377" cy="259045"/>
    <xdr:sp macro="" textlink="">
      <xdr:nvSpPr>
        <xdr:cNvPr id="467" name="テキスト ボックス 466"/>
        <xdr:cNvSpPr txBox="1"/>
      </xdr:nvSpPr>
      <xdr:spPr>
        <a:xfrm>
          <a:off x="8483111" y="16978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108311</xdr:rowOff>
    </xdr:from>
    <xdr:to>
      <xdr:col>41</xdr:col>
      <xdr:colOff>50800</xdr:colOff>
      <xdr:row>98</xdr:row>
      <xdr:rowOff>113908</xdr:rowOff>
    </xdr:to>
    <xdr:cxnSp macro="">
      <xdr:nvCxnSpPr>
        <xdr:cNvPr id="468" name="直線コネクタ 467"/>
        <xdr:cNvCxnSpPr/>
      </xdr:nvCxnSpPr>
      <xdr:spPr>
        <a:xfrm>
          <a:off x="6972300" y="16910411"/>
          <a:ext cx="889000" cy="5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89131</xdr:rowOff>
    </xdr:from>
    <xdr:to>
      <xdr:col>41</xdr:col>
      <xdr:colOff>101600</xdr:colOff>
      <xdr:row>99</xdr:row>
      <xdr:rowOff>19281</xdr:rowOff>
    </xdr:to>
    <xdr:sp macro="" textlink="">
      <xdr:nvSpPr>
        <xdr:cNvPr id="469" name="フローチャート: 判断 468"/>
        <xdr:cNvSpPr/>
      </xdr:nvSpPr>
      <xdr:spPr>
        <a:xfrm>
          <a:off x="7810500" y="16891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10408</xdr:rowOff>
    </xdr:from>
    <xdr:ext cx="534377" cy="259045"/>
    <xdr:sp macro="" textlink="">
      <xdr:nvSpPr>
        <xdr:cNvPr id="470" name="テキスト ボックス 469"/>
        <xdr:cNvSpPr txBox="1"/>
      </xdr:nvSpPr>
      <xdr:spPr>
        <a:xfrm>
          <a:off x="7594111" y="16983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93112</xdr:rowOff>
    </xdr:from>
    <xdr:to>
      <xdr:col>36</xdr:col>
      <xdr:colOff>165100</xdr:colOff>
      <xdr:row>99</xdr:row>
      <xdr:rowOff>23262</xdr:rowOff>
    </xdr:to>
    <xdr:sp macro="" textlink="">
      <xdr:nvSpPr>
        <xdr:cNvPr id="471" name="フローチャート: 判断 470"/>
        <xdr:cNvSpPr/>
      </xdr:nvSpPr>
      <xdr:spPr>
        <a:xfrm>
          <a:off x="6921500" y="16895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14389</xdr:rowOff>
    </xdr:from>
    <xdr:ext cx="534377" cy="259045"/>
    <xdr:sp macro="" textlink="">
      <xdr:nvSpPr>
        <xdr:cNvPr id="472" name="テキスト ボックス 471"/>
        <xdr:cNvSpPr txBox="1"/>
      </xdr:nvSpPr>
      <xdr:spPr>
        <a:xfrm>
          <a:off x="6705111" y="16987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46315</xdr:rowOff>
    </xdr:from>
    <xdr:to>
      <xdr:col>55</xdr:col>
      <xdr:colOff>50800</xdr:colOff>
      <xdr:row>98</xdr:row>
      <xdr:rowOff>147915</xdr:rowOff>
    </xdr:to>
    <xdr:sp macro="" textlink="">
      <xdr:nvSpPr>
        <xdr:cNvPr id="478" name="楕円 477"/>
        <xdr:cNvSpPr/>
      </xdr:nvSpPr>
      <xdr:spPr>
        <a:xfrm>
          <a:off x="10426700" y="1684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5692</xdr:rowOff>
    </xdr:from>
    <xdr:ext cx="534377" cy="259045"/>
    <xdr:sp macro="" textlink="">
      <xdr:nvSpPr>
        <xdr:cNvPr id="479" name="普通建設事業費 （ うち更新整備　）該当値テキスト"/>
        <xdr:cNvSpPr txBox="1"/>
      </xdr:nvSpPr>
      <xdr:spPr>
        <a:xfrm>
          <a:off x="10528300" y="16636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63252</xdr:rowOff>
    </xdr:from>
    <xdr:to>
      <xdr:col>50</xdr:col>
      <xdr:colOff>165100</xdr:colOff>
      <xdr:row>98</xdr:row>
      <xdr:rowOff>164852</xdr:rowOff>
    </xdr:to>
    <xdr:sp macro="" textlink="">
      <xdr:nvSpPr>
        <xdr:cNvPr id="480" name="楕円 479"/>
        <xdr:cNvSpPr/>
      </xdr:nvSpPr>
      <xdr:spPr>
        <a:xfrm>
          <a:off x="9588500" y="16865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9929</xdr:rowOff>
    </xdr:from>
    <xdr:ext cx="534377" cy="259045"/>
    <xdr:sp macro="" textlink="">
      <xdr:nvSpPr>
        <xdr:cNvPr id="481" name="テキスト ボックス 480"/>
        <xdr:cNvSpPr txBox="1"/>
      </xdr:nvSpPr>
      <xdr:spPr>
        <a:xfrm>
          <a:off x="9372111" y="1664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83581</xdr:rowOff>
    </xdr:from>
    <xdr:to>
      <xdr:col>46</xdr:col>
      <xdr:colOff>38100</xdr:colOff>
      <xdr:row>99</xdr:row>
      <xdr:rowOff>13731</xdr:rowOff>
    </xdr:to>
    <xdr:sp macro="" textlink="">
      <xdr:nvSpPr>
        <xdr:cNvPr id="482" name="楕円 481"/>
        <xdr:cNvSpPr/>
      </xdr:nvSpPr>
      <xdr:spPr>
        <a:xfrm>
          <a:off x="8699500" y="1688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30258</xdr:rowOff>
    </xdr:from>
    <xdr:ext cx="534377" cy="259045"/>
    <xdr:sp macro="" textlink="">
      <xdr:nvSpPr>
        <xdr:cNvPr id="483" name="テキスト ボックス 482"/>
        <xdr:cNvSpPr txBox="1"/>
      </xdr:nvSpPr>
      <xdr:spPr>
        <a:xfrm>
          <a:off x="8483111" y="1666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63108</xdr:rowOff>
    </xdr:from>
    <xdr:to>
      <xdr:col>41</xdr:col>
      <xdr:colOff>101600</xdr:colOff>
      <xdr:row>98</xdr:row>
      <xdr:rowOff>164708</xdr:rowOff>
    </xdr:to>
    <xdr:sp macro="" textlink="">
      <xdr:nvSpPr>
        <xdr:cNvPr id="484" name="楕円 483"/>
        <xdr:cNvSpPr/>
      </xdr:nvSpPr>
      <xdr:spPr>
        <a:xfrm>
          <a:off x="7810500" y="1686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9785</xdr:rowOff>
    </xdr:from>
    <xdr:ext cx="534377" cy="259045"/>
    <xdr:sp macro="" textlink="">
      <xdr:nvSpPr>
        <xdr:cNvPr id="485" name="テキスト ボックス 484"/>
        <xdr:cNvSpPr txBox="1"/>
      </xdr:nvSpPr>
      <xdr:spPr>
        <a:xfrm>
          <a:off x="7594111" y="16640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57511</xdr:rowOff>
    </xdr:from>
    <xdr:to>
      <xdr:col>36</xdr:col>
      <xdr:colOff>165100</xdr:colOff>
      <xdr:row>98</xdr:row>
      <xdr:rowOff>159111</xdr:rowOff>
    </xdr:to>
    <xdr:sp macro="" textlink="">
      <xdr:nvSpPr>
        <xdr:cNvPr id="486" name="楕円 485"/>
        <xdr:cNvSpPr/>
      </xdr:nvSpPr>
      <xdr:spPr>
        <a:xfrm>
          <a:off x="6921500" y="1685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4188</xdr:rowOff>
    </xdr:from>
    <xdr:ext cx="534377" cy="259045"/>
    <xdr:sp macro="" textlink="">
      <xdr:nvSpPr>
        <xdr:cNvPr id="487" name="テキスト ボックス 486"/>
        <xdr:cNvSpPr txBox="1"/>
      </xdr:nvSpPr>
      <xdr:spPr>
        <a:xfrm>
          <a:off x="6705111" y="1663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105795</xdr:rowOff>
    </xdr:from>
    <xdr:to>
      <xdr:col>85</xdr:col>
      <xdr:colOff>126364</xdr:colOff>
      <xdr:row>39</xdr:row>
      <xdr:rowOff>44450</xdr:rowOff>
    </xdr:to>
    <xdr:cxnSp macro="">
      <xdr:nvCxnSpPr>
        <xdr:cNvPr id="511" name="直線コネクタ 510"/>
        <xdr:cNvCxnSpPr/>
      </xdr:nvCxnSpPr>
      <xdr:spPr>
        <a:xfrm flipV="1">
          <a:off x="16317595" y="5249295"/>
          <a:ext cx="1269" cy="1481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59670</xdr:rowOff>
    </xdr:from>
    <xdr:ext cx="249299" cy="259045"/>
    <xdr:sp macro="" textlink="">
      <xdr:nvSpPr>
        <xdr:cNvPr id="512" name="災害復旧事業費最小値テキスト"/>
        <xdr:cNvSpPr txBox="1"/>
      </xdr:nvSpPr>
      <xdr:spPr>
        <a:xfrm>
          <a:off x="16370300" y="67462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52472</xdr:rowOff>
    </xdr:from>
    <xdr:ext cx="599010" cy="259045"/>
    <xdr:sp macro="" textlink="">
      <xdr:nvSpPr>
        <xdr:cNvPr id="514" name="災害復旧事業費最大値テキスト"/>
        <xdr:cNvSpPr txBox="1"/>
      </xdr:nvSpPr>
      <xdr:spPr>
        <a:xfrm>
          <a:off x="16370300" y="5024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105795</xdr:rowOff>
    </xdr:from>
    <xdr:to>
      <xdr:col>86</xdr:col>
      <xdr:colOff>25400</xdr:colOff>
      <xdr:row>30</xdr:row>
      <xdr:rowOff>105795</xdr:rowOff>
    </xdr:to>
    <xdr:cxnSp macro="">
      <xdr:nvCxnSpPr>
        <xdr:cNvPr id="515" name="直線コネクタ 514"/>
        <xdr:cNvCxnSpPr/>
      </xdr:nvCxnSpPr>
      <xdr:spPr>
        <a:xfrm>
          <a:off x="16230600" y="524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33843</xdr:rowOff>
    </xdr:from>
    <xdr:to>
      <xdr:col>85</xdr:col>
      <xdr:colOff>127000</xdr:colOff>
      <xdr:row>38</xdr:row>
      <xdr:rowOff>161173</xdr:rowOff>
    </xdr:to>
    <xdr:cxnSp macro="">
      <xdr:nvCxnSpPr>
        <xdr:cNvPr id="516" name="直線コネクタ 515"/>
        <xdr:cNvCxnSpPr/>
      </xdr:nvCxnSpPr>
      <xdr:spPr>
        <a:xfrm>
          <a:off x="15481300" y="6548943"/>
          <a:ext cx="838200" cy="127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104120</xdr:rowOff>
    </xdr:from>
    <xdr:ext cx="534377" cy="259045"/>
    <xdr:sp macro="" textlink="">
      <xdr:nvSpPr>
        <xdr:cNvPr id="517" name="災害復旧事業費平均値テキスト"/>
        <xdr:cNvSpPr txBox="1"/>
      </xdr:nvSpPr>
      <xdr:spPr>
        <a:xfrm>
          <a:off x="16370300" y="66192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125693</xdr:rowOff>
    </xdr:from>
    <xdr:to>
      <xdr:col>85</xdr:col>
      <xdr:colOff>177800</xdr:colOff>
      <xdr:row>39</xdr:row>
      <xdr:rowOff>55843</xdr:rowOff>
    </xdr:to>
    <xdr:sp macro="" textlink="">
      <xdr:nvSpPr>
        <xdr:cNvPr id="518" name="フローチャート: 判断 517"/>
        <xdr:cNvSpPr/>
      </xdr:nvSpPr>
      <xdr:spPr>
        <a:xfrm>
          <a:off x="16268700" y="6640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33843</xdr:rowOff>
    </xdr:from>
    <xdr:to>
      <xdr:col>81</xdr:col>
      <xdr:colOff>50800</xdr:colOff>
      <xdr:row>38</xdr:row>
      <xdr:rowOff>70236</xdr:rowOff>
    </xdr:to>
    <xdr:cxnSp macro="">
      <xdr:nvCxnSpPr>
        <xdr:cNvPr id="519" name="直線コネクタ 518"/>
        <xdr:cNvCxnSpPr/>
      </xdr:nvCxnSpPr>
      <xdr:spPr>
        <a:xfrm flipV="1">
          <a:off x="14592300" y="6548943"/>
          <a:ext cx="889000" cy="36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131721</xdr:rowOff>
    </xdr:from>
    <xdr:to>
      <xdr:col>81</xdr:col>
      <xdr:colOff>101600</xdr:colOff>
      <xdr:row>39</xdr:row>
      <xdr:rowOff>61871</xdr:rowOff>
    </xdr:to>
    <xdr:sp macro="" textlink="">
      <xdr:nvSpPr>
        <xdr:cNvPr id="520" name="フローチャート: 判断 519"/>
        <xdr:cNvSpPr/>
      </xdr:nvSpPr>
      <xdr:spPr>
        <a:xfrm>
          <a:off x="15430500" y="6646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52998</xdr:rowOff>
    </xdr:from>
    <xdr:ext cx="469744" cy="259045"/>
    <xdr:sp macro="" textlink="">
      <xdr:nvSpPr>
        <xdr:cNvPr id="521" name="テキスト ボックス 520"/>
        <xdr:cNvSpPr txBox="1"/>
      </xdr:nvSpPr>
      <xdr:spPr>
        <a:xfrm>
          <a:off x="15246428" y="6739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70236</xdr:rowOff>
    </xdr:from>
    <xdr:to>
      <xdr:col>76</xdr:col>
      <xdr:colOff>114300</xdr:colOff>
      <xdr:row>39</xdr:row>
      <xdr:rowOff>37268</xdr:rowOff>
    </xdr:to>
    <xdr:cxnSp macro="">
      <xdr:nvCxnSpPr>
        <xdr:cNvPr id="522" name="直線コネクタ 521"/>
        <xdr:cNvCxnSpPr/>
      </xdr:nvCxnSpPr>
      <xdr:spPr>
        <a:xfrm flipV="1">
          <a:off x="13703300" y="6585336"/>
          <a:ext cx="889000" cy="138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128025</xdr:rowOff>
    </xdr:from>
    <xdr:to>
      <xdr:col>76</xdr:col>
      <xdr:colOff>165100</xdr:colOff>
      <xdr:row>39</xdr:row>
      <xdr:rowOff>58175</xdr:rowOff>
    </xdr:to>
    <xdr:sp macro="" textlink="">
      <xdr:nvSpPr>
        <xdr:cNvPr id="523" name="フローチャート: 判断 522"/>
        <xdr:cNvSpPr/>
      </xdr:nvSpPr>
      <xdr:spPr>
        <a:xfrm>
          <a:off x="14541500" y="664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49302</xdr:rowOff>
    </xdr:from>
    <xdr:ext cx="469744" cy="259045"/>
    <xdr:sp macro="" textlink="">
      <xdr:nvSpPr>
        <xdr:cNvPr id="524" name="テキスト ボックス 523"/>
        <xdr:cNvSpPr txBox="1"/>
      </xdr:nvSpPr>
      <xdr:spPr>
        <a:xfrm>
          <a:off x="14357428" y="673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37268</xdr:rowOff>
    </xdr:from>
    <xdr:to>
      <xdr:col>71</xdr:col>
      <xdr:colOff>177800</xdr:colOff>
      <xdr:row>39</xdr:row>
      <xdr:rowOff>43402</xdr:rowOff>
    </xdr:to>
    <xdr:cxnSp macro="">
      <xdr:nvCxnSpPr>
        <xdr:cNvPr id="525" name="直線コネクタ 524"/>
        <xdr:cNvCxnSpPr/>
      </xdr:nvCxnSpPr>
      <xdr:spPr>
        <a:xfrm flipV="1">
          <a:off x="12814300" y="6723818"/>
          <a:ext cx="889000" cy="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128002</xdr:rowOff>
    </xdr:from>
    <xdr:to>
      <xdr:col>72</xdr:col>
      <xdr:colOff>38100</xdr:colOff>
      <xdr:row>39</xdr:row>
      <xdr:rowOff>58152</xdr:rowOff>
    </xdr:to>
    <xdr:sp macro="" textlink="">
      <xdr:nvSpPr>
        <xdr:cNvPr id="526" name="フローチャート: 判断 525"/>
        <xdr:cNvSpPr/>
      </xdr:nvSpPr>
      <xdr:spPr>
        <a:xfrm>
          <a:off x="13652500" y="664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74679</xdr:rowOff>
    </xdr:from>
    <xdr:ext cx="469744" cy="259045"/>
    <xdr:sp macro="" textlink="">
      <xdr:nvSpPr>
        <xdr:cNvPr id="527" name="テキスト ボックス 526"/>
        <xdr:cNvSpPr txBox="1"/>
      </xdr:nvSpPr>
      <xdr:spPr>
        <a:xfrm>
          <a:off x="13468428" y="641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130014</xdr:rowOff>
    </xdr:from>
    <xdr:to>
      <xdr:col>67</xdr:col>
      <xdr:colOff>101600</xdr:colOff>
      <xdr:row>39</xdr:row>
      <xdr:rowOff>60164</xdr:rowOff>
    </xdr:to>
    <xdr:sp macro="" textlink="">
      <xdr:nvSpPr>
        <xdr:cNvPr id="528" name="フローチャート: 判断 527"/>
        <xdr:cNvSpPr/>
      </xdr:nvSpPr>
      <xdr:spPr>
        <a:xfrm>
          <a:off x="12763500" y="664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76691</xdr:rowOff>
    </xdr:from>
    <xdr:ext cx="469744" cy="259045"/>
    <xdr:sp macro="" textlink="">
      <xdr:nvSpPr>
        <xdr:cNvPr id="529" name="テキスト ボックス 528"/>
        <xdr:cNvSpPr txBox="1"/>
      </xdr:nvSpPr>
      <xdr:spPr>
        <a:xfrm>
          <a:off x="12579428" y="6420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110373</xdr:rowOff>
    </xdr:from>
    <xdr:to>
      <xdr:col>85</xdr:col>
      <xdr:colOff>177800</xdr:colOff>
      <xdr:row>39</xdr:row>
      <xdr:rowOff>40523</xdr:rowOff>
    </xdr:to>
    <xdr:sp macro="" textlink="">
      <xdr:nvSpPr>
        <xdr:cNvPr id="535" name="楕円 534"/>
        <xdr:cNvSpPr/>
      </xdr:nvSpPr>
      <xdr:spPr>
        <a:xfrm>
          <a:off x="16268700" y="6625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69750</xdr:rowOff>
    </xdr:from>
    <xdr:ext cx="534377" cy="259045"/>
    <xdr:sp macro="" textlink="">
      <xdr:nvSpPr>
        <xdr:cNvPr id="536" name="災害復旧事業費該当値テキスト"/>
        <xdr:cNvSpPr txBox="1"/>
      </xdr:nvSpPr>
      <xdr:spPr>
        <a:xfrm>
          <a:off x="16370300" y="641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154493</xdr:rowOff>
    </xdr:from>
    <xdr:to>
      <xdr:col>81</xdr:col>
      <xdr:colOff>101600</xdr:colOff>
      <xdr:row>38</xdr:row>
      <xdr:rowOff>84643</xdr:rowOff>
    </xdr:to>
    <xdr:sp macro="" textlink="">
      <xdr:nvSpPr>
        <xdr:cNvPr id="537" name="楕円 536"/>
        <xdr:cNvSpPr/>
      </xdr:nvSpPr>
      <xdr:spPr>
        <a:xfrm>
          <a:off x="15430500" y="649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101170</xdr:rowOff>
    </xdr:from>
    <xdr:ext cx="534377" cy="259045"/>
    <xdr:sp macro="" textlink="">
      <xdr:nvSpPr>
        <xdr:cNvPr id="538" name="テキスト ボックス 537"/>
        <xdr:cNvSpPr txBox="1"/>
      </xdr:nvSpPr>
      <xdr:spPr>
        <a:xfrm>
          <a:off x="15214111" y="6273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19436</xdr:rowOff>
    </xdr:from>
    <xdr:to>
      <xdr:col>76</xdr:col>
      <xdr:colOff>165100</xdr:colOff>
      <xdr:row>38</xdr:row>
      <xdr:rowOff>121036</xdr:rowOff>
    </xdr:to>
    <xdr:sp macro="" textlink="">
      <xdr:nvSpPr>
        <xdr:cNvPr id="539" name="楕円 538"/>
        <xdr:cNvSpPr/>
      </xdr:nvSpPr>
      <xdr:spPr>
        <a:xfrm>
          <a:off x="14541500" y="653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137563</xdr:rowOff>
    </xdr:from>
    <xdr:ext cx="534377" cy="259045"/>
    <xdr:sp macro="" textlink="">
      <xdr:nvSpPr>
        <xdr:cNvPr id="540" name="テキスト ボックス 539"/>
        <xdr:cNvSpPr txBox="1"/>
      </xdr:nvSpPr>
      <xdr:spPr>
        <a:xfrm>
          <a:off x="14325111" y="630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157918</xdr:rowOff>
    </xdr:from>
    <xdr:to>
      <xdr:col>72</xdr:col>
      <xdr:colOff>38100</xdr:colOff>
      <xdr:row>39</xdr:row>
      <xdr:rowOff>88068</xdr:rowOff>
    </xdr:to>
    <xdr:sp macro="" textlink="">
      <xdr:nvSpPr>
        <xdr:cNvPr id="541" name="楕円 540"/>
        <xdr:cNvSpPr/>
      </xdr:nvSpPr>
      <xdr:spPr>
        <a:xfrm>
          <a:off x="13652500" y="667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79195</xdr:rowOff>
    </xdr:from>
    <xdr:ext cx="469744" cy="259045"/>
    <xdr:sp macro="" textlink="">
      <xdr:nvSpPr>
        <xdr:cNvPr id="542" name="テキスト ボックス 541"/>
        <xdr:cNvSpPr txBox="1"/>
      </xdr:nvSpPr>
      <xdr:spPr>
        <a:xfrm>
          <a:off x="13468428" y="6765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164052</xdr:rowOff>
    </xdr:from>
    <xdr:to>
      <xdr:col>67</xdr:col>
      <xdr:colOff>101600</xdr:colOff>
      <xdr:row>39</xdr:row>
      <xdr:rowOff>94202</xdr:rowOff>
    </xdr:to>
    <xdr:sp macro="" textlink="">
      <xdr:nvSpPr>
        <xdr:cNvPr id="543" name="楕円 542"/>
        <xdr:cNvSpPr/>
      </xdr:nvSpPr>
      <xdr:spPr>
        <a:xfrm>
          <a:off x="12763500" y="6679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85329</xdr:rowOff>
    </xdr:from>
    <xdr:ext cx="378565" cy="259045"/>
    <xdr:sp macro="" textlink="">
      <xdr:nvSpPr>
        <xdr:cNvPr id="544" name="テキスト ボックス 543"/>
        <xdr:cNvSpPr txBox="1"/>
      </xdr:nvSpPr>
      <xdr:spPr>
        <a:xfrm>
          <a:off x="12625017" y="67718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04" name="直線コネクタ 603"/>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5" name="テキスト ボックス 604"/>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8" name="直線コネクタ 607"/>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9" name="テキスト ボックス 608"/>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126178</xdr:rowOff>
    </xdr:from>
    <xdr:to>
      <xdr:col>85</xdr:col>
      <xdr:colOff>126364</xdr:colOff>
      <xdr:row>78</xdr:row>
      <xdr:rowOff>18599</xdr:rowOff>
    </xdr:to>
    <xdr:cxnSp macro="">
      <xdr:nvCxnSpPr>
        <xdr:cNvPr id="613" name="直線コネクタ 612"/>
        <xdr:cNvCxnSpPr/>
      </xdr:nvCxnSpPr>
      <xdr:spPr>
        <a:xfrm flipV="1">
          <a:off x="16317595" y="12127678"/>
          <a:ext cx="1269" cy="1264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22426</xdr:rowOff>
    </xdr:from>
    <xdr:ext cx="469744" cy="259045"/>
    <xdr:sp macro="" textlink="">
      <xdr:nvSpPr>
        <xdr:cNvPr id="614" name="公債費最小値テキスト"/>
        <xdr:cNvSpPr txBox="1"/>
      </xdr:nvSpPr>
      <xdr:spPr>
        <a:xfrm>
          <a:off x="16370300" y="13395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18599</xdr:rowOff>
    </xdr:from>
    <xdr:to>
      <xdr:col>86</xdr:col>
      <xdr:colOff>25400</xdr:colOff>
      <xdr:row>78</xdr:row>
      <xdr:rowOff>18599</xdr:rowOff>
    </xdr:to>
    <xdr:cxnSp macro="">
      <xdr:nvCxnSpPr>
        <xdr:cNvPr id="615" name="直線コネクタ 614"/>
        <xdr:cNvCxnSpPr/>
      </xdr:nvCxnSpPr>
      <xdr:spPr>
        <a:xfrm>
          <a:off x="16230600" y="1339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72855</xdr:rowOff>
    </xdr:from>
    <xdr:ext cx="599010" cy="259045"/>
    <xdr:sp macro="" textlink="">
      <xdr:nvSpPr>
        <xdr:cNvPr id="616" name="公債費最大値テキスト"/>
        <xdr:cNvSpPr txBox="1"/>
      </xdr:nvSpPr>
      <xdr:spPr>
        <a:xfrm>
          <a:off x="16370300" y="11902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126178</xdr:rowOff>
    </xdr:from>
    <xdr:to>
      <xdr:col>86</xdr:col>
      <xdr:colOff>25400</xdr:colOff>
      <xdr:row>70</xdr:row>
      <xdr:rowOff>126178</xdr:rowOff>
    </xdr:to>
    <xdr:cxnSp macro="">
      <xdr:nvCxnSpPr>
        <xdr:cNvPr id="617" name="直線コネクタ 616"/>
        <xdr:cNvCxnSpPr/>
      </xdr:nvCxnSpPr>
      <xdr:spPr>
        <a:xfrm>
          <a:off x="16230600" y="1212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152479</xdr:rowOff>
    </xdr:from>
    <xdr:to>
      <xdr:col>85</xdr:col>
      <xdr:colOff>127000</xdr:colOff>
      <xdr:row>75</xdr:row>
      <xdr:rowOff>46271</xdr:rowOff>
    </xdr:to>
    <xdr:cxnSp macro="">
      <xdr:nvCxnSpPr>
        <xdr:cNvPr id="618" name="直線コネクタ 617"/>
        <xdr:cNvCxnSpPr/>
      </xdr:nvCxnSpPr>
      <xdr:spPr>
        <a:xfrm flipV="1">
          <a:off x="15481300" y="12839779"/>
          <a:ext cx="838200" cy="65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27111</xdr:rowOff>
    </xdr:from>
    <xdr:ext cx="534377" cy="259045"/>
    <xdr:sp macro="" textlink="">
      <xdr:nvSpPr>
        <xdr:cNvPr id="619" name="公債費平均値テキスト"/>
        <xdr:cNvSpPr txBox="1"/>
      </xdr:nvSpPr>
      <xdr:spPr>
        <a:xfrm>
          <a:off x="16370300" y="12885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48684</xdr:rowOff>
    </xdr:from>
    <xdr:to>
      <xdr:col>85</xdr:col>
      <xdr:colOff>177800</xdr:colOff>
      <xdr:row>75</xdr:row>
      <xdr:rowOff>150284</xdr:rowOff>
    </xdr:to>
    <xdr:sp macro="" textlink="">
      <xdr:nvSpPr>
        <xdr:cNvPr id="620" name="フローチャート: 判断 619"/>
        <xdr:cNvSpPr/>
      </xdr:nvSpPr>
      <xdr:spPr>
        <a:xfrm>
          <a:off x="16268700" y="1290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46271</xdr:rowOff>
    </xdr:from>
    <xdr:to>
      <xdr:col>81</xdr:col>
      <xdr:colOff>50800</xdr:colOff>
      <xdr:row>75</xdr:row>
      <xdr:rowOff>117360</xdr:rowOff>
    </xdr:to>
    <xdr:cxnSp macro="">
      <xdr:nvCxnSpPr>
        <xdr:cNvPr id="621" name="直線コネクタ 620"/>
        <xdr:cNvCxnSpPr/>
      </xdr:nvCxnSpPr>
      <xdr:spPr>
        <a:xfrm flipV="1">
          <a:off x="14592300" y="12905021"/>
          <a:ext cx="889000" cy="7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59834</xdr:rowOff>
    </xdr:from>
    <xdr:to>
      <xdr:col>81</xdr:col>
      <xdr:colOff>101600</xdr:colOff>
      <xdr:row>75</xdr:row>
      <xdr:rowOff>161434</xdr:rowOff>
    </xdr:to>
    <xdr:sp macro="" textlink="">
      <xdr:nvSpPr>
        <xdr:cNvPr id="622" name="フローチャート: 判断 621"/>
        <xdr:cNvSpPr/>
      </xdr:nvSpPr>
      <xdr:spPr>
        <a:xfrm>
          <a:off x="15430500" y="1291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152561</xdr:rowOff>
    </xdr:from>
    <xdr:ext cx="534377" cy="259045"/>
    <xdr:sp macro="" textlink="">
      <xdr:nvSpPr>
        <xdr:cNvPr id="623" name="テキスト ボックス 622"/>
        <xdr:cNvSpPr txBox="1"/>
      </xdr:nvSpPr>
      <xdr:spPr>
        <a:xfrm>
          <a:off x="15214111" y="13011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117360</xdr:rowOff>
    </xdr:from>
    <xdr:to>
      <xdr:col>76</xdr:col>
      <xdr:colOff>114300</xdr:colOff>
      <xdr:row>75</xdr:row>
      <xdr:rowOff>171332</xdr:rowOff>
    </xdr:to>
    <xdr:cxnSp macro="">
      <xdr:nvCxnSpPr>
        <xdr:cNvPr id="624" name="直線コネクタ 623"/>
        <xdr:cNvCxnSpPr/>
      </xdr:nvCxnSpPr>
      <xdr:spPr>
        <a:xfrm flipV="1">
          <a:off x="13703300" y="12976110"/>
          <a:ext cx="889000" cy="5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95221</xdr:rowOff>
    </xdr:from>
    <xdr:to>
      <xdr:col>76</xdr:col>
      <xdr:colOff>165100</xdr:colOff>
      <xdr:row>76</xdr:row>
      <xdr:rowOff>25371</xdr:rowOff>
    </xdr:to>
    <xdr:sp macro="" textlink="">
      <xdr:nvSpPr>
        <xdr:cNvPr id="625" name="フローチャート: 判断 624"/>
        <xdr:cNvSpPr/>
      </xdr:nvSpPr>
      <xdr:spPr>
        <a:xfrm>
          <a:off x="14541500" y="12953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16498</xdr:rowOff>
    </xdr:from>
    <xdr:ext cx="534377" cy="259045"/>
    <xdr:sp macro="" textlink="">
      <xdr:nvSpPr>
        <xdr:cNvPr id="626" name="テキスト ボックス 625"/>
        <xdr:cNvSpPr txBox="1"/>
      </xdr:nvSpPr>
      <xdr:spPr>
        <a:xfrm>
          <a:off x="14325111" y="13046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163114</xdr:rowOff>
    </xdr:from>
    <xdr:to>
      <xdr:col>71</xdr:col>
      <xdr:colOff>177800</xdr:colOff>
      <xdr:row>75</xdr:row>
      <xdr:rowOff>171332</xdr:rowOff>
    </xdr:to>
    <xdr:cxnSp macro="">
      <xdr:nvCxnSpPr>
        <xdr:cNvPr id="627" name="直線コネクタ 626"/>
        <xdr:cNvCxnSpPr/>
      </xdr:nvCxnSpPr>
      <xdr:spPr>
        <a:xfrm>
          <a:off x="12814300" y="13021864"/>
          <a:ext cx="889000" cy="8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88597</xdr:rowOff>
    </xdr:from>
    <xdr:to>
      <xdr:col>72</xdr:col>
      <xdr:colOff>38100</xdr:colOff>
      <xdr:row>76</xdr:row>
      <xdr:rowOff>18746</xdr:rowOff>
    </xdr:to>
    <xdr:sp macro="" textlink="">
      <xdr:nvSpPr>
        <xdr:cNvPr id="628" name="フローチャート: 判断 627"/>
        <xdr:cNvSpPr/>
      </xdr:nvSpPr>
      <xdr:spPr>
        <a:xfrm>
          <a:off x="13652500" y="1294734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35274</xdr:rowOff>
    </xdr:from>
    <xdr:ext cx="534377" cy="259045"/>
    <xdr:sp macro="" textlink="">
      <xdr:nvSpPr>
        <xdr:cNvPr id="629" name="テキスト ボックス 628"/>
        <xdr:cNvSpPr txBox="1"/>
      </xdr:nvSpPr>
      <xdr:spPr>
        <a:xfrm>
          <a:off x="13436111" y="1272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94455</xdr:rowOff>
    </xdr:from>
    <xdr:to>
      <xdr:col>67</xdr:col>
      <xdr:colOff>101600</xdr:colOff>
      <xdr:row>76</xdr:row>
      <xdr:rowOff>24605</xdr:rowOff>
    </xdr:to>
    <xdr:sp macro="" textlink="">
      <xdr:nvSpPr>
        <xdr:cNvPr id="630" name="フローチャート: 判断 629"/>
        <xdr:cNvSpPr/>
      </xdr:nvSpPr>
      <xdr:spPr>
        <a:xfrm>
          <a:off x="12763500" y="1295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41132</xdr:rowOff>
    </xdr:from>
    <xdr:ext cx="534377" cy="259045"/>
    <xdr:sp macro="" textlink="">
      <xdr:nvSpPr>
        <xdr:cNvPr id="631" name="テキスト ボックス 630"/>
        <xdr:cNvSpPr txBox="1"/>
      </xdr:nvSpPr>
      <xdr:spPr>
        <a:xfrm>
          <a:off x="12547111" y="12728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101679</xdr:rowOff>
    </xdr:from>
    <xdr:to>
      <xdr:col>85</xdr:col>
      <xdr:colOff>177800</xdr:colOff>
      <xdr:row>75</xdr:row>
      <xdr:rowOff>31829</xdr:rowOff>
    </xdr:to>
    <xdr:sp macro="" textlink="">
      <xdr:nvSpPr>
        <xdr:cNvPr id="637" name="楕円 636"/>
        <xdr:cNvSpPr/>
      </xdr:nvSpPr>
      <xdr:spPr>
        <a:xfrm>
          <a:off x="16268700" y="12788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124556</xdr:rowOff>
    </xdr:from>
    <xdr:ext cx="534377" cy="259045"/>
    <xdr:sp macro="" textlink="">
      <xdr:nvSpPr>
        <xdr:cNvPr id="638" name="公債費該当値テキスト"/>
        <xdr:cNvSpPr txBox="1"/>
      </xdr:nvSpPr>
      <xdr:spPr>
        <a:xfrm>
          <a:off x="16370300" y="12640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166921</xdr:rowOff>
    </xdr:from>
    <xdr:to>
      <xdr:col>81</xdr:col>
      <xdr:colOff>101600</xdr:colOff>
      <xdr:row>75</xdr:row>
      <xdr:rowOff>97071</xdr:rowOff>
    </xdr:to>
    <xdr:sp macro="" textlink="">
      <xdr:nvSpPr>
        <xdr:cNvPr id="639" name="楕円 638"/>
        <xdr:cNvSpPr/>
      </xdr:nvSpPr>
      <xdr:spPr>
        <a:xfrm>
          <a:off x="15430500" y="1285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113598</xdr:rowOff>
    </xdr:from>
    <xdr:ext cx="534377" cy="259045"/>
    <xdr:sp macro="" textlink="">
      <xdr:nvSpPr>
        <xdr:cNvPr id="640" name="テキスト ボックス 639"/>
        <xdr:cNvSpPr txBox="1"/>
      </xdr:nvSpPr>
      <xdr:spPr>
        <a:xfrm>
          <a:off x="15214111" y="1262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66560</xdr:rowOff>
    </xdr:from>
    <xdr:to>
      <xdr:col>76</xdr:col>
      <xdr:colOff>165100</xdr:colOff>
      <xdr:row>75</xdr:row>
      <xdr:rowOff>168160</xdr:rowOff>
    </xdr:to>
    <xdr:sp macro="" textlink="">
      <xdr:nvSpPr>
        <xdr:cNvPr id="641" name="楕円 640"/>
        <xdr:cNvSpPr/>
      </xdr:nvSpPr>
      <xdr:spPr>
        <a:xfrm>
          <a:off x="14541500" y="1292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13237</xdr:rowOff>
    </xdr:from>
    <xdr:ext cx="534377" cy="259045"/>
    <xdr:sp macro="" textlink="">
      <xdr:nvSpPr>
        <xdr:cNvPr id="642" name="テキスト ボックス 641"/>
        <xdr:cNvSpPr txBox="1"/>
      </xdr:nvSpPr>
      <xdr:spPr>
        <a:xfrm>
          <a:off x="14325111" y="12700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120532</xdr:rowOff>
    </xdr:from>
    <xdr:to>
      <xdr:col>72</xdr:col>
      <xdr:colOff>38100</xdr:colOff>
      <xdr:row>76</xdr:row>
      <xdr:rowOff>50682</xdr:rowOff>
    </xdr:to>
    <xdr:sp macro="" textlink="">
      <xdr:nvSpPr>
        <xdr:cNvPr id="643" name="楕円 642"/>
        <xdr:cNvSpPr/>
      </xdr:nvSpPr>
      <xdr:spPr>
        <a:xfrm>
          <a:off x="13652500" y="1297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41809</xdr:rowOff>
    </xdr:from>
    <xdr:ext cx="534377" cy="259045"/>
    <xdr:sp macro="" textlink="">
      <xdr:nvSpPr>
        <xdr:cNvPr id="644" name="テキスト ボックス 643"/>
        <xdr:cNvSpPr txBox="1"/>
      </xdr:nvSpPr>
      <xdr:spPr>
        <a:xfrm>
          <a:off x="13436111" y="1307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112314</xdr:rowOff>
    </xdr:from>
    <xdr:to>
      <xdr:col>67</xdr:col>
      <xdr:colOff>101600</xdr:colOff>
      <xdr:row>76</xdr:row>
      <xdr:rowOff>42464</xdr:rowOff>
    </xdr:to>
    <xdr:sp macro="" textlink="">
      <xdr:nvSpPr>
        <xdr:cNvPr id="645" name="楕円 644"/>
        <xdr:cNvSpPr/>
      </xdr:nvSpPr>
      <xdr:spPr>
        <a:xfrm>
          <a:off x="12763500" y="1297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33591</xdr:rowOff>
    </xdr:from>
    <xdr:ext cx="534377" cy="259045"/>
    <xdr:sp macro="" textlink="">
      <xdr:nvSpPr>
        <xdr:cNvPr id="646" name="テキスト ボックス 645"/>
        <xdr:cNvSpPr txBox="1"/>
      </xdr:nvSpPr>
      <xdr:spPr>
        <a:xfrm>
          <a:off x="12547111" y="1306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0" name="テキスト ボックス 659"/>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2" name="テキスト ボックス 661"/>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4" name="テキスト ボックス 663"/>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6" name="テキスト ボックス 665"/>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8" name="テキスト ボックス 66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21220</xdr:rowOff>
    </xdr:from>
    <xdr:to>
      <xdr:col>85</xdr:col>
      <xdr:colOff>126364</xdr:colOff>
      <xdr:row>99</xdr:row>
      <xdr:rowOff>96876</xdr:rowOff>
    </xdr:to>
    <xdr:cxnSp macro="">
      <xdr:nvCxnSpPr>
        <xdr:cNvPr id="672" name="直線コネクタ 671"/>
        <xdr:cNvCxnSpPr/>
      </xdr:nvCxnSpPr>
      <xdr:spPr>
        <a:xfrm flipV="1">
          <a:off x="16317595" y="15451720"/>
          <a:ext cx="1269" cy="1618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100703</xdr:rowOff>
    </xdr:from>
    <xdr:ext cx="378565" cy="259045"/>
    <xdr:sp macro="" textlink="">
      <xdr:nvSpPr>
        <xdr:cNvPr id="673" name="積立金最小値テキスト"/>
        <xdr:cNvSpPr txBox="1"/>
      </xdr:nvSpPr>
      <xdr:spPr>
        <a:xfrm>
          <a:off x="16370300" y="17074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96876</xdr:rowOff>
    </xdr:from>
    <xdr:to>
      <xdr:col>86</xdr:col>
      <xdr:colOff>25400</xdr:colOff>
      <xdr:row>99</xdr:row>
      <xdr:rowOff>96876</xdr:rowOff>
    </xdr:to>
    <xdr:cxnSp macro="">
      <xdr:nvCxnSpPr>
        <xdr:cNvPr id="674" name="直線コネクタ 673"/>
        <xdr:cNvCxnSpPr/>
      </xdr:nvCxnSpPr>
      <xdr:spPr>
        <a:xfrm>
          <a:off x="16230600" y="17070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139347</xdr:rowOff>
    </xdr:from>
    <xdr:ext cx="599010" cy="259045"/>
    <xdr:sp macro="" textlink="">
      <xdr:nvSpPr>
        <xdr:cNvPr id="675" name="積立金最大値テキスト"/>
        <xdr:cNvSpPr txBox="1"/>
      </xdr:nvSpPr>
      <xdr:spPr>
        <a:xfrm>
          <a:off x="16370300" y="15226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21220</xdr:rowOff>
    </xdr:from>
    <xdr:to>
      <xdr:col>86</xdr:col>
      <xdr:colOff>25400</xdr:colOff>
      <xdr:row>90</xdr:row>
      <xdr:rowOff>21220</xdr:rowOff>
    </xdr:to>
    <xdr:cxnSp macro="">
      <xdr:nvCxnSpPr>
        <xdr:cNvPr id="676" name="直線コネクタ 675"/>
        <xdr:cNvCxnSpPr/>
      </xdr:nvCxnSpPr>
      <xdr:spPr>
        <a:xfrm>
          <a:off x="16230600" y="1545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35668</xdr:rowOff>
    </xdr:from>
    <xdr:to>
      <xdr:col>85</xdr:col>
      <xdr:colOff>127000</xdr:colOff>
      <xdr:row>99</xdr:row>
      <xdr:rowOff>63567</xdr:rowOff>
    </xdr:to>
    <xdr:cxnSp macro="">
      <xdr:nvCxnSpPr>
        <xdr:cNvPr id="677" name="直線コネクタ 676"/>
        <xdr:cNvCxnSpPr/>
      </xdr:nvCxnSpPr>
      <xdr:spPr>
        <a:xfrm flipV="1">
          <a:off x="15481300" y="17009218"/>
          <a:ext cx="838200" cy="27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92395</xdr:rowOff>
    </xdr:from>
    <xdr:ext cx="534377" cy="259045"/>
    <xdr:sp macro="" textlink="">
      <xdr:nvSpPr>
        <xdr:cNvPr id="678" name="積立金平均値テキスト"/>
        <xdr:cNvSpPr txBox="1"/>
      </xdr:nvSpPr>
      <xdr:spPr>
        <a:xfrm>
          <a:off x="16370300" y="16723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69518</xdr:rowOff>
    </xdr:from>
    <xdr:to>
      <xdr:col>85</xdr:col>
      <xdr:colOff>177800</xdr:colOff>
      <xdr:row>98</xdr:row>
      <xdr:rowOff>171118</xdr:rowOff>
    </xdr:to>
    <xdr:sp macro="" textlink="">
      <xdr:nvSpPr>
        <xdr:cNvPr id="679" name="フローチャート: 判断 678"/>
        <xdr:cNvSpPr/>
      </xdr:nvSpPr>
      <xdr:spPr>
        <a:xfrm>
          <a:off x="16268700" y="1687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63567</xdr:rowOff>
    </xdr:from>
    <xdr:to>
      <xdr:col>81</xdr:col>
      <xdr:colOff>50800</xdr:colOff>
      <xdr:row>99</xdr:row>
      <xdr:rowOff>97157</xdr:rowOff>
    </xdr:to>
    <xdr:cxnSp macro="">
      <xdr:nvCxnSpPr>
        <xdr:cNvPr id="680" name="直線コネクタ 679"/>
        <xdr:cNvCxnSpPr/>
      </xdr:nvCxnSpPr>
      <xdr:spPr>
        <a:xfrm flipV="1">
          <a:off x="14592300" y="17037117"/>
          <a:ext cx="889000" cy="33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119393</xdr:rowOff>
    </xdr:from>
    <xdr:to>
      <xdr:col>81</xdr:col>
      <xdr:colOff>101600</xdr:colOff>
      <xdr:row>99</xdr:row>
      <xdr:rowOff>49543</xdr:rowOff>
    </xdr:to>
    <xdr:sp macro="" textlink="">
      <xdr:nvSpPr>
        <xdr:cNvPr id="681" name="フローチャート: 判断 680"/>
        <xdr:cNvSpPr/>
      </xdr:nvSpPr>
      <xdr:spPr>
        <a:xfrm>
          <a:off x="15430500" y="16921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66070</xdr:rowOff>
    </xdr:from>
    <xdr:ext cx="534377" cy="259045"/>
    <xdr:sp macro="" textlink="">
      <xdr:nvSpPr>
        <xdr:cNvPr id="682" name="テキスト ボックス 681"/>
        <xdr:cNvSpPr txBox="1"/>
      </xdr:nvSpPr>
      <xdr:spPr>
        <a:xfrm>
          <a:off x="15214111" y="16696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60536</xdr:rowOff>
    </xdr:from>
    <xdr:to>
      <xdr:col>76</xdr:col>
      <xdr:colOff>114300</xdr:colOff>
      <xdr:row>99</xdr:row>
      <xdr:rowOff>97157</xdr:rowOff>
    </xdr:to>
    <xdr:cxnSp macro="">
      <xdr:nvCxnSpPr>
        <xdr:cNvPr id="683" name="直線コネクタ 682"/>
        <xdr:cNvCxnSpPr/>
      </xdr:nvCxnSpPr>
      <xdr:spPr>
        <a:xfrm>
          <a:off x="13703300" y="17034086"/>
          <a:ext cx="889000" cy="36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114795</xdr:rowOff>
    </xdr:from>
    <xdr:to>
      <xdr:col>76</xdr:col>
      <xdr:colOff>165100</xdr:colOff>
      <xdr:row>99</xdr:row>
      <xdr:rowOff>44945</xdr:rowOff>
    </xdr:to>
    <xdr:sp macro="" textlink="">
      <xdr:nvSpPr>
        <xdr:cNvPr id="684" name="フローチャート: 判断 683"/>
        <xdr:cNvSpPr/>
      </xdr:nvSpPr>
      <xdr:spPr>
        <a:xfrm>
          <a:off x="14541500" y="1691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61472</xdr:rowOff>
    </xdr:from>
    <xdr:ext cx="534377" cy="259045"/>
    <xdr:sp macro="" textlink="">
      <xdr:nvSpPr>
        <xdr:cNvPr id="685" name="テキスト ボックス 684"/>
        <xdr:cNvSpPr txBox="1"/>
      </xdr:nvSpPr>
      <xdr:spPr>
        <a:xfrm>
          <a:off x="14325111" y="1669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46934</xdr:rowOff>
    </xdr:from>
    <xdr:to>
      <xdr:col>71</xdr:col>
      <xdr:colOff>177800</xdr:colOff>
      <xdr:row>99</xdr:row>
      <xdr:rowOff>60536</xdr:rowOff>
    </xdr:to>
    <xdr:cxnSp macro="">
      <xdr:nvCxnSpPr>
        <xdr:cNvPr id="686" name="直線コネクタ 685"/>
        <xdr:cNvCxnSpPr/>
      </xdr:nvCxnSpPr>
      <xdr:spPr>
        <a:xfrm>
          <a:off x="12814300" y="17020484"/>
          <a:ext cx="889000" cy="1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117791</xdr:rowOff>
    </xdr:from>
    <xdr:to>
      <xdr:col>72</xdr:col>
      <xdr:colOff>38100</xdr:colOff>
      <xdr:row>99</xdr:row>
      <xdr:rowOff>47941</xdr:rowOff>
    </xdr:to>
    <xdr:sp macro="" textlink="">
      <xdr:nvSpPr>
        <xdr:cNvPr id="687" name="フローチャート: 判断 686"/>
        <xdr:cNvSpPr/>
      </xdr:nvSpPr>
      <xdr:spPr>
        <a:xfrm>
          <a:off x="13652500" y="1691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64468</xdr:rowOff>
    </xdr:from>
    <xdr:ext cx="534377" cy="259045"/>
    <xdr:sp macro="" textlink="">
      <xdr:nvSpPr>
        <xdr:cNvPr id="688" name="テキスト ボックス 687"/>
        <xdr:cNvSpPr txBox="1"/>
      </xdr:nvSpPr>
      <xdr:spPr>
        <a:xfrm>
          <a:off x="13436111" y="1669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108471</xdr:rowOff>
    </xdr:from>
    <xdr:to>
      <xdr:col>67</xdr:col>
      <xdr:colOff>101600</xdr:colOff>
      <xdr:row>99</xdr:row>
      <xdr:rowOff>38621</xdr:rowOff>
    </xdr:to>
    <xdr:sp macro="" textlink="">
      <xdr:nvSpPr>
        <xdr:cNvPr id="689" name="フローチャート: 判断 688"/>
        <xdr:cNvSpPr/>
      </xdr:nvSpPr>
      <xdr:spPr>
        <a:xfrm>
          <a:off x="12763500" y="16910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55148</xdr:rowOff>
    </xdr:from>
    <xdr:ext cx="534377" cy="259045"/>
    <xdr:sp macro="" textlink="">
      <xdr:nvSpPr>
        <xdr:cNvPr id="690" name="テキスト ボックス 689"/>
        <xdr:cNvSpPr txBox="1"/>
      </xdr:nvSpPr>
      <xdr:spPr>
        <a:xfrm>
          <a:off x="12547111" y="1668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156318</xdr:rowOff>
    </xdr:from>
    <xdr:to>
      <xdr:col>85</xdr:col>
      <xdr:colOff>177800</xdr:colOff>
      <xdr:row>99</xdr:row>
      <xdr:rowOff>86468</xdr:rowOff>
    </xdr:to>
    <xdr:sp macro="" textlink="">
      <xdr:nvSpPr>
        <xdr:cNvPr id="696" name="楕円 695"/>
        <xdr:cNvSpPr/>
      </xdr:nvSpPr>
      <xdr:spPr>
        <a:xfrm>
          <a:off x="16268700" y="1695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71245</xdr:rowOff>
    </xdr:from>
    <xdr:ext cx="534377" cy="259045"/>
    <xdr:sp macro="" textlink="">
      <xdr:nvSpPr>
        <xdr:cNvPr id="697" name="積立金該当値テキスト"/>
        <xdr:cNvSpPr txBox="1"/>
      </xdr:nvSpPr>
      <xdr:spPr>
        <a:xfrm>
          <a:off x="16370300" y="16873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12767</xdr:rowOff>
    </xdr:from>
    <xdr:to>
      <xdr:col>81</xdr:col>
      <xdr:colOff>101600</xdr:colOff>
      <xdr:row>99</xdr:row>
      <xdr:rowOff>114367</xdr:rowOff>
    </xdr:to>
    <xdr:sp macro="" textlink="">
      <xdr:nvSpPr>
        <xdr:cNvPr id="698" name="楕円 697"/>
        <xdr:cNvSpPr/>
      </xdr:nvSpPr>
      <xdr:spPr>
        <a:xfrm>
          <a:off x="15430500" y="1698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105494</xdr:rowOff>
    </xdr:from>
    <xdr:ext cx="534377" cy="259045"/>
    <xdr:sp macro="" textlink="">
      <xdr:nvSpPr>
        <xdr:cNvPr id="699" name="テキスト ボックス 698"/>
        <xdr:cNvSpPr txBox="1"/>
      </xdr:nvSpPr>
      <xdr:spPr>
        <a:xfrm>
          <a:off x="15214111" y="17079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46357</xdr:rowOff>
    </xdr:from>
    <xdr:to>
      <xdr:col>76</xdr:col>
      <xdr:colOff>165100</xdr:colOff>
      <xdr:row>99</xdr:row>
      <xdr:rowOff>147957</xdr:rowOff>
    </xdr:to>
    <xdr:sp macro="" textlink="">
      <xdr:nvSpPr>
        <xdr:cNvPr id="700" name="楕円 699"/>
        <xdr:cNvSpPr/>
      </xdr:nvSpPr>
      <xdr:spPr>
        <a:xfrm>
          <a:off x="14541500" y="1701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139084</xdr:rowOff>
    </xdr:from>
    <xdr:ext cx="378565" cy="259045"/>
    <xdr:sp macro="" textlink="">
      <xdr:nvSpPr>
        <xdr:cNvPr id="701" name="テキスト ボックス 700"/>
        <xdr:cNvSpPr txBox="1"/>
      </xdr:nvSpPr>
      <xdr:spPr>
        <a:xfrm>
          <a:off x="14403017" y="171126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9736</xdr:rowOff>
    </xdr:from>
    <xdr:to>
      <xdr:col>72</xdr:col>
      <xdr:colOff>38100</xdr:colOff>
      <xdr:row>99</xdr:row>
      <xdr:rowOff>111336</xdr:rowOff>
    </xdr:to>
    <xdr:sp macro="" textlink="">
      <xdr:nvSpPr>
        <xdr:cNvPr id="702" name="楕円 701"/>
        <xdr:cNvSpPr/>
      </xdr:nvSpPr>
      <xdr:spPr>
        <a:xfrm>
          <a:off x="13652500" y="1698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102463</xdr:rowOff>
    </xdr:from>
    <xdr:ext cx="534377" cy="259045"/>
    <xdr:sp macro="" textlink="">
      <xdr:nvSpPr>
        <xdr:cNvPr id="703" name="テキスト ボックス 702"/>
        <xdr:cNvSpPr txBox="1"/>
      </xdr:nvSpPr>
      <xdr:spPr>
        <a:xfrm>
          <a:off x="13436111" y="1707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167584</xdr:rowOff>
    </xdr:from>
    <xdr:to>
      <xdr:col>67</xdr:col>
      <xdr:colOff>101600</xdr:colOff>
      <xdr:row>99</xdr:row>
      <xdr:rowOff>97734</xdr:rowOff>
    </xdr:to>
    <xdr:sp macro="" textlink="">
      <xdr:nvSpPr>
        <xdr:cNvPr id="704" name="楕円 703"/>
        <xdr:cNvSpPr/>
      </xdr:nvSpPr>
      <xdr:spPr>
        <a:xfrm>
          <a:off x="12763500" y="1696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88861</xdr:rowOff>
    </xdr:from>
    <xdr:ext cx="534377" cy="259045"/>
    <xdr:sp macro="" textlink="">
      <xdr:nvSpPr>
        <xdr:cNvPr id="705" name="テキスト ボックス 704"/>
        <xdr:cNvSpPr txBox="1"/>
      </xdr:nvSpPr>
      <xdr:spPr>
        <a:xfrm>
          <a:off x="12547111" y="1706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143488</xdr:rowOff>
    </xdr:from>
    <xdr:to>
      <xdr:col>116</xdr:col>
      <xdr:colOff>62864</xdr:colOff>
      <xdr:row>39</xdr:row>
      <xdr:rowOff>98878</xdr:rowOff>
    </xdr:to>
    <xdr:cxnSp macro="">
      <xdr:nvCxnSpPr>
        <xdr:cNvPr id="731" name="直線コネクタ 730"/>
        <xdr:cNvCxnSpPr/>
      </xdr:nvCxnSpPr>
      <xdr:spPr>
        <a:xfrm flipV="1">
          <a:off x="22159595" y="5286988"/>
          <a:ext cx="1269" cy="1498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90165</xdr:rowOff>
    </xdr:from>
    <xdr:ext cx="534377" cy="259045"/>
    <xdr:sp macro="" textlink="">
      <xdr:nvSpPr>
        <xdr:cNvPr id="734" name="投資及び出資金最大値テキスト"/>
        <xdr:cNvSpPr txBox="1"/>
      </xdr:nvSpPr>
      <xdr:spPr>
        <a:xfrm>
          <a:off x="22212300" y="506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143488</xdr:rowOff>
    </xdr:from>
    <xdr:to>
      <xdr:col>116</xdr:col>
      <xdr:colOff>152400</xdr:colOff>
      <xdr:row>30</xdr:row>
      <xdr:rowOff>143488</xdr:rowOff>
    </xdr:to>
    <xdr:cxnSp macro="">
      <xdr:nvCxnSpPr>
        <xdr:cNvPr id="735" name="直線コネクタ 734"/>
        <xdr:cNvCxnSpPr/>
      </xdr:nvCxnSpPr>
      <xdr:spPr>
        <a:xfrm>
          <a:off x="22072600" y="5286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95253</xdr:rowOff>
    </xdr:from>
    <xdr:to>
      <xdr:col>116</xdr:col>
      <xdr:colOff>63500</xdr:colOff>
      <xdr:row>35</xdr:row>
      <xdr:rowOff>136173</xdr:rowOff>
    </xdr:to>
    <xdr:cxnSp macro="">
      <xdr:nvCxnSpPr>
        <xdr:cNvPr id="736" name="直線コネクタ 735"/>
        <xdr:cNvCxnSpPr/>
      </xdr:nvCxnSpPr>
      <xdr:spPr>
        <a:xfrm flipV="1">
          <a:off x="21323300" y="6096003"/>
          <a:ext cx="838200" cy="40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106254</xdr:rowOff>
    </xdr:from>
    <xdr:ext cx="469744" cy="259045"/>
    <xdr:sp macro="" textlink="">
      <xdr:nvSpPr>
        <xdr:cNvPr id="737" name="投資及び出資金平均値テキスト"/>
        <xdr:cNvSpPr txBox="1"/>
      </xdr:nvSpPr>
      <xdr:spPr>
        <a:xfrm>
          <a:off x="22212300" y="66213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127827</xdr:rowOff>
    </xdr:from>
    <xdr:to>
      <xdr:col>116</xdr:col>
      <xdr:colOff>114300</xdr:colOff>
      <xdr:row>39</xdr:row>
      <xdr:rowOff>57977</xdr:rowOff>
    </xdr:to>
    <xdr:sp macro="" textlink="">
      <xdr:nvSpPr>
        <xdr:cNvPr id="738" name="フローチャート: 判断 737"/>
        <xdr:cNvSpPr/>
      </xdr:nvSpPr>
      <xdr:spPr>
        <a:xfrm>
          <a:off x="22110700" y="664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136173</xdr:rowOff>
    </xdr:from>
    <xdr:to>
      <xdr:col>111</xdr:col>
      <xdr:colOff>177800</xdr:colOff>
      <xdr:row>35</xdr:row>
      <xdr:rowOff>151195</xdr:rowOff>
    </xdr:to>
    <xdr:cxnSp macro="">
      <xdr:nvCxnSpPr>
        <xdr:cNvPr id="739" name="直線コネクタ 738"/>
        <xdr:cNvCxnSpPr/>
      </xdr:nvCxnSpPr>
      <xdr:spPr>
        <a:xfrm flipV="1">
          <a:off x="20434300" y="6136923"/>
          <a:ext cx="889000" cy="1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145038</xdr:rowOff>
    </xdr:from>
    <xdr:to>
      <xdr:col>112</xdr:col>
      <xdr:colOff>38100</xdr:colOff>
      <xdr:row>39</xdr:row>
      <xdr:rowOff>75188</xdr:rowOff>
    </xdr:to>
    <xdr:sp macro="" textlink="">
      <xdr:nvSpPr>
        <xdr:cNvPr id="740" name="フローチャート: 判断 739"/>
        <xdr:cNvSpPr/>
      </xdr:nvSpPr>
      <xdr:spPr>
        <a:xfrm>
          <a:off x="21272500" y="6660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66315</xdr:rowOff>
    </xdr:from>
    <xdr:ext cx="469744" cy="259045"/>
    <xdr:sp macro="" textlink="">
      <xdr:nvSpPr>
        <xdr:cNvPr id="741" name="テキスト ボックス 740"/>
        <xdr:cNvSpPr txBox="1"/>
      </xdr:nvSpPr>
      <xdr:spPr>
        <a:xfrm>
          <a:off x="21088428" y="6752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151195</xdr:rowOff>
    </xdr:from>
    <xdr:to>
      <xdr:col>107</xdr:col>
      <xdr:colOff>50800</xdr:colOff>
      <xdr:row>35</xdr:row>
      <xdr:rowOff>161907</xdr:rowOff>
    </xdr:to>
    <xdr:cxnSp macro="">
      <xdr:nvCxnSpPr>
        <xdr:cNvPr id="742" name="直線コネクタ 741"/>
        <xdr:cNvCxnSpPr/>
      </xdr:nvCxnSpPr>
      <xdr:spPr>
        <a:xfrm flipV="1">
          <a:off x="19545300" y="6151945"/>
          <a:ext cx="889000" cy="10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147095</xdr:rowOff>
    </xdr:from>
    <xdr:to>
      <xdr:col>107</xdr:col>
      <xdr:colOff>101600</xdr:colOff>
      <xdr:row>39</xdr:row>
      <xdr:rowOff>77245</xdr:rowOff>
    </xdr:to>
    <xdr:sp macro="" textlink="">
      <xdr:nvSpPr>
        <xdr:cNvPr id="743" name="フローチャート: 判断 742"/>
        <xdr:cNvSpPr/>
      </xdr:nvSpPr>
      <xdr:spPr>
        <a:xfrm>
          <a:off x="20383500" y="666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68372</xdr:rowOff>
    </xdr:from>
    <xdr:ext cx="469744" cy="259045"/>
    <xdr:sp macro="" textlink="">
      <xdr:nvSpPr>
        <xdr:cNvPr id="744" name="テキスト ボックス 743"/>
        <xdr:cNvSpPr txBox="1"/>
      </xdr:nvSpPr>
      <xdr:spPr>
        <a:xfrm>
          <a:off x="20199428" y="6754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161907</xdr:rowOff>
    </xdr:from>
    <xdr:to>
      <xdr:col>102</xdr:col>
      <xdr:colOff>114300</xdr:colOff>
      <xdr:row>36</xdr:row>
      <xdr:rowOff>4238</xdr:rowOff>
    </xdr:to>
    <xdr:cxnSp macro="">
      <xdr:nvCxnSpPr>
        <xdr:cNvPr id="745" name="直線コネクタ 744"/>
        <xdr:cNvCxnSpPr/>
      </xdr:nvCxnSpPr>
      <xdr:spPr>
        <a:xfrm flipV="1">
          <a:off x="18656300" y="6162657"/>
          <a:ext cx="889000" cy="1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143470</xdr:rowOff>
    </xdr:from>
    <xdr:to>
      <xdr:col>102</xdr:col>
      <xdr:colOff>165100</xdr:colOff>
      <xdr:row>39</xdr:row>
      <xdr:rowOff>73620</xdr:rowOff>
    </xdr:to>
    <xdr:sp macro="" textlink="">
      <xdr:nvSpPr>
        <xdr:cNvPr id="746" name="フローチャート: 判断 745"/>
        <xdr:cNvSpPr/>
      </xdr:nvSpPr>
      <xdr:spPr>
        <a:xfrm>
          <a:off x="19494500" y="66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64747</xdr:rowOff>
    </xdr:from>
    <xdr:ext cx="469744" cy="259045"/>
    <xdr:sp macro="" textlink="">
      <xdr:nvSpPr>
        <xdr:cNvPr id="747" name="テキスト ボックス 746"/>
        <xdr:cNvSpPr txBox="1"/>
      </xdr:nvSpPr>
      <xdr:spPr>
        <a:xfrm>
          <a:off x="19310428" y="675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140629</xdr:rowOff>
    </xdr:from>
    <xdr:to>
      <xdr:col>98</xdr:col>
      <xdr:colOff>38100</xdr:colOff>
      <xdr:row>39</xdr:row>
      <xdr:rowOff>70779</xdr:rowOff>
    </xdr:to>
    <xdr:sp macro="" textlink="">
      <xdr:nvSpPr>
        <xdr:cNvPr id="748" name="フローチャート: 判断 747"/>
        <xdr:cNvSpPr/>
      </xdr:nvSpPr>
      <xdr:spPr>
        <a:xfrm>
          <a:off x="18605500" y="665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61906</xdr:rowOff>
    </xdr:from>
    <xdr:ext cx="469744" cy="259045"/>
    <xdr:sp macro="" textlink="">
      <xdr:nvSpPr>
        <xdr:cNvPr id="749" name="テキスト ボックス 748"/>
        <xdr:cNvSpPr txBox="1"/>
      </xdr:nvSpPr>
      <xdr:spPr>
        <a:xfrm>
          <a:off x="18421428" y="674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44453</xdr:rowOff>
    </xdr:from>
    <xdr:to>
      <xdr:col>116</xdr:col>
      <xdr:colOff>114300</xdr:colOff>
      <xdr:row>35</xdr:row>
      <xdr:rowOff>146053</xdr:rowOff>
    </xdr:to>
    <xdr:sp macro="" textlink="">
      <xdr:nvSpPr>
        <xdr:cNvPr id="755" name="楕円 754"/>
        <xdr:cNvSpPr/>
      </xdr:nvSpPr>
      <xdr:spPr>
        <a:xfrm>
          <a:off x="22110700" y="6045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67330</xdr:rowOff>
    </xdr:from>
    <xdr:ext cx="534377" cy="259045"/>
    <xdr:sp macro="" textlink="">
      <xdr:nvSpPr>
        <xdr:cNvPr id="756" name="投資及び出資金該当値テキスト"/>
        <xdr:cNvSpPr txBox="1"/>
      </xdr:nvSpPr>
      <xdr:spPr>
        <a:xfrm>
          <a:off x="22212300" y="589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85373</xdr:rowOff>
    </xdr:from>
    <xdr:to>
      <xdr:col>112</xdr:col>
      <xdr:colOff>38100</xdr:colOff>
      <xdr:row>36</xdr:row>
      <xdr:rowOff>15523</xdr:rowOff>
    </xdr:to>
    <xdr:sp macro="" textlink="">
      <xdr:nvSpPr>
        <xdr:cNvPr id="757" name="楕円 756"/>
        <xdr:cNvSpPr/>
      </xdr:nvSpPr>
      <xdr:spPr>
        <a:xfrm>
          <a:off x="21272500" y="608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34</xdr:row>
      <xdr:rowOff>32050</xdr:rowOff>
    </xdr:from>
    <xdr:ext cx="534377" cy="259045"/>
    <xdr:sp macro="" textlink="">
      <xdr:nvSpPr>
        <xdr:cNvPr id="758" name="テキスト ボックス 757"/>
        <xdr:cNvSpPr txBox="1"/>
      </xdr:nvSpPr>
      <xdr:spPr>
        <a:xfrm>
          <a:off x="21056111" y="5861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100395</xdr:rowOff>
    </xdr:from>
    <xdr:to>
      <xdr:col>107</xdr:col>
      <xdr:colOff>101600</xdr:colOff>
      <xdr:row>36</xdr:row>
      <xdr:rowOff>30545</xdr:rowOff>
    </xdr:to>
    <xdr:sp macro="" textlink="">
      <xdr:nvSpPr>
        <xdr:cNvPr id="759" name="楕円 758"/>
        <xdr:cNvSpPr/>
      </xdr:nvSpPr>
      <xdr:spPr>
        <a:xfrm>
          <a:off x="20383500" y="610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34</xdr:row>
      <xdr:rowOff>47072</xdr:rowOff>
    </xdr:from>
    <xdr:ext cx="534377" cy="259045"/>
    <xdr:sp macro="" textlink="">
      <xdr:nvSpPr>
        <xdr:cNvPr id="760" name="テキスト ボックス 759"/>
        <xdr:cNvSpPr txBox="1"/>
      </xdr:nvSpPr>
      <xdr:spPr>
        <a:xfrm>
          <a:off x="20167111" y="587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111107</xdr:rowOff>
    </xdr:from>
    <xdr:to>
      <xdr:col>102</xdr:col>
      <xdr:colOff>165100</xdr:colOff>
      <xdr:row>36</xdr:row>
      <xdr:rowOff>41257</xdr:rowOff>
    </xdr:to>
    <xdr:sp macro="" textlink="">
      <xdr:nvSpPr>
        <xdr:cNvPr id="761" name="楕円 760"/>
        <xdr:cNvSpPr/>
      </xdr:nvSpPr>
      <xdr:spPr>
        <a:xfrm>
          <a:off x="19494500" y="611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34</xdr:row>
      <xdr:rowOff>57784</xdr:rowOff>
    </xdr:from>
    <xdr:ext cx="534377" cy="259045"/>
    <xdr:sp macro="" textlink="">
      <xdr:nvSpPr>
        <xdr:cNvPr id="762" name="テキスト ボックス 761"/>
        <xdr:cNvSpPr txBox="1"/>
      </xdr:nvSpPr>
      <xdr:spPr>
        <a:xfrm>
          <a:off x="19278111" y="5887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124888</xdr:rowOff>
    </xdr:from>
    <xdr:to>
      <xdr:col>98</xdr:col>
      <xdr:colOff>38100</xdr:colOff>
      <xdr:row>36</xdr:row>
      <xdr:rowOff>55038</xdr:rowOff>
    </xdr:to>
    <xdr:sp macro="" textlink="">
      <xdr:nvSpPr>
        <xdr:cNvPr id="763" name="楕円 762"/>
        <xdr:cNvSpPr/>
      </xdr:nvSpPr>
      <xdr:spPr>
        <a:xfrm>
          <a:off x="18605500" y="612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34</xdr:row>
      <xdr:rowOff>71565</xdr:rowOff>
    </xdr:from>
    <xdr:ext cx="534377" cy="259045"/>
    <xdr:sp macro="" textlink="">
      <xdr:nvSpPr>
        <xdr:cNvPr id="764" name="テキスト ボックス 763"/>
        <xdr:cNvSpPr txBox="1"/>
      </xdr:nvSpPr>
      <xdr:spPr>
        <a:xfrm>
          <a:off x="18389111" y="590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8" name="テキスト ボックス 77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2" name="テキスト ボックス 78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4" name="テキスト ボックス 783"/>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6" name="テキスト ボックス 78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134328</xdr:rowOff>
    </xdr:from>
    <xdr:to>
      <xdr:col>116</xdr:col>
      <xdr:colOff>62864</xdr:colOff>
      <xdr:row>59</xdr:row>
      <xdr:rowOff>44450</xdr:rowOff>
    </xdr:to>
    <xdr:cxnSp macro="">
      <xdr:nvCxnSpPr>
        <xdr:cNvPr id="788" name="直線コネクタ 787"/>
        <xdr:cNvCxnSpPr/>
      </xdr:nvCxnSpPr>
      <xdr:spPr>
        <a:xfrm flipV="1">
          <a:off x="22159595" y="8706828"/>
          <a:ext cx="1269" cy="1453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58221</xdr:rowOff>
    </xdr:from>
    <xdr:ext cx="249299" cy="259045"/>
    <xdr:sp macro="" textlink="">
      <xdr:nvSpPr>
        <xdr:cNvPr id="789" name="貸付金最小値テキスト"/>
        <xdr:cNvSpPr txBox="1"/>
      </xdr:nvSpPr>
      <xdr:spPr>
        <a:xfrm>
          <a:off x="22212300" y="1017377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81005</xdr:rowOff>
    </xdr:from>
    <xdr:ext cx="599010" cy="259045"/>
    <xdr:sp macro="" textlink="">
      <xdr:nvSpPr>
        <xdr:cNvPr id="791" name="貸付金最大値テキスト"/>
        <xdr:cNvSpPr txBox="1"/>
      </xdr:nvSpPr>
      <xdr:spPr>
        <a:xfrm>
          <a:off x="22212300" y="8482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134328</xdr:rowOff>
    </xdr:from>
    <xdr:to>
      <xdr:col>116</xdr:col>
      <xdr:colOff>152400</xdr:colOff>
      <xdr:row>50</xdr:row>
      <xdr:rowOff>134328</xdr:rowOff>
    </xdr:to>
    <xdr:cxnSp macro="">
      <xdr:nvCxnSpPr>
        <xdr:cNvPr id="792" name="直線コネクタ 791"/>
        <xdr:cNvCxnSpPr/>
      </xdr:nvCxnSpPr>
      <xdr:spPr>
        <a:xfrm>
          <a:off x="22072600" y="8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3" name="直線コネクタ 79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147121</xdr:rowOff>
    </xdr:from>
    <xdr:ext cx="469744" cy="259045"/>
    <xdr:sp macro="" textlink="">
      <xdr:nvSpPr>
        <xdr:cNvPr id="794" name="貸付金平均値テキスト"/>
        <xdr:cNvSpPr txBox="1"/>
      </xdr:nvSpPr>
      <xdr:spPr>
        <a:xfrm>
          <a:off x="22212300" y="99197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124244</xdr:rowOff>
    </xdr:from>
    <xdr:to>
      <xdr:col>116</xdr:col>
      <xdr:colOff>114300</xdr:colOff>
      <xdr:row>59</xdr:row>
      <xdr:rowOff>54394</xdr:rowOff>
    </xdr:to>
    <xdr:sp macro="" textlink="">
      <xdr:nvSpPr>
        <xdr:cNvPr id="795" name="フローチャート: 判断 794"/>
        <xdr:cNvSpPr/>
      </xdr:nvSpPr>
      <xdr:spPr>
        <a:xfrm>
          <a:off x="22110700" y="10068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6" name="直線コネクタ 79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130772</xdr:rowOff>
    </xdr:from>
    <xdr:to>
      <xdr:col>112</xdr:col>
      <xdr:colOff>38100</xdr:colOff>
      <xdr:row>59</xdr:row>
      <xdr:rowOff>60922</xdr:rowOff>
    </xdr:to>
    <xdr:sp macro="" textlink="">
      <xdr:nvSpPr>
        <xdr:cNvPr id="797" name="フローチャート: 判断 796"/>
        <xdr:cNvSpPr/>
      </xdr:nvSpPr>
      <xdr:spPr>
        <a:xfrm>
          <a:off x="21272500" y="1007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77449</xdr:rowOff>
    </xdr:from>
    <xdr:ext cx="469744" cy="259045"/>
    <xdr:sp macro="" textlink="">
      <xdr:nvSpPr>
        <xdr:cNvPr id="798" name="テキスト ボックス 797"/>
        <xdr:cNvSpPr txBox="1"/>
      </xdr:nvSpPr>
      <xdr:spPr>
        <a:xfrm>
          <a:off x="21088428" y="9850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43904</xdr:rowOff>
    </xdr:from>
    <xdr:to>
      <xdr:col>107</xdr:col>
      <xdr:colOff>50800</xdr:colOff>
      <xdr:row>59</xdr:row>
      <xdr:rowOff>44450</xdr:rowOff>
    </xdr:to>
    <xdr:cxnSp macro="">
      <xdr:nvCxnSpPr>
        <xdr:cNvPr id="799" name="直線コネクタ 798"/>
        <xdr:cNvCxnSpPr/>
      </xdr:nvCxnSpPr>
      <xdr:spPr>
        <a:xfrm>
          <a:off x="19545300" y="10159454"/>
          <a:ext cx="889000" cy="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130594</xdr:rowOff>
    </xdr:from>
    <xdr:to>
      <xdr:col>107</xdr:col>
      <xdr:colOff>101600</xdr:colOff>
      <xdr:row>59</xdr:row>
      <xdr:rowOff>60744</xdr:rowOff>
    </xdr:to>
    <xdr:sp macro="" textlink="">
      <xdr:nvSpPr>
        <xdr:cNvPr id="800" name="フローチャート: 判断 799"/>
        <xdr:cNvSpPr/>
      </xdr:nvSpPr>
      <xdr:spPr>
        <a:xfrm>
          <a:off x="20383500" y="100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77271</xdr:rowOff>
    </xdr:from>
    <xdr:ext cx="469744" cy="259045"/>
    <xdr:sp macro="" textlink="">
      <xdr:nvSpPr>
        <xdr:cNvPr id="801" name="テキスト ボックス 800"/>
        <xdr:cNvSpPr txBox="1"/>
      </xdr:nvSpPr>
      <xdr:spPr>
        <a:xfrm>
          <a:off x="20199428" y="9849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42990</xdr:rowOff>
    </xdr:from>
    <xdr:to>
      <xdr:col>102</xdr:col>
      <xdr:colOff>114300</xdr:colOff>
      <xdr:row>59</xdr:row>
      <xdr:rowOff>43904</xdr:rowOff>
    </xdr:to>
    <xdr:cxnSp macro="">
      <xdr:nvCxnSpPr>
        <xdr:cNvPr id="802" name="直線コネクタ 801"/>
        <xdr:cNvCxnSpPr/>
      </xdr:nvCxnSpPr>
      <xdr:spPr>
        <a:xfrm>
          <a:off x="18656300" y="10158540"/>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122657</xdr:rowOff>
    </xdr:from>
    <xdr:to>
      <xdr:col>102</xdr:col>
      <xdr:colOff>165100</xdr:colOff>
      <xdr:row>59</xdr:row>
      <xdr:rowOff>52807</xdr:rowOff>
    </xdr:to>
    <xdr:sp macro="" textlink="">
      <xdr:nvSpPr>
        <xdr:cNvPr id="803" name="フローチャート: 判断 802"/>
        <xdr:cNvSpPr/>
      </xdr:nvSpPr>
      <xdr:spPr>
        <a:xfrm>
          <a:off x="19494500" y="100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69334</xdr:rowOff>
    </xdr:from>
    <xdr:ext cx="469744" cy="259045"/>
    <xdr:sp macro="" textlink="">
      <xdr:nvSpPr>
        <xdr:cNvPr id="804" name="テキスト ボックス 803"/>
        <xdr:cNvSpPr txBox="1"/>
      </xdr:nvSpPr>
      <xdr:spPr>
        <a:xfrm>
          <a:off x="19310428" y="9841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119583</xdr:rowOff>
    </xdr:from>
    <xdr:to>
      <xdr:col>98</xdr:col>
      <xdr:colOff>38100</xdr:colOff>
      <xdr:row>59</xdr:row>
      <xdr:rowOff>49733</xdr:rowOff>
    </xdr:to>
    <xdr:sp macro="" textlink="">
      <xdr:nvSpPr>
        <xdr:cNvPr id="805" name="フローチャート: 判断 804"/>
        <xdr:cNvSpPr/>
      </xdr:nvSpPr>
      <xdr:spPr>
        <a:xfrm>
          <a:off x="18605500" y="10063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66260</xdr:rowOff>
    </xdr:from>
    <xdr:ext cx="469744" cy="259045"/>
    <xdr:sp macro="" textlink="">
      <xdr:nvSpPr>
        <xdr:cNvPr id="806" name="テキスト ボックス 805"/>
        <xdr:cNvSpPr txBox="1"/>
      </xdr:nvSpPr>
      <xdr:spPr>
        <a:xfrm>
          <a:off x="18421428" y="9838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2" name="楕円 81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102671</xdr:rowOff>
    </xdr:from>
    <xdr:ext cx="249299" cy="259045"/>
    <xdr:sp macro="" textlink="">
      <xdr:nvSpPr>
        <xdr:cNvPr id="813" name="貸付金該当値テキスト"/>
        <xdr:cNvSpPr txBox="1"/>
      </xdr:nvSpPr>
      <xdr:spPr>
        <a:xfrm>
          <a:off x="22212300" y="1004677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4" name="楕円 81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5" name="テキスト ボックス 814"/>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6" name="楕円 81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7" name="テキスト ボックス 816"/>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164554</xdr:rowOff>
    </xdr:from>
    <xdr:to>
      <xdr:col>102</xdr:col>
      <xdr:colOff>165100</xdr:colOff>
      <xdr:row>59</xdr:row>
      <xdr:rowOff>94704</xdr:rowOff>
    </xdr:to>
    <xdr:sp macro="" textlink="">
      <xdr:nvSpPr>
        <xdr:cNvPr id="818" name="楕円 817"/>
        <xdr:cNvSpPr/>
      </xdr:nvSpPr>
      <xdr:spPr>
        <a:xfrm>
          <a:off x="19494500" y="1010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85831</xdr:rowOff>
    </xdr:from>
    <xdr:ext cx="313932" cy="259045"/>
    <xdr:sp macro="" textlink="">
      <xdr:nvSpPr>
        <xdr:cNvPr id="819" name="テキスト ボックス 818"/>
        <xdr:cNvSpPr txBox="1"/>
      </xdr:nvSpPr>
      <xdr:spPr>
        <a:xfrm>
          <a:off x="19388333" y="102013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163640</xdr:rowOff>
    </xdr:from>
    <xdr:to>
      <xdr:col>98</xdr:col>
      <xdr:colOff>38100</xdr:colOff>
      <xdr:row>59</xdr:row>
      <xdr:rowOff>93790</xdr:rowOff>
    </xdr:to>
    <xdr:sp macro="" textlink="">
      <xdr:nvSpPr>
        <xdr:cNvPr id="820" name="楕円 819"/>
        <xdr:cNvSpPr/>
      </xdr:nvSpPr>
      <xdr:spPr>
        <a:xfrm>
          <a:off x="18605500" y="1010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84917</xdr:rowOff>
    </xdr:from>
    <xdr:ext cx="378565" cy="259045"/>
    <xdr:sp macro="" textlink="">
      <xdr:nvSpPr>
        <xdr:cNvPr id="821" name="テキスト ボックス 820"/>
        <xdr:cNvSpPr txBox="1"/>
      </xdr:nvSpPr>
      <xdr:spPr>
        <a:xfrm>
          <a:off x="18467017" y="10200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3" name="直線コネクタ 832"/>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4" name="テキスト ボックス 833"/>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5" name="直線コネクタ 834"/>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6" name="テキスト ボックス 835"/>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7" name="直線コネクタ 836"/>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8" name="テキスト ボックス 837"/>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9" name="直線コネクタ 838"/>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0" name="テキスト ボックス 839"/>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1" name="直線コネクタ 840"/>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2" name="テキスト ボックス 841"/>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3" name="直線コネクタ 842"/>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4" name="テキスト ボックス 843"/>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26467</xdr:rowOff>
    </xdr:from>
    <xdr:to>
      <xdr:col>116</xdr:col>
      <xdr:colOff>62864</xdr:colOff>
      <xdr:row>79</xdr:row>
      <xdr:rowOff>141018</xdr:rowOff>
    </xdr:to>
    <xdr:cxnSp macro="">
      <xdr:nvCxnSpPr>
        <xdr:cNvPr id="848" name="直線コネクタ 847"/>
        <xdr:cNvCxnSpPr/>
      </xdr:nvCxnSpPr>
      <xdr:spPr>
        <a:xfrm flipV="1">
          <a:off x="22159595" y="12199417"/>
          <a:ext cx="1269" cy="148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144845</xdr:rowOff>
    </xdr:from>
    <xdr:ext cx="534377" cy="259045"/>
    <xdr:sp macro="" textlink="">
      <xdr:nvSpPr>
        <xdr:cNvPr id="849" name="繰出金最小値テキスト"/>
        <xdr:cNvSpPr txBox="1"/>
      </xdr:nvSpPr>
      <xdr:spPr>
        <a:xfrm>
          <a:off x="22212300" y="1368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141018</xdr:rowOff>
    </xdr:from>
    <xdr:to>
      <xdr:col>116</xdr:col>
      <xdr:colOff>152400</xdr:colOff>
      <xdr:row>79</xdr:row>
      <xdr:rowOff>141018</xdr:rowOff>
    </xdr:to>
    <xdr:cxnSp macro="">
      <xdr:nvCxnSpPr>
        <xdr:cNvPr id="850" name="直線コネクタ 849"/>
        <xdr:cNvCxnSpPr/>
      </xdr:nvCxnSpPr>
      <xdr:spPr>
        <a:xfrm>
          <a:off x="22072600" y="1368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144594</xdr:rowOff>
    </xdr:from>
    <xdr:ext cx="599010" cy="259045"/>
    <xdr:sp macro="" textlink="">
      <xdr:nvSpPr>
        <xdr:cNvPr id="851" name="繰出金最大値テキスト"/>
        <xdr:cNvSpPr txBox="1"/>
      </xdr:nvSpPr>
      <xdr:spPr>
        <a:xfrm>
          <a:off x="22212300" y="11974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26467</xdr:rowOff>
    </xdr:from>
    <xdr:to>
      <xdr:col>116</xdr:col>
      <xdr:colOff>152400</xdr:colOff>
      <xdr:row>71</xdr:row>
      <xdr:rowOff>26467</xdr:rowOff>
    </xdr:to>
    <xdr:cxnSp macro="">
      <xdr:nvCxnSpPr>
        <xdr:cNvPr id="852" name="直線コネクタ 851"/>
        <xdr:cNvCxnSpPr/>
      </xdr:nvCxnSpPr>
      <xdr:spPr>
        <a:xfrm>
          <a:off x="22072600" y="12199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831</xdr:rowOff>
    </xdr:from>
    <xdr:to>
      <xdr:col>116</xdr:col>
      <xdr:colOff>63500</xdr:colOff>
      <xdr:row>74</xdr:row>
      <xdr:rowOff>33771</xdr:rowOff>
    </xdr:to>
    <xdr:cxnSp macro="">
      <xdr:nvCxnSpPr>
        <xdr:cNvPr id="853" name="直線コネクタ 852"/>
        <xdr:cNvCxnSpPr/>
      </xdr:nvCxnSpPr>
      <xdr:spPr>
        <a:xfrm flipV="1">
          <a:off x="21323300" y="12688131"/>
          <a:ext cx="838200" cy="3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100213</xdr:rowOff>
    </xdr:from>
    <xdr:ext cx="534377" cy="259045"/>
    <xdr:sp macro="" textlink="">
      <xdr:nvSpPr>
        <xdr:cNvPr id="854" name="繰出金平均値テキスト"/>
        <xdr:cNvSpPr txBox="1"/>
      </xdr:nvSpPr>
      <xdr:spPr>
        <a:xfrm>
          <a:off x="22212300" y="13130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121786</xdr:rowOff>
    </xdr:from>
    <xdr:to>
      <xdr:col>116</xdr:col>
      <xdr:colOff>114300</xdr:colOff>
      <xdr:row>77</xdr:row>
      <xdr:rowOff>51936</xdr:rowOff>
    </xdr:to>
    <xdr:sp macro="" textlink="">
      <xdr:nvSpPr>
        <xdr:cNvPr id="855" name="フローチャート: 判断 854"/>
        <xdr:cNvSpPr/>
      </xdr:nvSpPr>
      <xdr:spPr>
        <a:xfrm>
          <a:off x="22110700" y="131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33771</xdr:rowOff>
    </xdr:from>
    <xdr:to>
      <xdr:col>111</xdr:col>
      <xdr:colOff>177800</xdr:colOff>
      <xdr:row>74</xdr:row>
      <xdr:rowOff>99771</xdr:rowOff>
    </xdr:to>
    <xdr:cxnSp macro="">
      <xdr:nvCxnSpPr>
        <xdr:cNvPr id="856" name="直線コネクタ 855"/>
        <xdr:cNvCxnSpPr/>
      </xdr:nvCxnSpPr>
      <xdr:spPr>
        <a:xfrm flipV="1">
          <a:off x="20434300" y="12721071"/>
          <a:ext cx="889000" cy="66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89847</xdr:rowOff>
    </xdr:from>
    <xdr:to>
      <xdr:col>112</xdr:col>
      <xdr:colOff>38100</xdr:colOff>
      <xdr:row>77</xdr:row>
      <xdr:rowOff>19997</xdr:rowOff>
    </xdr:to>
    <xdr:sp macro="" textlink="">
      <xdr:nvSpPr>
        <xdr:cNvPr id="857" name="フローチャート: 判断 856"/>
        <xdr:cNvSpPr/>
      </xdr:nvSpPr>
      <xdr:spPr>
        <a:xfrm>
          <a:off x="21272500" y="1312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11124</xdr:rowOff>
    </xdr:from>
    <xdr:ext cx="534377" cy="259045"/>
    <xdr:sp macro="" textlink="">
      <xdr:nvSpPr>
        <xdr:cNvPr id="858" name="テキスト ボックス 857"/>
        <xdr:cNvSpPr txBox="1"/>
      </xdr:nvSpPr>
      <xdr:spPr>
        <a:xfrm>
          <a:off x="21056111" y="1321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99771</xdr:rowOff>
    </xdr:from>
    <xdr:to>
      <xdr:col>107</xdr:col>
      <xdr:colOff>50800</xdr:colOff>
      <xdr:row>74</xdr:row>
      <xdr:rowOff>105671</xdr:rowOff>
    </xdr:to>
    <xdr:cxnSp macro="">
      <xdr:nvCxnSpPr>
        <xdr:cNvPr id="859" name="直線コネクタ 858"/>
        <xdr:cNvCxnSpPr/>
      </xdr:nvCxnSpPr>
      <xdr:spPr>
        <a:xfrm flipV="1">
          <a:off x="19545300" y="12787071"/>
          <a:ext cx="889000" cy="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101202</xdr:rowOff>
    </xdr:from>
    <xdr:to>
      <xdr:col>107</xdr:col>
      <xdr:colOff>101600</xdr:colOff>
      <xdr:row>77</xdr:row>
      <xdr:rowOff>31352</xdr:rowOff>
    </xdr:to>
    <xdr:sp macro="" textlink="">
      <xdr:nvSpPr>
        <xdr:cNvPr id="860" name="フローチャート: 判断 859"/>
        <xdr:cNvSpPr/>
      </xdr:nvSpPr>
      <xdr:spPr>
        <a:xfrm>
          <a:off x="20383500" y="1313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22479</xdr:rowOff>
    </xdr:from>
    <xdr:ext cx="534377" cy="259045"/>
    <xdr:sp macro="" textlink="">
      <xdr:nvSpPr>
        <xdr:cNvPr id="861" name="テキスト ボックス 860"/>
        <xdr:cNvSpPr txBox="1"/>
      </xdr:nvSpPr>
      <xdr:spPr>
        <a:xfrm>
          <a:off x="20167111" y="1322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105671</xdr:rowOff>
    </xdr:from>
    <xdr:to>
      <xdr:col>102</xdr:col>
      <xdr:colOff>114300</xdr:colOff>
      <xdr:row>75</xdr:row>
      <xdr:rowOff>16125</xdr:rowOff>
    </xdr:to>
    <xdr:cxnSp macro="">
      <xdr:nvCxnSpPr>
        <xdr:cNvPr id="862" name="直線コネクタ 861"/>
        <xdr:cNvCxnSpPr/>
      </xdr:nvCxnSpPr>
      <xdr:spPr>
        <a:xfrm flipV="1">
          <a:off x="18656300" y="12792971"/>
          <a:ext cx="889000" cy="8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94844</xdr:rowOff>
    </xdr:from>
    <xdr:to>
      <xdr:col>102</xdr:col>
      <xdr:colOff>165100</xdr:colOff>
      <xdr:row>77</xdr:row>
      <xdr:rowOff>24994</xdr:rowOff>
    </xdr:to>
    <xdr:sp macro="" textlink="">
      <xdr:nvSpPr>
        <xdr:cNvPr id="863" name="フローチャート: 判断 862"/>
        <xdr:cNvSpPr/>
      </xdr:nvSpPr>
      <xdr:spPr>
        <a:xfrm>
          <a:off x="19494500" y="1312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16121</xdr:rowOff>
    </xdr:from>
    <xdr:ext cx="534377" cy="259045"/>
    <xdr:sp macro="" textlink="">
      <xdr:nvSpPr>
        <xdr:cNvPr id="864" name="テキスト ボックス 863"/>
        <xdr:cNvSpPr txBox="1"/>
      </xdr:nvSpPr>
      <xdr:spPr>
        <a:xfrm>
          <a:off x="19278111" y="1321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81083</xdr:rowOff>
    </xdr:from>
    <xdr:to>
      <xdr:col>98</xdr:col>
      <xdr:colOff>38100</xdr:colOff>
      <xdr:row>77</xdr:row>
      <xdr:rowOff>11233</xdr:rowOff>
    </xdr:to>
    <xdr:sp macro="" textlink="">
      <xdr:nvSpPr>
        <xdr:cNvPr id="865" name="フローチャート: 判断 864"/>
        <xdr:cNvSpPr/>
      </xdr:nvSpPr>
      <xdr:spPr>
        <a:xfrm>
          <a:off x="18605500" y="131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2360</xdr:rowOff>
    </xdr:from>
    <xdr:ext cx="534377" cy="259045"/>
    <xdr:sp macro="" textlink="">
      <xdr:nvSpPr>
        <xdr:cNvPr id="866" name="テキスト ボックス 865"/>
        <xdr:cNvSpPr txBox="1"/>
      </xdr:nvSpPr>
      <xdr:spPr>
        <a:xfrm>
          <a:off x="18389111" y="1320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121481</xdr:rowOff>
    </xdr:from>
    <xdr:to>
      <xdr:col>116</xdr:col>
      <xdr:colOff>114300</xdr:colOff>
      <xdr:row>74</xdr:row>
      <xdr:rowOff>51631</xdr:rowOff>
    </xdr:to>
    <xdr:sp macro="" textlink="">
      <xdr:nvSpPr>
        <xdr:cNvPr id="872" name="楕円 871"/>
        <xdr:cNvSpPr/>
      </xdr:nvSpPr>
      <xdr:spPr>
        <a:xfrm>
          <a:off x="22110700" y="1263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144358</xdr:rowOff>
    </xdr:from>
    <xdr:ext cx="599010" cy="259045"/>
    <xdr:sp macro="" textlink="">
      <xdr:nvSpPr>
        <xdr:cNvPr id="873" name="繰出金該当値テキスト"/>
        <xdr:cNvSpPr txBox="1"/>
      </xdr:nvSpPr>
      <xdr:spPr>
        <a:xfrm>
          <a:off x="22212300" y="12488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154421</xdr:rowOff>
    </xdr:from>
    <xdr:to>
      <xdr:col>112</xdr:col>
      <xdr:colOff>38100</xdr:colOff>
      <xdr:row>74</xdr:row>
      <xdr:rowOff>84571</xdr:rowOff>
    </xdr:to>
    <xdr:sp macro="" textlink="">
      <xdr:nvSpPr>
        <xdr:cNvPr id="874" name="楕円 873"/>
        <xdr:cNvSpPr/>
      </xdr:nvSpPr>
      <xdr:spPr>
        <a:xfrm>
          <a:off x="21272500" y="1267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101098</xdr:rowOff>
    </xdr:from>
    <xdr:ext cx="599010" cy="259045"/>
    <xdr:sp macro="" textlink="">
      <xdr:nvSpPr>
        <xdr:cNvPr id="875" name="テキスト ボックス 874"/>
        <xdr:cNvSpPr txBox="1"/>
      </xdr:nvSpPr>
      <xdr:spPr>
        <a:xfrm>
          <a:off x="21023795" y="1244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48971</xdr:rowOff>
    </xdr:from>
    <xdr:to>
      <xdr:col>107</xdr:col>
      <xdr:colOff>101600</xdr:colOff>
      <xdr:row>74</xdr:row>
      <xdr:rowOff>150571</xdr:rowOff>
    </xdr:to>
    <xdr:sp macro="" textlink="">
      <xdr:nvSpPr>
        <xdr:cNvPr id="876" name="楕円 875"/>
        <xdr:cNvSpPr/>
      </xdr:nvSpPr>
      <xdr:spPr>
        <a:xfrm>
          <a:off x="20383500" y="1273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72</xdr:row>
      <xdr:rowOff>167098</xdr:rowOff>
    </xdr:from>
    <xdr:ext cx="599010" cy="259045"/>
    <xdr:sp macro="" textlink="">
      <xdr:nvSpPr>
        <xdr:cNvPr id="877" name="テキスト ボックス 876"/>
        <xdr:cNvSpPr txBox="1"/>
      </xdr:nvSpPr>
      <xdr:spPr>
        <a:xfrm>
          <a:off x="20134795" y="12511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54871</xdr:rowOff>
    </xdr:from>
    <xdr:to>
      <xdr:col>102</xdr:col>
      <xdr:colOff>165100</xdr:colOff>
      <xdr:row>74</xdr:row>
      <xdr:rowOff>156471</xdr:rowOff>
    </xdr:to>
    <xdr:sp macro="" textlink="">
      <xdr:nvSpPr>
        <xdr:cNvPr id="878" name="楕円 877"/>
        <xdr:cNvSpPr/>
      </xdr:nvSpPr>
      <xdr:spPr>
        <a:xfrm>
          <a:off x="19494500" y="1274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73</xdr:row>
      <xdr:rowOff>1548</xdr:rowOff>
    </xdr:from>
    <xdr:ext cx="599010" cy="259045"/>
    <xdr:sp macro="" textlink="">
      <xdr:nvSpPr>
        <xdr:cNvPr id="879" name="テキスト ボックス 878"/>
        <xdr:cNvSpPr txBox="1"/>
      </xdr:nvSpPr>
      <xdr:spPr>
        <a:xfrm>
          <a:off x="19245795" y="12517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136775</xdr:rowOff>
    </xdr:from>
    <xdr:to>
      <xdr:col>98</xdr:col>
      <xdr:colOff>38100</xdr:colOff>
      <xdr:row>75</xdr:row>
      <xdr:rowOff>66925</xdr:rowOff>
    </xdr:to>
    <xdr:sp macro="" textlink="">
      <xdr:nvSpPr>
        <xdr:cNvPr id="880" name="楕円 879"/>
        <xdr:cNvSpPr/>
      </xdr:nvSpPr>
      <xdr:spPr>
        <a:xfrm>
          <a:off x="18605500" y="1282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73</xdr:row>
      <xdr:rowOff>83452</xdr:rowOff>
    </xdr:from>
    <xdr:ext cx="599010" cy="259045"/>
    <xdr:sp macro="" textlink="">
      <xdr:nvSpPr>
        <xdr:cNvPr id="881" name="テキスト ボックス 880"/>
        <xdr:cNvSpPr txBox="1"/>
      </xdr:nvSpPr>
      <xdr:spPr>
        <a:xfrm>
          <a:off x="18356795" y="12599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人口減少の影響</a:t>
          </a:r>
          <a:r>
            <a:rPr kumimoji="1" lang="ja-JP" altLang="en-US" sz="1100">
              <a:solidFill>
                <a:schemeClr val="dk1"/>
              </a:solidFill>
              <a:effectLst/>
              <a:latin typeface="+mn-lt"/>
              <a:ea typeface="+mn-ea"/>
              <a:cs typeface="+mn-cs"/>
            </a:rPr>
            <a:t>が大きく</a:t>
          </a:r>
          <a:r>
            <a:rPr kumimoji="1" lang="ja-JP" altLang="ja-JP" sz="1100">
              <a:solidFill>
                <a:schemeClr val="dk1"/>
              </a:solidFill>
              <a:effectLst/>
              <a:latin typeface="+mn-lt"/>
              <a:ea typeface="+mn-ea"/>
              <a:cs typeface="+mn-cs"/>
            </a:rPr>
            <a:t>、全体的に類似団体平均を上回っている。</a:t>
          </a:r>
          <a:r>
            <a:rPr kumimoji="1" lang="ja-JP" altLang="en-US" sz="1100">
              <a:solidFill>
                <a:schemeClr val="dk1"/>
              </a:solidFill>
              <a:effectLst/>
              <a:latin typeface="+mn-lt"/>
              <a:ea typeface="+mn-ea"/>
              <a:cs typeface="+mn-cs"/>
            </a:rPr>
            <a:t>扶助費は高齢</a:t>
          </a:r>
          <a:r>
            <a:rPr kumimoji="1" lang="ja-JP" altLang="ja-JP" sz="1100">
              <a:solidFill>
                <a:schemeClr val="dk1"/>
              </a:solidFill>
              <a:effectLst/>
              <a:latin typeface="+mn-lt"/>
              <a:ea typeface="+mn-ea"/>
              <a:cs typeface="+mn-cs"/>
            </a:rPr>
            <a:t>化率が全国平均より高いことと、特別医療の対象拡大・生活保護対象者の増加などの要因から</a:t>
          </a:r>
          <a:r>
            <a:rPr kumimoji="1" lang="ja-JP" altLang="en-US" sz="110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増加が見込まれる。</a:t>
          </a:r>
          <a:endParaRPr lang="ja-JP" altLang="ja-JP" sz="1400">
            <a:effectLst/>
          </a:endParaRPr>
        </a:p>
        <a:p>
          <a:r>
            <a:rPr kumimoji="1" lang="ja-JP" altLang="ja-JP" sz="1100">
              <a:solidFill>
                <a:schemeClr val="dk1"/>
              </a:solidFill>
              <a:effectLst/>
              <a:latin typeface="+mn-lt"/>
              <a:ea typeface="+mn-ea"/>
              <a:cs typeface="+mn-cs"/>
            </a:rPr>
            <a:t>投資及び出資金については病院事業会計への繰出金が高水準であること、繰出金については農業集落排水事業・公共下水道事業等特別会計への繰出金が高水準であることが要因となり、大きく平均を上回っている。</a:t>
          </a:r>
          <a:endParaRPr kumimoji="1" lang="en-US" altLang="ja-JP" sz="1100">
            <a:solidFill>
              <a:schemeClr val="dk1"/>
            </a:solidFill>
            <a:effectLst/>
            <a:latin typeface="+mn-lt"/>
            <a:ea typeface="+mn-ea"/>
            <a:cs typeface="+mn-cs"/>
          </a:endParaRPr>
        </a:p>
        <a:p>
          <a:r>
            <a:rPr lang="ja-JP" altLang="en-US" sz="1100">
              <a:effectLst/>
            </a:rPr>
            <a:t>上記費目について大幅な削減は難しいため、定員適正化による人件費の削減や、人口規模に見合った物件費、普通建設事業の抑制に努める必要がある。</a:t>
          </a:r>
          <a:endParaRPr lang="en-US" altLang="ja-JP" sz="1100">
            <a:effectLst/>
          </a:endParaRPr>
        </a:p>
        <a:p>
          <a:r>
            <a:rPr lang="ja-JP" altLang="en-US" sz="1100">
              <a:effectLst/>
            </a:rPr>
            <a:t>特に近年は、保育園建設、中学校改修、図書館建設等の大型建設事業が続いたため、今後は施設管理計画に基づき、既存施設も含めた統廃合検討、指定管理者制度の導入等により経費削減を目指す。</a:t>
          </a:r>
          <a:endParaRPr lang="ja-JP" altLang="ja-JP" sz="11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鳥取県智頭町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6,726
6,647
224.70
7,766,366
7,566,132
175,957
3,796,545
8,184,059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70.2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113085</xdr:rowOff>
    </xdr:from>
    <xdr:to>
      <xdr:col>24</xdr:col>
      <xdr:colOff>62865</xdr:colOff>
      <xdr:row>40</xdr:row>
      <xdr:rowOff>3030</xdr:rowOff>
    </xdr:to>
    <xdr:cxnSp macro="">
      <xdr:nvCxnSpPr>
        <xdr:cNvPr id="58" name="直線コネクタ 57"/>
        <xdr:cNvCxnSpPr/>
      </xdr:nvCxnSpPr>
      <xdr:spPr>
        <a:xfrm flipV="1">
          <a:off x="4633595" y="5256585"/>
          <a:ext cx="1270" cy="160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6857</xdr:rowOff>
    </xdr:from>
    <xdr:ext cx="469744" cy="259045"/>
    <xdr:sp macro="" textlink="">
      <xdr:nvSpPr>
        <xdr:cNvPr id="59" name="議会費最小値テキスト"/>
        <xdr:cNvSpPr txBox="1"/>
      </xdr:nvSpPr>
      <xdr:spPr>
        <a:xfrm>
          <a:off x="4686300" y="686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3030</xdr:rowOff>
    </xdr:from>
    <xdr:to>
      <xdr:col>24</xdr:col>
      <xdr:colOff>152400</xdr:colOff>
      <xdr:row>40</xdr:row>
      <xdr:rowOff>3030</xdr:rowOff>
    </xdr:to>
    <xdr:cxnSp macro="">
      <xdr:nvCxnSpPr>
        <xdr:cNvPr id="60" name="直線コネクタ 59"/>
        <xdr:cNvCxnSpPr/>
      </xdr:nvCxnSpPr>
      <xdr:spPr>
        <a:xfrm>
          <a:off x="4546600" y="6861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59762</xdr:rowOff>
    </xdr:from>
    <xdr:ext cx="534377" cy="259045"/>
    <xdr:sp macro="" textlink="">
      <xdr:nvSpPr>
        <xdr:cNvPr id="61" name="議会費最大値テキスト"/>
        <xdr:cNvSpPr txBox="1"/>
      </xdr:nvSpPr>
      <xdr:spPr>
        <a:xfrm>
          <a:off x="4686300" y="503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113085</xdr:rowOff>
    </xdr:from>
    <xdr:to>
      <xdr:col>24</xdr:col>
      <xdr:colOff>152400</xdr:colOff>
      <xdr:row>30</xdr:row>
      <xdr:rowOff>113085</xdr:rowOff>
    </xdr:to>
    <xdr:cxnSp macro="">
      <xdr:nvCxnSpPr>
        <xdr:cNvPr id="62" name="直線コネクタ 61"/>
        <xdr:cNvCxnSpPr/>
      </xdr:nvCxnSpPr>
      <xdr:spPr>
        <a:xfrm>
          <a:off x="4546600" y="5256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17726</xdr:rowOff>
    </xdr:from>
    <xdr:to>
      <xdr:col>24</xdr:col>
      <xdr:colOff>63500</xdr:colOff>
      <xdr:row>35</xdr:row>
      <xdr:rowOff>17726</xdr:rowOff>
    </xdr:to>
    <xdr:cxnSp macro="">
      <xdr:nvCxnSpPr>
        <xdr:cNvPr id="63" name="直線コネクタ 62"/>
        <xdr:cNvCxnSpPr/>
      </xdr:nvCxnSpPr>
      <xdr:spPr>
        <a:xfrm>
          <a:off x="3797300" y="60184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1686</xdr:rowOff>
    </xdr:from>
    <xdr:ext cx="469744" cy="259045"/>
    <xdr:sp macro="" textlink="">
      <xdr:nvSpPr>
        <xdr:cNvPr id="64" name="議会費平均値テキスト"/>
        <xdr:cNvSpPr txBox="1"/>
      </xdr:nvSpPr>
      <xdr:spPr>
        <a:xfrm>
          <a:off x="4686300" y="61738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23259</xdr:rowOff>
    </xdr:from>
    <xdr:to>
      <xdr:col>24</xdr:col>
      <xdr:colOff>114300</xdr:colOff>
      <xdr:row>36</xdr:row>
      <xdr:rowOff>124859</xdr:rowOff>
    </xdr:to>
    <xdr:sp macro="" textlink="">
      <xdr:nvSpPr>
        <xdr:cNvPr id="65" name="フローチャート: 判断 64"/>
        <xdr:cNvSpPr/>
      </xdr:nvSpPr>
      <xdr:spPr>
        <a:xfrm>
          <a:off x="4584700" y="6195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136761</xdr:rowOff>
    </xdr:from>
    <xdr:to>
      <xdr:col>19</xdr:col>
      <xdr:colOff>177800</xdr:colOff>
      <xdr:row>35</xdr:row>
      <xdr:rowOff>17726</xdr:rowOff>
    </xdr:to>
    <xdr:cxnSp macro="">
      <xdr:nvCxnSpPr>
        <xdr:cNvPr id="66" name="直線コネクタ 65"/>
        <xdr:cNvCxnSpPr/>
      </xdr:nvCxnSpPr>
      <xdr:spPr>
        <a:xfrm>
          <a:off x="2908300" y="5966061"/>
          <a:ext cx="889000" cy="52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147193</xdr:rowOff>
    </xdr:from>
    <xdr:to>
      <xdr:col>20</xdr:col>
      <xdr:colOff>38100</xdr:colOff>
      <xdr:row>36</xdr:row>
      <xdr:rowOff>77343</xdr:rowOff>
    </xdr:to>
    <xdr:sp macro="" textlink="">
      <xdr:nvSpPr>
        <xdr:cNvPr id="67" name="フローチャート: 判断 66"/>
        <xdr:cNvSpPr/>
      </xdr:nvSpPr>
      <xdr:spPr>
        <a:xfrm>
          <a:off x="3746500" y="614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68470</xdr:rowOff>
    </xdr:from>
    <xdr:ext cx="469744" cy="259045"/>
    <xdr:sp macro="" textlink="">
      <xdr:nvSpPr>
        <xdr:cNvPr id="68" name="テキスト ボックス 67"/>
        <xdr:cNvSpPr txBox="1"/>
      </xdr:nvSpPr>
      <xdr:spPr>
        <a:xfrm>
          <a:off x="3562428" y="624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136761</xdr:rowOff>
    </xdr:from>
    <xdr:to>
      <xdr:col>15</xdr:col>
      <xdr:colOff>50800</xdr:colOff>
      <xdr:row>35</xdr:row>
      <xdr:rowOff>38136</xdr:rowOff>
    </xdr:to>
    <xdr:cxnSp macro="">
      <xdr:nvCxnSpPr>
        <xdr:cNvPr id="69" name="直線コネクタ 68"/>
        <xdr:cNvCxnSpPr/>
      </xdr:nvCxnSpPr>
      <xdr:spPr>
        <a:xfrm flipV="1">
          <a:off x="2019300" y="5966061"/>
          <a:ext cx="889000" cy="72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25545</xdr:rowOff>
    </xdr:from>
    <xdr:to>
      <xdr:col>15</xdr:col>
      <xdr:colOff>101600</xdr:colOff>
      <xdr:row>36</xdr:row>
      <xdr:rowOff>127145</xdr:rowOff>
    </xdr:to>
    <xdr:sp macro="" textlink="">
      <xdr:nvSpPr>
        <xdr:cNvPr id="70" name="フローチャート: 判断 69"/>
        <xdr:cNvSpPr/>
      </xdr:nvSpPr>
      <xdr:spPr>
        <a:xfrm>
          <a:off x="2857500" y="61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118272</xdr:rowOff>
    </xdr:from>
    <xdr:ext cx="469744" cy="259045"/>
    <xdr:sp macro="" textlink="">
      <xdr:nvSpPr>
        <xdr:cNvPr id="71" name="テキスト ボックス 70"/>
        <xdr:cNvSpPr txBox="1"/>
      </xdr:nvSpPr>
      <xdr:spPr>
        <a:xfrm>
          <a:off x="2673428" y="629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38136</xdr:rowOff>
    </xdr:from>
    <xdr:to>
      <xdr:col>10</xdr:col>
      <xdr:colOff>114300</xdr:colOff>
      <xdr:row>35</xdr:row>
      <xdr:rowOff>67854</xdr:rowOff>
    </xdr:to>
    <xdr:cxnSp macro="">
      <xdr:nvCxnSpPr>
        <xdr:cNvPr id="72" name="直線コネクタ 71"/>
        <xdr:cNvCxnSpPr/>
      </xdr:nvCxnSpPr>
      <xdr:spPr>
        <a:xfrm flipV="1">
          <a:off x="1130300" y="6038886"/>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31750</xdr:rowOff>
    </xdr:from>
    <xdr:to>
      <xdr:col>10</xdr:col>
      <xdr:colOff>165100</xdr:colOff>
      <xdr:row>36</xdr:row>
      <xdr:rowOff>133350</xdr:rowOff>
    </xdr:to>
    <xdr:sp macro="" textlink="">
      <xdr:nvSpPr>
        <xdr:cNvPr id="73" name="フローチャート: 判断 72"/>
        <xdr:cNvSpPr/>
      </xdr:nvSpPr>
      <xdr:spPr>
        <a:xfrm>
          <a:off x="1968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124477</xdr:rowOff>
    </xdr:from>
    <xdr:ext cx="469744" cy="259045"/>
    <xdr:sp macro="" textlink="">
      <xdr:nvSpPr>
        <xdr:cNvPr id="74" name="テキスト ボックス 73"/>
        <xdr:cNvSpPr txBox="1"/>
      </xdr:nvSpPr>
      <xdr:spPr>
        <a:xfrm>
          <a:off x="1784428" y="629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15258</xdr:rowOff>
    </xdr:from>
    <xdr:to>
      <xdr:col>6</xdr:col>
      <xdr:colOff>38100</xdr:colOff>
      <xdr:row>36</xdr:row>
      <xdr:rowOff>116858</xdr:rowOff>
    </xdr:to>
    <xdr:sp macro="" textlink="">
      <xdr:nvSpPr>
        <xdr:cNvPr id="75" name="フローチャート: 判断 74"/>
        <xdr:cNvSpPr/>
      </xdr:nvSpPr>
      <xdr:spPr>
        <a:xfrm>
          <a:off x="1079500" y="618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107985</xdr:rowOff>
    </xdr:from>
    <xdr:ext cx="469744" cy="259045"/>
    <xdr:sp macro="" textlink="">
      <xdr:nvSpPr>
        <xdr:cNvPr id="76" name="テキスト ボックス 75"/>
        <xdr:cNvSpPr txBox="1"/>
      </xdr:nvSpPr>
      <xdr:spPr>
        <a:xfrm>
          <a:off x="895428" y="6280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138376</xdr:rowOff>
    </xdr:from>
    <xdr:to>
      <xdr:col>24</xdr:col>
      <xdr:colOff>114300</xdr:colOff>
      <xdr:row>35</xdr:row>
      <xdr:rowOff>68526</xdr:rowOff>
    </xdr:to>
    <xdr:sp macro="" textlink="">
      <xdr:nvSpPr>
        <xdr:cNvPr id="82" name="楕円 81"/>
        <xdr:cNvSpPr/>
      </xdr:nvSpPr>
      <xdr:spPr>
        <a:xfrm>
          <a:off x="4584700" y="596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161253</xdr:rowOff>
    </xdr:from>
    <xdr:ext cx="534377" cy="259045"/>
    <xdr:sp macro="" textlink="">
      <xdr:nvSpPr>
        <xdr:cNvPr id="83" name="議会費該当値テキスト"/>
        <xdr:cNvSpPr txBox="1"/>
      </xdr:nvSpPr>
      <xdr:spPr>
        <a:xfrm>
          <a:off x="4686300" y="5819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138376</xdr:rowOff>
    </xdr:from>
    <xdr:to>
      <xdr:col>20</xdr:col>
      <xdr:colOff>38100</xdr:colOff>
      <xdr:row>35</xdr:row>
      <xdr:rowOff>68526</xdr:rowOff>
    </xdr:to>
    <xdr:sp macro="" textlink="">
      <xdr:nvSpPr>
        <xdr:cNvPr id="84" name="楕円 83"/>
        <xdr:cNvSpPr/>
      </xdr:nvSpPr>
      <xdr:spPr>
        <a:xfrm>
          <a:off x="3746500" y="596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85053</xdr:rowOff>
    </xdr:from>
    <xdr:ext cx="534377" cy="259045"/>
    <xdr:sp macro="" textlink="">
      <xdr:nvSpPr>
        <xdr:cNvPr id="85" name="テキスト ボックス 84"/>
        <xdr:cNvSpPr txBox="1"/>
      </xdr:nvSpPr>
      <xdr:spPr>
        <a:xfrm>
          <a:off x="3530111" y="5742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85961</xdr:rowOff>
    </xdr:from>
    <xdr:to>
      <xdr:col>15</xdr:col>
      <xdr:colOff>101600</xdr:colOff>
      <xdr:row>35</xdr:row>
      <xdr:rowOff>16111</xdr:rowOff>
    </xdr:to>
    <xdr:sp macro="" textlink="">
      <xdr:nvSpPr>
        <xdr:cNvPr id="86" name="楕円 85"/>
        <xdr:cNvSpPr/>
      </xdr:nvSpPr>
      <xdr:spPr>
        <a:xfrm>
          <a:off x="2857500" y="591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32638</xdr:rowOff>
    </xdr:from>
    <xdr:ext cx="534377" cy="259045"/>
    <xdr:sp macro="" textlink="">
      <xdr:nvSpPr>
        <xdr:cNvPr id="87" name="テキスト ボックス 86"/>
        <xdr:cNvSpPr txBox="1"/>
      </xdr:nvSpPr>
      <xdr:spPr>
        <a:xfrm>
          <a:off x="2641111" y="5690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158786</xdr:rowOff>
    </xdr:from>
    <xdr:to>
      <xdr:col>10</xdr:col>
      <xdr:colOff>165100</xdr:colOff>
      <xdr:row>35</xdr:row>
      <xdr:rowOff>88936</xdr:rowOff>
    </xdr:to>
    <xdr:sp macro="" textlink="">
      <xdr:nvSpPr>
        <xdr:cNvPr id="88" name="楕円 87"/>
        <xdr:cNvSpPr/>
      </xdr:nvSpPr>
      <xdr:spPr>
        <a:xfrm>
          <a:off x="1968500" y="598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105463</xdr:rowOff>
    </xdr:from>
    <xdr:ext cx="534377" cy="259045"/>
    <xdr:sp macro="" textlink="">
      <xdr:nvSpPr>
        <xdr:cNvPr id="89" name="テキスト ボックス 88"/>
        <xdr:cNvSpPr txBox="1"/>
      </xdr:nvSpPr>
      <xdr:spPr>
        <a:xfrm>
          <a:off x="1752111" y="5763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17054</xdr:rowOff>
    </xdr:from>
    <xdr:to>
      <xdr:col>6</xdr:col>
      <xdr:colOff>38100</xdr:colOff>
      <xdr:row>35</xdr:row>
      <xdr:rowOff>118654</xdr:rowOff>
    </xdr:to>
    <xdr:sp macro="" textlink="">
      <xdr:nvSpPr>
        <xdr:cNvPr id="90" name="楕円 89"/>
        <xdr:cNvSpPr/>
      </xdr:nvSpPr>
      <xdr:spPr>
        <a:xfrm>
          <a:off x="1079500" y="601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135181</xdr:rowOff>
    </xdr:from>
    <xdr:ext cx="534377" cy="259045"/>
    <xdr:sp macro="" textlink="">
      <xdr:nvSpPr>
        <xdr:cNvPr id="91" name="テキスト ボックス 90"/>
        <xdr:cNvSpPr txBox="1"/>
      </xdr:nvSpPr>
      <xdr:spPr>
        <a:xfrm>
          <a:off x="863111" y="5793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49444</xdr:rowOff>
    </xdr:from>
    <xdr:to>
      <xdr:col>24</xdr:col>
      <xdr:colOff>62865</xdr:colOff>
      <xdr:row>58</xdr:row>
      <xdr:rowOff>94000</xdr:rowOff>
    </xdr:to>
    <xdr:cxnSp macro="">
      <xdr:nvCxnSpPr>
        <xdr:cNvPr id="117" name="直線コネクタ 116"/>
        <xdr:cNvCxnSpPr/>
      </xdr:nvCxnSpPr>
      <xdr:spPr>
        <a:xfrm flipV="1">
          <a:off x="4633595" y="8621944"/>
          <a:ext cx="1270" cy="1416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97827</xdr:rowOff>
    </xdr:from>
    <xdr:ext cx="599010" cy="259045"/>
    <xdr:sp macro="" textlink="">
      <xdr:nvSpPr>
        <xdr:cNvPr id="118" name="総務費最小値テキスト"/>
        <xdr:cNvSpPr txBox="1"/>
      </xdr:nvSpPr>
      <xdr:spPr>
        <a:xfrm>
          <a:off x="4686300" y="10041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94000</xdr:rowOff>
    </xdr:from>
    <xdr:to>
      <xdr:col>24</xdr:col>
      <xdr:colOff>152400</xdr:colOff>
      <xdr:row>58</xdr:row>
      <xdr:rowOff>94000</xdr:rowOff>
    </xdr:to>
    <xdr:cxnSp macro="">
      <xdr:nvCxnSpPr>
        <xdr:cNvPr id="119" name="直線コネクタ 118"/>
        <xdr:cNvCxnSpPr/>
      </xdr:nvCxnSpPr>
      <xdr:spPr>
        <a:xfrm>
          <a:off x="4546600" y="1003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167571</xdr:rowOff>
    </xdr:from>
    <xdr:ext cx="690189" cy="259045"/>
    <xdr:sp macro="" textlink="">
      <xdr:nvSpPr>
        <xdr:cNvPr id="120" name="総務費最大値テキスト"/>
        <xdr:cNvSpPr txBox="1"/>
      </xdr:nvSpPr>
      <xdr:spPr>
        <a:xfrm>
          <a:off x="4686300" y="8397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1,462,912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49444</xdr:rowOff>
    </xdr:from>
    <xdr:to>
      <xdr:col>24</xdr:col>
      <xdr:colOff>152400</xdr:colOff>
      <xdr:row>50</xdr:row>
      <xdr:rowOff>49444</xdr:rowOff>
    </xdr:to>
    <xdr:cxnSp macro="">
      <xdr:nvCxnSpPr>
        <xdr:cNvPr id="121" name="直線コネクタ 120"/>
        <xdr:cNvCxnSpPr/>
      </xdr:nvCxnSpPr>
      <xdr:spPr>
        <a:xfrm>
          <a:off x="4546600" y="862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163108</xdr:rowOff>
    </xdr:from>
    <xdr:to>
      <xdr:col>24</xdr:col>
      <xdr:colOff>63500</xdr:colOff>
      <xdr:row>58</xdr:row>
      <xdr:rowOff>147508</xdr:rowOff>
    </xdr:to>
    <xdr:cxnSp macro="">
      <xdr:nvCxnSpPr>
        <xdr:cNvPr id="122" name="直線コネクタ 121"/>
        <xdr:cNvCxnSpPr/>
      </xdr:nvCxnSpPr>
      <xdr:spPr>
        <a:xfrm flipV="1">
          <a:off x="3797300" y="9935758"/>
          <a:ext cx="838200" cy="15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128167</xdr:rowOff>
    </xdr:from>
    <xdr:ext cx="599010" cy="259045"/>
    <xdr:sp macro="" textlink="">
      <xdr:nvSpPr>
        <xdr:cNvPr id="123" name="総務費平均値テキスト"/>
        <xdr:cNvSpPr txBox="1"/>
      </xdr:nvSpPr>
      <xdr:spPr>
        <a:xfrm>
          <a:off x="4686300" y="97293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105290</xdr:rowOff>
    </xdr:from>
    <xdr:to>
      <xdr:col>24</xdr:col>
      <xdr:colOff>114300</xdr:colOff>
      <xdr:row>58</xdr:row>
      <xdr:rowOff>35440</xdr:rowOff>
    </xdr:to>
    <xdr:sp macro="" textlink="">
      <xdr:nvSpPr>
        <xdr:cNvPr id="124" name="フローチャート: 判断 123"/>
        <xdr:cNvSpPr/>
      </xdr:nvSpPr>
      <xdr:spPr>
        <a:xfrm>
          <a:off x="4584700" y="98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147508</xdr:rowOff>
    </xdr:from>
    <xdr:to>
      <xdr:col>19</xdr:col>
      <xdr:colOff>177800</xdr:colOff>
      <xdr:row>58</xdr:row>
      <xdr:rowOff>158355</xdr:rowOff>
    </xdr:to>
    <xdr:cxnSp macro="">
      <xdr:nvCxnSpPr>
        <xdr:cNvPr id="125" name="直線コネクタ 124"/>
        <xdr:cNvCxnSpPr/>
      </xdr:nvCxnSpPr>
      <xdr:spPr>
        <a:xfrm flipV="1">
          <a:off x="2908300" y="10091608"/>
          <a:ext cx="889000" cy="10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79711</xdr:rowOff>
    </xdr:from>
    <xdr:to>
      <xdr:col>20</xdr:col>
      <xdr:colOff>38100</xdr:colOff>
      <xdr:row>59</xdr:row>
      <xdr:rowOff>9861</xdr:rowOff>
    </xdr:to>
    <xdr:sp macro="" textlink="">
      <xdr:nvSpPr>
        <xdr:cNvPr id="126" name="フローチャート: 判断 125"/>
        <xdr:cNvSpPr/>
      </xdr:nvSpPr>
      <xdr:spPr>
        <a:xfrm>
          <a:off x="37465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26388</xdr:rowOff>
    </xdr:from>
    <xdr:ext cx="599010" cy="259045"/>
    <xdr:sp macro="" textlink="">
      <xdr:nvSpPr>
        <xdr:cNvPr id="127" name="テキスト ボックス 126"/>
        <xdr:cNvSpPr txBox="1"/>
      </xdr:nvSpPr>
      <xdr:spPr>
        <a:xfrm>
          <a:off x="3497795" y="9799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141870</xdr:rowOff>
    </xdr:from>
    <xdr:to>
      <xdr:col>15</xdr:col>
      <xdr:colOff>50800</xdr:colOff>
      <xdr:row>58</xdr:row>
      <xdr:rowOff>158355</xdr:rowOff>
    </xdr:to>
    <xdr:cxnSp macro="">
      <xdr:nvCxnSpPr>
        <xdr:cNvPr id="128" name="直線コネクタ 127"/>
        <xdr:cNvCxnSpPr/>
      </xdr:nvCxnSpPr>
      <xdr:spPr>
        <a:xfrm>
          <a:off x="2019300" y="10085970"/>
          <a:ext cx="889000" cy="16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79711</xdr:rowOff>
    </xdr:from>
    <xdr:to>
      <xdr:col>15</xdr:col>
      <xdr:colOff>101600</xdr:colOff>
      <xdr:row>59</xdr:row>
      <xdr:rowOff>9861</xdr:rowOff>
    </xdr:to>
    <xdr:sp macro="" textlink="">
      <xdr:nvSpPr>
        <xdr:cNvPr id="129" name="フローチャート: 判断 128"/>
        <xdr:cNvSpPr/>
      </xdr:nvSpPr>
      <xdr:spPr>
        <a:xfrm>
          <a:off x="28575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26388</xdr:rowOff>
    </xdr:from>
    <xdr:ext cx="599010" cy="259045"/>
    <xdr:sp macro="" textlink="">
      <xdr:nvSpPr>
        <xdr:cNvPr id="130" name="テキスト ボックス 129"/>
        <xdr:cNvSpPr txBox="1"/>
      </xdr:nvSpPr>
      <xdr:spPr>
        <a:xfrm>
          <a:off x="2608795" y="9799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125698</xdr:rowOff>
    </xdr:from>
    <xdr:to>
      <xdr:col>10</xdr:col>
      <xdr:colOff>114300</xdr:colOff>
      <xdr:row>58</xdr:row>
      <xdr:rowOff>141870</xdr:rowOff>
    </xdr:to>
    <xdr:cxnSp macro="">
      <xdr:nvCxnSpPr>
        <xdr:cNvPr id="131" name="直線コネクタ 130"/>
        <xdr:cNvCxnSpPr/>
      </xdr:nvCxnSpPr>
      <xdr:spPr>
        <a:xfrm>
          <a:off x="1130300" y="10069798"/>
          <a:ext cx="889000" cy="1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74127</xdr:rowOff>
    </xdr:from>
    <xdr:to>
      <xdr:col>10</xdr:col>
      <xdr:colOff>165100</xdr:colOff>
      <xdr:row>59</xdr:row>
      <xdr:rowOff>4277</xdr:rowOff>
    </xdr:to>
    <xdr:sp macro="" textlink="">
      <xdr:nvSpPr>
        <xdr:cNvPr id="132" name="フローチャート: 判断 131"/>
        <xdr:cNvSpPr/>
      </xdr:nvSpPr>
      <xdr:spPr>
        <a:xfrm>
          <a:off x="1968500" y="1001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20804</xdr:rowOff>
    </xdr:from>
    <xdr:ext cx="599010" cy="259045"/>
    <xdr:sp macro="" textlink="">
      <xdr:nvSpPr>
        <xdr:cNvPr id="133" name="テキスト ボックス 132"/>
        <xdr:cNvSpPr txBox="1"/>
      </xdr:nvSpPr>
      <xdr:spPr>
        <a:xfrm>
          <a:off x="1719795" y="9793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74029</xdr:rowOff>
    </xdr:from>
    <xdr:to>
      <xdr:col>6</xdr:col>
      <xdr:colOff>38100</xdr:colOff>
      <xdr:row>59</xdr:row>
      <xdr:rowOff>4179</xdr:rowOff>
    </xdr:to>
    <xdr:sp macro="" textlink="">
      <xdr:nvSpPr>
        <xdr:cNvPr id="134" name="フローチャート: 判断 133"/>
        <xdr:cNvSpPr/>
      </xdr:nvSpPr>
      <xdr:spPr>
        <a:xfrm>
          <a:off x="1079500" y="1001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20706</xdr:rowOff>
    </xdr:from>
    <xdr:ext cx="599010" cy="259045"/>
    <xdr:sp macro="" textlink="">
      <xdr:nvSpPr>
        <xdr:cNvPr id="135" name="テキスト ボックス 134"/>
        <xdr:cNvSpPr txBox="1"/>
      </xdr:nvSpPr>
      <xdr:spPr>
        <a:xfrm>
          <a:off x="830795" y="979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112308</xdr:rowOff>
    </xdr:from>
    <xdr:to>
      <xdr:col>24</xdr:col>
      <xdr:colOff>114300</xdr:colOff>
      <xdr:row>58</xdr:row>
      <xdr:rowOff>42458</xdr:rowOff>
    </xdr:to>
    <xdr:sp macro="" textlink="">
      <xdr:nvSpPr>
        <xdr:cNvPr id="141" name="楕円 140"/>
        <xdr:cNvSpPr/>
      </xdr:nvSpPr>
      <xdr:spPr>
        <a:xfrm>
          <a:off x="4584700" y="988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83718</xdr:rowOff>
    </xdr:from>
    <xdr:ext cx="599010" cy="259045"/>
    <xdr:sp macro="" textlink="">
      <xdr:nvSpPr>
        <xdr:cNvPr id="142" name="総務費該当値テキスト"/>
        <xdr:cNvSpPr txBox="1"/>
      </xdr:nvSpPr>
      <xdr:spPr>
        <a:xfrm>
          <a:off x="4686300" y="9856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96708</xdr:rowOff>
    </xdr:from>
    <xdr:to>
      <xdr:col>20</xdr:col>
      <xdr:colOff>38100</xdr:colOff>
      <xdr:row>59</xdr:row>
      <xdr:rowOff>26858</xdr:rowOff>
    </xdr:to>
    <xdr:sp macro="" textlink="">
      <xdr:nvSpPr>
        <xdr:cNvPr id="143" name="楕円 142"/>
        <xdr:cNvSpPr/>
      </xdr:nvSpPr>
      <xdr:spPr>
        <a:xfrm>
          <a:off x="3746500" y="1004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17985</xdr:rowOff>
    </xdr:from>
    <xdr:ext cx="599010" cy="259045"/>
    <xdr:sp macro="" textlink="">
      <xdr:nvSpPr>
        <xdr:cNvPr id="144" name="テキスト ボックス 143"/>
        <xdr:cNvSpPr txBox="1"/>
      </xdr:nvSpPr>
      <xdr:spPr>
        <a:xfrm>
          <a:off x="3497795" y="10133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107555</xdr:rowOff>
    </xdr:from>
    <xdr:to>
      <xdr:col>15</xdr:col>
      <xdr:colOff>101600</xdr:colOff>
      <xdr:row>59</xdr:row>
      <xdr:rowOff>37705</xdr:rowOff>
    </xdr:to>
    <xdr:sp macro="" textlink="">
      <xdr:nvSpPr>
        <xdr:cNvPr id="145" name="楕円 144"/>
        <xdr:cNvSpPr/>
      </xdr:nvSpPr>
      <xdr:spPr>
        <a:xfrm>
          <a:off x="2857500" y="10051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28832</xdr:rowOff>
    </xdr:from>
    <xdr:ext cx="599010" cy="259045"/>
    <xdr:sp macro="" textlink="">
      <xdr:nvSpPr>
        <xdr:cNvPr id="146" name="テキスト ボックス 145"/>
        <xdr:cNvSpPr txBox="1"/>
      </xdr:nvSpPr>
      <xdr:spPr>
        <a:xfrm>
          <a:off x="2608795" y="10144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91070</xdr:rowOff>
    </xdr:from>
    <xdr:to>
      <xdr:col>10</xdr:col>
      <xdr:colOff>165100</xdr:colOff>
      <xdr:row>59</xdr:row>
      <xdr:rowOff>21220</xdr:rowOff>
    </xdr:to>
    <xdr:sp macro="" textlink="">
      <xdr:nvSpPr>
        <xdr:cNvPr id="147" name="楕円 146"/>
        <xdr:cNvSpPr/>
      </xdr:nvSpPr>
      <xdr:spPr>
        <a:xfrm>
          <a:off x="1968500" y="1003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12347</xdr:rowOff>
    </xdr:from>
    <xdr:ext cx="599010" cy="259045"/>
    <xdr:sp macro="" textlink="">
      <xdr:nvSpPr>
        <xdr:cNvPr id="148" name="テキスト ボックス 147"/>
        <xdr:cNvSpPr txBox="1"/>
      </xdr:nvSpPr>
      <xdr:spPr>
        <a:xfrm>
          <a:off x="1719795" y="10127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74898</xdr:rowOff>
    </xdr:from>
    <xdr:to>
      <xdr:col>6</xdr:col>
      <xdr:colOff>38100</xdr:colOff>
      <xdr:row>59</xdr:row>
      <xdr:rowOff>5048</xdr:rowOff>
    </xdr:to>
    <xdr:sp macro="" textlink="">
      <xdr:nvSpPr>
        <xdr:cNvPr id="149" name="楕円 148"/>
        <xdr:cNvSpPr/>
      </xdr:nvSpPr>
      <xdr:spPr>
        <a:xfrm>
          <a:off x="1079500" y="1001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167625</xdr:rowOff>
    </xdr:from>
    <xdr:ext cx="599010" cy="259045"/>
    <xdr:sp macro="" textlink="">
      <xdr:nvSpPr>
        <xdr:cNvPr id="150" name="テキスト ボックス 149"/>
        <xdr:cNvSpPr txBox="1"/>
      </xdr:nvSpPr>
      <xdr:spPr>
        <a:xfrm>
          <a:off x="830795" y="10111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1" name="テキスト ボックス 160"/>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2" name="直線コネクタ 161"/>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3" name="テキスト ボックス 162"/>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7" name="テキスト ボックス 166"/>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133665</xdr:rowOff>
    </xdr:from>
    <xdr:to>
      <xdr:col>24</xdr:col>
      <xdr:colOff>62865</xdr:colOff>
      <xdr:row>77</xdr:row>
      <xdr:rowOff>147118</xdr:rowOff>
    </xdr:to>
    <xdr:cxnSp macro="">
      <xdr:nvCxnSpPr>
        <xdr:cNvPr id="171" name="直線コネクタ 170"/>
        <xdr:cNvCxnSpPr/>
      </xdr:nvCxnSpPr>
      <xdr:spPr>
        <a:xfrm flipV="1">
          <a:off x="4633595" y="12135165"/>
          <a:ext cx="1270" cy="1213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150945</xdr:rowOff>
    </xdr:from>
    <xdr:ext cx="599010" cy="259045"/>
    <xdr:sp macro="" textlink="">
      <xdr:nvSpPr>
        <xdr:cNvPr id="172" name="民生費最小値テキスト"/>
        <xdr:cNvSpPr txBox="1"/>
      </xdr:nvSpPr>
      <xdr:spPr>
        <a:xfrm>
          <a:off x="4686300" y="13352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147118</xdr:rowOff>
    </xdr:from>
    <xdr:to>
      <xdr:col>24</xdr:col>
      <xdr:colOff>152400</xdr:colOff>
      <xdr:row>77</xdr:row>
      <xdr:rowOff>147118</xdr:rowOff>
    </xdr:to>
    <xdr:cxnSp macro="">
      <xdr:nvCxnSpPr>
        <xdr:cNvPr id="173" name="直線コネクタ 172"/>
        <xdr:cNvCxnSpPr/>
      </xdr:nvCxnSpPr>
      <xdr:spPr>
        <a:xfrm>
          <a:off x="4546600" y="13348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80342</xdr:rowOff>
    </xdr:from>
    <xdr:ext cx="599010" cy="259045"/>
    <xdr:sp macro="" textlink="">
      <xdr:nvSpPr>
        <xdr:cNvPr id="174" name="民生費最大値テキスト"/>
        <xdr:cNvSpPr txBox="1"/>
      </xdr:nvSpPr>
      <xdr:spPr>
        <a:xfrm>
          <a:off x="4686300" y="11910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321,056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133665</xdr:rowOff>
    </xdr:from>
    <xdr:to>
      <xdr:col>24</xdr:col>
      <xdr:colOff>152400</xdr:colOff>
      <xdr:row>70</xdr:row>
      <xdr:rowOff>133665</xdr:rowOff>
    </xdr:to>
    <xdr:cxnSp macro="">
      <xdr:nvCxnSpPr>
        <xdr:cNvPr id="175" name="直線コネクタ 174"/>
        <xdr:cNvCxnSpPr/>
      </xdr:nvCxnSpPr>
      <xdr:spPr>
        <a:xfrm>
          <a:off x="4546600" y="12135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121561</xdr:rowOff>
    </xdr:from>
    <xdr:to>
      <xdr:col>24</xdr:col>
      <xdr:colOff>63500</xdr:colOff>
      <xdr:row>74</xdr:row>
      <xdr:rowOff>159320</xdr:rowOff>
    </xdr:to>
    <xdr:cxnSp macro="">
      <xdr:nvCxnSpPr>
        <xdr:cNvPr id="176" name="直線コネクタ 175"/>
        <xdr:cNvCxnSpPr/>
      </xdr:nvCxnSpPr>
      <xdr:spPr>
        <a:xfrm flipV="1">
          <a:off x="3797300" y="12808861"/>
          <a:ext cx="838200" cy="3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80677</xdr:rowOff>
    </xdr:from>
    <xdr:ext cx="599010" cy="259045"/>
    <xdr:sp macro="" textlink="">
      <xdr:nvSpPr>
        <xdr:cNvPr id="177" name="民生費平均値テキスト"/>
        <xdr:cNvSpPr txBox="1"/>
      </xdr:nvSpPr>
      <xdr:spPr>
        <a:xfrm>
          <a:off x="4686300" y="12939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102250</xdr:rowOff>
    </xdr:from>
    <xdr:to>
      <xdr:col>24</xdr:col>
      <xdr:colOff>114300</xdr:colOff>
      <xdr:row>76</xdr:row>
      <xdr:rowOff>32401</xdr:rowOff>
    </xdr:to>
    <xdr:sp macro="" textlink="">
      <xdr:nvSpPr>
        <xdr:cNvPr id="178" name="フローチャート: 判断 177"/>
        <xdr:cNvSpPr/>
      </xdr:nvSpPr>
      <xdr:spPr>
        <a:xfrm>
          <a:off x="4584700" y="1296100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159320</xdr:rowOff>
    </xdr:from>
    <xdr:to>
      <xdr:col>19</xdr:col>
      <xdr:colOff>177800</xdr:colOff>
      <xdr:row>75</xdr:row>
      <xdr:rowOff>16570</xdr:rowOff>
    </xdr:to>
    <xdr:cxnSp macro="">
      <xdr:nvCxnSpPr>
        <xdr:cNvPr id="179" name="直線コネクタ 178"/>
        <xdr:cNvCxnSpPr/>
      </xdr:nvCxnSpPr>
      <xdr:spPr>
        <a:xfrm flipV="1">
          <a:off x="2908300" y="12846620"/>
          <a:ext cx="889000" cy="2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127465</xdr:rowOff>
    </xdr:from>
    <xdr:to>
      <xdr:col>20</xdr:col>
      <xdr:colOff>38100</xdr:colOff>
      <xdr:row>76</xdr:row>
      <xdr:rowOff>57615</xdr:rowOff>
    </xdr:to>
    <xdr:sp macro="" textlink="">
      <xdr:nvSpPr>
        <xdr:cNvPr id="180" name="フローチャート: 判断 179"/>
        <xdr:cNvSpPr/>
      </xdr:nvSpPr>
      <xdr:spPr>
        <a:xfrm>
          <a:off x="3746500" y="1298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48742</xdr:rowOff>
    </xdr:from>
    <xdr:ext cx="599010" cy="259045"/>
    <xdr:sp macro="" textlink="">
      <xdr:nvSpPr>
        <xdr:cNvPr id="181" name="テキスト ボックス 180"/>
        <xdr:cNvSpPr txBox="1"/>
      </xdr:nvSpPr>
      <xdr:spPr>
        <a:xfrm>
          <a:off x="3497795" y="1307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162502</xdr:rowOff>
    </xdr:from>
    <xdr:to>
      <xdr:col>15</xdr:col>
      <xdr:colOff>50800</xdr:colOff>
      <xdr:row>75</xdr:row>
      <xdr:rowOff>16570</xdr:rowOff>
    </xdr:to>
    <xdr:cxnSp macro="">
      <xdr:nvCxnSpPr>
        <xdr:cNvPr id="182" name="直線コネクタ 181"/>
        <xdr:cNvCxnSpPr/>
      </xdr:nvCxnSpPr>
      <xdr:spPr>
        <a:xfrm>
          <a:off x="2019300" y="12849802"/>
          <a:ext cx="889000" cy="2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2764</xdr:rowOff>
    </xdr:from>
    <xdr:to>
      <xdr:col>15</xdr:col>
      <xdr:colOff>101600</xdr:colOff>
      <xdr:row>76</xdr:row>
      <xdr:rowOff>104364</xdr:rowOff>
    </xdr:to>
    <xdr:sp macro="" textlink="">
      <xdr:nvSpPr>
        <xdr:cNvPr id="183" name="フローチャート: 判断 182"/>
        <xdr:cNvSpPr/>
      </xdr:nvSpPr>
      <xdr:spPr>
        <a:xfrm>
          <a:off x="2857500" y="1303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95491</xdr:rowOff>
    </xdr:from>
    <xdr:ext cx="599010" cy="259045"/>
    <xdr:sp macro="" textlink="">
      <xdr:nvSpPr>
        <xdr:cNvPr id="184" name="テキスト ボックス 183"/>
        <xdr:cNvSpPr txBox="1"/>
      </xdr:nvSpPr>
      <xdr:spPr>
        <a:xfrm>
          <a:off x="2608795" y="13125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76967</xdr:rowOff>
    </xdr:from>
    <xdr:to>
      <xdr:col>10</xdr:col>
      <xdr:colOff>114300</xdr:colOff>
      <xdr:row>74</xdr:row>
      <xdr:rowOff>162502</xdr:rowOff>
    </xdr:to>
    <xdr:cxnSp macro="">
      <xdr:nvCxnSpPr>
        <xdr:cNvPr id="185" name="直線コネクタ 184"/>
        <xdr:cNvCxnSpPr/>
      </xdr:nvCxnSpPr>
      <xdr:spPr>
        <a:xfrm>
          <a:off x="1130300" y="12249917"/>
          <a:ext cx="889000" cy="599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166052</xdr:rowOff>
    </xdr:from>
    <xdr:to>
      <xdr:col>10</xdr:col>
      <xdr:colOff>165100</xdr:colOff>
      <xdr:row>76</xdr:row>
      <xdr:rowOff>96202</xdr:rowOff>
    </xdr:to>
    <xdr:sp macro="" textlink="">
      <xdr:nvSpPr>
        <xdr:cNvPr id="186" name="フローチャート: 判断 185"/>
        <xdr:cNvSpPr/>
      </xdr:nvSpPr>
      <xdr:spPr>
        <a:xfrm>
          <a:off x="1968500" y="1302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87329</xdr:rowOff>
    </xdr:from>
    <xdr:ext cx="599010" cy="259045"/>
    <xdr:sp macro="" textlink="">
      <xdr:nvSpPr>
        <xdr:cNvPr id="187" name="テキスト ボックス 186"/>
        <xdr:cNvSpPr txBox="1"/>
      </xdr:nvSpPr>
      <xdr:spPr>
        <a:xfrm>
          <a:off x="1719795" y="13117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146359</xdr:rowOff>
    </xdr:from>
    <xdr:to>
      <xdr:col>6</xdr:col>
      <xdr:colOff>38100</xdr:colOff>
      <xdr:row>76</xdr:row>
      <xdr:rowOff>76509</xdr:rowOff>
    </xdr:to>
    <xdr:sp macro="" textlink="">
      <xdr:nvSpPr>
        <xdr:cNvPr id="188" name="フローチャート: 判断 187"/>
        <xdr:cNvSpPr/>
      </xdr:nvSpPr>
      <xdr:spPr>
        <a:xfrm>
          <a:off x="1079500" y="1300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67636</xdr:rowOff>
    </xdr:from>
    <xdr:ext cx="599010" cy="259045"/>
    <xdr:sp macro="" textlink="">
      <xdr:nvSpPr>
        <xdr:cNvPr id="189" name="テキスト ボックス 188"/>
        <xdr:cNvSpPr txBox="1"/>
      </xdr:nvSpPr>
      <xdr:spPr>
        <a:xfrm>
          <a:off x="830795" y="13097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70761</xdr:rowOff>
    </xdr:from>
    <xdr:to>
      <xdr:col>24</xdr:col>
      <xdr:colOff>114300</xdr:colOff>
      <xdr:row>75</xdr:row>
      <xdr:rowOff>911</xdr:rowOff>
    </xdr:to>
    <xdr:sp macro="" textlink="">
      <xdr:nvSpPr>
        <xdr:cNvPr id="195" name="楕円 194"/>
        <xdr:cNvSpPr/>
      </xdr:nvSpPr>
      <xdr:spPr>
        <a:xfrm>
          <a:off x="4584700" y="1275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93638</xdr:rowOff>
    </xdr:from>
    <xdr:ext cx="599010" cy="259045"/>
    <xdr:sp macro="" textlink="">
      <xdr:nvSpPr>
        <xdr:cNvPr id="196" name="民生費該当値テキスト"/>
        <xdr:cNvSpPr txBox="1"/>
      </xdr:nvSpPr>
      <xdr:spPr>
        <a:xfrm>
          <a:off x="4686300" y="12609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108520</xdr:rowOff>
    </xdr:from>
    <xdr:to>
      <xdr:col>20</xdr:col>
      <xdr:colOff>38100</xdr:colOff>
      <xdr:row>75</xdr:row>
      <xdr:rowOff>38670</xdr:rowOff>
    </xdr:to>
    <xdr:sp macro="" textlink="">
      <xdr:nvSpPr>
        <xdr:cNvPr id="197" name="楕円 196"/>
        <xdr:cNvSpPr/>
      </xdr:nvSpPr>
      <xdr:spPr>
        <a:xfrm>
          <a:off x="3746500" y="1279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55197</xdr:rowOff>
    </xdr:from>
    <xdr:ext cx="599010" cy="259045"/>
    <xdr:sp macro="" textlink="">
      <xdr:nvSpPr>
        <xdr:cNvPr id="198" name="テキスト ボックス 197"/>
        <xdr:cNvSpPr txBox="1"/>
      </xdr:nvSpPr>
      <xdr:spPr>
        <a:xfrm>
          <a:off x="3497795" y="12571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137220</xdr:rowOff>
    </xdr:from>
    <xdr:to>
      <xdr:col>15</xdr:col>
      <xdr:colOff>101600</xdr:colOff>
      <xdr:row>75</xdr:row>
      <xdr:rowOff>67370</xdr:rowOff>
    </xdr:to>
    <xdr:sp macro="" textlink="">
      <xdr:nvSpPr>
        <xdr:cNvPr id="199" name="楕円 198"/>
        <xdr:cNvSpPr/>
      </xdr:nvSpPr>
      <xdr:spPr>
        <a:xfrm>
          <a:off x="2857500" y="1282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83897</xdr:rowOff>
    </xdr:from>
    <xdr:ext cx="599010" cy="259045"/>
    <xdr:sp macro="" textlink="">
      <xdr:nvSpPr>
        <xdr:cNvPr id="200" name="テキスト ボックス 199"/>
        <xdr:cNvSpPr txBox="1"/>
      </xdr:nvSpPr>
      <xdr:spPr>
        <a:xfrm>
          <a:off x="2608795" y="12599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111702</xdr:rowOff>
    </xdr:from>
    <xdr:to>
      <xdr:col>10</xdr:col>
      <xdr:colOff>165100</xdr:colOff>
      <xdr:row>75</xdr:row>
      <xdr:rowOff>41852</xdr:rowOff>
    </xdr:to>
    <xdr:sp macro="" textlink="">
      <xdr:nvSpPr>
        <xdr:cNvPr id="201" name="楕円 200"/>
        <xdr:cNvSpPr/>
      </xdr:nvSpPr>
      <xdr:spPr>
        <a:xfrm>
          <a:off x="1968500" y="1279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58379</xdr:rowOff>
    </xdr:from>
    <xdr:ext cx="599010" cy="259045"/>
    <xdr:sp macro="" textlink="">
      <xdr:nvSpPr>
        <xdr:cNvPr id="202" name="テキスト ボックス 201"/>
        <xdr:cNvSpPr txBox="1"/>
      </xdr:nvSpPr>
      <xdr:spPr>
        <a:xfrm>
          <a:off x="1719795" y="12574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71</xdr:row>
      <xdr:rowOff>26167</xdr:rowOff>
    </xdr:from>
    <xdr:to>
      <xdr:col>6</xdr:col>
      <xdr:colOff>38100</xdr:colOff>
      <xdr:row>71</xdr:row>
      <xdr:rowOff>127767</xdr:rowOff>
    </xdr:to>
    <xdr:sp macro="" textlink="">
      <xdr:nvSpPr>
        <xdr:cNvPr id="203" name="楕円 202"/>
        <xdr:cNvSpPr/>
      </xdr:nvSpPr>
      <xdr:spPr>
        <a:xfrm>
          <a:off x="1079500" y="1219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69</xdr:row>
      <xdr:rowOff>144294</xdr:rowOff>
    </xdr:from>
    <xdr:ext cx="599010" cy="259045"/>
    <xdr:sp macro="" textlink="">
      <xdr:nvSpPr>
        <xdr:cNvPr id="204" name="テキスト ボックス 203"/>
        <xdr:cNvSpPr txBox="1"/>
      </xdr:nvSpPr>
      <xdr:spPr>
        <a:xfrm>
          <a:off x="830795" y="11974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5" name="直線コネクタ 214"/>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6" name="テキスト ボックス 215"/>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0" name="テキスト ボックス 219"/>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128093</xdr:rowOff>
    </xdr:from>
    <xdr:to>
      <xdr:col>24</xdr:col>
      <xdr:colOff>62865</xdr:colOff>
      <xdr:row>97</xdr:row>
      <xdr:rowOff>80590</xdr:rowOff>
    </xdr:to>
    <xdr:cxnSp macro="">
      <xdr:nvCxnSpPr>
        <xdr:cNvPr id="224" name="直線コネクタ 223"/>
        <xdr:cNvCxnSpPr/>
      </xdr:nvCxnSpPr>
      <xdr:spPr>
        <a:xfrm flipV="1">
          <a:off x="4633595" y="15558593"/>
          <a:ext cx="1270" cy="1152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84417</xdr:rowOff>
    </xdr:from>
    <xdr:ext cx="534377" cy="259045"/>
    <xdr:sp macro="" textlink="">
      <xdr:nvSpPr>
        <xdr:cNvPr id="225" name="衛生費最小値テキスト"/>
        <xdr:cNvSpPr txBox="1"/>
      </xdr:nvSpPr>
      <xdr:spPr>
        <a:xfrm>
          <a:off x="4686300" y="1671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80590</xdr:rowOff>
    </xdr:from>
    <xdr:to>
      <xdr:col>24</xdr:col>
      <xdr:colOff>152400</xdr:colOff>
      <xdr:row>97</xdr:row>
      <xdr:rowOff>80590</xdr:rowOff>
    </xdr:to>
    <xdr:cxnSp macro="">
      <xdr:nvCxnSpPr>
        <xdr:cNvPr id="226" name="直線コネクタ 225"/>
        <xdr:cNvCxnSpPr/>
      </xdr:nvCxnSpPr>
      <xdr:spPr>
        <a:xfrm>
          <a:off x="4546600" y="1671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74770</xdr:rowOff>
    </xdr:from>
    <xdr:ext cx="599010" cy="259045"/>
    <xdr:sp macro="" textlink="">
      <xdr:nvSpPr>
        <xdr:cNvPr id="227" name="衛生費最大値テキスト"/>
        <xdr:cNvSpPr txBox="1"/>
      </xdr:nvSpPr>
      <xdr:spPr>
        <a:xfrm>
          <a:off x="4686300" y="15333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222,031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128093</xdr:rowOff>
    </xdr:from>
    <xdr:to>
      <xdr:col>24</xdr:col>
      <xdr:colOff>152400</xdr:colOff>
      <xdr:row>90</xdr:row>
      <xdr:rowOff>128093</xdr:rowOff>
    </xdr:to>
    <xdr:cxnSp macro="">
      <xdr:nvCxnSpPr>
        <xdr:cNvPr id="228" name="直線コネクタ 227"/>
        <xdr:cNvCxnSpPr/>
      </xdr:nvCxnSpPr>
      <xdr:spPr>
        <a:xfrm>
          <a:off x="4546600" y="15558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158091</xdr:rowOff>
    </xdr:from>
    <xdr:to>
      <xdr:col>24</xdr:col>
      <xdr:colOff>63500</xdr:colOff>
      <xdr:row>94</xdr:row>
      <xdr:rowOff>111942</xdr:rowOff>
    </xdr:to>
    <xdr:cxnSp macro="">
      <xdr:nvCxnSpPr>
        <xdr:cNvPr id="229" name="直線コネクタ 228"/>
        <xdr:cNvCxnSpPr/>
      </xdr:nvCxnSpPr>
      <xdr:spPr>
        <a:xfrm flipV="1">
          <a:off x="3797300" y="16102941"/>
          <a:ext cx="838200" cy="125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73854</xdr:rowOff>
    </xdr:from>
    <xdr:ext cx="534377" cy="259045"/>
    <xdr:sp macro="" textlink="">
      <xdr:nvSpPr>
        <xdr:cNvPr id="230" name="衛生費平均値テキスト"/>
        <xdr:cNvSpPr txBox="1"/>
      </xdr:nvSpPr>
      <xdr:spPr>
        <a:xfrm>
          <a:off x="4686300" y="163616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95427</xdr:rowOff>
    </xdr:from>
    <xdr:to>
      <xdr:col>24</xdr:col>
      <xdr:colOff>114300</xdr:colOff>
      <xdr:row>96</xdr:row>
      <xdr:rowOff>25577</xdr:rowOff>
    </xdr:to>
    <xdr:sp macro="" textlink="">
      <xdr:nvSpPr>
        <xdr:cNvPr id="231" name="フローチャート: 判断 230"/>
        <xdr:cNvSpPr/>
      </xdr:nvSpPr>
      <xdr:spPr>
        <a:xfrm>
          <a:off x="4584700" y="1638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111942</xdr:rowOff>
    </xdr:from>
    <xdr:to>
      <xdr:col>19</xdr:col>
      <xdr:colOff>177800</xdr:colOff>
      <xdr:row>94</xdr:row>
      <xdr:rowOff>149307</xdr:rowOff>
    </xdr:to>
    <xdr:cxnSp macro="">
      <xdr:nvCxnSpPr>
        <xdr:cNvPr id="232" name="直線コネクタ 231"/>
        <xdr:cNvCxnSpPr/>
      </xdr:nvCxnSpPr>
      <xdr:spPr>
        <a:xfrm flipV="1">
          <a:off x="2908300" y="16228242"/>
          <a:ext cx="889000" cy="37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120298</xdr:rowOff>
    </xdr:from>
    <xdr:to>
      <xdr:col>20</xdr:col>
      <xdr:colOff>38100</xdr:colOff>
      <xdr:row>96</xdr:row>
      <xdr:rowOff>50448</xdr:rowOff>
    </xdr:to>
    <xdr:sp macro="" textlink="">
      <xdr:nvSpPr>
        <xdr:cNvPr id="233" name="フローチャート: 判断 232"/>
        <xdr:cNvSpPr/>
      </xdr:nvSpPr>
      <xdr:spPr>
        <a:xfrm>
          <a:off x="3746500" y="1640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41575</xdr:rowOff>
    </xdr:from>
    <xdr:ext cx="534377" cy="259045"/>
    <xdr:sp macro="" textlink="">
      <xdr:nvSpPr>
        <xdr:cNvPr id="234" name="テキスト ボックス 233"/>
        <xdr:cNvSpPr txBox="1"/>
      </xdr:nvSpPr>
      <xdr:spPr>
        <a:xfrm>
          <a:off x="3530111" y="1650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149307</xdr:rowOff>
    </xdr:from>
    <xdr:to>
      <xdr:col>15</xdr:col>
      <xdr:colOff>50800</xdr:colOff>
      <xdr:row>95</xdr:row>
      <xdr:rowOff>3135</xdr:rowOff>
    </xdr:to>
    <xdr:cxnSp macro="">
      <xdr:nvCxnSpPr>
        <xdr:cNvPr id="235" name="直線コネクタ 234"/>
        <xdr:cNvCxnSpPr/>
      </xdr:nvCxnSpPr>
      <xdr:spPr>
        <a:xfrm flipV="1">
          <a:off x="2019300" y="16265607"/>
          <a:ext cx="889000" cy="25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150960</xdr:rowOff>
    </xdr:from>
    <xdr:to>
      <xdr:col>15</xdr:col>
      <xdr:colOff>101600</xdr:colOff>
      <xdr:row>96</xdr:row>
      <xdr:rowOff>81110</xdr:rowOff>
    </xdr:to>
    <xdr:sp macro="" textlink="">
      <xdr:nvSpPr>
        <xdr:cNvPr id="236" name="フローチャート: 判断 235"/>
        <xdr:cNvSpPr/>
      </xdr:nvSpPr>
      <xdr:spPr>
        <a:xfrm>
          <a:off x="2857500" y="1643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72237</xdr:rowOff>
    </xdr:from>
    <xdr:ext cx="534377" cy="259045"/>
    <xdr:sp macro="" textlink="">
      <xdr:nvSpPr>
        <xdr:cNvPr id="237" name="テキスト ボックス 236"/>
        <xdr:cNvSpPr txBox="1"/>
      </xdr:nvSpPr>
      <xdr:spPr>
        <a:xfrm>
          <a:off x="2641111" y="1653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3135</xdr:rowOff>
    </xdr:from>
    <xdr:to>
      <xdr:col>10</xdr:col>
      <xdr:colOff>114300</xdr:colOff>
      <xdr:row>95</xdr:row>
      <xdr:rowOff>25783</xdr:rowOff>
    </xdr:to>
    <xdr:cxnSp macro="">
      <xdr:nvCxnSpPr>
        <xdr:cNvPr id="238" name="直線コネクタ 237"/>
        <xdr:cNvCxnSpPr/>
      </xdr:nvCxnSpPr>
      <xdr:spPr>
        <a:xfrm flipV="1">
          <a:off x="1130300" y="16290885"/>
          <a:ext cx="889000" cy="22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137957</xdr:rowOff>
    </xdr:from>
    <xdr:to>
      <xdr:col>10</xdr:col>
      <xdr:colOff>165100</xdr:colOff>
      <xdr:row>96</xdr:row>
      <xdr:rowOff>68107</xdr:rowOff>
    </xdr:to>
    <xdr:sp macro="" textlink="">
      <xdr:nvSpPr>
        <xdr:cNvPr id="239" name="フローチャート: 判断 238"/>
        <xdr:cNvSpPr/>
      </xdr:nvSpPr>
      <xdr:spPr>
        <a:xfrm>
          <a:off x="1968500" y="16425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59234</xdr:rowOff>
    </xdr:from>
    <xdr:ext cx="534377" cy="259045"/>
    <xdr:sp macro="" textlink="">
      <xdr:nvSpPr>
        <xdr:cNvPr id="240" name="テキスト ボックス 239"/>
        <xdr:cNvSpPr txBox="1"/>
      </xdr:nvSpPr>
      <xdr:spPr>
        <a:xfrm>
          <a:off x="1752111" y="16518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114354</xdr:rowOff>
    </xdr:from>
    <xdr:to>
      <xdr:col>6</xdr:col>
      <xdr:colOff>38100</xdr:colOff>
      <xdr:row>96</xdr:row>
      <xdr:rowOff>44504</xdr:rowOff>
    </xdr:to>
    <xdr:sp macro="" textlink="">
      <xdr:nvSpPr>
        <xdr:cNvPr id="241" name="フローチャート: 判断 240"/>
        <xdr:cNvSpPr/>
      </xdr:nvSpPr>
      <xdr:spPr>
        <a:xfrm>
          <a:off x="1079500" y="1640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35631</xdr:rowOff>
    </xdr:from>
    <xdr:ext cx="534377" cy="259045"/>
    <xdr:sp macro="" textlink="">
      <xdr:nvSpPr>
        <xdr:cNvPr id="242" name="テキスト ボックス 241"/>
        <xdr:cNvSpPr txBox="1"/>
      </xdr:nvSpPr>
      <xdr:spPr>
        <a:xfrm>
          <a:off x="863111" y="1649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107291</xdr:rowOff>
    </xdr:from>
    <xdr:to>
      <xdr:col>24</xdr:col>
      <xdr:colOff>114300</xdr:colOff>
      <xdr:row>94</xdr:row>
      <xdr:rowOff>37441</xdr:rowOff>
    </xdr:to>
    <xdr:sp macro="" textlink="">
      <xdr:nvSpPr>
        <xdr:cNvPr id="248" name="楕円 247"/>
        <xdr:cNvSpPr/>
      </xdr:nvSpPr>
      <xdr:spPr>
        <a:xfrm>
          <a:off x="4584700" y="1605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130168</xdr:rowOff>
    </xdr:from>
    <xdr:ext cx="599010" cy="259045"/>
    <xdr:sp macro="" textlink="">
      <xdr:nvSpPr>
        <xdr:cNvPr id="249" name="衛生費該当値テキスト"/>
        <xdr:cNvSpPr txBox="1"/>
      </xdr:nvSpPr>
      <xdr:spPr>
        <a:xfrm>
          <a:off x="4686300" y="15903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61142</xdr:rowOff>
    </xdr:from>
    <xdr:to>
      <xdr:col>20</xdr:col>
      <xdr:colOff>38100</xdr:colOff>
      <xdr:row>94</xdr:row>
      <xdr:rowOff>162742</xdr:rowOff>
    </xdr:to>
    <xdr:sp macro="" textlink="">
      <xdr:nvSpPr>
        <xdr:cNvPr id="250" name="楕円 249"/>
        <xdr:cNvSpPr/>
      </xdr:nvSpPr>
      <xdr:spPr>
        <a:xfrm>
          <a:off x="3746500" y="1617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7819</xdr:rowOff>
    </xdr:from>
    <xdr:ext cx="599010" cy="259045"/>
    <xdr:sp macro="" textlink="">
      <xdr:nvSpPr>
        <xdr:cNvPr id="251" name="テキスト ボックス 250"/>
        <xdr:cNvSpPr txBox="1"/>
      </xdr:nvSpPr>
      <xdr:spPr>
        <a:xfrm>
          <a:off x="3497795" y="15952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98507</xdr:rowOff>
    </xdr:from>
    <xdr:to>
      <xdr:col>15</xdr:col>
      <xdr:colOff>101600</xdr:colOff>
      <xdr:row>95</xdr:row>
      <xdr:rowOff>28657</xdr:rowOff>
    </xdr:to>
    <xdr:sp macro="" textlink="">
      <xdr:nvSpPr>
        <xdr:cNvPr id="252" name="楕円 251"/>
        <xdr:cNvSpPr/>
      </xdr:nvSpPr>
      <xdr:spPr>
        <a:xfrm>
          <a:off x="2857500" y="1621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45184</xdr:rowOff>
    </xdr:from>
    <xdr:ext cx="534377" cy="259045"/>
    <xdr:sp macro="" textlink="">
      <xdr:nvSpPr>
        <xdr:cNvPr id="253" name="テキスト ボックス 252"/>
        <xdr:cNvSpPr txBox="1"/>
      </xdr:nvSpPr>
      <xdr:spPr>
        <a:xfrm>
          <a:off x="2641111" y="15990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123785</xdr:rowOff>
    </xdr:from>
    <xdr:to>
      <xdr:col>10</xdr:col>
      <xdr:colOff>165100</xdr:colOff>
      <xdr:row>95</xdr:row>
      <xdr:rowOff>53935</xdr:rowOff>
    </xdr:to>
    <xdr:sp macro="" textlink="">
      <xdr:nvSpPr>
        <xdr:cNvPr id="254" name="楕円 253"/>
        <xdr:cNvSpPr/>
      </xdr:nvSpPr>
      <xdr:spPr>
        <a:xfrm>
          <a:off x="1968500" y="1624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70462</xdr:rowOff>
    </xdr:from>
    <xdr:ext cx="534377" cy="259045"/>
    <xdr:sp macro="" textlink="">
      <xdr:nvSpPr>
        <xdr:cNvPr id="255" name="テキスト ボックス 254"/>
        <xdr:cNvSpPr txBox="1"/>
      </xdr:nvSpPr>
      <xdr:spPr>
        <a:xfrm>
          <a:off x="1752111" y="1601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146433</xdr:rowOff>
    </xdr:from>
    <xdr:to>
      <xdr:col>6</xdr:col>
      <xdr:colOff>38100</xdr:colOff>
      <xdr:row>95</xdr:row>
      <xdr:rowOff>76583</xdr:rowOff>
    </xdr:to>
    <xdr:sp macro="" textlink="">
      <xdr:nvSpPr>
        <xdr:cNvPr id="256" name="楕円 255"/>
        <xdr:cNvSpPr/>
      </xdr:nvSpPr>
      <xdr:spPr>
        <a:xfrm>
          <a:off x="1079500" y="16262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93110</xdr:rowOff>
    </xdr:from>
    <xdr:ext cx="534377" cy="259045"/>
    <xdr:sp macro="" textlink="">
      <xdr:nvSpPr>
        <xdr:cNvPr id="257" name="テキスト ボックス 256"/>
        <xdr:cNvSpPr txBox="1"/>
      </xdr:nvSpPr>
      <xdr:spPr>
        <a:xfrm>
          <a:off x="863111" y="1603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1" name="テキスト ボックス 270"/>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3" name="テキスト ボックス 272"/>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5" name="テキスト ボックス 274"/>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7" name="テキスト ボックス 27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15799</xdr:rowOff>
    </xdr:from>
    <xdr:to>
      <xdr:col>54</xdr:col>
      <xdr:colOff>189865</xdr:colOff>
      <xdr:row>38</xdr:row>
      <xdr:rowOff>139700</xdr:rowOff>
    </xdr:to>
    <xdr:cxnSp macro="">
      <xdr:nvCxnSpPr>
        <xdr:cNvPr id="279" name="直線コネクタ 278"/>
        <xdr:cNvCxnSpPr/>
      </xdr:nvCxnSpPr>
      <xdr:spPr>
        <a:xfrm flipV="1">
          <a:off x="10475595" y="5330749"/>
          <a:ext cx="1270" cy="1324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0"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1" name="直線コネクタ 280"/>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133926</xdr:rowOff>
    </xdr:from>
    <xdr:ext cx="469744" cy="259045"/>
    <xdr:sp macro="" textlink="">
      <xdr:nvSpPr>
        <xdr:cNvPr id="282" name="労働費最大値テキスト"/>
        <xdr:cNvSpPr txBox="1"/>
      </xdr:nvSpPr>
      <xdr:spPr>
        <a:xfrm>
          <a:off x="10528300" y="5105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15799</xdr:rowOff>
    </xdr:from>
    <xdr:to>
      <xdr:col>55</xdr:col>
      <xdr:colOff>88900</xdr:colOff>
      <xdr:row>31</xdr:row>
      <xdr:rowOff>15799</xdr:rowOff>
    </xdr:to>
    <xdr:cxnSp macro="">
      <xdr:nvCxnSpPr>
        <xdr:cNvPr id="283" name="直線コネクタ 282"/>
        <xdr:cNvCxnSpPr/>
      </xdr:nvCxnSpPr>
      <xdr:spPr>
        <a:xfrm>
          <a:off x="10388600" y="5330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132842</xdr:rowOff>
    </xdr:from>
    <xdr:to>
      <xdr:col>55</xdr:col>
      <xdr:colOff>0</xdr:colOff>
      <xdr:row>38</xdr:row>
      <xdr:rowOff>136499</xdr:rowOff>
    </xdr:to>
    <xdr:cxnSp macro="">
      <xdr:nvCxnSpPr>
        <xdr:cNvPr id="284" name="直線コネクタ 283"/>
        <xdr:cNvCxnSpPr/>
      </xdr:nvCxnSpPr>
      <xdr:spPr>
        <a:xfrm flipV="1">
          <a:off x="9639300" y="6647942"/>
          <a:ext cx="8382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91203</xdr:rowOff>
    </xdr:from>
    <xdr:ext cx="378565" cy="259045"/>
    <xdr:sp macro="" textlink="">
      <xdr:nvSpPr>
        <xdr:cNvPr id="285" name="労働費平均値テキスト"/>
        <xdr:cNvSpPr txBox="1"/>
      </xdr:nvSpPr>
      <xdr:spPr>
        <a:xfrm>
          <a:off x="10528300" y="62634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68326</xdr:rowOff>
    </xdr:from>
    <xdr:to>
      <xdr:col>55</xdr:col>
      <xdr:colOff>50800</xdr:colOff>
      <xdr:row>37</xdr:row>
      <xdr:rowOff>169926</xdr:rowOff>
    </xdr:to>
    <xdr:sp macro="" textlink="">
      <xdr:nvSpPr>
        <xdr:cNvPr id="286" name="フローチャート: 判断 285"/>
        <xdr:cNvSpPr/>
      </xdr:nvSpPr>
      <xdr:spPr>
        <a:xfrm>
          <a:off x="104267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126898</xdr:rowOff>
    </xdr:from>
    <xdr:to>
      <xdr:col>50</xdr:col>
      <xdr:colOff>114300</xdr:colOff>
      <xdr:row>38</xdr:row>
      <xdr:rowOff>136499</xdr:rowOff>
    </xdr:to>
    <xdr:cxnSp macro="">
      <xdr:nvCxnSpPr>
        <xdr:cNvPr id="287" name="直線コネクタ 286"/>
        <xdr:cNvCxnSpPr/>
      </xdr:nvCxnSpPr>
      <xdr:spPr>
        <a:xfrm>
          <a:off x="8750300" y="6641998"/>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84328</xdr:rowOff>
    </xdr:from>
    <xdr:to>
      <xdr:col>50</xdr:col>
      <xdr:colOff>165100</xdr:colOff>
      <xdr:row>38</xdr:row>
      <xdr:rowOff>14478</xdr:rowOff>
    </xdr:to>
    <xdr:sp macro="" textlink="">
      <xdr:nvSpPr>
        <xdr:cNvPr id="288" name="フローチャート: 判断 287"/>
        <xdr:cNvSpPr/>
      </xdr:nvSpPr>
      <xdr:spPr>
        <a:xfrm>
          <a:off x="9588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31005</xdr:rowOff>
    </xdr:from>
    <xdr:ext cx="378565" cy="259045"/>
    <xdr:sp macro="" textlink="">
      <xdr:nvSpPr>
        <xdr:cNvPr id="289" name="テキスト ボックス 288"/>
        <xdr:cNvSpPr txBox="1"/>
      </xdr:nvSpPr>
      <xdr:spPr>
        <a:xfrm>
          <a:off x="9450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126898</xdr:rowOff>
    </xdr:from>
    <xdr:to>
      <xdr:col>45</xdr:col>
      <xdr:colOff>177800</xdr:colOff>
      <xdr:row>38</xdr:row>
      <xdr:rowOff>136499</xdr:rowOff>
    </xdr:to>
    <xdr:cxnSp macro="">
      <xdr:nvCxnSpPr>
        <xdr:cNvPr id="290" name="直線コネクタ 289"/>
        <xdr:cNvCxnSpPr/>
      </xdr:nvCxnSpPr>
      <xdr:spPr>
        <a:xfrm flipV="1">
          <a:off x="7861300" y="6641998"/>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78384</xdr:rowOff>
    </xdr:from>
    <xdr:to>
      <xdr:col>46</xdr:col>
      <xdr:colOff>38100</xdr:colOff>
      <xdr:row>38</xdr:row>
      <xdr:rowOff>8534</xdr:rowOff>
    </xdr:to>
    <xdr:sp macro="" textlink="">
      <xdr:nvSpPr>
        <xdr:cNvPr id="291" name="フローチャート: 判断 290"/>
        <xdr:cNvSpPr/>
      </xdr:nvSpPr>
      <xdr:spPr>
        <a:xfrm>
          <a:off x="8699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25061</xdr:rowOff>
    </xdr:from>
    <xdr:ext cx="378565" cy="259045"/>
    <xdr:sp macro="" textlink="">
      <xdr:nvSpPr>
        <xdr:cNvPr id="292" name="テキスト ボックス 291"/>
        <xdr:cNvSpPr txBox="1"/>
      </xdr:nvSpPr>
      <xdr:spPr>
        <a:xfrm>
          <a:off x="8561017" y="6197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136499</xdr:rowOff>
    </xdr:from>
    <xdr:to>
      <xdr:col>41</xdr:col>
      <xdr:colOff>50800</xdr:colOff>
      <xdr:row>38</xdr:row>
      <xdr:rowOff>139243</xdr:rowOff>
    </xdr:to>
    <xdr:cxnSp macro="">
      <xdr:nvCxnSpPr>
        <xdr:cNvPr id="293" name="直線コネクタ 292"/>
        <xdr:cNvCxnSpPr/>
      </xdr:nvCxnSpPr>
      <xdr:spPr>
        <a:xfrm flipV="1">
          <a:off x="6972300" y="6651599"/>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46381</xdr:rowOff>
    </xdr:from>
    <xdr:to>
      <xdr:col>41</xdr:col>
      <xdr:colOff>101600</xdr:colOff>
      <xdr:row>37</xdr:row>
      <xdr:rowOff>147981</xdr:rowOff>
    </xdr:to>
    <xdr:sp macro="" textlink="">
      <xdr:nvSpPr>
        <xdr:cNvPr id="294" name="フローチャート: 判断 293"/>
        <xdr:cNvSpPr/>
      </xdr:nvSpPr>
      <xdr:spPr>
        <a:xfrm>
          <a:off x="7810500" y="639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164508</xdr:rowOff>
    </xdr:from>
    <xdr:ext cx="378565" cy="259045"/>
    <xdr:sp macro="" textlink="">
      <xdr:nvSpPr>
        <xdr:cNvPr id="295" name="テキスト ボックス 294"/>
        <xdr:cNvSpPr txBox="1"/>
      </xdr:nvSpPr>
      <xdr:spPr>
        <a:xfrm>
          <a:off x="7672017" y="6165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13005</xdr:rowOff>
    </xdr:from>
    <xdr:to>
      <xdr:col>36</xdr:col>
      <xdr:colOff>165100</xdr:colOff>
      <xdr:row>36</xdr:row>
      <xdr:rowOff>114605</xdr:rowOff>
    </xdr:to>
    <xdr:sp macro="" textlink="">
      <xdr:nvSpPr>
        <xdr:cNvPr id="296" name="フローチャート: 判断 295"/>
        <xdr:cNvSpPr/>
      </xdr:nvSpPr>
      <xdr:spPr>
        <a:xfrm>
          <a:off x="6921500" y="618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131132</xdr:rowOff>
    </xdr:from>
    <xdr:ext cx="378565" cy="259045"/>
    <xdr:sp macro="" textlink="">
      <xdr:nvSpPr>
        <xdr:cNvPr id="297" name="テキスト ボックス 296"/>
        <xdr:cNvSpPr txBox="1"/>
      </xdr:nvSpPr>
      <xdr:spPr>
        <a:xfrm>
          <a:off x="6783017" y="5960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82042</xdr:rowOff>
    </xdr:from>
    <xdr:to>
      <xdr:col>55</xdr:col>
      <xdr:colOff>50800</xdr:colOff>
      <xdr:row>39</xdr:row>
      <xdr:rowOff>12192</xdr:rowOff>
    </xdr:to>
    <xdr:sp macro="" textlink="">
      <xdr:nvSpPr>
        <xdr:cNvPr id="303" name="楕円 302"/>
        <xdr:cNvSpPr/>
      </xdr:nvSpPr>
      <xdr:spPr>
        <a:xfrm>
          <a:off x="10426700" y="659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168419</xdr:rowOff>
    </xdr:from>
    <xdr:ext cx="313932" cy="259045"/>
    <xdr:sp macro="" textlink="">
      <xdr:nvSpPr>
        <xdr:cNvPr id="304" name="労働費該当値テキスト"/>
        <xdr:cNvSpPr txBox="1"/>
      </xdr:nvSpPr>
      <xdr:spPr>
        <a:xfrm>
          <a:off x="10528300" y="65120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85699</xdr:rowOff>
    </xdr:from>
    <xdr:to>
      <xdr:col>50</xdr:col>
      <xdr:colOff>165100</xdr:colOff>
      <xdr:row>39</xdr:row>
      <xdr:rowOff>15849</xdr:rowOff>
    </xdr:to>
    <xdr:sp macro="" textlink="">
      <xdr:nvSpPr>
        <xdr:cNvPr id="305" name="楕円 304"/>
        <xdr:cNvSpPr/>
      </xdr:nvSpPr>
      <xdr:spPr>
        <a:xfrm>
          <a:off x="9588500" y="660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6976</xdr:rowOff>
    </xdr:from>
    <xdr:ext cx="249299" cy="259045"/>
    <xdr:sp macro="" textlink="">
      <xdr:nvSpPr>
        <xdr:cNvPr id="306" name="テキスト ボックス 305"/>
        <xdr:cNvSpPr txBox="1"/>
      </xdr:nvSpPr>
      <xdr:spPr>
        <a:xfrm>
          <a:off x="9514650" y="66935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76098</xdr:rowOff>
    </xdr:from>
    <xdr:to>
      <xdr:col>46</xdr:col>
      <xdr:colOff>38100</xdr:colOff>
      <xdr:row>39</xdr:row>
      <xdr:rowOff>6248</xdr:rowOff>
    </xdr:to>
    <xdr:sp macro="" textlink="">
      <xdr:nvSpPr>
        <xdr:cNvPr id="307" name="楕円 306"/>
        <xdr:cNvSpPr/>
      </xdr:nvSpPr>
      <xdr:spPr>
        <a:xfrm>
          <a:off x="8699500" y="659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38</xdr:row>
      <xdr:rowOff>168825</xdr:rowOff>
    </xdr:from>
    <xdr:ext cx="313932" cy="259045"/>
    <xdr:sp macro="" textlink="">
      <xdr:nvSpPr>
        <xdr:cNvPr id="308" name="テキスト ボックス 307"/>
        <xdr:cNvSpPr txBox="1"/>
      </xdr:nvSpPr>
      <xdr:spPr>
        <a:xfrm>
          <a:off x="8593333" y="66839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85699</xdr:rowOff>
    </xdr:from>
    <xdr:to>
      <xdr:col>41</xdr:col>
      <xdr:colOff>101600</xdr:colOff>
      <xdr:row>39</xdr:row>
      <xdr:rowOff>15849</xdr:rowOff>
    </xdr:to>
    <xdr:sp macro="" textlink="">
      <xdr:nvSpPr>
        <xdr:cNvPr id="309" name="楕円 308"/>
        <xdr:cNvSpPr/>
      </xdr:nvSpPr>
      <xdr:spPr>
        <a:xfrm>
          <a:off x="7810500" y="660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6976</xdr:rowOff>
    </xdr:from>
    <xdr:ext cx="249299" cy="259045"/>
    <xdr:sp macro="" textlink="">
      <xdr:nvSpPr>
        <xdr:cNvPr id="310" name="テキスト ボックス 309"/>
        <xdr:cNvSpPr txBox="1"/>
      </xdr:nvSpPr>
      <xdr:spPr>
        <a:xfrm>
          <a:off x="7736650" y="66935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88443</xdr:rowOff>
    </xdr:from>
    <xdr:to>
      <xdr:col>36</xdr:col>
      <xdr:colOff>165100</xdr:colOff>
      <xdr:row>39</xdr:row>
      <xdr:rowOff>18593</xdr:rowOff>
    </xdr:to>
    <xdr:sp macro="" textlink="">
      <xdr:nvSpPr>
        <xdr:cNvPr id="311" name="楕円 310"/>
        <xdr:cNvSpPr/>
      </xdr:nvSpPr>
      <xdr:spPr>
        <a:xfrm>
          <a:off x="6921500" y="66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9720</xdr:rowOff>
    </xdr:from>
    <xdr:ext cx="249299" cy="259045"/>
    <xdr:sp macro="" textlink="">
      <xdr:nvSpPr>
        <xdr:cNvPr id="312" name="テキスト ボックス 311"/>
        <xdr:cNvSpPr txBox="1"/>
      </xdr:nvSpPr>
      <xdr:spPr>
        <a:xfrm>
          <a:off x="6847650" y="66962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4" name="テキスト ボックス 32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6" name="テキスト ボックス 32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8" name="テキスト ボックス 32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0" name="テキスト ボックス 32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2" name="テキスト ボックス 331"/>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4" name="テキスト ボックス 33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16521</xdr:rowOff>
    </xdr:from>
    <xdr:to>
      <xdr:col>54</xdr:col>
      <xdr:colOff>189865</xdr:colOff>
      <xdr:row>59</xdr:row>
      <xdr:rowOff>41951</xdr:rowOff>
    </xdr:to>
    <xdr:cxnSp macro="">
      <xdr:nvCxnSpPr>
        <xdr:cNvPr id="336" name="直線コネクタ 335"/>
        <xdr:cNvCxnSpPr/>
      </xdr:nvCxnSpPr>
      <xdr:spPr>
        <a:xfrm flipV="1">
          <a:off x="10475595" y="8760471"/>
          <a:ext cx="1270" cy="139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45778</xdr:rowOff>
    </xdr:from>
    <xdr:ext cx="469744" cy="259045"/>
    <xdr:sp macro="" textlink="">
      <xdr:nvSpPr>
        <xdr:cNvPr id="337" name="農林水産業費最小値テキスト"/>
        <xdr:cNvSpPr txBox="1"/>
      </xdr:nvSpPr>
      <xdr:spPr>
        <a:xfrm>
          <a:off x="10528300" y="10161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41951</xdr:rowOff>
    </xdr:from>
    <xdr:to>
      <xdr:col>55</xdr:col>
      <xdr:colOff>88900</xdr:colOff>
      <xdr:row>59</xdr:row>
      <xdr:rowOff>41951</xdr:rowOff>
    </xdr:to>
    <xdr:cxnSp macro="">
      <xdr:nvCxnSpPr>
        <xdr:cNvPr id="338" name="直線コネクタ 337"/>
        <xdr:cNvCxnSpPr/>
      </xdr:nvCxnSpPr>
      <xdr:spPr>
        <a:xfrm>
          <a:off x="10388600" y="10157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134648</xdr:rowOff>
    </xdr:from>
    <xdr:ext cx="690189" cy="259045"/>
    <xdr:sp macro="" textlink="">
      <xdr:nvSpPr>
        <xdr:cNvPr id="339" name="農林水産業費最大値テキスト"/>
        <xdr:cNvSpPr txBox="1"/>
      </xdr:nvSpPr>
      <xdr:spPr>
        <a:xfrm>
          <a:off x="10528300" y="85356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1,101,991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16521</xdr:rowOff>
    </xdr:from>
    <xdr:to>
      <xdr:col>55</xdr:col>
      <xdr:colOff>88900</xdr:colOff>
      <xdr:row>51</xdr:row>
      <xdr:rowOff>16521</xdr:rowOff>
    </xdr:to>
    <xdr:cxnSp macro="">
      <xdr:nvCxnSpPr>
        <xdr:cNvPr id="340" name="直線コネクタ 339"/>
        <xdr:cNvCxnSpPr/>
      </xdr:nvCxnSpPr>
      <xdr:spPr>
        <a:xfrm>
          <a:off x="10388600" y="8760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25591</xdr:rowOff>
    </xdr:from>
    <xdr:to>
      <xdr:col>55</xdr:col>
      <xdr:colOff>0</xdr:colOff>
      <xdr:row>58</xdr:row>
      <xdr:rowOff>47964</xdr:rowOff>
    </xdr:to>
    <xdr:cxnSp macro="">
      <xdr:nvCxnSpPr>
        <xdr:cNvPr id="341" name="直線コネクタ 340"/>
        <xdr:cNvCxnSpPr/>
      </xdr:nvCxnSpPr>
      <xdr:spPr>
        <a:xfrm flipV="1">
          <a:off x="9639300" y="9969691"/>
          <a:ext cx="838200" cy="22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74821</xdr:rowOff>
    </xdr:from>
    <xdr:ext cx="534377" cy="259045"/>
    <xdr:sp macro="" textlink="">
      <xdr:nvSpPr>
        <xdr:cNvPr id="342" name="農林水産業費平均値テキスト"/>
        <xdr:cNvSpPr txBox="1"/>
      </xdr:nvSpPr>
      <xdr:spPr>
        <a:xfrm>
          <a:off x="10528300" y="10018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96394</xdr:rowOff>
    </xdr:from>
    <xdr:to>
      <xdr:col>55</xdr:col>
      <xdr:colOff>50800</xdr:colOff>
      <xdr:row>59</xdr:row>
      <xdr:rowOff>26544</xdr:rowOff>
    </xdr:to>
    <xdr:sp macro="" textlink="">
      <xdr:nvSpPr>
        <xdr:cNvPr id="343" name="フローチャート: 判断 342"/>
        <xdr:cNvSpPr/>
      </xdr:nvSpPr>
      <xdr:spPr>
        <a:xfrm>
          <a:off x="10426700" y="1004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47964</xdr:rowOff>
    </xdr:from>
    <xdr:to>
      <xdr:col>50</xdr:col>
      <xdr:colOff>114300</xdr:colOff>
      <xdr:row>58</xdr:row>
      <xdr:rowOff>63020</xdr:rowOff>
    </xdr:to>
    <xdr:cxnSp macro="">
      <xdr:nvCxnSpPr>
        <xdr:cNvPr id="344" name="直線コネクタ 343"/>
        <xdr:cNvCxnSpPr/>
      </xdr:nvCxnSpPr>
      <xdr:spPr>
        <a:xfrm flipV="1">
          <a:off x="8750300" y="9992064"/>
          <a:ext cx="889000" cy="15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99392</xdr:rowOff>
    </xdr:from>
    <xdr:to>
      <xdr:col>50</xdr:col>
      <xdr:colOff>165100</xdr:colOff>
      <xdr:row>59</xdr:row>
      <xdr:rowOff>29542</xdr:rowOff>
    </xdr:to>
    <xdr:sp macro="" textlink="">
      <xdr:nvSpPr>
        <xdr:cNvPr id="345" name="フローチャート: 判断 344"/>
        <xdr:cNvSpPr/>
      </xdr:nvSpPr>
      <xdr:spPr>
        <a:xfrm>
          <a:off x="9588500" y="1004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20669</xdr:rowOff>
    </xdr:from>
    <xdr:ext cx="534377" cy="259045"/>
    <xdr:sp macro="" textlink="">
      <xdr:nvSpPr>
        <xdr:cNvPr id="346" name="テキスト ボックス 345"/>
        <xdr:cNvSpPr txBox="1"/>
      </xdr:nvSpPr>
      <xdr:spPr>
        <a:xfrm>
          <a:off x="9372111" y="1013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49328</xdr:rowOff>
    </xdr:from>
    <xdr:to>
      <xdr:col>45</xdr:col>
      <xdr:colOff>177800</xdr:colOff>
      <xdr:row>58</xdr:row>
      <xdr:rowOff>63020</xdr:rowOff>
    </xdr:to>
    <xdr:cxnSp macro="">
      <xdr:nvCxnSpPr>
        <xdr:cNvPr id="347" name="直線コネクタ 346"/>
        <xdr:cNvCxnSpPr/>
      </xdr:nvCxnSpPr>
      <xdr:spPr>
        <a:xfrm>
          <a:off x="7861300" y="9993428"/>
          <a:ext cx="889000" cy="1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105722</xdr:rowOff>
    </xdr:from>
    <xdr:to>
      <xdr:col>46</xdr:col>
      <xdr:colOff>38100</xdr:colOff>
      <xdr:row>59</xdr:row>
      <xdr:rowOff>35872</xdr:rowOff>
    </xdr:to>
    <xdr:sp macro="" textlink="">
      <xdr:nvSpPr>
        <xdr:cNvPr id="348" name="フローチャート: 判断 347"/>
        <xdr:cNvSpPr/>
      </xdr:nvSpPr>
      <xdr:spPr>
        <a:xfrm>
          <a:off x="8699500" y="100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26999</xdr:rowOff>
    </xdr:from>
    <xdr:ext cx="534377" cy="259045"/>
    <xdr:sp macro="" textlink="">
      <xdr:nvSpPr>
        <xdr:cNvPr id="349" name="テキスト ボックス 348"/>
        <xdr:cNvSpPr txBox="1"/>
      </xdr:nvSpPr>
      <xdr:spPr>
        <a:xfrm>
          <a:off x="8483111" y="1014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49328</xdr:rowOff>
    </xdr:from>
    <xdr:to>
      <xdr:col>41</xdr:col>
      <xdr:colOff>50800</xdr:colOff>
      <xdr:row>58</xdr:row>
      <xdr:rowOff>61773</xdr:rowOff>
    </xdr:to>
    <xdr:cxnSp macro="">
      <xdr:nvCxnSpPr>
        <xdr:cNvPr id="350" name="直線コネクタ 349"/>
        <xdr:cNvCxnSpPr/>
      </xdr:nvCxnSpPr>
      <xdr:spPr>
        <a:xfrm flipV="1">
          <a:off x="6972300" y="9993428"/>
          <a:ext cx="889000" cy="12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90994</xdr:rowOff>
    </xdr:from>
    <xdr:to>
      <xdr:col>41</xdr:col>
      <xdr:colOff>101600</xdr:colOff>
      <xdr:row>59</xdr:row>
      <xdr:rowOff>21144</xdr:rowOff>
    </xdr:to>
    <xdr:sp macro="" textlink="">
      <xdr:nvSpPr>
        <xdr:cNvPr id="351" name="フローチャート: 判断 350"/>
        <xdr:cNvSpPr/>
      </xdr:nvSpPr>
      <xdr:spPr>
        <a:xfrm>
          <a:off x="7810500" y="10035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12271</xdr:rowOff>
    </xdr:from>
    <xdr:ext cx="534377" cy="259045"/>
    <xdr:sp macro="" textlink="">
      <xdr:nvSpPr>
        <xdr:cNvPr id="352" name="テキスト ボックス 351"/>
        <xdr:cNvSpPr txBox="1"/>
      </xdr:nvSpPr>
      <xdr:spPr>
        <a:xfrm>
          <a:off x="7594111" y="1012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97949</xdr:rowOff>
    </xdr:from>
    <xdr:to>
      <xdr:col>36</xdr:col>
      <xdr:colOff>165100</xdr:colOff>
      <xdr:row>59</xdr:row>
      <xdr:rowOff>28099</xdr:rowOff>
    </xdr:to>
    <xdr:sp macro="" textlink="">
      <xdr:nvSpPr>
        <xdr:cNvPr id="353" name="フローチャート: 判断 352"/>
        <xdr:cNvSpPr/>
      </xdr:nvSpPr>
      <xdr:spPr>
        <a:xfrm>
          <a:off x="6921500" y="1004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19226</xdr:rowOff>
    </xdr:from>
    <xdr:ext cx="534377" cy="259045"/>
    <xdr:sp macro="" textlink="">
      <xdr:nvSpPr>
        <xdr:cNvPr id="354" name="テキスト ボックス 353"/>
        <xdr:cNvSpPr txBox="1"/>
      </xdr:nvSpPr>
      <xdr:spPr>
        <a:xfrm>
          <a:off x="6705111" y="1013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146241</xdr:rowOff>
    </xdr:from>
    <xdr:to>
      <xdr:col>55</xdr:col>
      <xdr:colOff>50800</xdr:colOff>
      <xdr:row>58</xdr:row>
      <xdr:rowOff>76391</xdr:rowOff>
    </xdr:to>
    <xdr:sp macro="" textlink="">
      <xdr:nvSpPr>
        <xdr:cNvPr id="360" name="楕円 359"/>
        <xdr:cNvSpPr/>
      </xdr:nvSpPr>
      <xdr:spPr>
        <a:xfrm>
          <a:off x="10426700" y="9918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169118</xdr:rowOff>
    </xdr:from>
    <xdr:ext cx="599010" cy="259045"/>
    <xdr:sp macro="" textlink="">
      <xdr:nvSpPr>
        <xdr:cNvPr id="361" name="農林水産業費該当値テキスト"/>
        <xdr:cNvSpPr txBox="1"/>
      </xdr:nvSpPr>
      <xdr:spPr>
        <a:xfrm>
          <a:off x="10528300" y="9770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168614</xdr:rowOff>
    </xdr:from>
    <xdr:to>
      <xdr:col>50</xdr:col>
      <xdr:colOff>165100</xdr:colOff>
      <xdr:row>58</xdr:row>
      <xdr:rowOff>98764</xdr:rowOff>
    </xdr:to>
    <xdr:sp macro="" textlink="">
      <xdr:nvSpPr>
        <xdr:cNvPr id="362" name="楕円 361"/>
        <xdr:cNvSpPr/>
      </xdr:nvSpPr>
      <xdr:spPr>
        <a:xfrm>
          <a:off x="9588500" y="994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115291</xdr:rowOff>
    </xdr:from>
    <xdr:ext cx="599010" cy="259045"/>
    <xdr:sp macro="" textlink="">
      <xdr:nvSpPr>
        <xdr:cNvPr id="363" name="テキスト ボックス 362"/>
        <xdr:cNvSpPr txBox="1"/>
      </xdr:nvSpPr>
      <xdr:spPr>
        <a:xfrm>
          <a:off x="9339795" y="9716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12220</xdr:rowOff>
    </xdr:from>
    <xdr:to>
      <xdr:col>46</xdr:col>
      <xdr:colOff>38100</xdr:colOff>
      <xdr:row>58</xdr:row>
      <xdr:rowOff>113820</xdr:rowOff>
    </xdr:to>
    <xdr:sp macro="" textlink="">
      <xdr:nvSpPr>
        <xdr:cNvPr id="364" name="楕円 363"/>
        <xdr:cNvSpPr/>
      </xdr:nvSpPr>
      <xdr:spPr>
        <a:xfrm>
          <a:off x="8699500" y="995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130347</xdr:rowOff>
    </xdr:from>
    <xdr:ext cx="599010" cy="259045"/>
    <xdr:sp macro="" textlink="">
      <xdr:nvSpPr>
        <xdr:cNvPr id="365" name="テキスト ボックス 364"/>
        <xdr:cNvSpPr txBox="1"/>
      </xdr:nvSpPr>
      <xdr:spPr>
        <a:xfrm>
          <a:off x="8450795" y="9731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169978</xdr:rowOff>
    </xdr:from>
    <xdr:to>
      <xdr:col>41</xdr:col>
      <xdr:colOff>101600</xdr:colOff>
      <xdr:row>58</xdr:row>
      <xdr:rowOff>100128</xdr:rowOff>
    </xdr:to>
    <xdr:sp macro="" textlink="">
      <xdr:nvSpPr>
        <xdr:cNvPr id="366" name="楕円 365"/>
        <xdr:cNvSpPr/>
      </xdr:nvSpPr>
      <xdr:spPr>
        <a:xfrm>
          <a:off x="7810500" y="99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116655</xdr:rowOff>
    </xdr:from>
    <xdr:ext cx="599010" cy="259045"/>
    <xdr:sp macro="" textlink="">
      <xdr:nvSpPr>
        <xdr:cNvPr id="367" name="テキスト ボックス 366"/>
        <xdr:cNvSpPr txBox="1"/>
      </xdr:nvSpPr>
      <xdr:spPr>
        <a:xfrm>
          <a:off x="7561795" y="9717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10973</xdr:rowOff>
    </xdr:from>
    <xdr:to>
      <xdr:col>36</xdr:col>
      <xdr:colOff>165100</xdr:colOff>
      <xdr:row>58</xdr:row>
      <xdr:rowOff>112573</xdr:rowOff>
    </xdr:to>
    <xdr:sp macro="" textlink="">
      <xdr:nvSpPr>
        <xdr:cNvPr id="368" name="楕円 367"/>
        <xdr:cNvSpPr/>
      </xdr:nvSpPr>
      <xdr:spPr>
        <a:xfrm>
          <a:off x="6921500" y="995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129100</xdr:rowOff>
    </xdr:from>
    <xdr:ext cx="599010" cy="259045"/>
    <xdr:sp macro="" textlink="">
      <xdr:nvSpPr>
        <xdr:cNvPr id="369" name="テキスト ボックス 368"/>
        <xdr:cNvSpPr txBox="1"/>
      </xdr:nvSpPr>
      <xdr:spPr>
        <a:xfrm>
          <a:off x="6672795" y="9730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3" name="テキスト ボックス 38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5" name="テキスト ボックス 38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7" name="テキスト ボックス 38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12384</xdr:rowOff>
    </xdr:from>
    <xdr:to>
      <xdr:col>54</xdr:col>
      <xdr:colOff>189865</xdr:colOff>
      <xdr:row>78</xdr:row>
      <xdr:rowOff>127791</xdr:rowOff>
    </xdr:to>
    <xdr:cxnSp macro="">
      <xdr:nvCxnSpPr>
        <xdr:cNvPr id="391" name="直線コネクタ 390"/>
        <xdr:cNvCxnSpPr/>
      </xdr:nvCxnSpPr>
      <xdr:spPr>
        <a:xfrm flipV="1">
          <a:off x="10475595" y="12185334"/>
          <a:ext cx="1270" cy="1315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131618</xdr:rowOff>
    </xdr:from>
    <xdr:ext cx="469744" cy="259045"/>
    <xdr:sp macro="" textlink="">
      <xdr:nvSpPr>
        <xdr:cNvPr id="392" name="商工費最小値テキスト"/>
        <xdr:cNvSpPr txBox="1"/>
      </xdr:nvSpPr>
      <xdr:spPr>
        <a:xfrm>
          <a:off x="10528300" y="13504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127791</xdr:rowOff>
    </xdr:from>
    <xdr:to>
      <xdr:col>55</xdr:col>
      <xdr:colOff>88900</xdr:colOff>
      <xdr:row>78</xdr:row>
      <xdr:rowOff>127791</xdr:rowOff>
    </xdr:to>
    <xdr:cxnSp macro="">
      <xdr:nvCxnSpPr>
        <xdr:cNvPr id="393" name="直線コネクタ 392"/>
        <xdr:cNvCxnSpPr/>
      </xdr:nvCxnSpPr>
      <xdr:spPr>
        <a:xfrm>
          <a:off x="10388600" y="13500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130511</xdr:rowOff>
    </xdr:from>
    <xdr:ext cx="599010" cy="259045"/>
    <xdr:sp macro="" textlink="">
      <xdr:nvSpPr>
        <xdr:cNvPr id="394" name="商工費最大値テキスト"/>
        <xdr:cNvSpPr txBox="1"/>
      </xdr:nvSpPr>
      <xdr:spPr>
        <a:xfrm>
          <a:off x="10528300" y="11960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290,347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12384</xdr:rowOff>
    </xdr:from>
    <xdr:to>
      <xdr:col>55</xdr:col>
      <xdr:colOff>88900</xdr:colOff>
      <xdr:row>71</xdr:row>
      <xdr:rowOff>12384</xdr:rowOff>
    </xdr:to>
    <xdr:cxnSp macro="">
      <xdr:nvCxnSpPr>
        <xdr:cNvPr id="395" name="直線コネクタ 394"/>
        <xdr:cNvCxnSpPr/>
      </xdr:nvCxnSpPr>
      <xdr:spPr>
        <a:xfrm>
          <a:off x="10388600" y="12185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40117</xdr:rowOff>
    </xdr:from>
    <xdr:to>
      <xdr:col>55</xdr:col>
      <xdr:colOff>0</xdr:colOff>
      <xdr:row>78</xdr:row>
      <xdr:rowOff>86587</xdr:rowOff>
    </xdr:to>
    <xdr:cxnSp macro="">
      <xdr:nvCxnSpPr>
        <xdr:cNvPr id="396" name="直線コネクタ 395"/>
        <xdr:cNvCxnSpPr/>
      </xdr:nvCxnSpPr>
      <xdr:spPr>
        <a:xfrm flipV="1">
          <a:off x="9639300" y="13413217"/>
          <a:ext cx="838200" cy="46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138916</xdr:rowOff>
    </xdr:from>
    <xdr:ext cx="534377" cy="259045"/>
    <xdr:sp macro="" textlink="">
      <xdr:nvSpPr>
        <xdr:cNvPr id="397" name="商工費平均値テキスト"/>
        <xdr:cNvSpPr txBox="1"/>
      </xdr:nvSpPr>
      <xdr:spPr>
        <a:xfrm>
          <a:off x="10528300" y="131691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116039</xdr:rowOff>
    </xdr:from>
    <xdr:to>
      <xdr:col>55</xdr:col>
      <xdr:colOff>50800</xdr:colOff>
      <xdr:row>78</xdr:row>
      <xdr:rowOff>46189</xdr:rowOff>
    </xdr:to>
    <xdr:sp macro="" textlink="">
      <xdr:nvSpPr>
        <xdr:cNvPr id="398" name="フローチャート: 判断 397"/>
        <xdr:cNvSpPr/>
      </xdr:nvSpPr>
      <xdr:spPr>
        <a:xfrm>
          <a:off x="10426700" y="1331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75138</xdr:rowOff>
    </xdr:from>
    <xdr:to>
      <xdr:col>50</xdr:col>
      <xdr:colOff>114300</xdr:colOff>
      <xdr:row>78</xdr:row>
      <xdr:rowOff>86587</xdr:rowOff>
    </xdr:to>
    <xdr:cxnSp macro="">
      <xdr:nvCxnSpPr>
        <xdr:cNvPr id="399" name="直線コネクタ 398"/>
        <xdr:cNvCxnSpPr/>
      </xdr:nvCxnSpPr>
      <xdr:spPr>
        <a:xfrm>
          <a:off x="8750300" y="13448238"/>
          <a:ext cx="889000" cy="1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5652</xdr:rowOff>
    </xdr:from>
    <xdr:to>
      <xdr:col>50</xdr:col>
      <xdr:colOff>165100</xdr:colOff>
      <xdr:row>78</xdr:row>
      <xdr:rowOff>107252</xdr:rowOff>
    </xdr:to>
    <xdr:sp macro="" textlink="">
      <xdr:nvSpPr>
        <xdr:cNvPr id="400" name="フローチャート: 判断 399"/>
        <xdr:cNvSpPr/>
      </xdr:nvSpPr>
      <xdr:spPr>
        <a:xfrm>
          <a:off x="9588500" y="13378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123779</xdr:rowOff>
    </xdr:from>
    <xdr:ext cx="534377" cy="259045"/>
    <xdr:sp macro="" textlink="">
      <xdr:nvSpPr>
        <xdr:cNvPr id="401" name="テキスト ボックス 400"/>
        <xdr:cNvSpPr txBox="1"/>
      </xdr:nvSpPr>
      <xdr:spPr>
        <a:xfrm>
          <a:off x="9372111" y="1315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75138</xdr:rowOff>
    </xdr:from>
    <xdr:to>
      <xdr:col>45</xdr:col>
      <xdr:colOff>177800</xdr:colOff>
      <xdr:row>78</xdr:row>
      <xdr:rowOff>97872</xdr:rowOff>
    </xdr:to>
    <xdr:cxnSp macro="">
      <xdr:nvCxnSpPr>
        <xdr:cNvPr id="402" name="直線コネクタ 401"/>
        <xdr:cNvCxnSpPr/>
      </xdr:nvCxnSpPr>
      <xdr:spPr>
        <a:xfrm flipV="1">
          <a:off x="7861300" y="13448238"/>
          <a:ext cx="889000" cy="22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4387</xdr:rowOff>
    </xdr:from>
    <xdr:to>
      <xdr:col>46</xdr:col>
      <xdr:colOff>38100</xdr:colOff>
      <xdr:row>78</xdr:row>
      <xdr:rowOff>105987</xdr:rowOff>
    </xdr:to>
    <xdr:sp macro="" textlink="">
      <xdr:nvSpPr>
        <xdr:cNvPr id="403" name="フローチャート: 判断 402"/>
        <xdr:cNvSpPr/>
      </xdr:nvSpPr>
      <xdr:spPr>
        <a:xfrm>
          <a:off x="8699500" y="1337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122514</xdr:rowOff>
    </xdr:from>
    <xdr:ext cx="534377" cy="259045"/>
    <xdr:sp macro="" textlink="">
      <xdr:nvSpPr>
        <xdr:cNvPr id="404" name="テキスト ボックス 403"/>
        <xdr:cNvSpPr txBox="1"/>
      </xdr:nvSpPr>
      <xdr:spPr>
        <a:xfrm>
          <a:off x="8483111" y="1315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71445</xdr:rowOff>
    </xdr:from>
    <xdr:to>
      <xdr:col>41</xdr:col>
      <xdr:colOff>50800</xdr:colOff>
      <xdr:row>78</xdr:row>
      <xdr:rowOff>97872</xdr:rowOff>
    </xdr:to>
    <xdr:cxnSp macro="">
      <xdr:nvCxnSpPr>
        <xdr:cNvPr id="405" name="直線コネクタ 404"/>
        <xdr:cNvCxnSpPr/>
      </xdr:nvCxnSpPr>
      <xdr:spPr>
        <a:xfrm>
          <a:off x="6972300" y="13444545"/>
          <a:ext cx="889000" cy="26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162967</xdr:rowOff>
    </xdr:from>
    <xdr:to>
      <xdr:col>41</xdr:col>
      <xdr:colOff>101600</xdr:colOff>
      <xdr:row>78</xdr:row>
      <xdr:rowOff>93117</xdr:rowOff>
    </xdr:to>
    <xdr:sp macro="" textlink="">
      <xdr:nvSpPr>
        <xdr:cNvPr id="406" name="フローチャート: 判断 405"/>
        <xdr:cNvSpPr/>
      </xdr:nvSpPr>
      <xdr:spPr>
        <a:xfrm>
          <a:off x="7810500" y="13364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109644</xdr:rowOff>
    </xdr:from>
    <xdr:ext cx="534377" cy="259045"/>
    <xdr:sp macro="" textlink="">
      <xdr:nvSpPr>
        <xdr:cNvPr id="407" name="テキスト ボックス 406"/>
        <xdr:cNvSpPr txBox="1"/>
      </xdr:nvSpPr>
      <xdr:spPr>
        <a:xfrm>
          <a:off x="7594111" y="1313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6517</xdr:rowOff>
    </xdr:from>
    <xdr:to>
      <xdr:col>36</xdr:col>
      <xdr:colOff>165100</xdr:colOff>
      <xdr:row>78</xdr:row>
      <xdr:rowOff>108117</xdr:rowOff>
    </xdr:to>
    <xdr:sp macro="" textlink="">
      <xdr:nvSpPr>
        <xdr:cNvPr id="408" name="フローチャート: 判断 407"/>
        <xdr:cNvSpPr/>
      </xdr:nvSpPr>
      <xdr:spPr>
        <a:xfrm>
          <a:off x="6921500" y="1337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124644</xdr:rowOff>
    </xdr:from>
    <xdr:ext cx="534377" cy="259045"/>
    <xdr:sp macro="" textlink="">
      <xdr:nvSpPr>
        <xdr:cNvPr id="409" name="テキスト ボックス 408"/>
        <xdr:cNvSpPr txBox="1"/>
      </xdr:nvSpPr>
      <xdr:spPr>
        <a:xfrm>
          <a:off x="6705111" y="1315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160767</xdr:rowOff>
    </xdr:from>
    <xdr:to>
      <xdr:col>55</xdr:col>
      <xdr:colOff>50800</xdr:colOff>
      <xdr:row>78</xdr:row>
      <xdr:rowOff>90917</xdr:rowOff>
    </xdr:to>
    <xdr:sp macro="" textlink="">
      <xdr:nvSpPr>
        <xdr:cNvPr id="415" name="楕円 414"/>
        <xdr:cNvSpPr/>
      </xdr:nvSpPr>
      <xdr:spPr>
        <a:xfrm>
          <a:off x="10426700" y="13362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94466</xdr:rowOff>
    </xdr:from>
    <xdr:ext cx="534377" cy="259045"/>
    <xdr:sp macro="" textlink="">
      <xdr:nvSpPr>
        <xdr:cNvPr id="416" name="商工費該当値テキスト"/>
        <xdr:cNvSpPr txBox="1"/>
      </xdr:nvSpPr>
      <xdr:spPr>
        <a:xfrm>
          <a:off x="10528300" y="13296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35787</xdr:rowOff>
    </xdr:from>
    <xdr:to>
      <xdr:col>50</xdr:col>
      <xdr:colOff>165100</xdr:colOff>
      <xdr:row>78</xdr:row>
      <xdr:rowOff>137387</xdr:rowOff>
    </xdr:to>
    <xdr:sp macro="" textlink="">
      <xdr:nvSpPr>
        <xdr:cNvPr id="417" name="楕円 416"/>
        <xdr:cNvSpPr/>
      </xdr:nvSpPr>
      <xdr:spPr>
        <a:xfrm>
          <a:off x="9588500" y="1340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128514</xdr:rowOff>
    </xdr:from>
    <xdr:ext cx="534377" cy="259045"/>
    <xdr:sp macro="" textlink="">
      <xdr:nvSpPr>
        <xdr:cNvPr id="418" name="テキスト ボックス 417"/>
        <xdr:cNvSpPr txBox="1"/>
      </xdr:nvSpPr>
      <xdr:spPr>
        <a:xfrm>
          <a:off x="9372111" y="13501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24338</xdr:rowOff>
    </xdr:from>
    <xdr:to>
      <xdr:col>46</xdr:col>
      <xdr:colOff>38100</xdr:colOff>
      <xdr:row>78</xdr:row>
      <xdr:rowOff>125938</xdr:rowOff>
    </xdr:to>
    <xdr:sp macro="" textlink="">
      <xdr:nvSpPr>
        <xdr:cNvPr id="419" name="楕円 418"/>
        <xdr:cNvSpPr/>
      </xdr:nvSpPr>
      <xdr:spPr>
        <a:xfrm>
          <a:off x="8699500" y="1339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117065</xdr:rowOff>
    </xdr:from>
    <xdr:ext cx="534377" cy="259045"/>
    <xdr:sp macro="" textlink="">
      <xdr:nvSpPr>
        <xdr:cNvPr id="420" name="テキスト ボックス 419"/>
        <xdr:cNvSpPr txBox="1"/>
      </xdr:nvSpPr>
      <xdr:spPr>
        <a:xfrm>
          <a:off x="8483111" y="1349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47072</xdr:rowOff>
    </xdr:from>
    <xdr:to>
      <xdr:col>41</xdr:col>
      <xdr:colOff>101600</xdr:colOff>
      <xdr:row>78</xdr:row>
      <xdr:rowOff>148672</xdr:rowOff>
    </xdr:to>
    <xdr:sp macro="" textlink="">
      <xdr:nvSpPr>
        <xdr:cNvPr id="421" name="楕円 420"/>
        <xdr:cNvSpPr/>
      </xdr:nvSpPr>
      <xdr:spPr>
        <a:xfrm>
          <a:off x="7810500" y="1342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139799</xdr:rowOff>
    </xdr:from>
    <xdr:ext cx="469744" cy="259045"/>
    <xdr:sp macro="" textlink="">
      <xdr:nvSpPr>
        <xdr:cNvPr id="422" name="テキスト ボックス 421"/>
        <xdr:cNvSpPr txBox="1"/>
      </xdr:nvSpPr>
      <xdr:spPr>
        <a:xfrm>
          <a:off x="7626428" y="13512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20645</xdr:rowOff>
    </xdr:from>
    <xdr:to>
      <xdr:col>36</xdr:col>
      <xdr:colOff>165100</xdr:colOff>
      <xdr:row>78</xdr:row>
      <xdr:rowOff>122245</xdr:rowOff>
    </xdr:to>
    <xdr:sp macro="" textlink="">
      <xdr:nvSpPr>
        <xdr:cNvPr id="423" name="楕円 422"/>
        <xdr:cNvSpPr/>
      </xdr:nvSpPr>
      <xdr:spPr>
        <a:xfrm>
          <a:off x="6921500" y="1339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113372</xdr:rowOff>
    </xdr:from>
    <xdr:ext cx="534377" cy="259045"/>
    <xdr:sp macro="" textlink="">
      <xdr:nvSpPr>
        <xdr:cNvPr id="424" name="テキスト ボックス 423"/>
        <xdr:cNvSpPr txBox="1"/>
      </xdr:nvSpPr>
      <xdr:spPr>
        <a:xfrm>
          <a:off x="6705111" y="13486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5" name="直線コネクタ 43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6" name="テキスト ボックス 43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7" name="直線コネクタ 43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8" name="テキスト ボックス 43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9" name="直線コネクタ 43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0" name="テキスト ボックス 43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1" name="直線コネクタ 44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2" name="テキスト ボックス 44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20589</xdr:rowOff>
    </xdr:from>
    <xdr:to>
      <xdr:col>54</xdr:col>
      <xdr:colOff>189865</xdr:colOff>
      <xdr:row>98</xdr:row>
      <xdr:rowOff>119858</xdr:rowOff>
    </xdr:to>
    <xdr:cxnSp macro="">
      <xdr:nvCxnSpPr>
        <xdr:cNvPr id="446" name="直線コネクタ 445"/>
        <xdr:cNvCxnSpPr/>
      </xdr:nvCxnSpPr>
      <xdr:spPr>
        <a:xfrm flipV="1">
          <a:off x="10475595" y="15451089"/>
          <a:ext cx="1270" cy="1470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123685</xdr:rowOff>
    </xdr:from>
    <xdr:ext cx="534377" cy="259045"/>
    <xdr:sp macro="" textlink="">
      <xdr:nvSpPr>
        <xdr:cNvPr id="447" name="土木費最小値テキスト"/>
        <xdr:cNvSpPr txBox="1"/>
      </xdr:nvSpPr>
      <xdr:spPr>
        <a:xfrm>
          <a:off x="10528300" y="1692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119858</xdr:rowOff>
    </xdr:from>
    <xdr:to>
      <xdr:col>55</xdr:col>
      <xdr:colOff>88900</xdr:colOff>
      <xdr:row>98</xdr:row>
      <xdr:rowOff>119858</xdr:rowOff>
    </xdr:to>
    <xdr:cxnSp macro="">
      <xdr:nvCxnSpPr>
        <xdr:cNvPr id="448" name="直線コネクタ 447"/>
        <xdr:cNvCxnSpPr/>
      </xdr:nvCxnSpPr>
      <xdr:spPr>
        <a:xfrm>
          <a:off x="10388600" y="16921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138716</xdr:rowOff>
    </xdr:from>
    <xdr:ext cx="690189" cy="259045"/>
    <xdr:sp macro="" textlink="">
      <xdr:nvSpPr>
        <xdr:cNvPr id="449" name="土木費最大値テキスト"/>
        <xdr:cNvSpPr txBox="1"/>
      </xdr:nvSpPr>
      <xdr:spPr>
        <a:xfrm>
          <a:off x="10528300" y="152263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1,630,261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20589</xdr:rowOff>
    </xdr:from>
    <xdr:to>
      <xdr:col>55</xdr:col>
      <xdr:colOff>88900</xdr:colOff>
      <xdr:row>90</xdr:row>
      <xdr:rowOff>20589</xdr:rowOff>
    </xdr:to>
    <xdr:cxnSp macro="">
      <xdr:nvCxnSpPr>
        <xdr:cNvPr id="450" name="直線コネクタ 449"/>
        <xdr:cNvCxnSpPr/>
      </xdr:nvCxnSpPr>
      <xdr:spPr>
        <a:xfrm>
          <a:off x="10388600" y="1545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61313</xdr:rowOff>
    </xdr:from>
    <xdr:to>
      <xdr:col>55</xdr:col>
      <xdr:colOff>0</xdr:colOff>
      <xdr:row>98</xdr:row>
      <xdr:rowOff>77167</xdr:rowOff>
    </xdr:to>
    <xdr:cxnSp macro="">
      <xdr:nvCxnSpPr>
        <xdr:cNvPr id="451" name="直線コネクタ 450"/>
        <xdr:cNvCxnSpPr/>
      </xdr:nvCxnSpPr>
      <xdr:spPr>
        <a:xfrm flipV="1">
          <a:off x="9639300" y="16863413"/>
          <a:ext cx="838200" cy="1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28427</xdr:rowOff>
    </xdr:from>
    <xdr:ext cx="534377" cy="259045"/>
    <xdr:sp macro="" textlink="">
      <xdr:nvSpPr>
        <xdr:cNvPr id="452" name="土木費平均値テキスト"/>
        <xdr:cNvSpPr txBox="1"/>
      </xdr:nvSpPr>
      <xdr:spPr>
        <a:xfrm>
          <a:off x="10528300" y="16659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5550</xdr:rowOff>
    </xdr:from>
    <xdr:to>
      <xdr:col>55</xdr:col>
      <xdr:colOff>50800</xdr:colOff>
      <xdr:row>98</xdr:row>
      <xdr:rowOff>107150</xdr:rowOff>
    </xdr:to>
    <xdr:sp macro="" textlink="">
      <xdr:nvSpPr>
        <xdr:cNvPr id="453" name="フローチャート: 判断 452"/>
        <xdr:cNvSpPr/>
      </xdr:nvSpPr>
      <xdr:spPr>
        <a:xfrm>
          <a:off x="10426700" y="168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77167</xdr:rowOff>
    </xdr:from>
    <xdr:to>
      <xdr:col>50</xdr:col>
      <xdr:colOff>114300</xdr:colOff>
      <xdr:row>98</xdr:row>
      <xdr:rowOff>77918</xdr:rowOff>
    </xdr:to>
    <xdr:cxnSp macro="">
      <xdr:nvCxnSpPr>
        <xdr:cNvPr id="454" name="直線コネクタ 453"/>
        <xdr:cNvCxnSpPr/>
      </xdr:nvCxnSpPr>
      <xdr:spPr>
        <a:xfrm flipV="1">
          <a:off x="8750300" y="16879267"/>
          <a:ext cx="889000" cy="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8706</xdr:rowOff>
    </xdr:from>
    <xdr:to>
      <xdr:col>50</xdr:col>
      <xdr:colOff>165100</xdr:colOff>
      <xdr:row>98</xdr:row>
      <xdr:rowOff>110306</xdr:rowOff>
    </xdr:to>
    <xdr:sp macro="" textlink="">
      <xdr:nvSpPr>
        <xdr:cNvPr id="455" name="フローチャート: 判断 454"/>
        <xdr:cNvSpPr/>
      </xdr:nvSpPr>
      <xdr:spPr>
        <a:xfrm>
          <a:off x="9588500" y="1681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126833</xdr:rowOff>
    </xdr:from>
    <xdr:ext cx="534377" cy="259045"/>
    <xdr:sp macro="" textlink="">
      <xdr:nvSpPr>
        <xdr:cNvPr id="456" name="テキスト ボックス 455"/>
        <xdr:cNvSpPr txBox="1"/>
      </xdr:nvSpPr>
      <xdr:spPr>
        <a:xfrm>
          <a:off x="9372111" y="1658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77918</xdr:rowOff>
    </xdr:from>
    <xdr:to>
      <xdr:col>45</xdr:col>
      <xdr:colOff>177800</xdr:colOff>
      <xdr:row>98</xdr:row>
      <xdr:rowOff>78549</xdr:rowOff>
    </xdr:to>
    <xdr:cxnSp macro="">
      <xdr:nvCxnSpPr>
        <xdr:cNvPr id="457" name="直線コネクタ 456"/>
        <xdr:cNvCxnSpPr/>
      </xdr:nvCxnSpPr>
      <xdr:spPr>
        <a:xfrm flipV="1">
          <a:off x="7861300" y="16880018"/>
          <a:ext cx="889000" cy="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1724</xdr:rowOff>
    </xdr:from>
    <xdr:to>
      <xdr:col>46</xdr:col>
      <xdr:colOff>38100</xdr:colOff>
      <xdr:row>98</xdr:row>
      <xdr:rowOff>103324</xdr:rowOff>
    </xdr:to>
    <xdr:sp macro="" textlink="">
      <xdr:nvSpPr>
        <xdr:cNvPr id="458" name="フローチャート: 判断 457"/>
        <xdr:cNvSpPr/>
      </xdr:nvSpPr>
      <xdr:spPr>
        <a:xfrm>
          <a:off x="8699500" y="16803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119851</xdr:rowOff>
    </xdr:from>
    <xdr:ext cx="534377" cy="259045"/>
    <xdr:sp macro="" textlink="">
      <xdr:nvSpPr>
        <xdr:cNvPr id="459" name="テキスト ボックス 458"/>
        <xdr:cNvSpPr txBox="1"/>
      </xdr:nvSpPr>
      <xdr:spPr>
        <a:xfrm>
          <a:off x="8483111" y="1657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72027</xdr:rowOff>
    </xdr:from>
    <xdr:to>
      <xdr:col>41</xdr:col>
      <xdr:colOff>50800</xdr:colOff>
      <xdr:row>98</xdr:row>
      <xdr:rowOff>78549</xdr:rowOff>
    </xdr:to>
    <xdr:cxnSp macro="">
      <xdr:nvCxnSpPr>
        <xdr:cNvPr id="460" name="直線コネクタ 459"/>
        <xdr:cNvCxnSpPr/>
      </xdr:nvCxnSpPr>
      <xdr:spPr>
        <a:xfrm>
          <a:off x="6972300" y="16874127"/>
          <a:ext cx="889000" cy="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17112</xdr:rowOff>
    </xdr:from>
    <xdr:to>
      <xdr:col>41</xdr:col>
      <xdr:colOff>101600</xdr:colOff>
      <xdr:row>98</xdr:row>
      <xdr:rowOff>118712</xdr:rowOff>
    </xdr:to>
    <xdr:sp macro="" textlink="">
      <xdr:nvSpPr>
        <xdr:cNvPr id="461" name="フローチャート: 判断 460"/>
        <xdr:cNvSpPr/>
      </xdr:nvSpPr>
      <xdr:spPr>
        <a:xfrm>
          <a:off x="7810500" y="16819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135239</xdr:rowOff>
    </xdr:from>
    <xdr:ext cx="534377" cy="259045"/>
    <xdr:sp macro="" textlink="">
      <xdr:nvSpPr>
        <xdr:cNvPr id="462" name="テキスト ボックス 461"/>
        <xdr:cNvSpPr txBox="1"/>
      </xdr:nvSpPr>
      <xdr:spPr>
        <a:xfrm>
          <a:off x="7594111" y="1659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8306</xdr:rowOff>
    </xdr:from>
    <xdr:to>
      <xdr:col>36</xdr:col>
      <xdr:colOff>165100</xdr:colOff>
      <xdr:row>98</xdr:row>
      <xdr:rowOff>109906</xdr:rowOff>
    </xdr:to>
    <xdr:sp macro="" textlink="">
      <xdr:nvSpPr>
        <xdr:cNvPr id="463" name="フローチャート: 判断 462"/>
        <xdr:cNvSpPr/>
      </xdr:nvSpPr>
      <xdr:spPr>
        <a:xfrm>
          <a:off x="6921500" y="16810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126433</xdr:rowOff>
    </xdr:from>
    <xdr:ext cx="534377" cy="259045"/>
    <xdr:sp macro="" textlink="">
      <xdr:nvSpPr>
        <xdr:cNvPr id="464" name="テキスト ボックス 463"/>
        <xdr:cNvSpPr txBox="1"/>
      </xdr:nvSpPr>
      <xdr:spPr>
        <a:xfrm>
          <a:off x="6705111" y="16585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10513</xdr:rowOff>
    </xdr:from>
    <xdr:to>
      <xdr:col>55</xdr:col>
      <xdr:colOff>50800</xdr:colOff>
      <xdr:row>98</xdr:row>
      <xdr:rowOff>112113</xdr:rowOff>
    </xdr:to>
    <xdr:sp macro="" textlink="">
      <xdr:nvSpPr>
        <xdr:cNvPr id="470" name="楕円 469"/>
        <xdr:cNvSpPr/>
      </xdr:nvSpPr>
      <xdr:spPr>
        <a:xfrm>
          <a:off x="10426700" y="1681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155428</xdr:rowOff>
    </xdr:from>
    <xdr:ext cx="534377" cy="259045"/>
    <xdr:sp macro="" textlink="">
      <xdr:nvSpPr>
        <xdr:cNvPr id="471" name="土木費該当値テキスト"/>
        <xdr:cNvSpPr txBox="1"/>
      </xdr:nvSpPr>
      <xdr:spPr>
        <a:xfrm>
          <a:off x="10528300" y="1678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26367</xdr:rowOff>
    </xdr:from>
    <xdr:to>
      <xdr:col>50</xdr:col>
      <xdr:colOff>165100</xdr:colOff>
      <xdr:row>98</xdr:row>
      <xdr:rowOff>127967</xdr:rowOff>
    </xdr:to>
    <xdr:sp macro="" textlink="">
      <xdr:nvSpPr>
        <xdr:cNvPr id="472" name="楕円 471"/>
        <xdr:cNvSpPr/>
      </xdr:nvSpPr>
      <xdr:spPr>
        <a:xfrm>
          <a:off x="9588500" y="1682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119094</xdr:rowOff>
    </xdr:from>
    <xdr:ext cx="534377" cy="259045"/>
    <xdr:sp macro="" textlink="">
      <xdr:nvSpPr>
        <xdr:cNvPr id="473" name="テキスト ボックス 472"/>
        <xdr:cNvSpPr txBox="1"/>
      </xdr:nvSpPr>
      <xdr:spPr>
        <a:xfrm>
          <a:off x="9372111" y="16921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27118</xdr:rowOff>
    </xdr:from>
    <xdr:to>
      <xdr:col>46</xdr:col>
      <xdr:colOff>38100</xdr:colOff>
      <xdr:row>98</xdr:row>
      <xdr:rowOff>128718</xdr:rowOff>
    </xdr:to>
    <xdr:sp macro="" textlink="">
      <xdr:nvSpPr>
        <xdr:cNvPr id="474" name="楕円 473"/>
        <xdr:cNvSpPr/>
      </xdr:nvSpPr>
      <xdr:spPr>
        <a:xfrm>
          <a:off x="8699500" y="1682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119845</xdr:rowOff>
    </xdr:from>
    <xdr:ext cx="534377" cy="259045"/>
    <xdr:sp macro="" textlink="">
      <xdr:nvSpPr>
        <xdr:cNvPr id="475" name="テキスト ボックス 474"/>
        <xdr:cNvSpPr txBox="1"/>
      </xdr:nvSpPr>
      <xdr:spPr>
        <a:xfrm>
          <a:off x="8483111" y="16921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27749</xdr:rowOff>
    </xdr:from>
    <xdr:to>
      <xdr:col>41</xdr:col>
      <xdr:colOff>101600</xdr:colOff>
      <xdr:row>98</xdr:row>
      <xdr:rowOff>129349</xdr:rowOff>
    </xdr:to>
    <xdr:sp macro="" textlink="">
      <xdr:nvSpPr>
        <xdr:cNvPr id="476" name="楕円 475"/>
        <xdr:cNvSpPr/>
      </xdr:nvSpPr>
      <xdr:spPr>
        <a:xfrm>
          <a:off x="7810500" y="1682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120476</xdr:rowOff>
    </xdr:from>
    <xdr:ext cx="534377" cy="259045"/>
    <xdr:sp macro="" textlink="">
      <xdr:nvSpPr>
        <xdr:cNvPr id="477" name="テキスト ボックス 476"/>
        <xdr:cNvSpPr txBox="1"/>
      </xdr:nvSpPr>
      <xdr:spPr>
        <a:xfrm>
          <a:off x="7594111" y="16922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21227</xdr:rowOff>
    </xdr:from>
    <xdr:to>
      <xdr:col>36</xdr:col>
      <xdr:colOff>165100</xdr:colOff>
      <xdr:row>98</xdr:row>
      <xdr:rowOff>122827</xdr:rowOff>
    </xdr:to>
    <xdr:sp macro="" textlink="">
      <xdr:nvSpPr>
        <xdr:cNvPr id="478" name="楕円 477"/>
        <xdr:cNvSpPr/>
      </xdr:nvSpPr>
      <xdr:spPr>
        <a:xfrm>
          <a:off x="6921500" y="1682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113954</xdr:rowOff>
    </xdr:from>
    <xdr:ext cx="534377" cy="259045"/>
    <xdr:sp macro="" textlink="">
      <xdr:nvSpPr>
        <xdr:cNvPr id="479" name="テキスト ボックス 478"/>
        <xdr:cNvSpPr txBox="1"/>
      </xdr:nvSpPr>
      <xdr:spPr>
        <a:xfrm>
          <a:off x="6705111" y="16916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0" name="直線コネクタ 48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1" name="テキスト ボックス 490"/>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2" name="直線コネクタ 49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3" name="テキスト ボックス 492"/>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4" name="直線コネクタ 49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5" name="テキスト ボックス 494"/>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6" name="直線コネクタ 49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7" name="テキスト ボックス 496"/>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29204</xdr:rowOff>
    </xdr:from>
    <xdr:to>
      <xdr:col>85</xdr:col>
      <xdr:colOff>126364</xdr:colOff>
      <xdr:row>38</xdr:row>
      <xdr:rowOff>55118</xdr:rowOff>
    </xdr:to>
    <xdr:cxnSp macro="">
      <xdr:nvCxnSpPr>
        <xdr:cNvPr id="501" name="直線コネクタ 500"/>
        <xdr:cNvCxnSpPr/>
      </xdr:nvCxnSpPr>
      <xdr:spPr>
        <a:xfrm flipV="1">
          <a:off x="16317595" y="5515604"/>
          <a:ext cx="1269" cy="1054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58945</xdr:rowOff>
    </xdr:from>
    <xdr:ext cx="534377" cy="259045"/>
    <xdr:sp macro="" textlink="">
      <xdr:nvSpPr>
        <xdr:cNvPr id="502" name="消防費最小値テキスト"/>
        <xdr:cNvSpPr txBox="1"/>
      </xdr:nvSpPr>
      <xdr:spPr>
        <a:xfrm>
          <a:off x="16370300" y="657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55118</xdr:rowOff>
    </xdr:from>
    <xdr:to>
      <xdr:col>86</xdr:col>
      <xdr:colOff>25400</xdr:colOff>
      <xdr:row>38</xdr:row>
      <xdr:rowOff>55118</xdr:rowOff>
    </xdr:to>
    <xdr:cxnSp macro="">
      <xdr:nvCxnSpPr>
        <xdr:cNvPr id="503" name="直線コネクタ 502"/>
        <xdr:cNvCxnSpPr/>
      </xdr:nvCxnSpPr>
      <xdr:spPr>
        <a:xfrm>
          <a:off x="16230600" y="6570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147331</xdr:rowOff>
    </xdr:from>
    <xdr:ext cx="599010" cy="259045"/>
    <xdr:sp macro="" textlink="">
      <xdr:nvSpPr>
        <xdr:cNvPr id="504" name="消防費最大値テキスト"/>
        <xdr:cNvSpPr txBox="1"/>
      </xdr:nvSpPr>
      <xdr:spPr>
        <a:xfrm>
          <a:off x="16370300" y="5290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249,168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29204</xdr:rowOff>
    </xdr:from>
    <xdr:to>
      <xdr:col>86</xdr:col>
      <xdr:colOff>25400</xdr:colOff>
      <xdr:row>32</xdr:row>
      <xdr:rowOff>29204</xdr:rowOff>
    </xdr:to>
    <xdr:cxnSp macro="">
      <xdr:nvCxnSpPr>
        <xdr:cNvPr id="505" name="直線コネクタ 504"/>
        <xdr:cNvCxnSpPr/>
      </xdr:nvCxnSpPr>
      <xdr:spPr>
        <a:xfrm>
          <a:off x="16230600" y="551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156813</xdr:rowOff>
    </xdr:from>
    <xdr:to>
      <xdr:col>85</xdr:col>
      <xdr:colOff>127000</xdr:colOff>
      <xdr:row>37</xdr:row>
      <xdr:rowOff>169912</xdr:rowOff>
    </xdr:to>
    <xdr:cxnSp macro="">
      <xdr:nvCxnSpPr>
        <xdr:cNvPr id="506" name="直線コネクタ 505"/>
        <xdr:cNvCxnSpPr/>
      </xdr:nvCxnSpPr>
      <xdr:spPr>
        <a:xfrm flipV="1">
          <a:off x="15481300" y="6500463"/>
          <a:ext cx="838200" cy="1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96726</xdr:rowOff>
    </xdr:from>
    <xdr:ext cx="534377" cy="259045"/>
    <xdr:sp macro="" textlink="">
      <xdr:nvSpPr>
        <xdr:cNvPr id="507" name="消防費平均値テキスト"/>
        <xdr:cNvSpPr txBox="1"/>
      </xdr:nvSpPr>
      <xdr:spPr>
        <a:xfrm>
          <a:off x="16370300" y="6268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73849</xdr:rowOff>
    </xdr:from>
    <xdr:to>
      <xdr:col>85</xdr:col>
      <xdr:colOff>177800</xdr:colOff>
      <xdr:row>38</xdr:row>
      <xdr:rowOff>3999</xdr:rowOff>
    </xdr:to>
    <xdr:sp macro="" textlink="">
      <xdr:nvSpPr>
        <xdr:cNvPr id="508" name="フローチャート: 判断 507"/>
        <xdr:cNvSpPr/>
      </xdr:nvSpPr>
      <xdr:spPr>
        <a:xfrm>
          <a:off x="16268700" y="6417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150380</xdr:rowOff>
    </xdr:from>
    <xdr:to>
      <xdr:col>81</xdr:col>
      <xdr:colOff>50800</xdr:colOff>
      <xdr:row>37</xdr:row>
      <xdr:rowOff>169912</xdr:rowOff>
    </xdr:to>
    <xdr:cxnSp macro="">
      <xdr:nvCxnSpPr>
        <xdr:cNvPr id="509" name="直線コネクタ 508"/>
        <xdr:cNvCxnSpPr/>
      </xdr:nvCxnSpPr>
      <xdr:spPr>
        <a:xfrm>
          <a:off x="14592300" y="6494030"/>
          <a:ext cx="889000" cy="19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97646</xdr:rowOff>
    </xdr:from>
    <xdr:to>
      <xdr:col>81</xdr:col>
      <xdr:colOff>101600</xdr:colOff>
      <xdr:row>38</xdr:row>
      <xdr:rowOff>27797</xdr:rowOff>
    </xdr:to>
    <xdr:sp macro="" textlink="">
      <xdr:nvSpPr>
        <xdr:cNvPr id="510" name="フローチャート: 判断 509"/>
        <xdr:cNvSpPr/>
      </xdr:nvSpPr>
      <xdr:spPr>
        <a:xfrm>
          <a:off x="15430500" y="64412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44323</xdr:rowOff>
    </xdr:from>
    <xdr:ext cx="534377" cy="259045"/>
    <xdr:sp macro="" textlink="">
      <xdr:nvSpPr>
        <xdr:cNvPr id="511" name="テキスト ボックス 510"/>
        <xdr:cNvSpPr txBox="1"/>
      </xdr:nvSpPr>
      <xdr:spPr>
        <a:xfrm>
          <a:off x="15214111" y="621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150380</xdr:rowOff>
    </xdr:from>
    <xdr:to>
      <xdr:col>76</xdr:col>
      <xdr:colOff>114300</xdr:colOff>
      <xdr:row>37</xdr:row>
      <xdr:rowOff>153229</xdr:rowOff>
    </xdr:to>
    <xdr:cxnSp macro="">
      <xdr:nvCxnSpPr>
        <xdr:cNvPr id="512" name="直線コネクタ 511"/>
        <xdr:cNvCxnSpPr/>
      </xdr:nvCxnSpPr>
      <xdr:spPr>
        <a:xfrm flipV="1">
          <a:off x="13703300" y="6494030"/>
          <a:ext cx="889000" cy="2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113017</xdr:rowOff>
    </xdr:from>
    <xdr:to>
      <xdr:col>76</xdr:col>
      <xdr:colOff>165100</xdr:colOff>
      <xdr:row>38</xdr:row>
      <xdr:rowOff>43167</xdr:rowOff>
    </xdr:to>
    <xdr:sp macro="" textlink="">
      <xdr:nvSpPr>
        <xdr:cNvPr id="513" name="フローチャート: 判断 512"/>
        <xdr:cNvSpPr/>
      </xdr:nvSpPr>
      <xdr:spPr>
        <a:xfrm>
          <a:off x="14541500" y="645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34294</xdr:rowOff>
    </xdr:from>
    <xdr:ext cx="534377" cy="259045"/>
    <xdr:sp macro="" textlink="">
      <xdr:nvSpPr>
        <xdr:cNvPr id="514" name="テキスト ボックス 513"/>
        <xdr:cNvSpPr txBox="1"/>
      </xdr:nvSpPr>
      <xdr:spPr>
        <a:xfrm>
          <a:off x="14325111" y="6549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153229</xdr:rowOff>
    </xdr:from>
    <xdr:to>
      <xdr:col>71</xdr:col>
      <xdr:colOff>177800</xdr:colOff>
      <xdr:row>38</xdr:row>
      <xdr:rowOff>9869</xdr:rowOff>
    </xdr:to>
    <xdr:cxnSp macro="">
      <xdr:nvCxnSpPr>
        <xdr:cNvPr id="515" name="直線コネクタ 514"/>
        <xdr:cNvCxnSpPr/>
      </xdr:nvCxnSpPr>
      <xdr:spPr>
        <a:xfrm flipV="1">
          <a:off x="12814300" y="6496879"/>
          <a:ext cx="889000" cy="28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108427</xdr:rowOff>
    </xdr:from>
    <xdr:to>
      <xdr:col>72</xdr:col>
      <xdr:colOff>38100</xdr:colOff>
      <xdr:row>38</xdr:row>
      <xdr:rowOff>38577</xdr:rowOff>
    </xdr:to>
    <xdr:sp macro="" textlink="">
      <xdr:nvSpPr>
        <xdr:cNvPr id="516" name="フローチャート: 判断 515"/>
        <xdr:cNvSpPr/>
      </xdr:nvSpPr>
      <xdr:spPr>
        <a:xfrm>
          <a:off x="13652500" y="645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29704</xdr:rowOff>
    </xdr:from>
    <xdr:ext cx="534377" cy="259045"/>
    <xdr:sp macro="" textlink="">
      <xdr:nvSpPr>
        <xdr:cNvPr id="517" name="テキスト ボックス 516"/>
        <xdr:cNvSpPr txBox="1"/>
      </xdr:nvSpPr>
      <xdr:spPr>
        <a:xfrm>
          <a:off x="13436111" y="654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94016</xdr:rowOff>
    </xdr:from>
    <xdr:to>
      <xdr:col>67</xdr:col>
      <xdr:colOff>101600</xdr:colOff>
      <xdr:row>38</xdr:row>
      <xdr:rowOff>24166</xdr:rowOff>
    </xdr:to>
    <xdr:sp macro="" textlink="">
      <xdr:nvSpPr>
        <xdr:cNvPr id="518" name="フローチャート: 判断 517"/>
        <xdr:cNvSpPr/>
      </xdr:nvSpPr>
      <xdr:spPr>
        <a:xfrm>
          <a:off x="12763500" y="643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40693</xdr:rowOff>
    </xdr:from>
    <xdr:ext cx="534377" cy="259045"/>
    <xdr:sp macro="" textlink="">
      <xdr:nvSpPr>
        <xdr:cNvPr id="519" name="テキスト ボックス 518"/>
        <xdr:cNvSpPr txBox="1"/>
      </xdr:nvSpPr>
      <xdr:spPr>
        <a:xfrm>
          <a:off x="12547111" y="621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106013</xdr:rowOff>
    </xdr:from>
    <xdr:to>
      <xdr:col>85</xdr:col>
      <xdr:colOff>177800</xdr:colOff>
      <xdr:row>38</xdr:row>
      <xdr:rowOff>36163</xdr:rowOff>
    </xdr:to>
    <xdr:sp macro="" textlink="">
      <xdr:nvSpPr>
        <xdr:cNvPr id="525" name="楕円 524"/>
        <xdr:cNvSpPr/>
      </xdr:nvSpPr>
      <xdr:spPr>
        <a:xfrm>
          <a:off x="16268700" y="644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52276</xdr:rowOff>
    </xdr:from>
    <xdr:ext cx="534377" cy="259045"/>
    <xdr:sp macro="" textlink="">
      <xdr:nvSpPr>
        <xdr:cNvPr id="526" name="消防費該当値テキスト"/>
        <xdr:cNvSpPr txBox="1"/>
      </xdr:nvSpPr>
      <xdr:spPr>
        <a:xfrm>
          <a:off x="16370300" y="639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119112</xdr:rowOff>
    </xdr:from>
    <xdr:to>
      <xdr:col>81</xdr:col>
      <xdr:colOff>101600</xdr:colOff>
      <xdr:row>38</xdr:row>
      <xdr:rowOff>49262</xdr:rowOff>
    </xdr:to>
    <xdr:sp macro="" textlink="">
      <xdr:nvSpPr>
        <xdr:cNvPr id="527" name="楕円 526"/>
        <xdr:cNvSpPr/>
      </xdr:nvSpPr>
      <xdr:spPr>
        <a:xfrm>
          <a:off x="15430500" y="6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40389</xdr:rowOff>
    </xdr:from>
    <xdr:ext cx="534377" cy="259045"/>
    <xdr:sp macro="" textlink="">
      <xdr:nvSpPr>
        <xdr:cNvPr id="528" name="テキスト ボックス 527"/>
        <xdr:cNvSpPr txBox="1"/>
      </xdr:nvSpPr>
      <xdr:spPr>
        <a:xfrm>
          <a:off x="15214111" y="6555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99580</xdr:rowOff>
    </xdr:from>
    <xdr:to>
      <xdr:col>76</xdr:col>
      <xdr:colOff>165100</xdr:colOff>
      <xdr:row>38</xdr:row>
      <xdr:rowOff>29730</xdr:rowOff>
    </xdr:to>
    <xdr:sp macro="" textlink="">
      <xdr:nvSpPr>
        <xdr:cNvPr id="529" name="楕円 528"/>
        <xdr:cNvSpPr/>
      </xdr:nvSpPr>
      <xdr:spPr>
        <a:xfrm>
          <a:off x="14541500" y="644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46257</xdr:rowOff>
    </xdr:from>
    <xdr:ext cx="534377" cy="259045"/>
    <xdr:sp macro="" textlink="">
      <xdr:nvSpPr>
        <xdr:cNvPr id="530" name="テキスト ボックス 529"/>
        <xdr:cNvSpPr txBox="1"/>
      </xdr:nvSpPr>
      <xdr:spPr>
        <a:xfrm>
          <a:off x="14325111" y="6218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102429</xdr:rowOff>
    </xdr:from>
    <xdr:to>
      <xdr:col>72</xdr:col>
      <xdr:colOff>38100</xdr:colOff>
      <xdr:row>38</xdr:row>
      <xdr:rowOff>32579</xdr:rowOff>
    </xdr:to>
    <xdr:sp macro="" textlink="">
      <xdr:nvSpPr>
        <xdr:cNvPr id="531" name="楕円 530"/>
        <xdr:cNvSpPr/>
      </xdr:nvSpPr>
      <xdr:spPr>
        <a:xfrm>
          <a:off x="13652500" y="6446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49106</xdr:rowOff>
    </xdr:from>
    <xdr:ext cx="534377" cy="259045"/>
    <xdr:sp macro="" textlink="">
      <xdr:nvSpPr>
        <xdr:cNvPr id="532" name="テキスト ボックス 531"/>
        <xdr:cNvSpPr txBox="1"/>
      </xdr:nvSpPr>
      <xdr:spPr>
        <a:xfrm>
          <a:off x="13436111" y="622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130519</xdr:rowOff>
    </xdr:from>
    <xdr:to>
      <xdr:col>67</xdr:col>
      <xdr:colOff>101600</xdr:colOff>
      <xdr:row>38</xdr:row>
      <xdr:rowOff>60669</xdr:rowOff>
    </xdr:to>
    <xdr:sp macro="" textlink="">
      <xdr:nvSpPr>
        <xdr:cNvPr id="533" name="楕円 532"/>
        <xdr:cNvSpPr/>
      </xdr:nvSpPr>
      <xdr:spPr>
        <a:xfrm>
          <a:off x="12763500" y="647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51796</xdr:rowOff>
    </xdr:from>
    <xdr:ext cx="534377" cy="259045"/>
    <xdr:sp macro="" textlink="">
      <xdr:nvSpPr>
        <xdr:cNvPr id="534" name="テキスト ボックス 533"/>
        <xdr:cNvSpPr txBox="1"/>
      </xdr:nvSpPr>
      <xdr:spPr>
        <a:xfrm>
          <a:off x="12547111" y="656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45" name="直線コネクタ 54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46" name="テキスト ボックス 545"/>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47" name="直線コネクタ 54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48" name="テキスト ボックス 547"/>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49" name="直線コネクタ 54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0" name="テキスト ボックス 549"/>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1" name="直線コネクタ 55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2" name="テキスト ボックス 551"/>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3" name="直線コネクタ 55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4" name="テキスト ボックス 553"/>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5" name="直線コネクタ 55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38299</xdr:rowOff>
    </xdr:from>
    <xdr:ext cx="685572" cy="259045"/>
    <xdr:sp macro="" textlink="">
      <xdr:nvSpPr>
        <xdr:cNvPr id="556" name="テキスト ボックス 555"/>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58" name="テキスト ボックス 557"/>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18045</xdr:rowOff>
    </xdr:from>
    <xdr:to>
      <xdr:col>85</xdr:col>
      <xdr:colOff>126364</xdr:colOff>
      <xdr:row>59</xdr:row>
      <xdr:rowOff>24395</xdr:rowOff>
    </xdr:to>
    <xdr:cxnSp macro="">
      <xdr:nvCxnSpPr>
        <xdr:cNvPr id="560" name="直線コネクタ 559"/>
        <xdr:cNvCxnSpPr/>
      </xdr:nvCxnSpPr>
      <xdr:spPr>
        <a:xfrm flipV="1">
          <a:off x="16317595" y="8761995"/>
          <a:ext cx="1269" cy="1377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28222</xdr:rowOff>
    </xdr:from>
    <xdr:ext cx="534377" cy="259045"/>
    <xdr:sp macro="" textlink="">
      <xdr:nvSpPr>
        <xdr:cNvPr id="561" name="教育費最小値テキスト"/>
        <xdr:cNvSpPr txBox="1"/>
      </xdr:nvSpPr>
      <xdr:spPr>
        <a:xfrm>
          <a:off x="16370300" y="1014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24395</xdr:rowOff>
    </xdr:from>
    <xdr:to>
      <xdr:col>86</xdr:col>
      <xdr:colOff>25400</xdr:colOff>
      <xdr:row>59</xdr:row>
      <xdr:rowOff>24395</xdr:rowOff>
    </xdr:to>
    <xdr:cxnSp macro="">
      <xdr:nvCxnSpPr>
        <xdr:cNvPr id="562" name="直線コネクタ 561"/>
        <xdr:cNvCxnSpPr/>
      </xdr:nvCxnSpPr>
      <xdr:spPr>
        <a:xfrm>
          <a:off x="16230600" y="1013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136172</xdr:rowOff>
    </xdr:from>
    <xdr:ext cx="599010" cy="259045"/>
    <xdr:sp macro="" textlink="">
      <xdr:nvSpPr>
        <xdr:cNvPr id="563" name="教育費最大値テキスト"/>
        <xdr:cNvSpPr txBox="1"/>
      </xdr:nvSpPr>
      <xdr:spPr>
        <a:xfrm>
          <a:off x="16370300" y="8537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889,504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18045</xdr:rowOff>
    </xdr:from>
    <xdr:to>
      <xdr:col>86</xdr:col>
      <xdr:colOff>25400</xdr:colOff>
      <xdr:row>51</xdr:row>
      <xdr:rowOff>18045</xdr:rowOff>
    </xdr:to>
    <xdr:cxnSp macro="">
      <xdr:nvCxnSpPr>
        <xdr:cNvPr id="564" name="直線コネクタ 563"/>
        <xdr:cNvCxnSpPr/>
      </xdr:nvCxnSpPr>
      <xdr:spPr>
        <a:xfrm>
          <a:off x="16230600" y="8761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66215</xdr:rowOff>
    </xdr:from>
    <xdr:to>
      <xdr:col>85</xdr:col>
      <xdr:colOff>127000</xdr:colOff>
      <xdr:row>58</xdr:row>
      <xdr:rowOff>98865</xdr:rowOff>
    </xdr:to>
    <xdr:cxnSp macro="">
      <xdr:nvCxnSpPr>
        <xdr:cNvPr id="565" name="直線コネクタ 564"/>
        <xdr:cNvCxnSpPr/>
      </xdr:nvCxnSpPr>
      <xdr:spPr>
        <a:xfrm flipV="1">
          <a:off x="15481300" y="10010315"/>
          <a:ext cx="838200" cy="32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67993</xdr:rowOff>
    </xdr:from>
    <xdr:ext cx="534377" cy="259045"/>
    <xdr:sp macro="" textlink="">
      <xdr:nvSpPr>
        <xdr:cNvPr id="566" name="教育費平均値テキスト"/>
        <xdr:cNvSpPr txBox="1"/>
      </xdr:nvSpPr>
      <xdr:spPr>
        <a:xfrm>
          <a:off x="16370300" y="10012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89566</xdr:rowOff>
    </xdr:from>
    <xdr:to>
      <xdr:col>85</xdr:col>
      <xdr:colOff>177800</xdr:colOff>
      <xdr:row>59</xdr:row>
      <xdr:rowOff>19716</xdr:rowOff>
    </xdr:to>
    <xdr:sp macro="" textlink="">
      <xdr:nvSpPr>
        <xdr:cNvPr id="567" name="フローチャート: 判断 566"/>
        <xdr:cNvSpPr/>
      </xdr:nvSpPr>
      <xdr:spPr>
        <a:xfrm>
          <a:off x="16268700" y="1003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98865</xdr:rowOff>
    </xdr:from>
    <xdr:to>
      <xdr:col>81</xdr:col>
      <xdr:colOff>50800</xdr:colOff>
      <xdr:row>58</xdr:row>
      <xdr:rowOff>147258</xdr:rowOff>
    </xdr:to>
    <xdr:cxnSp macro="">
      <xdr:nvCxnSpPr>
        <xdr:cNvPr id="568" name="直線コネクタ 567"/>
        <xdr:cNvCxnSpPr/>
      </xdr:nvCxnSpPr>
      <xdr:spPr>
        <a:xfrm flipV="1">
          <a:off x="14592300" y="10042965"/>
          <a:ext cx="889000" cy="48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99587</xdr:rowOff>
    </xdr:from>
    <xdr:to>
      <xdr:col>81</xdr:col>
      <xdr:colOff>101600</xdr:colOff>
      <xdr:row>59</xdr:row>
      <xdr:rowOff>29737</xdr:rowOff>
    </xdr:to>
    <xdr:sp macro="" textlink="">
      <xdr:nvSpPr>
        <xdr:cNvPr id="569" name="フローチャート: 判断 568"/>
        <xdr:cNvSpPr/>
      </xdr:nvSpPr>
      <xdr:spPr>
        <a:xfrm>
          <a:off x="15430500" y="1004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20864</xdr:rowOff>
    </xdr:from>
    <xdr:ext cx="534377" cy="259045"/>
    <xdr:sp macro="" textlink="">
      <xdr:nvSpPr>
        <xdr:cNvPr id="570" name="テキスト ボックス 569"/>
        <xdr:cNvSpPr txBox="1"/>
      </xdr:nvSpPr>
      <xdr:spPr>
        <a:xfrm>
          <a:off x="15214111" y="10136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147258</xdr:rowOff>
    </xdr:from>
    <xdr:to>
      <xdr:col>76</xdr:col>
      <xdr:colOff>114300</xdr:colOff>
      <xdr:row>59</xdr:row>
      <xdr:rowOff>2784</xdr:rowOff>
    </xdr:to>
    <xdr:cxnSp macro="">
      <xdr:nvCxnSpPr>
        <xdr:cNvPr id="571" name="直線コネクタ 570"/>
        <xdr:cNvCxnSpPr/>
      </xdr:nvCxnSpPr>
      <xdr:spPr>
        <a:xfrm flipV="1">
          <a:off x="13703300" y="10091358"/>
          <a:ext cx="889000" cy="26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110230</xdr:rowOff>
    </xdr:from>
    <xdr:to>
      <xdr:col>76</xdr:col>
      <xdr:colOff>165100</xdr:colOff>
      <xdr:row>59</xdr:row>
      <xdr:rowOff>40380</xdr:rowOff>
    </xdr:to>
    <xdr:sp macro="" textlink="">
      <xdr:nvSpPr>
        <xdr:cNvPr id="572" name="フローチャート: 判断 571"/>
        <xdr:cNvSpPr/>
      </xdr:nvSpPr>
      <xdr:spPr>
        <a:xfrm>
          <a:off x="14541500" y="1005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31507</xdr:rowOff>
    </xdr:from>
    <xdr:ext cx="534377" cy="259045"/>
    <xdr:sp macro="" textlink="">
      <xdr:nvSpPr>
        <xdr:cNvPr id="573" name="テキスト ボックス 572"/>
        <xdr:cNvSpPr txBox="1"/>
      </xdr:nvSpPr>
      <xdr:spPr>
        <a:xfrm>
          <a:off x="14325111" y="1014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2784</xdr:rowOff>
    </xdr:from>
    <xdr:to>
      <xdr:col>71</xdr:col>
      <xdr:colOff>177800</xdr:colOff>
      <xdr:row>59</xdr:row>
      <xdr:rowOff>11320</xdr:rowOff>
    </xdr:to>
    <xdr:cxnSp macro="">
      <xdr:nvCxnSpPr>
        <xdr:cNvPr id="574" name="直線コネクタ 573"/>
        <xdr:cNvCxnSpPr/>
      </xdr:nvCxnSpPr>
      <xdr:spPr>
        <a:xfrm flipV="1">
          <a:off x="12814300" y="10118334"/>
          <a:ext cx="889000" cy="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101120</xdr:rowOff>
    </xdr:from>
    <xdr:to>
      <xdr:col>72</xdr:col>
      <xdr:colOff>38100</xdr:colOff>
      <xdr:row>59</xdr:row>
      <xdr:rowOff>31270</xdr:rowOff>
    </xdr:to>
    <xdr:sp macro="" textlink="">
      <xdr:nvSpPr>
        <xdr:cNvPr id="575" name="フローチャート: 判断 574"/>
        <xdr:cNvSpPr/>
      </xdr:nvSpPr>
      <xdr:spPr>
        <a:xfrm>
          <a:off x="13652500" y="1004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47797</xdr:rowOff>
    </xdr:from>
    <xdr:ext cx="534377" cy="259045"/>
    <xdr:sp macro="" textlink="">
      <xdr:nvSpPr>
        <xdr:cNvPr id="576" name="テキスト ボックス 575"/>
        <xdr:cNvSpPr txBox="1"/>
      </xdr:nvSpPr>
      <xdr:spPr>
        <a:xfrm>
          <a:off x="13436111" y="982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91691</xdr:rowOff>
    </xdr:from>
    <xdr:to>
      <xdr:col>67</xdr:col>
      <xdr:colOff>101600</xdr:colOff>
      <xdr:row>59</xdr:row>
      <xdr:rowOff>21841</xdr:rowOff>
    </xdr:to>
    <xdr:sp macro="" textlink="">
      <xdr:nvSpPr>
        <xdr:cNvPr id="577" name="フローチャート: 判断 576"/>
        <xdr:cNvSpPr/>
      </xdr:nvSpPr>
      <xdr:spPr>
        <a:xfrm>
          <a:off x="12763500" y="1003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38368</xdr:rowOff>
    </xdr:from>
    <xdr:ext cx="534377" cy="259045"/>
    <xdr:sp macro="" textlink="">
      <xdr:nvSpPr>
        <xdr:cNvPr id="578" name="テキスト ボックス 577"/>
        <xdr:cNvSpPr txBox="1"/>
      </xdr:nvSpPr>
      <xdr:spPr>
        <a:xfrm>
          <a:off x="12547111" y="981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15415</xdr:rowOff>
    </xdr:from>
    <xdr:to>
      <xdr:col>85</xdr:col>
      <xdr:colOff>177800</xdr:colOff>
      <xdr:row>58</xdr:row>
      <xdr:rowOff>117015</xdr:rowOff>
    </xdr:to>
    <xdr:sp macro="" textlink="">
      <xdr:nvSpPr>
        <xdr:cNvPr id="584" name="楕円 583"/>
        <xdr:cNvSpPr/>
      </xdr:nvSpPr>
      <xdr:spPr>
        <a:xfrm>
          <a:off x="16268700" y="995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38292</xdr:rowOff>
    </xdr:from>
    <xdr:ext cx="599010" cy="259045"/>
    <xdr:sp macro="" textlink="">
      <xdr:nvSpPr>
        <xdr:cNvPr id="585" name="教育費該当値テキスト"/>
        <xdr:cNvSpPr txBox="1"/>
      </xdr:nvSpPr>
      <xdr:spPr>
        <a:xfrm>
          <a:off x="16370300" y="9810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48065</xdr:rowOff>
    </xdr:from>
    <xdr:to>
      <xdr:col>81</xdr:col>
      <xdr:colOff>101600</xdr:colOff>
      <xdr:row>58</xdr:row>
      <xdr:rowOff>149665</xdr:rowOff>
    </xdr:to>
    <xdr:sp macro="" textlink="">
      <xdr:nvSpPr>
        <xdr:cNvPr id="586" name="楕円 585"/>
        <xdr:cNvSpPr/>
      </xdr:nvSpPr>
      <xdr:spPr>
        <a:xfrm>
          <a:off x="15430500" y="999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166192</xdr:rowOff>
    </xdr:from>
    <xdr:ext cx="599010" cy="259045"/>
    <xdr:sp macro="" textlink="">
      <xdr:nvSpPr>
        <xdr:cNvPr id="587" name="テキスト ボックス 586"/>
        <xdr:cNvSpPr txBox="1"/>
      </xdr:nvSpPr>
      <xdr:spPr>
        <a:xfrm>
          <a:off x="15181795" y="9767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96458</xdr:rowOff>
    </xdr:from>
    <xdr:to>
      <xdr:col>76</xdr:col>
      <xdr:colOff>165100</xdr:colOff>
      <xdr:row>59</xdr:row>
      <xdr:rowOff>26608</xdr:rowOff>
    </xdr:to>
    <xdr:sp macro="" textlink="">
      <xdr:nvSpPr>
        <xdr:cNvPr id="588" name="楕円 587"/>
        <xdr:cNvSpPr/>
      </xdr:nvSpPr>
      <xdr:spPr>
        <a:xfrm>
          <a:off x="14541500" y="10040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43135</xdr:rowOff>
    </xdr:from>
    <xdr:ext cx="534377" cy="259045"/>
    <xdr:sp macro="" textlink="">
      <xdr:nvSpPr>
        <xdr:cNvPr id="589" name="テキスト ボックス 588"/>
        <xdr:cNvSpPr txBox="1"/>
      </xdr:nvSpPr>
      <xdr:spPr>
        <a:xfrm>
          <a:off x="14325111" y="981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123434</xdr:rowOff>
    </xdr:from>
    <xdr:to>
      <xdr:col>72</xdr:col>
      <xdr:colOff>38100</xdr:colOff>
      <xdr:row>59</xdr:row>
      <xdr:rowOff>53584</xdr:rowOff>
    </xdr:to>
    <xdr:sp macro="" textlink="">
      <xdr:nvSpPr>
        <xdr:cNvPr id="590" name="楕円 589"/>
        <xdr:cNvSpPr/>
      </xdr:nvSpPr>
      <xdr:spPr>
        <a:xfrm>
          <a:off x="13652500" y="1006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44711</xdr:rowOff>
    </xdr:from>
    <xdr:ext cx="534377" cy="259045"/>
    <xdr:sp macro="" textlink="">
      <xdr:nvSpPr>
        <xdr:cNvPr id="591" name="テキスト ボックス 590"/>
        <xdr:cNvSpPr txBox="1"/>
      </xdr:nvSpPr>
      <xdr:spPr>
        <a:xfrm>
          <a:off x="13436111" y="1016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131970</xdr:rowOff>
    </xdr:from>
    <xdr:to>
      <xdr:col>67</xdr:col>
      <xdr:colOff>101600</xdr:colOff>
      <xdr:row>59</xdr:row>
      <xdr:rowOff>62120</xdr:rowOff>
    </xdr:to>
    <xdr:sp macro="" textlink="">
      <xdr:nvSpPr>
        <xdr:cNvPr id="592" name="楕円 591"/>
        <xdr:cNvSpPr/>
      </xdr:nvSpPr>
      <xdr:spPr>
        <a:xfrm>
          <a:off x="12763500" y="1007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53247</xdr:rowOff>
    </xdr:from>
    <xdr:ext cx="534377" cy="259045"/>
    <xdr:sp macro="" textlink="">
      <xdr:nvSpPr>
        <xdr:cNvPr id="593" name="テキスト ボックス 592"/>
        <xdr:cNvSpPr txBox="1"/>
      </xdr:nvSpPr>
      <xdr:spPr>
        <a:xfrm>
          <a:off x="12547111" y="10168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105795</xdr:rowOff>
    </xdr:from>
    <xdr:to>
      <xdr:col>85</xdr:col>
      <xdr:colOff>126364</xdr:colOff>
      <xdr:row>79</xdr:row>
      <xdr:rowOff>44450</xdr:rowOff>
    </xdr:to>
    <xdr:cxnSp macro="">
      <xdr:nvCxnSpPr>
        <xdr:cNvPr id="617" name="直線コネクタ 616"/>
        <xdr:cNvCxnSpPr/>
      </xdr:nvCxnSpPr>
      <xdr:spPr>
        <a:xfrm flipV="1">
          <a:off x="16317595" y="12107295"/>
          <a:ext cx="1269" cy="1481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59632</xdr:rowOff>
    </xdr:from>
    <xdr:ext cx="249299" cy="259045"/>
    <xdr:sp macro="" textlink="">
      <xdr:nvSpPr>
        <xdr:cNvPr id="618" name="災害復旧費最小値テキスト"/>
        <xdr:cNvSpPr txBox="1"/>
      </xdr:nvSpPr>
      <xdr:spPr>
        <a:xfrm>
          <a:off x="16370300" y="13604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9" name="直線コネクタ 61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52472</xdr:rowOff>
    </xdr:from>
    <xdr:ext cx="599010" cy="259045"/>
    <xdr:sp macro="" textlink="">
      <xdr:nvSpPr>
        <xdr:cNvPr id="620" name="災害復旧費最大値テキスト"/>
        <xdr:cNvSpPr txBox="1"/>
      </xdr:nvSpPr>
      <xdr:spPr>
        <a:xfrm>
          <a:off x="16370300" y="11882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388,899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105795</xdr:rowOff>
    </xdr:from>
    <xdr:to>
      <xdr:col>86</xdr:col>
      <xdr:colOff>25400</xdr:colOff>
      <xdr:row>70</xdr:row>
      <xdr:rowOff>105795</xdr:rowOff>
    </xdr:to>
    <xdr:cxnSp macro="">
      <xdr:nvCxnSpPr>
        <xdr:cNvPr id="621" name="直線コネクタ 620"/>
        <xdr:cNvCxnSpPr/>
      </xdr:nvCxnSpPr>
      <xdr:spPr>
        <a:xfrm>
          <a:off x="16230600" y="1210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33843</xdr:rowOff>
    </xdr:from>
    <xdr:to>
      <xdr:col>85</xdr:col>
      <xdr:colOff>127000</xdr:colOff>
      <xdr:row>78</xdr:row>
      <xdr:rowOff>161173</xdr:rowOff>
    </xdr:to>
    <xdr:cxnSp macro="">
      <xdr:nvCxnSpPr>
        <xdr:cNvPr id="622" name="直線コネクタ 621"/>
        <xdr:cNvCxnSpPr/>
      </xdr:nvCxnSpPr>
      <xdr:spPr>
        <a:xfrm>
          <a:off x="15481300" y="13406943"/>
          <a:ext cx="838200" cy="127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104081</xdr:rowOff>
    </xdr:from>
    <xdr:ext cx="534377" cy="259045"/>
    <xdr:sp macro="" textlink="">
      <xdr:nvSpPr>
        <xdr:cNvPr id="623" name="災害復旧費平均値テキスト"/>
        <xdr:cNvSpPr txBox="1"/>
      </xdr:nvSpPr>
      <xdr:spPr>
        <a:xfrm>
          <a:off x="16370300" y="13477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125654</xdr:rowOff>
    </xdr:from>
    <xdr:to>
      <xdr:col>85</xdr:col>
      <xdr:colOff>177800</xdr:colOff>
      <xdr:row>79</xdr:row>
      <xdr:rowOff>55804</xdr:rowOff>
    </xdr:to>
    <xdr:sp macro="" textlink="">
      <xdr:nvSpPr>
        <xdr:cNvPr id="624" name="フローチャート: 判断 623"/>
        <xdr:cNvSpPr/>
      </xdr:nvSpPr>
      <xdr:spPr>
        <a:xfrm>
          <a:off x="16268700" y="1349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33843</xdr:rowOff>
    </xdr:from>
    <xdr:to>
      <xdr:col>81</xdr:col>
      <xdr:colOff>50800</xdr:colOff>
      <xdr:row>78</xdr:row>
      <xdr:rowOff>70236</xdr:rowOff>
    </xdr:to>
    <xdr:cxnSp macro="">
      <xdr:nvCxnSpPr>
        <xdr:cNvPr id="625" name="直線コネクタ 624"/>
        <xdr:cNvCxnSpPr/>
      </xdr:nvCxnSpPr>
      <xdr:spPr>
        <a:xfrm flipV="1">
          <a:off x="14592300" y="13406943"/>
          <a:ext cx="889000" cy="36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131721</xdr:rowOff>
    </xdr:from>
    <xdr:to>
      <xdr:col>81</xdr:col>
      <xdr:colOff>101600</xdr:colOff>
      <xdr:row>79</xdr:row>
      <xdr:rowOff>61871</xdr:rowOff>
    </xdr:to>
    <xdr:sp macro="" textlink="">
      <xdr:nvSpPr>
        <xdr:cNvPr id="626" name="フローチャート: 判断 625"/>
        <xdr:cNvSpPr/>
      </xdr:nvSpPr>
      <xdr:spPr>
        <a:xfrm>
          <a:off x="15430500" y="13504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52998</xdr:rowOff>
    </xdr:from>
    <xdr:ext cx="469744" cy="259045"/>
    <xdr:sp macro="" textlink="">
      <xdr:nvSpPr>
        <xdr:cNvPr id="627" name="テキスト ボックス 626"/>
        <xdr:cNvSpPr txBox="1"/>
      </xdr:nvSpPr>
      <xdr:spPr>
        <a:xfrm>
          <a:off x="15246428" y="13597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70236</xdr:rowOff>
    </xdr:from>
    <xdr:to>
      <xdr:col>76</xdr:col>
      <xdr:colOff>114300</xdr:colOff>
      <xdr:row>79</xdr:row>
      <xdr:rowOff>37267</xdr:rowOff>
    </xdr:to>
    <xdr:cxnSp macro="">
      <xdr:nvCxnSpPr>
        <xdr:cNvPr id="628" name="直線コネクタ 627"/>
        <xdr:cNvCxnSpPr/>
      </xdr:nvCxnSpPr>
      <xdr:spPr>
        <a:xfrm flipV="1">
          <a:off x="13703300" y="13443336"/>
          <a:ext cx="889000" cy="13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128025</xdr:rowOff>
    </xdr:from>
    <xdr:to>
      <xdr:col>76</xdr:col>
      <xdr:colOff>165100</xdr:colOff>
      <xdr:row>79</xdr:row>
      <xdr:rowOff>58175</xdr:rowOff>
    </xdr:to>
    <xdr:sp macro="" textlink="">
      <xdr:nvSpPr>
        <xdr:cNvPr id="629" name="フローチャート: 判断 628"/>
        <xdr:cNvSpPr/>
      </xdr:nvSpPr>
      <xdr:spPr>
        <a:xfrm>
          <a:off x="14541500" y="1350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49302</xdr:rowOff>
    </xdr:from>
    <xdr:ext cx="469744" cy="259045"/>
    <xdr:sp macro="" textlink="">
      <xdr:nvSpPr>
        <xdr:cNvPr id="630" name="テキスト ボックス 629"/>
        <xdr:cNvSpPr txBox="1"/>
      </xdr:nvSpPr>
      <xdr:spPr>
        <a:xfrm>
          <a:off x="14357428" y="13593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37267</xdr:rowOff>
    </xdr:from>
    <xdr:to>
      <xdr:col>71</xdr:col>
      <xdr:colOff>177800</xdr:colOff>
      <xdr:row>79</xdr:row>
      <xdr:rowOff>43402</xdr:rowOff>
    </xdr:to>
    <xdr:cxnSp macro="">
      <xdr:nvCxnSpPr>
        <xdr:cNvPr id="631" name="直線コネクタ 630"/>
        <xdr:cNvCxnSpPr/>
      </xdr:nvCxnSpPr>
      <xdr:spPr>
        <a:xfrm flipV="1">
          <a:off x="12814300" y="13581817"/>
          <a:ext cx="889000" cy="6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128001</xdr:rowOff>
    </xdr:from>
    <xdr:to>
      <xdr:col>72</xdr:col>
      <xdr:colOff>38100</xdr:colOff>
      <xdr:row>79</xdr:row>
      <xdr:rowOff>58151</xdr:rowOff>
    </xdr:to>
    <xdr:sp macro="" textlink="">
      <xdr:nvSpPr>
        <xdr:cNvPr id="632" name="フローチャート: 判断 631"/>
        <xdr:cNvSpPr/>
      </xdr:nvSpPr>
      <xdr:spPr>
        <a:xfrm>
          <a:off x="13652500" y="1350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74678</xdr:rowOff>
    </xdr:from>
    <xdr:ext cx="469744" cy="259045"/>
    <xdr:sp macro="" textlink="">
      <xdr:nvSpPr>
        <xdr:cNvPr id="633" name="テキスト ボックス 632"/>
        <xdr:cNvSpPr txBox="1"/>
      </xdr:nvSpPr>
      <xdr:spPr>
        <a:xfrm>
          <a:off x="13468428" y="13276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130014</xdr:rowOff>
    </xdr:from>
    <xdr:to>
      <xdr:col>67</xdr:col>
      <xdr:colOff>101600</xdr:colOff>
      <xdr:row>79</xdr:row>
      <xdr:rowOff>60164</xdr:rowOff>
    </xdr:to>
    <xdr:sp macro="" textlink="">
      <xdr:nvSpPr>
        <xdr:cNvPr id="634" name="フローチャート: 判断 633"/>
        <xdr:cNvSpPr/>
      </xdr:nvSpPr>
      <xdr:spPr>
        <a:xfrm>
          <a:off x="12763500" y="1350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76691</xdr:rowOff>
    </xdr:from>
    <xdr:ext cx="469744" cy="259045"/>
    <xdr:sp macro="" textlink="">
      <xdr:nvSpPr>
        <xdr:cNvPr id="635" name="テキスト ボックス 634"/>
        <xdr:cNvSpPr txBox="1"/>
      </xdr:nvSpPr>
      <xdr:spPr>
        <a:xfrm>
          <a:off x="12579428" y="13278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110373</xdr:rowOff>
    </xdr:from>
    <xdr:to>
      <xdr:col>85</xdr:col>
      <xdr:colOff>177800</xdr:colOff>
      <xdr:row>79</xdr:row>
      <xdr:rowOff>40523</xdr:rowOff>
    </xdr:to>
    <xdr:sp macro="" textlink="">
      <xdr:nvSpPr>
        <xdr:cNvPr id="641" name="楕円 640"/>
        <xdr:cNvSpPr/>
      </xdr:nvSpPr>
      <xdr:spPr>
        <a:xfrm>
          <a:off x="16268700" y="1348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69750</xdr:rowOff>
    </xdr:from>
    <xdr:ext cx="534377" cy="259045"/>
    <xdr:sp macro="" textlink="">
      <xdr:nvSpPr>
        <xdr:cNvPr id="642" name="災害復旧費該当値テキスト"/>
        <xdr:cNvSpPr txBox="1"/>
      </xdr:nvSpPr>
      <xdr:spPr>
        <a:xfrm>
          <a:off x="16370300" y="1327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154493</xdr:rowOff>
    </xdr:from>
    <xdr:to>
      <xdr:col>81</xdr:col>
      <xdr:colOff>101600</xdr:colOff>
      <xdr:row>78</xdr:row>
      <xdr:rowOff>84643</xdr:rowOff>
    </xdr:to>
    <xdr:sp macro="" textlink="">
      <xdr:nvSpPr>
        <xdr:cNvPr id="643" name="楕円 642"/>
        <xdr:cNvSpPr/>
      </xdr:nvSpPr>
      <xdr:spPr>
        <a:xfrm>
          <a:off x="15430500" y="1335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101170</xdr:rowOff>
    </xdr:from>
    <xdr:ext cx="534377" cy="259045"/>
    <xdr:sp macro="" textlink="">
      <xdr:nvSpPr>
        <xdr:cNvPr id="644" name="テキスト ボックス 643"/>
        <xdr:cNvSpPr txBox="1"/>
      </xdr:nvSpPr>
      <xdr:spPr>
        <a:xfrm>
          <a:off x="15214111" y="13131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19436</xdr:rowOff>
    </xdr:from>
    <xdr:to>
      <xdr:col>76</xdr:col>
      <xdr:colOff>165100</xdr:colOff>
      <xdr:row>78</xdr:row>
      <xdr:rowOff>121036</xdr:rowOff>
    </xdr:to>
    <xdr:sp macro="" textlink="">
      <xdr:nvSpPr>
        <xdr:cNvPr id="645" name="楕円 644"/>
        <xdr:cNvSpPr/>
      </xdr:nvSpPr>
      <xdr:spPr>
        <a:xfrm>
          <a:off x="14541500" y="1339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137563</xdr:rowOff>
    </xdr:from>
    <xdr:ext cx="534377" cy="259045"/>
    <xdr:sp macro="" textlink="">
      <xdr:nvSpPr>
        <xdr:cNvPr id="646" name="テキスト ボックス 645"/>
        <xdr:cNvSpPr txBox="1"/>
      </xdr:nvSpPr>
      <xdr:spPr>
        <a:xfrm>
          <a:off x="14325111" y="1316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157917</xdr:rowOff>
    </xdr:from>
    <xdr:to>
      <xdr:col>72</xdr:col>
      <xdr:colOff>38100</xdr:colOff>
      <xdr:row>79</xdr:row>
      <xdr:rowOff>88067</xdr:rowOff>
    </xdr:to>
    <xdr:sp macro="" textlink="">
      <xdr:nvSpPr>
        <xdr:cNvPr id="647" name="楕円 646"/>
        <xdr:cNvSpPr/>
      </xdr:nvSpPr>
      <xdr:spPr>
        <a:xfrm>
          <a:off x="13652500" y="13531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79194</xdr:rowOff>
    </xdr:from>
    <xdr:ext cx="469744" cy="259045"/>
    <xdr:sp macro="" textlink="">
      <xdr:nvSpPr>
        <xdr:cNvPr id="648" name="テキスト ボックス 647"/>
        <xdr:cNvSpPr txBox="1"/>
      </xdr:nvSpPr>
      <xdr:spPr>
        <a:xfrm>
          <a:off x="13468428" y="13623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164052</xdr:rowOff>
    </xdr:from>
    <xdr:to>
      <xdr:col>67</xdr:col>
      <xdr:colOff>101600</xdr:colOff>
      <xdr:row>79</xdr:row>
      <xdr:rowOff>94202</xdr:rowOff>
    </xdr:to>
    <xdr:sp macro="" textlink="">
      <xdr:nvSpPr>
        <xdr:cNvPr id="649" name="楕円 648"/>
        <xdr:cNvSpPr/>
      </xdr:nvSpPr>
      <xdr:spPr>
        <a:xfrm>
          <a:off x="12763500" y="1353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85329</xdr:rowOff>
    </xdr:from>
    <xdr:ext cx="378565" cy="259045"/>
    <xdr:sp macro="" textlink="">
      <xdr:nvSpPr>
        <xdr:cNvPr id="650" name="テキスト ボックス 649"/>
        <xdr:cNvSpPr txBox="1"/>
      </xdr:nvSpPr>
      <xdr:spPr>
        <a:xfrm>
          <a:off x="12625017" y="136298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1" name="直線コネクタ 660"/>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2" name="テキスト ボックス 661"/>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4" name="テキスト ボックス 66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65" name="直線コネクタ 664"/>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66" name="テキスト ボックス 665"/>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126178</xdr:rowOff>
    </xdr:from>
    <xdr:to>
      <xdr:col>85</xdr:col>
      <xdr:colOff>126364</xdr:colOff>
      <xdr:row>98</xdr:row>
      <xdr:rowOff>18599</xdr:rowOff>
    </xdr:to>
    <xdr:cxnSp macro="">
      <xdr:nvCxnSpPr>
        <xdr:cNvPr id="670" name="直線コネクタ 669"/>
        <xdr:cNvCxnSpPr/>
      </xdr:nvCxnSpPr>
      <xdr:spPr>
        <a:xfrm flipV="1">
          <a:off x="16317595" y="15556678"/>
          <a:ext cx="1269" cy="1264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22426</xdr:rowOff>
    </xdr:from>
    <xdr:ext cx="469744" cy="259045"/>
    <xdr:sp macro="" textlink="">
      <xdr:nvSpPr>
        <xdr:cNvPr id="671" name="公債費最小値テキスト"/>
        <xdr:cNvSpPr txBox="1"/>
      </xdr:nvSpPr>
      <xdr:spPr>
        <a:xfrm>
          <a:off x="16370300" y="16824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18599</xdr:rowOff>
    </xdr:from>
    <xdr:to>
      <xdr:col>86</xdr:col>
      <xdr:colOff>25400</xdr:colOff>
      <xdr:row>98</xdr:row>
      <xdr:rowOff>18599</xdr:rowOff>
    </xdr:to>
    <xdr:cxnSp macro="">
      <xdr:nvCxnSpPr>
        <xdr:cNvPr id="672" name="直線コネクタ 671"/>
        <xdr:cNvCxnSpPr/>
      </xdr:nvCxnSpPr>
      <xdr:spPr>
        <a:xfrm>
          <a:off x="16230600" y="16820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72855</xdr:rowOff>
    </xdr:from>
    <xdr:ext cx="599010" cy="259045"/>
    <xdr:sp macro="" textlink="">
      <xdr:nvSpPr>
        <xdr:cNvPr id="673" name="公債費最大値テキスト"/>
        <xdr:cNvSpPr txBox="1"/>
      </xdr:nvSpPr>
      <xdr:spPr>
        <a:xfrm>
          <a:off x="16370300" y="15331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222,366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126178</xdr:rowOff>
    </xdr:from>
    <xdr:to>
      <xdr:col>86</xdr:col>
      <xdr:colOff>25400</xdr:colOff>
      <xdr:row>90</xdr:row>
      <xdr:rowOff>126178</xdr:rowOff>
    </xdr:to>
    <xdr:cxnSp macro="">
      <xdr:nvCxnSpPr>
        <xdr:cNvPr id="674" name="直線コネクタ 673"/>
        <xdr:cNvCxnSpPr/>
      </xdr:nvCxnSpPr>
      <xdr:spPr>
        <a:xfrm>
          <a:off x="16230600" y="15556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152479</xdr:rowOff>
    </xdr:from>
    <xdr:to>
      <xdr:col>85</xdr:col>
      <xdr:colOff>127000</xdr:colOff>
      <xdr:row>95</xdr:row>
      <xdr:rowOff>46272</xdr:rowOff>
    </xdr:to>
    <xdr:cxnSp macro="">
      <xdr:nvCxnSpPr>
        <xdr:cNvPr id="675" name="直線コネクタ 674"/>
        <xdr:cNvCxnSpPr/>
      </xdr:nvCxnSpPr>
      <xdr:spPr>
        <a:xfrm flipV="1">
          <a:off x="15481300" y="16268779"/>
          <a:ext cx="838200" cy="65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26864</xdr:rowOff>
    </xdr:from>
    <xdr:ext cx="534377" cy="259045"/>
    <xdr:sp macro="" textlink="">
      <xdr:nvSpPr>
        <xdr:cNvPr id="676" name="公債費平均値テキスト"/>
        <xdr:cNvSpPr txBox="1"/>
      </xdr:nvSpPr>
      <xdr:spPr>
        <a:xfrm>
          <a:off x="16370300" y="163146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48437</xdr:rowOff>
    </xdr:from>
    <xdr:to>
      <xdr:col>85</xdr:col>
      <xdr:colOff>177800</xdr:colOff>
      <xdr:row>95</xdr:row>
      <xdr:rowOff>150037</xdr:rowOff>
    </xdr:to>
    <xdr:sp macro="" textlink="">
      <xdr:nvSpPr>
        <xdr:cNvPr id="677" name="フローチャート: 判断 676"/>
        <xdr:cNvSpPr/>
      </xdr:nvSpPr>
      <xdr:spPr>
        <a:xfrm>
          <a:off x="16268700" y="1633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46272</xdr:rowOff>
    </xdr:from>
    <xdr:to>
      <xdr:col>81</xdr:col>
      <xdr:colOff>50800</xdr:colOff>
      <xdr:row>95</xdr:row>
      <xdr:rowOff>117360</xdr:rowOff>
    </xdr:to>
    <xdr:cxnSp macro="">
      <xdr:nvCxnSpPr>
        <xdr:cNvPr id="678" name="直線コネクタ 677"/>
        <xdr:cNvCxnSpPr/>
      </xdr:nvCxnSpPr>
      <xdr:spPr>
        <a:xfrm flipV="1">
          <a:off x="14592300" y="16334022"/>
          <a:ext cx="889000" cy="7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59810</xdr:rowOff>
    </xdr:from>
    <xdr:to>
      <xdr:col>81</xdr:col>
      <xdr:colOff>101600</xdr:colOff>
      <xdr:row>95</xdr:row>
      <xdr:rowOff>161410</xdr:rowOff>
    </xdr:to>
    <xdr:sp macro="" textlink="">
      <xdr:nvSpPr>
        <xdr:cNvPr id="679" name="フローチャート: 判断 678"/>
        <xdr:cNvSpPr/>
      </xdr:nvSpPr>
      <xdr:spPr>
        <a:xfrm>
          <a:off x="15430500" y="1634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152537</xdr:rowOff>
    </xdr:from>
    <xdr:ext cx="534377" cy="259045"/>
    <xdr:sp macro="" textlink="">
      <xdr:nvSpPr>
        <xdr:cNvPr id="680" name="テキスト ボックス 679"/>
        <xdr:cNvSpPr txBox="1"/>
      </xdr:nvSpPr>
      <xdr:spPr>
        <a:xfrm>
          <a:off x="15214111" y="1644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117360</xdr:rowOff>
    </xdr:from>
    <xdr:to>
      <xdr:col>76</xdr:col>
      <xdr:colOff>114300</xdr:colOff>
      <xdr:row>95</xdr:row>
      <xdr:rowOff>171332</xdr:rowOff>
    </xdr:to>
    <xdr:cxnSp macro="">
      <xdr:nvCxnSpPr>
        <xdr:cNvPr id="681" name="直線コネクタ 680"/>
        <xdr:cNvCxnSpPr/>
      </xdr:nvCxnSpPr>
      <xdr:spPr>
        <a:xfrm flipV="1">
          <a:off x="13703300" y="16405110"/>
          <a:ext cx="889000" cy="5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95221</xdr:rowOff>
    </xdr:from>
    <xdr:to>
      <xdr:col>76</xdr:col>
      <xdr:colOff>165100</xdr:colOff>
      <xdr:row>96</xdr:row>
      <xdr:rowOff>25371</xdr:rowOff>
    </xdr:to>
    <xdr:sp macro="" textlink="">
      <xdr:nvSpPr>
        <xdr:cNvPr id="682" name="フローチャート: 判断 681"/>
        <xdr:cNvSpPr/>
      </xdr:nvSpPr>
      <xdr:spPr>
        <a:xfrm>
          <a:off x="14541500" y="16382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16498</xdr:rowOff>
    </xdr:from>
    <xdr:ext cx="534377" cy="259045"/>
    <xdr:sp macro="" textlink="">
      <xdr:nvSpPr>
        <xdr:cNvPr id="683" name="テキスト ボックス 682"/>
        <xdr:cNvSpPr txBox="1"/>
      </xdr:nvSpPr>
      <xdr:spPr>
        <a:xfrm>
          <a:off x="14325111" y="1647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163114</xdr:rowOff>
    </xdr:from>
    <xdr:to>
      <xdr:col>71</xdr:col>
      <xdr:colOff>177800</xdr:colOff>
      <xdr:row>95</xdr:row>
      <xdr:rowOff>171332</xdr:rowOff>
    </xdr:to>
    <xdr:cxnSp macro="">
      <xdr:nvCxnSpPr>
        <xdr:cNvPr id="684" name="直線コネクタ 683"/>
        <xdr:cNvCxnSpPr/>
      </xdr:nvCxnSpPr>
      <xdr:spPr>
        <a:xfrm>
          <a:off x="12814300" y="16450864"/>
          <a:ext cx="889000" cy="8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88517</xdr:rowOff>
    </xdr:from>
    <xdr:to>
      <xdr:col>72</xdr:col>
      <xdr:colOff>38100</xdr:colOff>
      <xdr:row>96</xdr:row>
      <xdr:rowOff>18667</xdr:rowOff>
    </xdr:to>
    <xdr:sp macro="" textlink="">
      <xdr:nvSpPr>
        <xdr:cNvPr id="685" name="フローチャート: 判断 684"/>
        <xdr:cNvSpPr/>
      </xdr:nvSpPr>
      <xdr:spPr>
        <a:xfrm>
          <a:off x="13652500" y="16376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35194</xdr:rowOff>
    </xdr:from>
    <xdr:ext cx="534377" cy="259045"/>
    <xdr:sp macro="" textlink="">
      <xdr:nvSpPr>
        <xdr:cNvPr id="686" name="テキスト ボックス 685"/>
        <xdr:cNvSpPr txBox="1"/>
      </xdr:nvSpPr>
      <xdr:spPr>
        <a:xfrm>
          <a:off x="13436111" y="1615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94455</xdr:rowOff>
    </xdr:from>
    <xdr:to>
      <xdr:col>67</xdr:col>
      <xdr:colOff>101600</xdr:colOff>
      <xdr:row>96</xdr:row>
      <xdr:rowOff>24605</xdr:rowOff>
    </xdr:to>
    <xdr:sp macro="" textlink="">
      <xdr:nvSpPr>
        <xdr:cNvPr id="687" name="フローチャート: 判断 686"/>
        <xdr:cNvSpPr/>
      </xdr:nvSpPr>
      <xdr:spPr>
        <a:xfrm>
          <a:off x="12763500" y="16382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41132</xdr:rowOff>
    </xdr:from>
    <xdr:ext cx="534377" cy="259045"/>
    <xdr:sp macro="" textlink="">
      <xdr:nvSpPr>
        <xdr:cNvPr id="688" name="テキスト ボックス 687"/>
        <xdr:cNvSpPr txBox="1"/>
      </xdr:nvSpPr>
      <xdr:spPr>
        <a:xfrm>
          <a:off x="12547111" y="16157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101679</xdr:rowOff>
    </xdr:from>
    <xdr:to>
      <xdr:col>85</xdr:col>
      <xdr:colOff>177800</xdr:colOff>
      <xdr:row>95</xdr:row>
      <xdr:rowOff>31829</xdr:rowOff>
    </xdr:to>
    <xdr:sp macro="" textlink="">
      <xdr:nvSpPr>
        <xdr:cNvPr id="694" name="楕円 693"/>
        <xdr:cNvSpPr/>
      </xdr:nvSpPr>
      <xdr:spPr>
        <a:xfrm>
          <a:off x="16268700" y="16217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124556</xdr:rowOff>
    </xdr:from>
    <xdr:ext cx="534377" cy="259045"/>
    <xdr:sp macro="" textlink="">
      <xdr:nvSpPr>
        <xdr:cNvPr id="695" name="公債費該当値テキスト"/>
        <xdr:cNvSpPr txBox="1"/>
      </xdr:nvSpPr>
      <xdr:spPr>
        <a:xfrm>
          <a:off x="16370300" y="1606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166922</xdr:rowOff>
    </xdr:from>
    <xdr:to>
      <xdr:col>81</xdr:col>
      <xdr:colOff>101600</xdr:colOff>
      <xdr:row>95</xdr:row>
      <xdr:rowOff>97072</xdr:rowOff>
    </xdr:to>
    <xdr:sp macro="" textlink="">
      <xdr:nvSpPr>
        <xdr:cNvPr id="696" name="楕円 695"/>
        <xdr:cNvSpPr/>
      </xdr:nvSpPr>
      <xdr:spPr>
        <a:xfrm>
          <a:off x="15430500" y="1628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113599</xdr:rowOff>
    </xdr:from>
    <xdr:ext cx="534377" cy="259045"/>
    <xdr:sp macro="" textlink="">
      <xdr:nvSpPr>
        <xdr:cNvPr id="697" name="テキスト ボックス 696"/>
        <xdr:cNvSpPr txBox="1"/>
      </xdr:nvSpPr>
      <xdr:spPr>
        <a:xfrm>
          <a:off x="15214111" y="1605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66560</xdr:rowOff>
    </xdr:from>
    <xdr:to>
      <xdr:col>76</xdr:col>
      <xdr:colOff>165100</xdr:colOff>
      <xdr:row>95</xdr:row>
      <xdr:rowOff>168160</xdr:rowOff>
    </xdr:to>
    <xdr:sp macro="" textlink="">
      <xdr:nvSpPr>
        <xdr:cNvPr id="698" name="楕円 697"/>
        <xdr:cNvSpPr/>
      </xdr:nvSpPr>
      <xdr:spPr>
        <a:xfrm>
          <a:off x="14541500" y="1635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13237</xdr:rowOff>
    </xdr:from>
    <xdr:ext cx="534377" cy="259045"/>
    <xdr:sp macro="" textlink="">
      <xdr:nvSpPr>
        <xdr:cNvPr id="699" name="テキスト ボックス 698"/>
        <xdr:cNvSpPr txBox="1"/>
      </xdr:nvSpPr>
      <xdr:spPr>
        <a:xfrm>
          <a:off x="14325111" y="16129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120532</xdr:rowOff>
    </xdr:from>
    <xdr:to>
      <xdr:col>72</xdr:col>
      <xdr:colOff>38100</xdr:colOff>
      <xdr:row>96</xdr:row>
      <xdr:rowOff>50682</xdr:rowOff>
    </xdr:to>
    <xdr:sp macro="" textlink="">
      <xdr:nvSpPr>
        <xdr:cNvPr id="700" name="楕円 699"/>
        <xdr:cNvSpPr/>
      </xdr:nvSpPr>
      <xdr:spPr>
        <a:xfrm>
          <a:off x="13652500" y="1640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41809</xdr:rowOff>
    </xdr:from>
    <xdr:ext cx="534377" cy="259045"/>
    <xdr:sp macro="" textlink="">
      <xdr:nvSpPr>
        <xdr:cNvPr id="701" name="テキスト ボックス 700"/>
        <xdr:cNvSpPr txBox="1"/>
      </xdr:nvSpPr>
      <xdr:spPr>
        <a:xfrm>
          <a:off x="13436111" y="1650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112314</xdr:rowOff>
    </xdr:from>
    <xdr:to>
      <xdr:col>67</xdr:col>
      <xdr:colOff>101600</xdr:colOff>
      <xdr:row>96</xdr:row>
      <xdr:rowOff>42464</xdr:rowOff>
    </xdr:to>
    <xdr:sp macro="" textlink="">
      <xdr:nvSpPr>
        <xdr:cNvPr id="702" name="楕円 701"/>
        <xdr:cNvSpPr/>
      </xdr:nvSpPr>
      <xdr:spPr>
        <a:xfrm>
          <a:off x="12763500" y="1640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33591</xdr:rowOff>
    </xdr:from>
    <xdr:ext cx="534377" cy="259045"/>
    <xdr:sp macro="" textlink="">
      <xdr:nvSpPr>
        <xdr:cNvPr id="703" name="テキスト ボックス 702"/>
        <xdr:cNvSpPr txBox="1"/>
      </xdr:nvSpPr>
      <xdr:spPr>
        <a:xfrm>
          <a:off x="12547111" y="1649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4" name="直線コネクタ 71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5" name="テキスト ボックス 71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6" name="直線コネクタ 71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7" name="テキスト ボックス 71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8" name="直線コネクタ 71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9" name="テキスト ボックス 71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0" name="直線コネクタ 71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1" name="テキスト ボックス 72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2" name="直線コネクタ 72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3" name="テキスト ボックス 72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4" name="直線コネクタ 72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5" name="テキスト ボックス 724"/>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48097</xdr:rowOff>
    </xdr:from>
    <xdr:to>
      <xdr:col>116</xdr:col>
      <xdr:colOff>62864</xdr:colOff>
      <xdr:row>39</xdr:row>
      <xdr:rowOff>98878</xdr:rowOff>
    </xdr:to>
    <xdr:cxnSp macro="">
      <xdr:nvCxnSpPr>
        <xdr:cNvPr id="729" name="直線コネクタ 728"/>
        <xdr:cNvCxnSpPr/>
      </xdr:nvCxnSpPr>
      <xdr:spPr>
        <a:xfrm flipV="1">
          <a:off x="22159595" y="5363047"/>
          <a:ext cx="1269" cy="1422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0"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1" name="直線コネクタ 73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166224</xdr:rowOff>
    </xdr:from>
    <xdr:ext cx="469744" cy="259045"/>
    <xdr:sp macro="" textlink="">
      <xdr:nvSpPr>
        <xdr:cNvPr id="732" name="諸支出金最大値テキスト"/>
        <xdr:cNvSpPr txBox="1"/>
      </xdr:nvSpPr>
      <xdr:spPr>
        <a:xfrm>
          <a:off x="22212300" y="5138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8,711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48097</xdr:rowOff>
    </xdr:from>
    <xdr:to>
      <xdr:col>116</xdr:col>
      <xdr:colOff>152400</xdr:colOff>
      <xdr:row>31</xdr:row>
      <xdr:rowOff>48097</xdr:rowOff>
    </xdr:to>
    <xdr:cxnSp macro="">
      <xdr:nvCxnSpPr>
        <xdr:cNvPr id="733" name="直線コネクタ 732"/>
        <xdr:cNvCxnSpPr/>
      </xdr:nvCxnSpPr>
      <xdr:spPr>
        <a:xfrm>
          <a:off x="22072600" y="5363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4" name="直線コネクタ 733"/>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10866</xdr:rowOff>
    </xdr:from>
    <xdr:ext cx="378565" cy="259045"/>
    <xdr:sp macro="" textlink="">
      <xdr:nvSpPr>
        <xdr:cNvPr id="735" name="諸支出金平均値テキスト"/>
        <xdr:cNvSpPr txBox="1"/>
      </xdr:nvSpPr>
      <xdr:spPr>
        <a:xfrm>
          <a:off x="22212300" y="65259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159439</xdr:rowOff>
    </xdr:from>
    <xdr:to>
      <xdr:col>116</xdr:col>
      <xdr:colOff>114300</xdr:colOff>
      <xdr:row>39</xdr:row>
      <xdr:rowOff>89589</xdr:rowOff>
    </xdr:to>
    <xdr:sp macro="" textlink="">
      <xdr:nvSpPr>
        <xdr:cNvPr id="736" name="フローチャート: 判断 735"/>
        <xdr:cNvSpPr/>
      </xdr:nvSpPr>
      <xdr:spPr>
        <a:xfrm>
          <a:off x="22110700" y="667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7" name="直線コネクタ 736"/>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12646</xdr:rowOff>
    </xdr:from>
    <xdr:to>
      <xdr:col>112</xdr:col>
      <xdr:colOff>38100</xdr:colOff>
      <xdr:row>39</xdr:row>
      <xdr:rowOff>114246</xdr:rowOff>
    </xdr:to>
    <xdr:sp macro="" textlink="">
      <xdr:nvSpPr>
        <xdr:cNvPr id="738" name="フローチャート: 判断 737"/>
        <xdr:cNvSpPr/>
      </xdr:nvSpPr>
      <xdr:spPr>
        <a:xfrm>
          <a:off x="21272500" y="669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130773</xdr:rowOff>
    </xdr:from>
    <xdr:ext cx="378565" cy="259045"/>
    <xdr:sp macro="" textlink="">
      <xdr:nvSpPr>
        <xdr:cNvPr id="739" name="テキスト ボックス 738"/>
        <xdr:cNvSpPr txBox="1"/>
      </xdr:nvSpPr>
      <xdr:spPr>
        <a:xfrm>
          <a:off x="21134017" y="6474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0" name="直線コネクタ 739"/>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8563</xdr:rowOff>
    </xdr:from>
    <xdr:to>
      <xdr:col>107</xdr:col>
      <xdr:colOff>101600</xdr:colOff>
      <xdr:row>39</xdr:row>
      <xdr:rowOff>110163</xdr:rowOff>
    </xdr:to>
    <xdr:sp macro="" textlink="">
      <xdr:nvSpPr>
        <xdr:cNvPr id="741" name="フローチャート: 判断 740"/>
        <xdr:cNvSpPr/>
      </xdr:nvSpPr>
      <xdr:spPr>
        <a:xfrm>
          <a:off x="20383500" y="669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126690</xdr:rowOff>
    </xdr:from>
    <xdr:ext cx="378565" cy="259045"/>
    <xdr:sp macro="" textlink="">
      <xdr:nvSpPr>
        <xdr:cNvPr id="742" name="テキスト ボックス 741"/>
        <xdr:cNvSpPr txBox="1"/>
      </xdr:nvSpPr>
      <xdr:spPr>
        <a:xfrm>
          <a:off x="20245017" y="6470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3" name="直線コネクタ 742"/>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15585</xdr:rowOff>
    </xdr:from>
    <xdr:to>
      <xdr:col>102</xdr:col>
      <xdr:colOff>165100</xdr:colOff>
      <xdr:row>39</xdr:row>
      <xdr:rowOff>117185</xdr:rowOff>
    </xdr:to>
    <xdr:sp macro="" textlink="">
      <xdr:nvSpPr>
        <xdr:cNvPr id="744" name="フローチャート: 判断 743"/>
        <xdr:cNvSpPr/>
      </xdr:nvSpPr>
      <xdr:spPr>
        <a:xfrm>
          <a:off x="19494500" y="670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133712</xdr:rowOff>
    </xdr:from>
    <xdr:ext cx="378565" cy="259045"/>
    <xdr:sp macro="" textlink="">
      <xdr:nvSpPr>
        <xdr:cNvPr id="745" name="テキスト ボックス 744"/>
        <xdr:cNvSpPr txBox="1"/>
      </xdr:nvSpPr>
      <xdr:spPr>
        <a:xfrm>
          <a:off x="19356017" y="6477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21953</xdr:rowOff>
    </xdr:from>
    <xdr:to>
      <xdr:col>98</xdr:col>
      <xdr:colOff>38100</xdr:colOff>
      <xdr:row>39</xdr:row>
      <xdr:rowOff>123553</xdr:rowOff>
    </xdr:to>
    <xdr:sp macro="" textlink="">
      <xdr:nvSpPr>
        <xdr:cNvPr id="746" name="フローチャート: 判断 745"/>
        <xdr:cNvSpPr/>
      </xdr:nvSpPr>
      <xdr:spPr>
        <a:xfrm>
          <a:off x="18605500" y="670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140080</xdr:rowOff>
    </xdr:from>
    <xdr:ext cx="378565" cy="259045"/>
    <xdr:sp macro="" textlink="">
      <xdr:nvSpPr>
        <xdr:cNvPr id="747" name="テキスト ボックス 746"/>
        <xdr:cNvSpPr txBox="1"/>
      </xdr:nvSpPr>
      <xdr:spPr>
        <a:xfrm>
          <a:off x="18467017" y="6483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3" name="楕円 752"/>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137866</xdr:rowOff>
    </xdr:from>
    <xdr:ext cx="249299" cy="259045"/>
    <xdr:sp macro="" textlink="">
      <xdr:nvSpPr>
        <xdr:cNvPr id="754" name="諸支出金該当値テキスト"/>
        <xdr:cNvSpPr txBox="1"/>
      </xdr:nvSpPr>
      <xdr:spPr>
        <a:xfrm>
          <a:off x="22212300" y="66529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5" name="楕円 754"/>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6" name="テキスト ボックス 755"/>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7" name="楕円 756"/>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8" name="テキスト ボックス 757"/>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9" name="楕円 758"/>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0" name="テキスト ボックス 759"/>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1" name="楕円 760"/>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2" name="テキスト ボックス 761"/>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3" name="直線コネクタ 77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4" name="テキスト ボックス 77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6" name="テキスト ボックス 77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8" name="直線コネクタ 77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0" name="直線コネクタ 77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3" name="直線コネクタ 78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5" name="フローチャート: 判断 78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6" name="直線コネクタ 78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7" name="フローチャート: 判断 78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8" name="テキスト ボックス 78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9" name="直線コネクタ 78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0" name="フローチャート: 判断 78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1" name="テキスト ボックス 79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2" name="直線コネクタ 79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3" name="フローチャート: 判断 79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4" name="テキスト ボックス 79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5" name="フローチャート: 判断 79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6" name="テキスト ボックス 79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楕円 80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4" name="楕円 80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5" name="テキスト ボックス 80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6" name="楕円 80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7" name="テキスト ボックス 80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8" name="楕円 80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9" name="テキスト ボックス 80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楕円 80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1" name="テキスト ボックス 81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2" name="正方形/長方形 8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3" name="正方形/長方形 8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4" name="テキスト ボックス 8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福祉事務所を設置しているため民生費のコストが類似団体平均を大きく上回っている。また、病院事業への繰出があるため、衛生費のコストも上回っている。</a:t>
          </a:r>
          <a:endParaRPr lang="en-US" altLang="ja-JP" sz="1400">
            <a:effectLst/>
          </a:endParaRPr>
        </a:p>
        <a:p>
          <a:pPr eaLnBrk="1" fontAlgn="auto" latinLnBrk="0" hangingPunct="1"/>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年度から令和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年度にかけて図書館建設事業を実施したため、教育費が類似団体平均を大きく上回ったが、今後は平成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年度以前並みの数値に下がる見込みである。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公債費は近年の</a:t>
          </a:r>
          <a:r>
            <a:rPr kumimoji="1" lang="ja-JP" altLang="ja-JP" sz="1100">
              <a:solidFill>
                <a:schemeClr val="dk1"/>
              </a:solidFill>
              <a:effectLst/>
              <a:latin typeface="+mn-lt"/>
              <a:ea typeface="+mn-ea"/>
              <a:cs typeface="+mn-cs"/>
            </a:rPr>
            <a:t>大規模事業に伴う地方債償還の開始により増加しており、令和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年度完成の新図書館、コミュニティセンターなど大規模事業の地方債償還を控えているため、今後も増加が見込まれる。地方債発行額の縮小を行っていくとともに</a:t>
          </a:r>
          <a:r>
            <a:rPr lang="ja-JP"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適切な事業規模の検討、計画的な事業実施による発行額の平準化を行っていく必要がある。</a:t>
          </a:r>
          <a:endParaRPr lang="ja-JP" altLang="ja-JP">
            <a:effectLst/>
          </a:endParaRPr>
        </a:p>
        <a:p>
          <a:pPr eaLnBrk="1" fontAlgn="auto" latinLnBrk="0" hangingPunct="1"/>
          <a:r>
            <a:rPr kumimoji="1" lang="ja-JP" altLang="en-US" sz="110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人口減少</a:t>
          </a:r>
          <a:r>
            <a:rPr kumimoji="1" lang="ja-JP" altLang="en-US" sz="1100">
              <a:solidFill>
                <a:schemeClr val="dk1"/>
              </a:solidFill>
              <a:effectLst/>
              <a:latin typeface="+mn-lt"/>
              <a:ea typeface="+mn-ea"/>
              <a:cs typeface="+mn-cs"/>
            </a:rPr>
            <a:t>の影響により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住民一人当たりのコストは年々増加する見込みであるため、事業内容を見直し、</a:t>
          </a:r>
          <a:r>
            <a:rPr kumimoji="1" lang="ja-JP" altLang="ja-JP" sz="1100">
              <a:solidFill>
                <a:schemeClr val="dk1"/>
              </a:solidFill>
              <a:effectLst/>
              <a:latin typeface="+mn-lt"/>
              <a:ea typeface="+mn-ea"/>
              <a:cs typeface="+mn-cs"/>
            </a:rPr>
            <a:t>それぞれの経費</a:t>
          </a:r>
          <a:r>
            <a:rPr kumimoji="1" lang="ja-JP" altLang="en-US" sz="1100">
              <a:solidFill>
                <a:schemeClr val="dk1"/>
              </a:solidFill>
              <a:effectLst/>
              <a:latin typeface="+mn-lt"/>
              <a:ea typeface="+mn-ea"/>
              <a:cs typeface="+mn-cs"/>
            </a:rPr>
            <a:t>について削減</a:t>
          </a:r>
          <a:r>
            <a:rPr kumimoji="1" lang="ja-JP" altLang="ja-JP" sz="1100">
              <a:solidFill>
                <a:schemeClr val="dk1"/>
              </a:solidFill>
              <a:effectLst/>
              <a:latin typeface="+mn-lt"/>
              <a:ea typeface="+mn-ea"/>
              <a:cs typeface="+mn-cs"/>
            </a:rPr>
            <a:t>に努める。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鳥取県智頭町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地方交付税の増額及び予算編成段階での経費削減の取組により、実質収支、単年度収支ともに黒字となった。財政調整基金については、令和元年度に</a:t>
          </a:r>
          <a:r>
            <a:rPr kumimoji="1" lang="en-US" altLang="ja-JP" sz="1400">
              <a:latin typeface="ＭＳ ゴシック" pitchFamily="49" charset="-128"/>
              <a:ea typeface="ＭＳ ゴシック" pitchFamily="49" charset="-128"/>
            </a:rPr>
            <a:t>150,000</a:t>
          </a:r>
          <a:r>
            <a:rPr kumimoji="1" lang="ja-JP" altLang="en-US" sz="1400">
              <a:latin typeface="ＭＳ ゴシック" pitchFamily="49" charset="-128"/>
              <a:ea typeface="ＭＳ ゴシック" pitchFamily="49" charset="-128"/>
            </a:rPr>
            <a:t>千円の取り崩しをおこなったが、令和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年度は決算余剰分</a:t>
          </a:r>
          <a:r>
            <a:rPr kumimoji="1" lang="en-US" altLang="ja-JP" sz="1400">
              <a:latin typeface="ＭＳ ゴシック" pitchFamily="49" charset="-128"/>
              <a:ea typeface="ＭＳ ゴシック" pitchFamily="49" charset="-128"/>
            </a:rPr>
            <a:t>11,000</a:t>
          </a:r>
          <a:r>
            <a:rPr kumimoji="1" lang="ja-JP" altLang="en-US" sz="1400">
              <a:latin typeface="ＭＳ ゴシック" pitchFamily="49" charset="-128"/>
              <a:ea typeface="ＭＳ ゴシック" pitchFamily="49" charset="-128"/>
            </a:rPr>
            <a:t>千円の積立を行うこができたため、今後もこの方針を推進していきたい。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鳥取県智頭町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連結実質赤字額はなく、全体的に良好な状態である。</a:t>
          </a:r>
          <a:endParaRPr lang="ja-JP" altLang="ja-JP" sz="1400">
            <a:effectLst/>
          </a:endParaRPr>
        </a:p>
        <a:p>
          <a:r>
            <a:rPr kumimoji="1" lang="ja-JP" altLang="ja-JP" sz="1100">
              <a:solidFill>
                <a:schemeClr val="dk1"/>
              </a:solidFill>
              <a:effectLst/>
              <a:latin typeface="+mn-lt"/>
              <a:ea typeface="+mn-ea"/>
              <a:cs typeface="+mn-cs"/>
            </a:rPr>
            <a:t>病院事業会計は平成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年度からの智頭病院改革プランに基づき、新たな起債を抑制した結果と、入院患者の病床利用率を</a:t>
          </a:r>
          <a:r>
            <a:rPr kumimoji="1" lang="en-US" altLang="ja-JP" sz="1100">
              <a:solidFill>
                <a:schemeClr val="dk1"/>
              </a:solidFill>
              <a:effectLst/>
              <a:latin typeface="+mn-lt"/>
              <a:ea typeface="+mn-ea"/>
              <a:cs typeface="+mn-cs"/>
            </a:rPr>
            <a:t>90</a:t>
          </a:r>
          <a:r>
            <a:rPr kumimoji="1" lang="ja-JP" altLang="ja-JP" sz="1100">
              <a:solidFill>
                <a:schemeClr val="dk1"/>
              </a:solidFill>
              <a:effectLst/>
              <a:latin typeface="+mn-lt"/>
              <a:ea typeface="+mn-ea"/>
              <a:cs typeface="+mn-cs"/>
            </a:rPr>
            <a:t>％以上に維持した結果、平成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からプラスに転じている。国民健康保険事業特別会計は、給付費の増により、黒字比率が減少している。公共下水道事業特別会計は、施設設備の老朽化に伴う維持管理費が増加傾向にある等の要因から、黒字比率が減少傾向で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鳥取県智頭町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公営企業債の完済が進んでおり、公営企業債の元利償還金に対する繰入金は減少してい</a:t>
          </a:r>
          <a:r>
            <a:rPr kumimoji="1" lang="ja-JP" altLang="en-US" sz="1100">
              <a:solidFill>
                <a:schemeClr val="dk1"/>
              </a:solidFill>
              <a:effectLst/>
              <a:latin typeface="+mn-lt"/>
              <a:ea typeface="+mn-ea"/>
              <a:cs typeface="+mn-cs"/>
            </a:rPr>
            <a:t>る。一方で、主に過疎対策事業債の据置期間終了に伴い、普通会計の元利償還金は</a:t>
          </a:r>
          <a:r>
            <a:rPr kumimoji="1" lang="ja-JP" altLang="ja-JP" sz="1100">
              <a:solidFill>
                <a:schemeClr val="dk1"/>
              </a:solidFill>
              <a:effectLst/>
              <a:latin typeface="+mn-lt"/>
              <a:ea typeface="+mn-ea"/>
              <a:cs typeface="+mn-cs"/>
            </a:rPr>
            <a:t>増加して</a:t>
          </a:r>
          <a:r>
            <a:rPr kumimoji="1" lang="ja-JP" altLang="en-US" sz="1100">
              <a:solidFill>
                <a:schemeClr val="dk1"/>
              </a:solidFill>
              <a:effectLst/>
              <a:latin typeface="+mn-lt"/>
              <a:ea typeface="+mn-ea"/>
              <a:cs typeface="+mn-cs"/>
            </a:rPr>
            <a:t>おり、公営企業債の減少幅を上回っている。</a:t>
          </a:r>
          <a:r>
            <a:rPr kumimoji="1" lang="ja-JP" altLang="ja-JP" sz="1100">
              <a:solidFill>
                <a:schemeClr val="dk1"/>
              </a:solidFill>
              <a:effectLst/>
              <a:latin typeface="+mn-lt"/>
              <a:ea typeface="+mn-ea"/>
              <a:cs typeface="+mn-cs"/>
            </a:rPr>
            <a:t>今後も</a:t>
          </a:r>
          <a:r>
            <a:rPr kumimoji="1" lang="ja-JP" altLang="en-US" sz="1100">
              <a:solidFill>
                <a:schemeClr val="dk1"/>
              </a:solidFill>
              <a:effectLst/>
              <a:latin typeface="+mn-lt"/>
              <a:ea typeface="+mn-ea"/>
              <a:cs typeface="+mn-cs"/>
            </a:rPr>
            <a:t>大型事業に係る地方債償還が控えているため</a:t>
          </a:r>
          <a:r>
            <a:rPr kumimoji="1" lang="ja-JP" altLang="ja-JP" sz="1100">
              <a:solidFill>
                <a:schemeClr val="dk1"/>
              </a:solidFill>
              <a:effectLst/>
              <a:latin typeface="+mn-lt"/>
              <a:ea typeface="+mn-ea"/>
              <a:cs typeface="+mn-cs"/>
            </a:rPr>
            <a:t>、適切な事業実施の検討、規模の整理縮小を図り、現在水準維持に努める</a:t>
          </a:r>
          <a:r>
            <a:rPr kumimoji="1" lang="ja-JP" altLang="en-US" sz="1100">
              <a:solidFill>
                <a:schemeClr val="dk1"/>
              </a:solidFill>
              <a:effectLst/>
              <a:latin typeface="+mn-lt"/>
              <a:ea typeface="+mn-ea"/>
              <a:cs typeface="+mn-cs"/>
            </a:rPr>
            <a:t>。</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今後も利子の積み立てを行っていく。</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鳥取県智頭町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公営企業債等繰入見込額</a:t>
          </a:r>
          <a:r>
            <a:rPr kumimoji="1" lang="ja-JP" altLang="en-US" sz="1100">
              <a:solidFill>
                <a:schemeClr val="dk1"/>
              </a:solidFill>
              <a:effectLst/>
              <a:latin typeface="+mn-lt"/>
              <a:ea typeface="+mn-ea"/>
              <a:cs typeface="+mn-cs"/>
            </a:rPr>
            <a:t>について、完済および償還の進展に伴い減少し、また職員の退職に伴い退職手当負担見込額が減小している。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充当可能基金については、財政調整基金の積立を行ったため増となった。一般会計等の現在高は増加していく見込みのため、地方債発行額の圧縮による現在高増加の抑制及び着実な充当可能財源等の増加を目指し、財政の健全化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鳥取県智頭町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令和元年度は公債費の大幅な増額等により財政調整基の取り崩しを行ったが、令和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一般財源に係る支出の抑制及び地方交付税の増額があり、積み立てを行うことができた。図書館建設のため、教育施設整備基金及び森林整備促進基金の取り崩しを行ったが、森林環境贈与税が前年度より増額し、森林整備促進基金の取崩額以上の積立を行うことができたため、全体では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近年、当初予算において取り崩しを前提とした予算編成を行っている。今後、公債費の増額により基金取り崩し額も増加見込みである。したがって、余剰金の積み立てを行うとともに、税収の確保・歳出の削減に努める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教育施設整備基金：学校施設・社会教育施設その他教育施設の整備を行う。</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森林</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整備</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促進</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智頭町における森林の整備並びに森林の整備を担うべき人材の育成及び確保、森林の有する公益的機能に関する普及啓発、木材の利用　　　　　　の促進その他の森林の整備の促進に関する施策を行う。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教育施設整備基金：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図書館建設のため</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、取り崩しを行った。</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森林整備促進基金：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図書館建設のため</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、取り崩しを行った。</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森林環境贈与税が前年度より増額し、森林整備促進基金の取崩額以上の積立を行うことができた。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教育施設整備基金：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近年、教育施設の建設・改修のため地方債を充当しており</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その償還金が多大になる見込みであるため、計画的に取り崩しを行い、償還金に充てる方針である。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森林整備促進基金：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林業振興分野での活用をを行っているが、公共施設の建設・改修等のハード事業での活用も検討していく。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その他の基金については従来通り余剰金・利子の積立を行う。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令和元年度は公債費の大幅な増額等により財政調整基の取り崩しを行ったが、令和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年度は一般財源に係る支出の抑制及び地方交付税の増額があり、積み立てを行うことができた。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近年、当初予算において取り崩しを前提とした予算編成を行っている。今後、公債費の増額により基金取り崩し額も増加見込みである。したがって、余剰金の積み立てを行うとともに、税収の確保・歳出の削減に努める必要が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利子の積立を行った。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利子の積立を行っていく。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鳥取県智頭町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6,726
6,647
224.70
7,766,366
7,566,132
175,957
3,796,545
8,184,059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70.2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　新図書館・コミュニティセンターの建設完了に伴い、前年度から</a:t>
          </a:r>
          <a:r>
            <a:rPr kumimoji="1" lang="en-US" altLang="ja-JP" sz="1100">
              <a:latin typeface="ＭＳ Ｐゴシック" panose="020B0600070205080204" pitchFamily="50" charset="-128"/>
              <a:ea typeface="ＭＳ Ｐゴシック" panose="020B0600070205080204" pitchFamily="50" charset="-128"/>
            </a:rPr>
            <a:t>0.7</a:t>
          </a:r>
          <a:r>
            <a:rPr kumimoji="1" lang="ja-JP" altLang="en-US" sz="1100">
              <a:latin typeface="ＭＳ Ｐゴシック" panose="020B0600070205080204" pitchFamily="50" charset="-128"/>
              <a:ea typeface="ＭＳ Ｐゴシック" panose="020B0600070205080204" pitchFamily="50" charset="-128"/>
            </a:rPr>
            <a:t>ポイント減少した。</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は大型の建設事業は抑制し、</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公共施設等総合管理計画に基づく個別施設計画をもとに、施設の更新・集約・除却等</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に取り組む予定である</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133456</xdr:rowOff>
    </xdr:from>
    <xdr:to>
      <xdr:col>23</xdr:col>
      <xdr:colOff>85090</xdr:colOff>
      <xdr:row>33</xdr:row>
      <xdr:rowOff>117687</xdr:rowOff>
    </xdr:to>
    <xdr:cxnSp macro="">
      <xdr:nvCxnSpPr>
        <xdr:cNvPr id="65" name="直線コネクタ 64"/>
        <xdr:cNvCxnSpPr/>
      </xdr:nvCxnSpPr>
      <xdr:spPr>
        <a:xfrm flipV="1">
          <a:off x="4760595" y="5534131"/>
          <a:ext cx="1270" cy="1012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121514</xdr:rowOff>
    </xdr:from>
    <xdr:ext cx="405111" cy="259045"/>
    <xdr:sp macro="" textlink="">
      <xdr:nvSpPr>
        <xdr:cNvPr id="66" name="有形固定資産減価償却率最小値テキスト"/>
        <xdr:cNvSpPr txBox="1"/>
      </xdr:nvSpPr>
      <xdr:spPr>
        <a:xfrm>
          <a:off x="4813300" y="6550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117687</xdr:rowOff>
    </xdr:from>
    <xdr:to>
      <xdr:col>23</xdr:col>
      <xdr:colOff>174625</xdr:colOff>
      <xdr:row>33</xdr:row>
      <xdr:rowOff>117687</xdr:rowOff>
    </xdr:to>
    <xdr:cxnSp macro="">
      <xdr:nvCxnSpPr>
        <xdr:cNvPr id="67" name="直線コネクタ 66"/>
        <xdr:cNvCxnSpPr/>
      </xdr:nvCxnSpPr>
      <xdr:spPr>
        <a:xfrm>
          <a:off x="4673600" y="654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80133</xdr:rowOff>
    </xdr:from>
    <xdr:ext cx="405111" cy="259045"/>
    <xdr:sp macro="" textlink="">
      <xdr:nvSpPr>
        <xdr:cNvPr id="68" name="有形固定資産減価償却率最大値テキスト"/>
        <xdr:cNvSpPr txBox="1"/>
      </xdr:nvSpPr>
      <xdr:spPr>
        <a:xfrm>
          <a:off x="4813300" y="530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133456</xdr:rowOff>
    </xdr:from>
    <xdr:to>
      <xdr:col>23</xdr:col>
      <xdr:colOff>174625</xdr:colOff>
      <xdr:row>27</xdr:row>
      <xdr:rowOff>133456</xdr:rowOff>
    </xdr:to>
    <xdr:cxnSp macro="">
      <xdr:nvCxnSpPr>
        <xdr:cNvPr id="69" name="直線コネクタ 68"/>
        <xdr:cNvCxnSpPr/>
      </xdr:nvCxnSpPr>
      <xdr:spPr>
        <a:xfrm>
          <a:off x="4673600" y="5534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120667</xdr:rowOff>
    </xdr:from>
    <xdr:ext cx="405111" cy="259045"/>
    <xdr:sp macro="" textlink="">
      <xdr:nvSpPr>
        <xdr:cNvPr id="70" name="有形固定資産減価償却率平均値テキスト"/>
        <xdr:cNvSpPr txBox="1"/>
      </xdr:nvSpPr>
      <xdr:spPr>
        <a:xfrm>
          <a:off x="4813300" y="60356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142240</xdr:rowOff>
    </xdr:from>
    <xdr:to>
      <xdr:col>23</xdr:col>
      <xdr:colOff>136525</xdr:colOff>
      <xdr:row>31</xdr:row>
      <xdr:rowOff>72390</xdr:rowOff>
    </xdr:to>
    <xdr:sp macro="" textlink="">
      <xdr:nvSpPr>
        <xdr:cNvPr id="71" name="フローチャート: 判断 70"/>
        <xdr:cNvSpPr/>
      </xdr:nvSpPr>
      <xdr:spPr>
        <a:xfrm>
          <a:off x="47117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118851</xdr:rowOff>
    </xdr:from>
    <xdr:to>
      <xdr:col>19</xdr:col>
      <xdr:colOff>187325</xdr:colOff>
      <xdr:row>31</xdr:row>
      <xdr:rowOff>49001</xdr:rowOff>
    </xdr:to>
    <xdr:sp macro="" textlink="">
      <xdr:nvSpPr>
        <xdr:cNvPr id="72" name="フローチャート: 判断 71"/>
        <xdr:cNvSpPr/>
      </xdr:nvSpPr>
      <xdr:spPr>
        <a:xfrm>
          <a:off x="4000500" y="603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88265</xdr:rowOff>
    </xdr:from>
    <xdr:to>
      <xdr:col>15</xdr:col>
      <xdr:colOff>187325</xdr:colOff>
      <xdr:row>31</xdr:row>
      <xdr:rowOff>18415</xdr:rowOff>
    </xdr:to>
    <xdr:sp macro="" textlink="">
      <xdr:nvSpPr>
        <xdr:cNvPr id="73" name="フローチャート: 判断 72"/>
        <xdr:cNvSpPr/>
      </xdr:nvSpPr>
      <xdr:spPr>
        <a:xfrm>
          <a:off x="3238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50483</xdr:rowOff>
    </xdr:from>
    <xdr:to>
      <xdr:col>11</xdr:col>
      <xdr:colOff>187325</xdr:colOff>
      <xdr:row>30</xdr:row>
      <xdr:rowOff>152083</xdr:rowOff>
    </xdr:to>
    <xdr:sp macro="" textlink="">
      <xdr:nvSpPr>
        <xdr:cNvPr id="74" name="フローチャート: 判断 73"/>
        <xdr:cNvSpPr/>
      </xdr:nvSpPr>
      <xdr:spPr>
        <a:xfrm>
          <a:off x="2476500" y="596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41487</xdr:rowOff>
    </xdr:from>
    <xdr:to>
      <xdr:col>7</xdr:col>
      <xdr:colOff>187325</xdr:colOff>
      <xdr:row>30</xdr:row>
      <xdr:rowOff>143087</xdr:rowOff>
    </xdr:to>
    <xdr:sp macro="" textlink="">
      <xdr:nvSpPr>
        <xdr:cNvPr id="75" name="フローチャート: 判断 74"/>
        <xdr:cNvSpPr/>
      </xdr:nvSpPr>
      <xdr:spPr>
        <a:xfrm>
          <a:off x="1714500" y="5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68474</xdr:rowOff>
    </xdr:from>
    <xdr:to>
      <xdr:col>23</xdr:col>
      <xdr:colOff>136525</xdr:colOff>
      <xdr:row>30</xdr:row>
      <xdr:rowOff>170074</xdr:rowOff>
    </xdr:to>
    <xdr:sp macro="" textlink="">
      <xdr:nvSpPr>
        <xdr:cNvPr id="81" name="楕円 80"/>
        <xdr:cNvSpPr/>
      </xdr:nvSpPr>
      <xdr:spPr>
        <a:xfrm>
          <a:off x="4711700" y="598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91351</xdr:rowOff>
    </xdr:from>
    <xdr:ext cx="405111" cy="259045"/>
    <xdr:sp macro="" textlink="">
      <xdr:nvSpPr>
        <xdr:cNvPr id="82" name="有形固定資産減価償却率該当値テキスト"/>
        <xdr:cNvSpPr txBox="1"/>
      </xdr:nvSpPr>
      <xdr:spPr>
        <a:xfrm>
          <a:off x="4813300" y="583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81068</xdr:rowOff>
    </xdr:from>
    <xdr:to>
      <xdr:col>19</xdr:col>
      <xdr:colOff>187325</xdr:colOff>
      <xdr:row>31</xdr:row>
      <xdr:rowOff>11218</xdr:rowOff>
    </xdr:to>
    <xdr:sp macro="" textlink="">
      <xdr:nvSpPr>
        <xdr:cNvPr id="83" name="楕円 82"/>
        <xdr:cNvSpPr/>
      </xdr:nvSpPr>
      <xdr:spPr>
        <a:xfrm>
          <a:off x="4000500" y="599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119274</xdr:rowOff>
    </xdr:from>
    <xdr:to>
      <xdr:col>23</xdr:col>
      <xdr:colOff>85725</xdr:colOff>
      <xdr:row>30</xdr:row>
      <xdr:rowOff>131868</xdr:rowOff>
    </xdr:to>
    <xdr:cxnSp macro="">
      <xdr:nvCxnSpPr>
        <xdr:cNvPr id="84" name="直線コネクタ 83"/>
        <xdr:cNvCxnSpPr/>
      </xdr:nvCxnSpPr>
      <xdr:spPr>
        <a:xfrm flipV="1">
          <a:off x="4051300" y="6034299"/>
          <a:ext cx="711200" cy="12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45085</xdr:rowOff>
    </xdr:from>
    <xdr:to>
      <xdr:col>15</xdr:col>
      <xdr:colOff>187325</xdr:colOff>
      <xdr:row>30</xdr:row>
      <xdr:rowOff>146685</xdr:rowOff>
    </xdr:to>
    <xdr:sp macro="" textlink="">
      <xdr:nvSpPr>
        <xdr:cNvPr id="85" name="楕円 84"/>
        <xdr:cNvSpPr/>
      </xdr:nvSpPr>
      <xdr:spPr>
        <a:xfrm>
          <a:off x="3238500" y="596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95885</xdr:rowOff>
    </xdr:from>
    <xdr:to>
      <xdr:col>19</xdr:col>
      <xdr:colOff>136525</xdr:colOff>
      <xdr:row>30</xdr:row>
      <xdr:rowOff>131868</xdr:rowOff>
    </xdr:to>
    <xdr:cxnSp macro="">
      <xdr:nvCxnSpPr>
        <xdr:cNvPr id="86" name="直線コネクタ 85"/>
        <xdr:cNvCxnSpPr/>
      </xdr:nvCxnSpPr>
      <xdr:spPr>
        <a:xfrm>
          <a:off x="3289300" y="6010910"/>
          <a:ext cx="7620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58208</xdr:rowOff>
    </xdr:from>
    <xdr:to>
      <xdr:col>11</xdr:col>
      <xdr:colOff>187325</xdr:colOff>
      <xdr:row>29</xdr:row>
      <xdr:rowOff>159808</xdr:rowOff>
    </xdr:to>
    <xdr:sp macro="" textlink="">
      <xdr:nvSpPr>
        <xdr:cNvPr id="87" name="楕円 86"/>
        <xdr:cNvSpPr/>
      </xdr:nvSpPr>
      <xdr:spPr>
        <a:xfrm>
          <a:off x="2476500" y="580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109008</xdr:rowOff>
    </xdr:from>
    <xdr:to>
      <xdr:col>15</xdr:col>
      <xdr:colOff>136525</xdr:colOff>
      <xdr:row>30</xdr:row>
      <xdr:rowOff>95885</xdr:rowOff>
    </xdr:to>
    <xdr:cxnSp macro="">
      <xdr:nvCxnSpPr>
        <xdr:cNvPr id="88" name="直線コネクタ 87"/>
        <xdr:cNvCxnSpPr/>
      </xdr:nvCxnSpPr>
      <xdr:spPr>
        <a:xfrm>
          <a:off x="2527300" y="5852583"/>
          <a:ext cx="762000" cy="158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40128</xdr:rowOff>
    </xdr:from>
    <xdr:ext cx="405111" cy="259045"/>
    <xdr:sp macro="" textlink="">
      <xdr:nvSpPr>
        <xdr:cNvPr id="89" name="n_1aveValue有形固定資産減価償却率"/>
        <xdr:cNvSpPr txBox="1"/>
      </xdr:nvSpPr>
      <xdr:spPr>
        <a:xfrm>
          <a:off x="3836044" y="6126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9542</xdr:rowOff>
    </xdr:from>
    <xdr:ext cx="405111" cy="259045"/>
    <xdr:sp macro="" textlink="">
      <xdr:nvSpPr>
        <xdr:cNvPr id="90" name="n_2aveValue有形固定資産減価償却率"/>
        <xdr:cNvSpPr txBox="1"/>
      </xdr:nvSpPr>
      <xdr:spPr>
        <a:xfrm>
          <a:off x="3086744" y="609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143210</xdr:rowOff>
    </xdr:from>
    <xdr:ext cx="405111" cy="259045"/>
    <xdr:sp macro="" textlink="">
      <xdr:nvSpPr>
        <xdr:cNvPr id="91" name="n_3aveValue有形固定資産減価償却率"/>
        <xdr:cNvSpPr txBox="1"/>
      </xdr:nvSpPr>
      <xdr:spPr>
        <a:xfrm>
          <a:off x="2324744" y="605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159614</xdr:rowOff>
    </xdr:from>
    <xdr:ext cx="405111" cy="259045"/>
    <xdr:sp macro="" textlink="">
      <xdr:nvSpPr>
        <xdr:cNvPr id="92" name="n_4aveValue有形固定資産減価償却率"/>
        <xdr:cNvSpPr txBox="1"/>
      </xdr:nvSpPr>
      <xdr:spPr>
        <a:xfrm>
          <a:off x="1562744" y="573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27745</xdr:rowOff>
    </xdr:from>
    <xdr:ext cx="405111" cy="259045"/>
    <xdr:sp macro="" textlink="">
      <xdr:nvSpPr>
        <xdr:cNvPr id="93" name="n_1mainValue有形固定資産減価償却率"/>
        <xdr:cNvSpPr txBox="1"/>
      </xdr:nvSpPr>
      <xdr:spPr>
        <a:xfrm>
          <a:off x="3836044" y="5771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163212</xdr:rowOff>
    </xdr:from>
    <xdr:ext cx="405111" cy="259045"/>
    <xdr:sp macro="" textlink="">
      <xdr:nvSpPr>
        <xdr:cNvPr id="94" name="n_2mainValue有形固定資産減価償却率"/>
        <xdr:cNvSpPr txBox="1"/>
      </xdr:nvSpPr>
      <xdr:spPr>
        <a:xfrm>
          <a:off x="3086744" y="5735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4885</xdr:rowOff>
    </xdr:from>
    <xdr:ext cx="405111" cy="259045"/>
    <xdr:sp macro="" textlink="">
      <xdr:nvSpPr>
        <xdr:cNvPr id="95" name="n_3mainValue有形固定資産減価償却率"/>
        <xdr:cNvSpPr txBox="1"/>
      </xdr:nvSpPr>
      <xdr:spPr>
        <a:xfrm>
          <a:off x="2324744" y="5577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7" name="正方形/長方形 96"/>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8" name="正方形/長方形 97"/>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[ 855.5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前年度から</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134.1</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ポイント改善しているが、依然として類似団体平均を大きく上回っている状況である。</a:t>
          </a:r>
          <a:endParaRPr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新図書館・</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コミュニティセンター建設事業といった大規模事業が続き、</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一般会計等の地方債現在高は</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しているが、下水道事業会計等においては償還が進み、現在高の減少が進んでいる。</a:t>
          </a:r>
          <a:endParaRPr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今後も地方債発行については慎重に検討し、債務の増加を抑制するよう</a:t>
          </a:r>
          <a:endParaRPr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取り組んでいく。</a:t>
          </a:r>
          <a:endParaRPr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57</xdr:col>
      <xdr:colOff>111125</xdr:colOff>
      <xdr:row>23</xdr:row>
      <xdr:rowOff>47625</xdr:rowOff>
    </xdr:from>
    <xdr:ext cx="349839" cy="225703"/>
    <xdr:sp macro="" textlink="">
      <xdr:nvSpPr>
        <xdr:cNvPr id="109" name="テキスト ボックス 108"/>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1" name="テキスト ボックス 110"/>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2" name="直線コネクタ 111"/>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3" name="テキスト ボックス 112"/>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4" name="直線コネクタ 113"/>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5" name="テキスト ボックス 114"/>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6" name="直線コネクタ 115"/>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7" name="テキスト ボックス 116"/>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8" name="直線コネクタ 117"/>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9" name="テキスト ボックス 118"/>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0" name="直線コネクタ 119"/>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1" name="テキスト ボックス 120"/>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46920</xdr:rowOff>
    </xdr:to>
    <xdr:cxnSp macro="">
      <xdr:nvCxnSpPr>
        <xdr:cNvPr id="124" name="直線コネクタ 123"/>
        <xdr:cNvCxnSpPr/>
      </xdr:nvCxnSpPr>
      <xdr:spPr>
        <a:xfrm flipV="1">
          <a:off x="14793595" y="5312833"/>
          <a:ext cx="1269" cy="1163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50747</xdr:rowOff>
    </xdr:from>
    <xdr:ext cx="469744" cy="259045"/>
    <xdr:sp macro="" textlink="">
      <xdr:nvSpPr>
        <xdr:cNvPr id="125" name="債務償還比率最小値テキスト"/>
        <xdr:cNvSpPr txBox="1"/>
      </xdr:nvSpPr>
      <xdr:spPr>
        <a:xfrm>
          <a:off x="14846300" y="6480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46920</xdr:rowOff>
    </xdr:from>
    <xdr:to>
      <xdr:col>76</xdr:col>
      <xdr:colOff>111125</xdr:colOff>
      <xdr:row>33</xdr:row>
      <xdr:rowOff>46920</xdr:rowOff>
    </xdr:to>
    <xdr:cxnSp macro="">
      <xdr:nvCxnSpPr>
        <xdr:cNvPr id="126" name="直線コネクタ 125"/>
        <xdr:cNvCxnSpPr/>
      </xdr:nvCxnSpPr>
      <xdr:spPr>
        <a:xfrm>
          <a:off x="14706600" y="6476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7"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8" name="直線コネクタ 127"/>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65612</xdr:rowOff>
    </xdr:from>
    <xdr:ext cx="469744" cy="259045"/>
    <xdr:sp macro="" textlink="">
      <xdr:nvSpPr>
        <xdr:cNvPr id="129" name="債務償還比率平均値テキスト"/>
        <xdr:cNvSpPr txBox="1"/>
      </xdr:nvSpPr>
      <xdr:spPr>
        <a:xfrm>
          <a:off x="14846300" y="5637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42735</xdr:rowOff>
    </xdr:from>
    <xdr:to>
      <xdr:col>76</xdr:col>
      <xdr:colOff>73025</xdr:colOff>
      <xdr:row>29</xdr:row>
      <xdr:rowOff>144335</xdr:rowOff>
    </xdr:to>
    <xdr:sp macro="" textlink="">
      <xdr:nvSpPr>
        <xdr:cNvPr id="130" name="フローチャート: 判断 129"/>
        <xdr:cNvSpPr/>
      </xdr:nvSpPr>
      <xdr:spPr>
        <a:xfrm>
          <a:off x="14744700" y="578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86035</xdr:rowOff>
    </xdr:from>
    <xdr:to>
      <xdr:col>72</xdr:col>
      <xdr:colOff>123825</xdr:colOff>
      <xdr:row>30</xdr:row>
      <xdr:rowOff>16185</xdr:rowOff>
    </xdr:to>
    <xdr:sp macro="" textlink="">
      <xdr:nvSpPr>
        <xdr:cNvPr id="131" name="フローチャート: 判断 130"/>
        <xdr:cNvSpPr/>
      </xdr:nvSpPr>
      <xdr:spPr>
        <a:xfrm>
          <a:off x="14033500" y="582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73321</xdr:rowOff>
    </xdr:from>
    <xdr:to>
      <xdr:col>68</xdr:col>
      <xdr:colOff>123825</xdr:colOff>
      <xdr:row>30</xdr:row>
      <xdr:rowOff>3471</xdr:rowOff>
    </xdr:to>
    <xdr:sp macro="" textlink="">
      <xdr:nvSpPr>
        <xdr:cNvPr id="132" name="フローチャート: 判断 131"/>
        <xdr:cNvSpPr/>
      </xdr:nvSpPr>
      <xdr:spPr>
        <a:xfrm>
          <a:off x="13271500" y="5816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90234</xdr:rowOff>
    </xdr:from>
    <xdr:to>
      <xdr:col>64</xdr:col>
      <xdr:colOff>123825</xdr:colOff>
      <xdr:row>30</xdr:row>
      <xdr:rowOff>20384</xdr:rowOff>
    </xdr:to>
    <xdr:sp macro="" textlink="">
      <xdr:nvSpPr>
        <xdr:cNvPr id="133" name="フローチャート: 判断 132"/>
        <xdr:cNvSpPr/>
      </xdr:nvSpPr>
      <xdr:spPr>
        <a:xfrm>
          <a:off x="12509500" y="583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69963</xdr:rowOff>
    </xdr:from>
    <xdr:to>
      <xdr:col>60</xdr:col>
      <xdr:colOff>123825</xdr:colOff>
      <xdr:row>30</xdr:row>
      <xdr:rowOff>113</xdr:rowOff>
    </xdr:to>
    <xdr:sp macro="" textlink="">
      <xdr:nvSpPr>
        <xdr:cNvPr id="134" name="フローチャート: 判断 133"/>
        <xdr:cNvSpPr/>
      </xdr:nvSpPr>
      <xdr:spPr>
        <a:xfrm>
          <a:off x="11747500" y="581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5" name="テキスト ボックス 13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6" name="テキスト ボックス 13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7" name="テキスト ボックス 13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8" name="テキスト ボックス 13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9" name="テキスト ボックス 13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30233</xdr:rowOff>
    </xdr:from>
    <xdr:to>
      <xdr:col>76</xdr:col>
      <xdr:colOff>73025</xdr:colOff>
      <xdr:row>32</xdr:row>
      <xdr:rowOff>131833</xdr:rowOff>
    </xdr:to>
    <xdr:sp macro="" textlink="">
      <xdr:nvSpPr>
        <xdr:cNvPr id="140" name="楕円 139"/>
        <xdr:cNvSpPr/>
      </xdr:nvSpPr>
      <xdr:spPr>
        <a:xfrm>
          <a:off x="14744700" y="628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8660</xdr:rowOff>
    </xdr:from>
    <xdr:ext cx="469744" cy="259045"/>
    <xdr:sp macro="" textlink="">
      <xdr:nvSpPr>
        <xdr:cNvPr id="141" name="債務償還比率該当値テキスト"/>
        <xdr:cNvSpPr txBox="1"/>
      </xdr:nvSpPr>
      <xdr:spPr>
        <a:xfrm>
          <a:off x="14846300" y="6266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19629</xdr:rowOff>
    </xdr:from>
    <xdr:to>
      <xdr:col>72</xdr:col>
      <xdr:colOff>123825</xdr:colOff>
      <xdr:row>33</xdr:row>
      <xdr:rowOff>121228</xdr:rowOff>
    </xdr:to>
    <xdr:sp macro="" textlink="">
      <xdr:nvSpPr>
        <xdr:cNvPr id="142" name="楕円 141"/>
        <xdr:cNvSpPr/>
      </xdr:nvSpPr>
      <xdr:spPr>
        <a:xfrm>
          <a:off x="14033500" y="644900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81033</xdr:rowOff>
    </xdr:from>
    <xdr:to>
      <xdr:col>76</xdr:col>
      <xdr:colOff>22225</xdr:colOff>
      <xdr:row>33</xdr:row>
      <xdr:rowOff>70429</xdr:rowOff>
    </xdr:to>
    <xdr:cxnSp macro="">
      <xdr:nvCxnSpPr>
        <xdr:cNvPr id="143" name="直線コネクタ 142"/>
        <xdr:cNvCxnSpPr/>
      </xdr:nvCxnSpPr>
      <xdr:spPr>
        <a:xfrm flipV="1">
          <a:off x="14084300" y="6338958"/>
          <a:ext cx="711200" cy="160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168600</xdr:rowOff>
    </xdr:from>
    <xdr:to>
      <xdr:col>68</xdr:col>
      <xdr:colOff>123825</xdr:colOff>
      <xdr:row>34</xdr:row>
      <xdr:rowOff>98750</xdr:rowOff>
    </xdr:to>
    <xdr:sp macro="" textlink="">
      <xdr:nvSpPr>
        <xdr:cNvPr id="144" name="楕円 143"/>
        <xdr:cNvSpPr/>
      </xdr:nvSpPr>
      <xdr:spPr>
        <a:xfrm>
          <a:off x="13271500" y="659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70429</xdr:rowOff>
    </xdr:from>
    <xdr:to>
      <xdr:col>72</xdr:col>
      <xdr:colOff>73025</xdr:colOff>
      <xdr:row>34</xdr:row>
      <xdr:rowOff>47950</xdr:rowOff>
    </xdr:to>
    <xdr:cxnSp macro="">
      <xdr:nvCxnSpPr>
        <xdr:cNvPr id="145" name="直線コネクタ 144"/>
        <xdr:cNvCxnSpPr/>
      </xdr:nvCxnSpPr>
      <xdr:spPr>
        <a:xfrm flipV="1">
          <a:off x="13322300" y="6499804"/>
          <a:ext cx="762000" cy="148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34</xdr:row>
      <xdr:rowOff>82910</xdr:rowOff>
    </xdr:from>
    <xdr:to>
      <xdr:col>64</xdr:col>
      <xdr:colOff>123825</xdr:colOff>
      <xdr:row>35</xdr:row>
      <xdr:rowOff>13060</xdr:rowOff>
    </xdr:to>
    <xdr:sp macro="" textlink="">
      <xdr:nvSpPr>
        <xdr:cNvPr id="146" name="楕円 145"/>
        <xdr:cNvSpPr/>
      </xdr:nvSpPr>
      <xdr:spPr>
        <a:xfrm>
          <a:off x="12509500" y="668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34</xdr:row>
      <xdr:rowOff>47950</xdr:rowOff>
    </xdr:from>
    <xdr:to>
      <xdr:col>68</xdr:col>
      <xdr:colOff>73025</xdr:colOff>
      <xdr:row>34</xdr:row>
      <xdr:rowOff>133710</xdr:rowOff>
    </xdr:to>
    <xdr:cxnSp macro="">
      <xdr:nvCxnSpPr>
        <xdr:cNvPr id="147" name="直線コネクタ 146"/>
        <xdr:cNvCxnSpPr/>
      </xdr:nvCxnSpPr>
      <xdr:spPr>
        <a:xfrm flipV="1">
          <a:off x="12560300" y="6648775"/>
          <a:ext cx="762000" cy="8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64848</xdr:rowOff>
    </xdr:from>
    <xdr:to>
      <xdr:col>60</xdr:col>
      <xdr:colOff>123825</xdr:colOff>
      <xdr:row>33</xdr:row>
      <xdr:rowOff>166447</xdr:rowOff>
    </xdr:to>
    <xdr:sp macro="" textlink="">
      <xdr:nvSpPr>
        <xdr:cNvPr id="148" name="楕円 147"/>
        <xdr:cNvSpPr/>
      </xdr:nvSpPr>
      <xdr:spPr>
        <a:xfrm>
          <a:off x="11747500" y="649422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115648</xdr:rowOff>
    </xdr:from>
    <xdr:to>
      <xdr:col>64</xdr:col>
      <xdr:colOff>73025</xdr:colOff>
      <xdr:row>34</xdr:row>
      <xdr:rowOff>133710</xdr:rowOff>
    </xdr:to>
    <xdr:cxnSp macro="">
      <xdr:nvCxnSpPr>
        <xdr:cNvPr id="149" name="直線コネクタ 148"/>
        <xdr:cNvCxnSpPr/>
      </xdr:nvCxnSpPr>
      <xdr:spPr>
        <a:xfrm>
          <a:off x="11798300" y="6545023"/>
          <a:ext cx="762000" cy="189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32712</xdr:rowOff>
    </xdr:from>
    <xdr:ext cx="469744" cy="259045"/>
    <xdr:sp macro="" textlink="">
      <xdr:nvSpPr>
        <xdr:cNvPr id="150" name="n_1aveValue債務償還比率"/>
        <xdr:cNvSpPr txBox="1"/>
      </xdr:nvSpPr>
      <xdr:spPr>
        <a:xfrm>
          <a:off x="13836727" y="5604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19998</xdr:rowOff>
    </xdr:from>
    <xdr:ext cx="469744" cy="259045"/>
    <xdr:sp macro="" textlink="">
      <xdr:nvSpPr>
        <xdr:cNvPr id="151" name="n_2aveValue債務償還比率"/>
        <xdr:cNvSpPr txBox="1"/>
      </xdr:nvSpPr>
      <xdr:spPr>
        <a:xfrm>
          <a:off x="13087427" y="5592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36911</xdr:rowOff>
    </xdr:from>
    <xdr:ext cx="469744" cy="259045"/>
    <xdr:sp macro="" textlink="">
      <xdr:nvSpPr>
        <xdr:cNvPr id="152" name="n_3aveValue債務償還比率"/>
        <xdr:cNvSpPr txBox="1"/>
      </xdr:nvSpPr>
      <xdr:spPr>
        <a:xfrm>
          <a:off x="12325427" y="5609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16640</xdr:rowOff>
    </xdr:from>
    <xdr:ext cx="469744" cy="259045"/>
    <xdr:sp macro="" textlink="">
      <xdr:nvSpPr>
        <xdr:cNvPr id="153" name="n_4aveValue債務償還比率"/>
        <xdr:cNvSpPr txBox="1"/>
      </xdr:nvSpPr>
      <xdr:spPr>
        <a:xfrm>
          <a:off x="11563427" y="5588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112355</xdr:rowOff>
    </xdr:from>
    <xdr:ext cx="469744" cy="259045"/>
    <xdr:sp macro="" textlink="">
      <xdr:nvSpPr>
        <xdr:cNvPr id="154" name="n_1mainValue債務償還比率"/>
        <xdr:cNvSpPr txBox="1"/>
      </xdr:nvSpPr>
      <xdr:spPr>
        <a:xfrm>
          <a:off x="13836727" y="6541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34</xdr:row>
      <xdr:rowOff>89877</xdr:rowOff>
    </xdr:from>
    <xdr:ext cx="560923" cy="259045"/>
    <xdr:sp macro="" textlink="">
      <xdr:nvSpPr>
        <xdr:cNvPr id="155" name="n_2mainValue債務償還比率"/>
        <xdr:cNvSpPr txBox="1"/>
      </xdr:nvSpPr>
      <xdr:spPr>
        <a:xfrm>
          <a:off x="13041838" y="669070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35</xdr:row>
      <xdr:rowOff>4187</xdr:rowOff>
    </xdr:from>
    <xdr:ext cx="560923" cy="259045"/>
    <xdr:sp macro="" textlink="">
      <xdr:nvSpPr>
        <xdr:cNvPr id="156" name="n_3mainValue債務償還比率"/>
        <xdr:cNvSpPr txBox="1"/>
      </xdr:nvSpPr>
      <xdr:spPr>
        <a:xfrm>
          <a:off x="12279838" y="677646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33</xdr:row>
      <xdr:rowOff>157575</xdr:rowOff>
    </xdr:from>
    <xdr:ext cx="560923" cy="259045"/>
    <xdr:sp macro="" textlink="">
      <xdr:nvSpPr>
        <xdr:cNvPr id="157" name="n_4mainValue債務償還比率"/>
        <xdr:cNvSpPr txBox="1"/>
      </xdr:nvSpPr>
      <xdr:spPr>
        <a:xfrm>
          <a:off x="11517838" y="658695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8" name="正方形/長方形 1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9" name="正方形/長方形 1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0" name="テキスト ボックス 15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1" name="テキスト ボックス 16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2" name="テキスト ボックス 1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3" name="テキスト ボックス 1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鳥取県智頭町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6,726
6,647
224.70
7,766,366
7,566,132
175,957
3,796,545
8,184,059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70.2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116205</xdr:rowOff>
    </xdr:from>
    <xdr:to>
      <xdr:col>24</xdr:col>
      <xdr:colOff>62865</xdr:colOff>
      <xdr:row>42</xdr:row>
      <xdr:rowOff>28575</xdr:rowOff>
    </xdr:to>
    <xdr:cxnSp macro="">
      <xdr:nvCxnSpPr>
        <xdr:cNvPr id="57" name="直線コネクタ 56"/>
        <xdr:cNvCxnSpPr/>
      </xdr:nvCxnSpPr>
      <xdr:spPr>
        <a:xfrm flipV="1">
          <a:off x="4634865" y="5602605"/>
          <a:ext cx="0" cy="162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32402</xdr:rowOff>
    </xdr:from>
    <xdr:ext cx="405111" cy="259045"/>
    <xdr:sp macro="" textlink="">
      <xdr:nvSpPr>
        <xdr:cNvPr id="58" name="【道路】&#10;有形固定資産減価償却率最小値テキスト"/>
        <xdr:cNvSpPr txBox="1"/>
      </xdr:nvSpPr>
      <xdr:spPr>
        <a:xfrm>
          <a:off x="4673600" y="723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28575</xdr:rowOff>
    </xdr:from>
    <xdr:to>
      <xdr:col>24</xdr:col>
      <xdr:colOff>152400</xdr:colOff>
      <xdr:row>42</xdr:row>
      <xdr:rowOff>28575</xdr:rowOff>
    </xdr:to>
    <xdr:cxnSp macro="">
      <xdr:nvCxnSpPr>
        <xdr:cNvPr id="59" name="直線コネクタ 58"/>
        <xdr:cNvCxnSpPr/>
      </xdr:nvCxnSpPr>
      <xdr:spPr>
        <a:xfrm>
          <a:off x="4546600" y="722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62882</xdr:rowOff>
    </xdr:from>
    <xdr:ext cx="405111" cy="259045"/>
    <xdr:sp macro="" textlink="">
      <xdr:nvSpPr>
        <xdr:cNvPr id="60" name="【道路】&#10;有形固定資産減価償却率最大値テキスト"/>
        <xdr:cNvSpPr txBox="1"/>
      </xdr:nvSpPr>
      <xdr:spPr>
        <a:xfrm>
          <a:off x="4673600" y="537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116205</xdr:rowOff>
    </xdr:from>
    <xdr:to>
      <xdr:col>24</xdr:col>
      <xdr:colOff>152400</xdr:colOff>
      <xdr:row>32</xdr:row>
      <xdr:rowOff>116205</xdr:rowOff>
    </xdr:to>
    <xdr:cxnSp macro="">
      <xdr:nvCxnSpPr>
        <xdr:cNvPr id="61" name="直線コネクタ 60"/>
        <xdr:cNvCxnSpPr/>
      </xdr:nvCxnSpPr>
      <xdr:spPr>
        <a:xfrm>
          <a:off x="4546600" y="560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160037</xdr:rowOff>
    </xdr:from>
    <xdr:ext cx="405111" cy="259045"/>
    <xdr:sp macro="" textlink="">
      <xdr:nvSpPr>
        <xdr:cNvPr id="62" name="【道路】&#10;有形固定資産減価償却率平均値テキスト"/>
        <xdr:cNvSpPr txBox="1"/>
      </xdr:nvSpPr>
      <xdr:spPr>
        <a:xfrm>
          <a:off x="4673600" y="6503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19685</xdr:rowOff>
    </xdr:from>
    <xdr:to>
      <xdr:col>20</xdr:col>
      <xdr:colOff>38100</xdr:colOff>
      <xdr:row>38</xdr:row>
      <xdr:rowOff>121285</xdr:rowOff>
    </xdr:to>
    <xdr:sp macro="" textlink="">
      <xdr:nvSpPr>
        <xdr:cNvPr id="64" name="フローチャート: 判断 63"/>
        <xdr:cNvSpPr/>
      </xdr:nvSpPr>
      <xdr:spPr>
        <a:xfrm>
          <a:off x="3746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162560</xdr:rowOff>
    </xdr:from>
    <xdr:to>
      <xdr:col>15</xdr:col>
      <xdr:colOff>101600</xdr:colOff>
      <xdr:row>38</xdr:row>
      <xdr:rowOff>92710</xdr:rowOff>
    </xdr:to>
    <xdr:sp macro="" textlink="">
      <xdr:nvSpPr>
        <xdr:cNvPr id="65" name="フローチャート: 判断 64"/>
        <xdr:cNvSpPr/>
      </xdr:nvSpPr>
      <xdr:spPr>
        <a:xfrm>
          <a:off x="2857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122555</xdr:rowOff>
    </xdr:from>
    <xdr:to>
      <xdr:col>10</xdr:col>
      <xdr:colOff>165100</xdr:colOff>
      <xdr:row>38</xdr:row>
      <xdr:rowOff>52705</xdr:rowOff>
    </xdr:to>
    <xdr:sp macro="" textlink="">
      <xdr:nvSpPr>
        <xdr:cNvPr id="66" name="フローチャート: 判断 65"/>
        <xdr:cNvSpPr/>
      </xdr:nvSpPr>
      <xdr:spPr>
        <a:xfrm>
          <a:off x="1968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111125</xdr:rowOff>
    </xdr:from>
    <xdr:to>
      <xdr:col>6</xdr:col>
      <xdr:colOff>38100</xdr:colOff>
      <xdr:row>38</xdr:row>
      <xdr:rowOff>41275</xdr:rowOff>
    </xdr:to>
    <xdr:sp macro="" textlink="">
      <xdr:nvSpPr>
        <xdr:cNvPr id="67" name="フローチャート: 判断 66"/>
        <xdr:cNvSpPr/>
      </xdr:nvSpPr>
      <xdr:spPr>
        <a:xfrm>
          <a:off x="1079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141605</xdr:rowOff>
    </xdr:from>
    <xdr:to>
      <xdr:col>24</xdr:col>
      <xdr:colOff>114300</xdr:colOff>
      <xdr:row>38</xdr:row>
      <xdr:rowOff>71755</xdr:rowOff>
    </xdr:to>
    <xdr:sp macro="" textlink="">
      <xdr:nvSpPr>
        <xdr:cNvPr id="73" name="楕円 72"/>
        <xdr:cNvSpPr/>
      </xdr:nvSpPr>
      <xdr:spPr>
        <a:xfrm>
          <a:off x="4584700" y="648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164482</xdr:rowOff>
    </xdr:from>
    <xdr:ext cx="405111" cy="259045"/>
    <xdr:sp macro="" textlink="">
      <xdr:nvSpPr>
        <xdr:cNvPr id="74" name="【道路】&#10;有形固定資産減価償却率該当値テキスト"/>
        <xdr:cNvSpPr txBox="1"/>
      </xdr:nvSpPr>
      <xdr:spPr>
        <a:xfrm>
          <a:off x="4673600" y="633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139700</xdr:rowOff>
    </xdr:from>
    <xdr:to>
      <xdr:col>20</xdr:col>
      <xdr:colOff>38100</xdr:colOff>
      <xdr:row>38</xdr:row>
      <xdr:rowOff>69850</xdr:rowOff>
    </xdr:to>
    <xdr:sp macro="" textlink="">
      <xdr:nvSpPr>
        <xdr:cNvPr id="75" name="楕円 74"/>
        <xdr:cNvSpPr/>
      </xdr:nvSpPr>
      <xdr:spPr>
        <a:xfrm>
          <a:off x="3746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19050</xdr:rowOff>
    </xdr:from>
    <xdr:to>
      <xdr:col>24</xdr:col>
      <xdr:colOff>63500</xdr:colOff>
      <xdr:row>38</xdr:row>
      <xdr:rowOff>20955</xdr:rowOff>
    </xdr:to>
    <xdr:cxnSp macro="">
      <xdr:nvCxnSpPr>
        <xdr:cNvPr id="76" name="直線コネクタ 75"/>
        <xdr:cNvCxnSpPr/>
      </xdr:nvCxnSpPr>
      <xdr:spPr>
        <a:xfrm>
          <a:off x="3797300" y="653415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109220</xdr:rowOff>
    </xdr:from>
    <xdr:to>
      <xdr:col>15</xdr:col>
      <xdr:colOff>101600</xdr:colOff>
      <xdr:row>38</xdr:row>
      <xdr:rowOff>39370</xdr:rowOff>
    </xdr:to>
    <xdr:sp macro="" textlink="">
      <xdr:nvSpPr>
        <xdr:cNvPr id="77" name="楕円 76"/>
        <xdr:cNvSpPr/>
      </xdr:nvSpPr>
      <xdr:spPr>
        <a:xfrm>
          <a:off x="2857500" y="645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160020</xdr:rowOff>
    </xdr:from>
    <xdr:to>
      <xdr:col>19</xdr:col>
      <xdr:colOff>177800</xdr:colOff>
      <xdr:row>38</xdr:row>
      <xdr:rowOff>19050</xdr:rowOff>
    </xdr:to>
    <xdr:cxnSp macro="">
      <xdr:nvCxnSpPr>
        <xdr:cNvPr id="78" name="直線コネクタ 77"/>
        <xdr:cNvCxnSpPr/>
      </xdr:nvCxnSpPr>
      <xdr:spPr>
        <a:xfrm>
          <a:off x="2908300" y="65036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31115</xdr:rowOff>
    </xdr:from>
    <xdr:to>
      <xdr:col>10</xdr:col>
      <xdr:colOff>165100</xdr:colOff>
      <xdr:row>36</xdr:row>
      <xdr:rowOff>132715</xdr:rowOff>
    </xdr:to>
    <xdr:sp macro="" textlink="">
      <xdr:nvSpPr>
        <xdr:cNvPr id="79" name="楕円 78"/>
        <xdr:cNvSpPr/>
      </xdr:nvSpPr>
      <xdr:spPr>
        <a:xfrm>
          <a:off x="1968500" y="620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81915</xdr:rowOff>
    </xdr:from>
    <xdr:to>
      <xdr:col>15</xdr:col>
      <xdr:colOff>50800</xdr:colOff>
      <xdr:row>37</xdr:row>
      <xdr:rowOff>160020</xdr:rowOff>
    </xdr:to>
    <xdr:cxnSp macro="">
      <xdr:nvCxnSpPr>
        <xdr:cNvPr id="80" name="直線コネクタ 79"/>
        <xdr:cNvCxnSpPr/>
      </xdr:nvCxnSpPr>
      <xdr:spPr>
        <a:xfrm>
          <a:off x="2019300" y="6254115"/>
          <a:ext cx="889000" cy="249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112412</xdr:rowOff>
    </xdr:from>
    <xdr:ext cx="405111" cy="259045"/>
    <xdr:sp macro="" textlink="">
      <xdr:nvSpPr>
        <xdr:cNvPr id="81" name="n_1aveValue【道路】&#10;有形固定資産減価償却率"/>
        <xdr:cNvSpPr txBox="1"/>
      </xdr:nvSpPr>
      <xdr:spPr>
        <a:xfrm>
          <a:off x="3582044" y="662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83837</xdr:rowOff>
    </xdr:from>
    <xdr:ext cx="405111" cy="259045"/>
    <xdr:sp macro="" textlink="">
      <xdr:nvSpPr>
        <xdr:cNvPr id="82" name="n_2aveValue【道路】&#10;有形固定資産減価償却率"/>
        <xdr:cNvSpPr txBox="1"/>
      </xdr:nvSpPr>
      <xdr:spPr>
        <a:xfrm>
          <a:off x="2705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43832</xdr:rowOff>
    </xdr:from>
    <xdr:ext cx="405111" cy="259045"/>
    <xdr:sp macro="" textlink="">
      <xdr:nvSpPr>
        <xdr:cNvPr id="83" name="n_3aveValue【道路】&#10;有形固定資産減価償却率"/>
        <xdr:cNvSpPr txBox="1"/>
      </xdr:nvSpPr>
      <xdr:spPr>
        <a:xfrm>
          <a:off x="1816744"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57802</xdr:rowOff>
    </xdr:from>
    <xdr:ext cx="405111" cy="259045"/>
    <xdr:sp macro="" textlink="">
      <xdr:nvSpPr>
        <xdr:cNvPr id="84" name="n_4aveValue【道路】&#10;有形固定資産減価償却率"/>
        <xdr:cNvSpPr txBox="1"/>
      </xdr:nvSpPr>
      <xdr:spPr>
        <a:xfrm>
          <a:off x="9277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86377</xdr:rowOff>
    </xdr:from>
    <xdr:ext cx="405111" cy="259045"/>
    <xdr:sp macro="" textlink="">
      <xdr:nvSpPr>
        <xdr:cNvPr id="85" name="n_1mainValue【道路】&#10;有形固定資産減価償却率"/>
        <xdr:cNvSpPr txBox="1"/>
      </xdr:nvSpPr>
      <xdr:spPr>
        <a:xfrm>
          <a:off x="358204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55897</xdr:rowOff>
    </xdr:from>
    <xdr:ext cx="405111" cy="259045"/>
    <xdr:sp macro="" textlink="">
      <xdr:nvSpPr>
        <xdr:cNvPr id="86" name="n_2mainValue【道路】&#10;有形固定資産減価償却率"/>
        <xdr:cNvSpPr txBox="1"/>
      </xdr:nvSpPr>
      <xdr:spPr>
        <a:xfrm>
          <a:off x="2705744" y="622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149242</xdr:rowOff>
    </xdr:from>
    <xdr:ext cx="405111" cy="259045"/>
    <xdr:sp macro="" textlink="">
      <xdr:nvSpPr>
        <xdr:cNvPr id="87" name="n_3mainValue【道路】&#10;有形固定資産減価償却率"/>
        <xdr:cNvSpPr txBox="1"/>
      </xdr:nvSpPr>
      <xdr:spPr>
        <a:xfrm>
          <a:off x="1816744" y="597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39</xdr:row>
      <xdr:rowOff>29227</xdr:rowOff>
    </xdr:from>
    <xdr:ext cx="685572" cy="259045"/>
    <xdr:sp macro="" textlink="">
      <xdr:nvSpPr>
        <xdr:cNvPr id="101" name="テキスト ボックス 100"/>
        <xdr:cNvSpPr txBox="1"/>
      </xdr:nvSpPr>
      <xdr:spPr>
        <a:xfrm>
          <a:off x="5918428" y="671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36</xdr:row>
      <xdr:rowOff>162577</xdr:rowOff>
    </xdr:from>
    <xdr:ext cx="685572" cy="259045"/>
    <xdr:sp macro="" textlink="">
      <xdr:nvSpPr>
        <xdr:cNvPr id="103" name="テキスト ボックス 102"/>
        <xdr:cNvSpPr txBox="1"/>
      </xdr:nvSpPr>
      <xdr:spPr>
        <a:xfrm>
          <a:off x="5918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34</xdr:row>
      <xdr:rowOff>124477</xdr:rowOff>
    </xdr:from>
    <xdr:ext cx="685572" cy="259045"/>
    <xdr:sp macro="" textlink="">
      <xdr:nvSpPr>
        <xdr:cNvPr id="105" name="テキスト ボックス 104"/>
        <xdr:cNvSpPr txBox="1"/>
      </xdr:nvSpPr>
      <xdr:spPr>
        <a:xfrm>
          <a:off x="5918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07" name="テキスト ボックス 106"/>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30</xdr:row>
      <xdr:rowOff>48277</xdr:rowOff>
    </xdr:from>
    <xdr:ext cx="749692" cy="259045"/>
    <xdr:sp macro="" textlink="">
      <xdr:nvSpPr>
        <xdr:cNvPr id="109" name="テキスト ボックス 108"/>
        <xdr:cNvSpPr txBox="1"/>
      </xdr:nvSpPr>
      <xdr:spPr>
        <a:xfrm>
          <a:off x="5854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24051</xdr:rowOff>
    </xdr:from>
    <xdr:to>
      <xdr:col>54</xdr:col>
      <xdr:colOff>189865</xdr:colOff>
      <xdr:row>42</xdr:row>
      <xdr:rowOff>38031</xdr:rowOff>
    </xdr:to>
    <xdr:cxnSp macro="">
      <xdr:nvCxnSpPr>
        <xdr:cNvPr id="111" name="直線コネクタ 110"/>
        <xdr:cNvCxnSpPr/>
      </xdr:nvCxnSpPr>
      <xdr:spPr>
        <a:xfrm flipV="1">
          <a:off x="10476865" y="5681901"/>
          <a:ext cx="0" cy="155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64128</xdr:rowOff>
    </xdr:from>
    <xdr:ext cx="469744" cy="259045"/>
    <xdr:sp macro="" textlink="">
      <xdr:nvSpPr>
        <xdr:cNvPr id="112" name="【道路】&#10;一人当たり延長最小値テキスト"/>
        <xdr:cNvSpPr txBox="1"/>
      </xdr:nvSpPr>
      <xdr:spPr>
        <a:xfrm>
          <a:off x="10515600" y="7265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38031</xdr:rowOff>
    </xdr:from>
    <xdr:to>
      <xdr:col>55</xdr:col>
      <xdr:colOff>88900</xdr:colOff>
      <xdr:row>42</xdr:row>
      <xdr:rowOff>38031</xdr:rowOff>
    </xdr:to>
    <xdr:cxnSp macro="">
      <xdr:nvCxnSpPr>
        <xdr:cNvPr id="113" name="直線コネクタ 112"/>
        <xdr:cNvCxnSpPr/>
      </xdr:nvCxnSpPr>
      <xdr:spPr>
        <a:xfrm>
          <a:off x="10388600" y="7238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142178</xdr:rowOff>
    </xdr:from>
    <xdr:ext cx="690189" cy="259045"/>
    <xdr:sp macro="" textlink="">
      <xdr:nvSpPr>
        <xdr:cNvPr id="114" name="【道路】&#10;一人当たり延長最大値テキスト"/>
        <xdr:cNvSpPr txBox="1"/>
      </xdr:nvSpPr>
      <xdr:spPr>
        <a:xfrm>
          <a:off x="10515600" y="5457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8,173.746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24051</xdr:rowOff>
    </xdr:from>
    <xdr:to>
      <xdr:col>55</xdr:col>
      <xdr:colOff>88900</xdr:colOff>
      <xdr:row>33</xdr:row>
      <xdr:rowOff>24051</xdr:rowOff>
    </xdr:to>
    <xdr:cxnSp macro="">
      <xdr:nvCxnSpPr>
        <xdr:cNvPr id="115" name="直線コネクタ 114"/>
        <xdr:cNvCxnSpPr/>
      </xdr:nvCxnSpPr>
      <xdr:spPr>
        <a:xfrm>
          <a:off x="10388600" y="5681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153028</xdr:rowOff>
    </xdr:from>
    <xdr:ext cx="599010" cy="259045"/>
    <xdr:sp macro="" textlink="">
      <xdr:nvSpPr>
        <xdr:cNvPr id="116" name="【道路】&#10;一人当たり延長平均値テキスト"/>
        <xdr:cNvSpPr txBox="1"/>
      </xdr:nvSpPr>
      <xdr:spPr>
        <a:xfrm>
          <a:off x="10515600" y="70110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130151</xdr:rowOff>
    </xdr:from>
    <xdr:to>
      <xdr:col>55</xdr:col>
      <xdr:colOff>50800</xdr:colOff>
      <xdr:row>42</xdr:row>
      <xdr:rowOff>60301</xdr:rowOff>
    </xdr:to>
    <xdr:sp macro="" textlink="">
      <xdr:nvSpPr>
        <xdr:cNvPr id="117" name="フローチャート: 判断 116"/>
        <xdr:cNvSpPr/>
      </xdr:nvSpPr>
      <xdr:spPr>
        <a:xfrm>
          <a:off x="10426700" y="7159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128028</xdr:rowOff>
    </xdr:from>
    <xdr:to>
      <xdr:col>50</xdr:col>
      <xdr:colOff>165100</xdr:colOff>
      <xdr:row>42</xdr:row>
      <xdr:rowOff>58178</xdr:rowOff>
    </xdr:to>
    <xdr:sp macro="" textlink="">
      <xdr:nvSpPr>
        <xdr:cNvPr id="118" name="フローチャート: 判断 117"/>
        <xdr:cNvSpPr/>
      </xdr:nvSpPr>
      <xdr:spPr>
        <a:xfrm>
          <a:off x="9588500" y="715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128947</xdr:rowOff>
    </xdr:from>
    <xdr:to>
      <xdr:col>46</xdr:col>
      <xdr:colOff>38100</xdr:colOff>
      <xdr:row>42</xdr:row>
      <xdr:rowOff>59097</xdr:rowOff>
    </xdr:to>
    <xdr:sp macro="" textlink="">
      <xdr:nvSpPr>
        <xdr:cNvPr id="119" name="フローチャート: 判断 118"/>
        <xdr:cNvSpPr/>
      </xdr:nvSpPr>
      <xdr:spPr>
        <a:xfrm>
          <a:off x="8699500" y="7158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129393</xdr:rowOff>
    </xdr:from>
    <xdr:to>
      <xdr:col>41</xdr:col>
      <xdr:colOff>101600</xdr:colOff>
      <xdr:row>42</xdr:row>
      <xdr:rowOff>59543</xdr:rowOff>
    </xdr:to>
    <xdr:sp macro="" textlink="">
      <xdr:nvSpPr>
        <xdr:cNvPr id="120" name="フローチャート: 判断 119"/>
        <xdr:cNvSpPr/>
      </xdr:nvSpPr>
      <xdr:spPr>
        <a:xfrm>
          <a:off x="7810500" y="715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152705</xdr:rowOff>
    </xdr:from>
    <xdr:to>
      <xdr:col>36</xdr:col>
      <xdr:colOff>165100</xdr:colOff>
      <xdr:row>42</xdr:row>
      <xdr:rowOff>82855</xdr:rowOff>
    </xdr:to>
    <xdr:sp macro="" textlink="">
      <xdr:nvSpPr>
        <xdr:cNvPr id="121" name="フローチャート: 判断 120"/>
        <xdr:cNvSpPr/>
      </xdr:nvSpPr>
      <xdr:spPr>
        <a:xfrm>
          <a:off x="6921500" y="718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156322</xdr:rowOff>
    </xdr:from>
    <xdr:to>
      <xdr:col>55</xdr:col>
      <xdr:colOff>50800</xdr:colOff>
      <xdr:row>42</xdr:row>
      <xdr:rowOff>86472</xdr:rowOff>
    </xdr:to>
    <xdr:sp macro="" textlink="">
      <xdr:nvSpPr>
        <xdr:cNvPr id="127" name="楕円 126"/>
        <xdr:cNvSpPr/>
      </xdr:nvSpPr>
      <xdr:spPr>
        <a:xfrm>
          <a:off x="10426700" y="718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108578</xdr:rowOff>
    </xdr:from>
    <xdr:ext cx="534377" cy="259045"/>
    <xdr:sp macro="" textlink="">
      <xdr:nvSpPr>
        <xdr:cNvPr id="128" name="【道路】&#10;一人当たり延長該当値テキスト"/>
        <xdr:cNvSpPr txBox="1"/>
      </xdr:nvSpPr>
      <xdr:spPr>
        <a:xfrm>
          <a:off x="10515600" y="713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156381</xdr:rowOff>
    </xdr:from>
    <xdr:to>
      <xdr:col>50</xdr:col>
      <xdr:colOff>165100</xdr:colOff>
      <xdr:row>42</xdr:row>
      <xdr:rowOff>86531</xdr:rowOff>
    </xdr:to>
    <xdr:sp macro="" textlink="">
      <xdr:nvSpPr>
        <xdr:cNvPr id="129" name="楕円 128"/>
        <xdr:cNvSpPr/>
      </xdr:nvSpPr>
      <xdr:spPr>
        <a:xfrm>
          <a:off x="9588500" y="718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35672</xdr:rowOff>
    </xdr:from>
    <xdr:to>
      <xdr:col>55</xdr:col>
      <xdr:colOff>0</xdr:colOff>
      <xdr:row>42</xdr:row>
      <xdr:rowOff>35731</xdr:rowOff>
    </xdr:to>
    <xdr:cxnSp macro="">
      <xdr:nvCxnSpPr>
        <xdr:cNvPr id="130" name="直線コネクタ 129"/>
        <xdr:cNvCxnSpPr/>
      </xdr:nvCxnSpPr>
      <xdr:spPr>
        <a:xfrm flipV="1">
          <a:off x="9639300" y="7236572"/>
          <a:ext cx="838200" cy="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156427</xdr:rowOff>
    </xdr:from>
    <xdr:to>
      <xdr:col>46</xdr:col>
      <xdr:colOff>38100</xdr:colOff>
      <xdr:row>42</xdr:row>
      <xdr:rowOff>86577</xdr:rowOff>
    </xdr:to>
    <xdr:sp macro="" textlink="">
      <xdr:nvSpPr>
        <xdr:cNvPr id="131" name="楕円 130"/>
        <xdr:cNvSpPr/>
      </xdr:nvSpPr>
      <xdr:spPr>
        <a:xfrm>
          <a:off x="8699500" y="7185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35731</xdr:rowOff>
    </xdr:from>
    <xdr:to>
      <xdr:col>50</xdr:col>
      <xdr:colOff>114300</xdr:colOff>
      <xdr:row>42</xdr:row>
      <xdr:rowOff>35777</xdr:rowOff>
    </xdr:to>
    <xdr:cxnSp macro="">
      <xdr:nvCxnSpPr>
        <xdr:cNvPr id="132" name="直線コネクタ 131"/>
        <xdr:cNvCxnSpPr/>
      </xdr:nvCxnSpPr>
      <xdr:spPr>
        <a:xfrm flipV="1">
          <a:off x="8750300" y="7236631"/>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156595</xdr:rowOff>
    </xdr:from>
    <xdr:to>
      <xdr:col>41</xdr:col>
      <xdr:colOff>101600</xdr:colOff>
      <xdr:row>42</xdr:row>
      <xdr:rowOff>86745</xdr:rowOff>
    </xdr:to>
    <xdr:sp macro="" textlink="">
      <xdr:nvSpPr>
        <xdr:cNvPr id="133" name="楕円 132"/>
        <xdr:cNvSpPr/>
      </xdr:nvSpPr>
      <xdr:spPr>
        <a:xfrm>
          <a:off x="7810500" y="718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35777</xdr:rowOff>
    </xdr:from>
    <xdr:to>
      <xdr:col>45</xdr:col>
      <xdr:colOff>177800</xdr:colOff>
      <xdr:row>42</xdr:row>
      <xdr:rowOff>35945</xdr:rowOff>
    </xdr:to>
    <xdr:cxnSp macro="">
      <xdr:nvCxnSpPr>
        <xdr:cNvPr id="134" name="直線コネクタ 133"/>
        <xdr:cNvCxnSpPr/>
      </xdr:nvCxnSpPr>
      <xdr:spPr>
        <a:xfrm flipV="1">
          <a:off x="7861300" y="7236677"/>
          <a:ext cx="889000" cy="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183094</xdr:colOff>
      <xdr:row>40</xdr:row>
      <xdr:rowOff>74705</xdr:rowOff>
    </xdr:from>
    <xdr:ext cx="599010" cy="259045"/>
    <xdr:sp macro="" textlink="">
      <xdr:nvSpPr>
        <xdr:cNvPr id="135" name="n_1aveValue【道路】&#10;一人当たり延長"/>
        <xdr:cNvSpPr txBox="1"/>
      </xdr:nvSpPr>
      <xdr:spPr>
        <a:xfrm>
          <a:off x="9327094" y="6932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40</xdr:row>
      <xdr:rowOff>75624</xdr:rowOff>
    </xdr:from>
    <xdr:ext cx="599010" cy="259045"/>
    <xdr:sp macro="" textlink="">
      <xdr:nvSpPr>
        <xdr:cNvPr id="136" name="n_2aveValue【道路】&#10;一人当たり延長"/>
        <xdr:cNvSpPr txBox="1"/>
      </xdr:nvSpPr>
      <xdr:spPr>
        <a:xfrm>
          <a:off x="8450794" y="6933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40</xdr:row>
      <xdr:rowOff>76070</xdr:rowOff>
    </xdr:from>
    <xdr:ext cx="599010" cy="259045"/>
    <xdr:sp macro="" textlink="">
      <xdr:nvSpPr>
        <xdr:cNvPr id="137" name="n_3aveValue【道路】&#10;一人当たり延長"/>
        <xdr:cNvSpPr txBox="1"/>
      </xdr:nvSpPr>
      <xdr:spPr>
        <a:xfrm>
          <a:off x="7561794" y="6934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99382</xdr:rowOff>
    </xdr:from>
    <xdr:ext cx="534377" cy="259045"/>
    <xdr:sp macro="" textlink="">
      <xdr:nvSpPr>
        <xdr:cNvPr id="138" name="n_4aveValue【道路】&#10;一人当たり延長"/>
        <xdr:cNvSpPr txBox="1"/>
      </xdr:nvSpPr>
      <xdr:spPr>
        <a:xfrm>
          <a:off x="6705111" y="695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77658</xdr:rowOff>
    </xdr:from>
    <xdr:ext cx="534377" cy="259045"/>
    <xdr:sp macro="" textlink="">
      <xdr:nvSpPr>
        <xdr:cNvPr id="139" name="n_1mainValue【道路】&#10;一人当たり延長"/>
        <xdr:cNvSpPr txBox="1"/>
      </xdr:nvSpPr>
      <xdr:spPr>
        <a:xfrm>
          <a:off x="9359411" y="7278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77704</xdr:rowOff>
    </xdr:from>
    <xdr:ext cx="534377" cy="259045"/>
    <xdr:sp macro="" textlink="">
      <xdr:nvSpPr>
        <xdr:cNvPr id="140" name="n_2mainValue【道路】&#10;一人当たり延長"/>
        <xdr:cNvSpPr txBox="1"/>
      </xdr:nvSpPr>
      <xdr:spPr>
        <a:xfrm>
          <a:off x="8483111" y="7278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77872</xdr:rowOff>
    </xdr:from>
    <xdr:ext cx="534377" cy="259045"/>
    <xdr:sp macro="" textlink="">
      <xdr:nvSpPr>
        <xdr:cNvPr id="141" name="n_3mainValue【道路】&#10;一人当たり延長"/>
        <xdr:cNvSpPr txBox="1"/>
      </xdr:nvSpPr>
      <xdr:spPr>
        <a:xfrm>
          <a:off x="7594111" y="7278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2" name="正方形/長方形 14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3" name="正方形/長方形 14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4" name="正方形/長方形 14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5" name="正方形/長方形 14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6" name="正方形/長方形 14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7" name="正方形/長方形 14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8" name="正方形/長方形 14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2" name="テキスト ボックス 151"/>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3" name="直線コネクタ 152"/>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4" name="テキスト ボックス 153"/>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5" name="直線コネクタ 154"/>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6" name="テキスト ボックス 155"/>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7" name="直線コネクタ 156"/>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8" name="テキスト ボックス 157"/>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9" name="直線コネクタ 158"/>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0" name="テキスト ボックス 159"/>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1" name="直線コネクタ 160"/>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2" name="テキスト ボックス 161"/>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3" name="直線コネクタ 162"/>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4" name="テキスト ボックス 163"/>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153488</xdr:rowOff>
    </xdr:from>
    <xdr:to>
      <xdr:col>24</xdr:col>
      <xdr:colOff>62865</xdr:colOff>
      <xdr:row>64</xdr:row>
      <xdr:rowOff>71846</xdr:rowOff>
    </xdr:to>
    <xdr:cxnSp macro="">
      <xdr:nvCxnSpPr>
        <xdr:cNvPr id="167" name="直線コネクタ 166"/>
        <xdr:cNvCxnSpPr/>
      </xdr:nvCxnSpPr>
      <xdr:spPr>
        <a:xfrm flipV="1">
          <a:off x="4634865" y="9583238"/>
          <a:ext cx="0" cy="1461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75673</xdr:rowOff>
    </xdr:from>
    <xdr:ext cx="405111" cy="259045"/>
    <xdr:sp macro="" textlink="">
      <xdr:nvSpPr>
        <xdr:cNvPr id="168" name="【橋りょう・トンネル】&#10;有形固定資産減価償却率最小値テキスト"/>
        <xdr:cNvSpPr txBox="1"/>
      </xdr:nvSpPr>
      <xdr:spPr>
        <a:xfrm>
          <a:off x="4673600" y="11048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71846</xdr:rowOff>
    </xdr:from>
    <xdr:to>
      <xdr:col>24</xdr:col>
      <xdr:colOff>152400</xdr:colOff>
      <xdr:row>64</xdr:row>
      <xdr:rowOff>71846</xdr:rowOff>
    </xdr:to>
    <xdr:cxnSp macro="">
      <xdr:nvCxnSpPr>
        <xdr:cNvPr id="169" name="直線コネクタ 168"/>
        <xdr:cNvCxnSpPr/>
      </xdr:nvCxnSpPr>
      <xdr:spPr>
        <a:xfrm>
          <a:off x="4546600" y="11044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100165</xdr:rowOff>
    </xdr:from>
    <xdr:ext cx="340478" cy="259045"/>
    <xdr:sp macro="" textlink="">
      <xdr:nvSpPr>
        <xdr:cNvPr id="170" name="【橋りょう・トンネル】&#10;有形固定資産減価償却率最大値テキスト"/>
        <xdr:cNvSpPr txBox="1"/>
      </xdr:nvSpPr>
      <xdr:spPr>
        <a:xfrm>
          <a:off x="4673600" y="935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153488</xdr:rowOff>
    </xdr:from>
    <xdr:to>
      <xdr:col>24</xdr:col>
      <xdr:colOff>152400</xdr:colOff>
      <xdr:row>55</xdr:row>
      <xdr:rowOff>153488</xdr:rowOff>
    </xdr:to>
    <xdr:cxnSp macro="">
      <xdr:nvCxnSpPr>
        <xdr:cNvPr id="171" name="直線コネクタ 170"/>
        <xdr:cNvCxnSpPr/>
      </xdr:nvCxnSpPr>
      <xdr:spPr>
        <a:xfrm>
          <a:off x="4546600" y="958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148426</xdr:rowOff>
    </xdr:from>
    <xdr:ext cx="405111" cy="259045"/>
    <xdr:sp macro="" textlink="">
      <xdr:nvSpPr>
        <xdr:cNvPr id="172" name="【橋りょう・トンネル】&#10;有形固定資産減価償却率平均値テキスト"/>
        <xdr:cNvSpPr txBox="1"/>
      </xdr:nvSpPr>
      <xdr:spPr>
        <a:xfrm>
          <a:off x="4673600" y="102639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125549</xdr:rowOff>
    </xdr:from>
    <xdr:to>
      <xdr:col>24</xdr:col>
      <xdr:colOff>114300</xdr:colOff>
      <xdr:row>61</xdr:row>
      <xdr:rowOff>55699</xdr:rowOff>
    </xdr:to>
    <xdr:sp macro="" textlink="">
      <xdr:nvSpPr>
        <xdr:cNvPr id="173" name="フローチャート: 判断 172"/>
        <xdr:cNvSpPr/>
      </xdr:nvSpPr>
      <xdr:spPr>
        <a:xfrm>
          <a:off x="4584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133713</xdr:rowOff>
    </xdr:from>
    <xdr:to>
      <xdr:col>20</xdr:col>
      <xdr:colOff>38100</xdr:colOff>
      <xdr:row>61</xdr:row>
      <xdr:rowOff>63863</xdr:rowOff>
    </xdr:to>
    <xdr:sp macro="" textlink="">
      <xdr:nvSpPr>
        <xdr:cNvPr id="174" name="フローチャート: 判断 173"/>
        <xdr:cNvSpPr/>
      </xdr:nvSpPr>
      <xdr:spPr>
        <a:xfrm>
          <a:off x="3746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127181</xdr:rowOff>
    </xdr:from>
    <xdr:to>
      <xdr:col>15</xdr:col>
      <xdr:colOff>101600</xdr:colOff>
      <xdr:row>61</xdr:row>
      <xdr:rowOff>57331</xdr:rowOff>
    </xdr:to>
    <xdr:sp macro="" textlink="">
      <xdr:nvSpPr>
        <xdr:cNvPr id="175" name="フローチャート: 判断 174"/>
        <xdr:cNvSpPr/>
      </xdr:nvSpPr>
      <xdr:spPr>
        <a:xfrm>
          <a:off x="2857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83094</xdr:rowOff>
    </xdr:from>
    <xdr:to>
      <xdr:col>10</xdr:col>
      <xdr:colOff>165100</xdr:colOff>
      <xdr:row>61</xdr:row>
      <xdr:rowOff>13244</xdr:rowOff>
    </xdr:to>
    <xdr:sp macro="" textlink="">
      <xdr:nvSpPr>
        <xdr:cNvPr id="176" name="フローチャート: 判断 175"/>
        <xdr:cNvSpPr/>
      </xdr:nvSpPr>
      <xdr:spPr>
        <a:xfrm>
          <a:off x="1968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79828</xdr:rowOff>
    </xdr:from>
    <xdr:to>
      <xdr:col>6</xdr:col>
      <xdr:colOff>38100</xdr:colOff>
      <xdr:row>61</xdr:row>
      <xdr:rowOff>9978</xdr:rowOff>
    </xdr:to>
    <xdr:sp macro="" textlink="">
      <xdr:nvSpPr>
        <xdr:cNvPr id="177" name="フローチャート: 判断 176"/>
        <xdr:cNvSpPr/>
      </xdr:nvSpPr>
      <xdr:spPr>
        <a:xfrm>
          <a:off x="1079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127181</xdr:rowOff>
    </xdr:from>
    <xdr:to>
      <xdr:col>24</xdr:col>
      <xdr:colOff>114300</xdr:colOff>
      <xdr:row>61</xdr:row>
      <xdr:rowOff>57331</xdr:rowOff>
    </xdr:to>
    <xdr:sp macro="" textlink="">
      <xdr:nvSpPr>
        <xdr:cNvPr id="183" name="楕円 182"/>
        <xdr:cNvSpPr/>
      </xdr:nvSpPr>
      <xdr:spPr>
        <a:xfrm>
          <a:off x="4584700" y="1041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105608</xdr:rowOff>
    </xdr:from>
    <xdr:ext cx="405111" cy="259045"/>
    <xdr:sp macro="" textlink="">
      <xdr:nvSpPr>
        <xdr:cNvPr id="184" name="【橋りょう・トンネル】&#10;有形固定資産減価償却率該当値テキスト"/>
        <xdr:cNvSpPr txBox="1"/>
      </xdr:nvSpPr>
      <xdr:spPr>
        <a:xfrm>
          <a:off x="4673600" y="1039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158206</xdr:rowOff>
    </xdr:from>
    <xdr:to>
      <xdr:col>20</xdr:col>
      <xdr:colOff>38100</xdr:colOff>
      <xdr:row>62</xdr:row>
      <xdr:rowOff>88356</xdr:rowOff>
    </xdr:to>
    <xdr:sp macro="" textlink="">
      <xdr:nvSpPr>
        <xdr:cNvPr id="185" name="楕円 184"/>
        <xdr:cNvSpPr/>
      </xdr:nvSpPr>
      <xdr:spPr>
        <a:xfrm>
          <a:off x="3746500" y="1061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6531</xdr:rowOff>
    </xdr:from>
    <xdr:to>
      <xdr:col>24</xdr:col>
      <xdr:colOff>63500</xdr:colOff>
      <xdr:row>62</xdr:row>
      <xdr:rowOff>37556</xdr:rowOff>
    </xdr:to>
    <xdr:cxnSp macro="">
      <xdr:nvCxnSpPr>
        <xdr:cNvPr id="186" name="直線コネクタ 185"/>
        <xdr:cNvCxnSpPr/>
      </xdr:nvCxnSpPr>
      <xdr:spPr>
        <a:xfrm flipV="1">
          <a:off x="3797300" y="10464981"/>
          <a:ext cx="838200" cy="20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132080</xdr:rowOff>
    </xdr:from>
    <xdr:to>
      <xdr:col>15</xdr:col>
      <xdr:colOff>101600</xdr:colOff>
      <xdr:row>62</xdr:row>
      <xdr:rowOff>62230</xdr:rowOff>
    </xdr:to>
    <xdr:sp macro="" textlink="">
      <xdr:nvSpPr>
        <xdr:cNvPr id="187" name="楕円 186"/>
        <xdr:cNvSpPr/>
      </xdr:nvSpPr>
      <xdr:spPr>
        <a:xfrm>
          <a:off x="28575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11430</xdr:rowOff>
    </xdr:from>
    <xdr:to>
      <xdr:col>19</xdr:col>
      <xdr:colOff>177800</xdr:colOff>
      <xdr:row>62</xdr:row>
      <xdr:rowOff>37556</xdr:rowOff>
    </xdr:to>
    <xdr:cxnSp macro="">
      <xdr:nvCxnSpPr>
        <xdr:cNvPr id="188" name="直線コネクタ 187"/>
        <xdr:cNvCxnSpPr/>
      </xdr:nvCxnSpPr>
      <xdr:spPr>
        <a:xfrm>
          <a:off x="2908300" y="1064133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107587</xdr:rowOff>
    </xdr:from>
    <xdr:to>
      <xdr:col>10</xdr:col>
      <xdr:colOff>165100</xdr:colOff>
      <xdr:row>62</xdr:row>
      <xdr:rowOff>37737</xdr:rowOff>
    </xdr:to>
    <xdr:sp macro="" textlink="">
      <xdr:nvSpPr>
        <xdr:cNvPr id="189" name="楕円 188"/>
        <xdr:cNvSpPr/>
      </xdr:nvSpPr>
      <xdr:spPr>
        <a:xfrm>
          <a:off x="1968500" y="1056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158387</xdr:rowOff>
    </xdr:from>
    <xdr:to>
      <xdr:col>15</xdr:col>
      <xdr:colOff>50800</xdr:colOff>
      <xdr:row>62</xdr:row>
      <xdr:rowOff>11430</xdr:rowOff>
    </xdr:to>
    <xdr:cxnSp macro="">
      <xdr:nvCxnSpPr>
        <xdr:cNvPr id="190" name="直線コネクタ 189"/>
        <xdr:cNvCxnSpPr/>
      </xdr:nvCxnSpPr>
      <xdr:spPr>
        <a:xfrm>
          <a:off x="2019300" y="1061683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80390</xdr:rowOff>
    </xdr:from>
    <xdr:ext cx="405111" cy="259045"/>
    <xdr:sp macro="" textlink="">
      <xdr:nvSpPr>
        <xdr:cNvPr id="191" name="n_1aveValue【橋りょう・トンネル】&#10;有形固定資産減価償却率"/>
        <xdr:cNvSpPr txBox="1"/>
      </xdr:nvSpPr>
      <xdr:spPr>
        <a:xfrm>
          <a:off x="3582044" y="1019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73858</xdr:rowOff>
    </xdr:from>
    <xdr:ext cx="405111" cy="259045"/>
    <xdr:sp macro="" textlink="">
      <xdr:nvSpPr>
        <xdr:cNvPr id="192" name="n_2aveValue【橋りょう・トンネル】&#10;有形固定資産減価償却率"/>
        <xdr:cNvSpPr txBox="1"/>
      </xdr:nvSpPr>
      <xdr:spPr>
        <a:xfrm>
          <a:off x="2705744" y="1018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29771</xdr:rowOff>
    </xdr:from>
    <xdr:ext cx="405111" cy="259045"/>
    <xdr:sp macro="" textlink="">
      <xdr:nvSpPr>
        <xdr:cNvPr id="193" name="n_3aveValue【橋りょう・トンネル】&#10;有形固定資産減価償却率"/>
        <xdr:cNvSpPr txBox="1"/>
      </xdr:nvSpPr>
      <xdr:spPr>
        <a:xfrm>
          <a:off x="1816744" y="1014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26505</xdr:rowOff>
    </xdr:from>
    <xdr:ext cx="405111" cy="259045"/>
    <xdr:sp macro="" textlink="">
      <xdr:nvSpPr>
        <xdr:cNvPr id="194" name="n_4aveValue【橋りょう・トンネル】&#10;有形固定資産減価償却率"/>
        <xdr:cNvSpPr txBox="1"/>
      </xdr:nvSpPr>
      <xdr:spPr>
        <a:xfrm>
          <a:off x="927744" y="1014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79483</xdr:rowOff>
    </xdr:from>
    <xdr:ext cx="405111" cy="259045"/>
    <xdr:sp macro="" textlink="">
      <xdr:nvSpPr>
        <xdr:cNvPr id="195" name="n_1mainValue【橋りょう・トンネル】&#10;有形固定資産減価償却率"/>
        <xdr:cNvSpPr txBox="1"/>
      </xdr:nvSpPr>
      <xdr:spPr>
        <a:xfrm>
          <a:off x="3582044" y="1070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53357</xdr:rowOff>
    </xdr:from>
    <xdr:ext cx="405111" cy="259045"/>
    <xdr:sp macro="" textlink="">
      <xdr:nvSpPr>
        <xdr:cNvPr id="196" name="n_2mainValue【橋りょう・トンネル】&#10;有形固定資産減価償却率"/>
        <xdr:cNvSpPr txBox="1"/>
      </xdr:nvSpPr>
      <xdr:spPr>
        <a:xfrm>
          <a:off x="2705744" y="1068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28864</xdr:rowOff>
    </xdr:from>
    <xdr:ext cx="405111" cy="259045"/>
    <xdr:sp macro="" textlink="">
      <xdr:nvSpPr>
        <xdr:cNvPr id="197" name="n_3mainValue【橋りょう・トンネル】&#10;有形固定資産減価償却率"/>
        <xdr:cNvSpPr txBox="1"/>
      </xdr:nvSpPr>
      <xdr:spPr>
        <a:xfrm>
          <a:off x="1816744" y="1065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8" name="直線コネクタ 20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9" name="テキスト ボックス 208"/>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0" name="直線コネクタ 20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11" name="テキスト ボックス 210"/>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2" name="直線コネクタ 21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3" name="テキスト ボックス 212"/>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4" name="直線コネクタ 21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15" name="テキスト ボックス 214"/>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7" name="テキスト ボックス 21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52223</xdr:rowOff>
    </xdr:from>
    <xdr:to>
      <xdr:col>54</xdr:col>
      <xdr:colOff>189865</xdr:colOff>
      <xdr:row>63</xdr:row>
      <xdr:rowOff>170174</xdr:rowOff>
    </xdr:to>
    <xdr:cxnSp macro="">
      <xdr:nvCxnSpPr>
        <xdr:cNvPr id="219" name="直線コネクタ 218"/>
        <xdr:cNvCxnSpPr/>
      </xdr:nvCxnSpPr>
      <xdr:spPr>
        <a:xfrm flipV="1">
          <a:off x="10476865" y="9481973"/>
          <a:ext cx="0" cy="148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2551</xdr:rowOff>
    </xdr:from>
    <xdr:ext cx="469744" cy="259045"/>
    <xdr:sp macro="" textlink="">
      <xdr:nvSpPr>
        <xdr:cNvPr id="220" name="【橋りょう・トンネル】&#10;一人当たり有形固定資産（償却資産）額最小値テキスト"/>
        <xdr:cNvSpPr txBox="1"/>
      </xdr:nvSpPr>
      <xdr:spPr>
        <a:xfrm>
          <a:off x="10515600" y="10975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170174</xdr:rowOff>
    </xdr:from>
    <xdr:to>
      <xdr:col>55</xdr:col>
      <xdr:colOff>88900</xdr:colOff>
      <xdr:row>63</xdr:row>
      <xdr:rowOff>170174</xdr:rowOff>
    </xdr:to>
    <xdr:cxnSp macro="">
      <xdr:nvCxnSpPr>
        <xdr:cNvPr id="221" name="直線コネクタ 220"/>
        <xdr:cNvCxnSpPr/>
      </xdr:nvCxnSpPr>
      <xdr:spPr>
        <a:xfrm>
          <a:off x="10388600" y="10971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170350</xdr:rowOff>
    </xdr:from>
    <xdr:ext cx="690189" cy="259045"/>
    <xdr:sp macro="" textlink="">
      <xdr:nvSpPr>
        <xdr:cNvPr id="222" name="【橋りょう・トンネル】&#10;一人当たり有形固定資産（償却資産）額最大値テキスト"/>
        <xdr:cNvSpPr txBox="1"/>
      </xdr:nvSpPr>
      <xdr:spPr>
        <a:xfrm>
          <a:off x="10515600" y="92572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3,260,776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52223</xdr:rowOff>
    </xdr:from>
    <xdr:to>
      <xdr:col>55</xdr:col>
      <xdr:colOff>88900</xdr:colOff>
      <xdr:row>55</xdr:row>
      <xdr:rowOff>52223</xdr:rowOff>
    </xdr:to>
    <xdr:cxnSp macro="">
      <xdr:nvCxnSpPr>
        <xdr:cNvPr id="223" name="直線コネクタ 222"/>
        <xdr:cNvCxnSpPr/>
      </xdr:nvCxnSpPr>
      <xdr:spPr>
        <a:xfrm>
          <a:off x="10388600" y="948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39571</xdr:rowOff>
    </xdr:from>
    <xdr:ext cx="599010" cy="259045"/>
    <xdr:sp macro="" textlink="">
      <xdr:nvSpPr>
        <xdr:cNvPr id="224" name="【橋りょう・トンネル】&#10;一人当たり有形固定資産（償却資産）額平均値テキスト"/>
        <xdr:cNvSpPr txBox="1"/>
      </xdr:nvSpPr>
      <xdr:spPr>
        <a:xfrm>
          <a:off x="10515600" y="104980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16694</xdr:rowOff>
    </xdr:from>
    <xdr:to>
      <xdr:col>55</xdr:col>
      <xdr:colOff>50800</xdr:colOff>
      <xdr:row>62</xdr:row>
      <xdr:rowOff>118294</xdr:rowOff>
    </xdr:to>
    <xdr:sp macro="" textlink="">
      <xdr:nvSpPr>
        <xdr:cNvPr id="225" name="フローチャート: 判断 224"/>
        <xdr:cNvSpPr/>
      </xdr:nvSpPr>
      <xdr:spPr>
        <a:xfrm>
          <a:off x="10426700" y="10646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45998</xdr:rowOff>
    </xdr:from>
    <xdr:to>
      <xdr:col>50</xdr:col>
      <xdr:colOff>165100</xdr:colOff>
      <xdr:row>62</xdr:row>
      <xdr:rowOff>147598</xdr:rowOff>
    </xdr:to>
    <xdr:sp macro="" textlink="">
      <xdr:nvSpPr>
        <xdr:cNvPr id="226" name="フローチャート: 判断 225"/>
        <xdr:cNvSpPr/>
      </xdr:nvSpPr>
      <xdr:spPr>
        <a:xfrm>
          <a:off x="9588500" y="1067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78325</xdr:rowOff>
    </xdr:from>
    <xdr:to>
      <xdr:col>46</xdr:col>
      <xdr:colOff>38100</xdr:colOff>
      <xdr:row>63</xdr:row>
      <xdr:rowOff>8475</xdr:rowOff>
    </xdr:to>
    <xdr:sp macro="" textlink="">
      <xdr:nvSpPr>
        <xdr:cNvPr id="227" name="フローチャート: 判断 226"/>
        <xdr:cNvSpPr/>
      </xdr:nvSpPr>
      <xdr:spPr>
        <a:xfrm>
          <a:off x="8699500" y="1070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43507</xdr:rowOff>
    </xdr:from>
    <xdr:to>
      <xdr:col>41</xdr:col>
      <xdr:colOff>101600</xdr:colOff>
      <xdr:row>62</xdr:row>
      <xdr:rowOff>145107</xdr:rowOff>
    </xdr:to>
    <xdr:sp macro="" textlink="">
      <xdr:nvSpPr>
        <xdr:cNvPr id="228" name="フローチャート: 判断 227"/>
        <xdr:cNvSpPr/>
      </xdr:nvSpPr>
      <xdr:spPr>
        <a:xfrm>
          <a:off x="7810500" y="10673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28473</xdr:rowOff>
    </xdr:from>
    <xdr:to>
      <xdr:col>36</xdr:col>
      <xdr:colOff>165100</xdr:colOff>
      <xdr:row>62</xdr:row>
      <xdr:rowOff>130073</xdr:rowOff>
    </xdr:to>
    <xdr:sp macro="" textlink="">
      <xdr:nvSpPr>
        <xdr:cNvPr id="229" name="フローチャート: 判断 228"/>
        <xdr:cNvSpPr/>
      </xdr:nvSpPr>
      <xdr:spPr>
        <a:xfrm>
          <a:off x="6921500" y="1065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104799</xdr:rowOff>
    </xdr:from>
    <xdr:to>
      <xdr:col>55</xdr:col>
      <xdr:colOff>50800</xdr:colOff>
      <xdr:row>63</xdr:row>
      <xdr:rowOff>34949</xdr:rowOff>
    </xdr:to>
    <xdr:sp macro="" textlink="">
      <xdr:nvSpPr>
        <xdr:cNvPr id="235" name="楕円 234"/>
        <xdr:cNvSpPr/>
      </xdr:nvSpPr>
      <xdr:spPr>
        <a:xfrm>
          <a:off x="10426700" y="1073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83226</xdr:rowOff>
    </xdr:from>
    <xdr:ext cx="599010" cy="259045"/>
    <xdr:sp macro="" textlink="">
      <xdr:nvSpPr>
        <xdr:cNvPr id="236" name="【橋りょう・トンネル】&#10;一人当たり有形固定資産（償却資産）額該当値テキスト"/>
        <xdr:cNvSpPr txBox="1"/>
      </xdr:nvSpPr>
      <xdr:spPr>
        <a:xfrm>
          <a:off x="10515600" y="10713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148206</xdr:rowOff>
    </xdr:from>
    <xdr:to>
      <xdr:col>50</xdr:col>
      <xdr:colOff>165100</xdr:colOff>
      <xdr:row>63</xdr:row>
      <xdr:rowOff>78356</xdr:rowOff>
    </xdr:to>
    <xdr:sp macro="" textlink="">
      <xdr:nvSpPr>
        <xdr:cNvPr id="237" name="楕円 236"/>
        <xdr:cNvSpPr/>
      </xdr:nvSpPr>
      <xdr:spPr>
        <a:xfrm>
          <a:off x="9588500" y="1077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155599</xdr:rowOff>
    </xdr:from>
    <xdr:to>
      <xdr:col>55</xdr:col>
      <xdr:colOff>0</xdr:colOff>
      <xdr:row>63</xdr:row>
      <xdr:rowOff>27556</xdr:rowOff>
    </xdr:to>
    <xdr:cxnSp macro="">
      <xdr:nvCxnSpPr>
        <xdr:cNvPr id="238" name="直線コネクタ 237"/>
        <xdr:cNvCxnSpPr/>
      </xdr:nvCxnSpPr>
      <xdr:spPr>
        <a:xfrm flipV="1">
          <a:off x="9639300" y="10785499"/>
          <a:ext cx="838200" cy="43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150991</xdr:rowOff>
    </xdr:from>
    <xdr:to>
      <xdr:col>46</xdr:col>
      <xdr:colOff>38100</xdr:colOff>
      <xdr:row>63</xdr:row>
      <xdr:rowOff>81141</xdr:rowOff>
    </xdr:to>
    <xdr:sp macro="" textlink="">
      <xdr:nvSpPr>
        <xdr:cNvPr id="239" name="楕円 238"/>
        <xdr:cNvSpPr/>
      </xdr:nvSpPr>
      <xdr:spPr>
        <a:xfrm>
          <a:off x="8699500" y="1078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27556</xdr:rowOff>
    </xdr:from>
    <xdr:to>
      <xdr:col>50</xdr:col>
      <xdr:colOff>114300</xdr:colOff>
      <xdr:row>63</xdr:row>
      <xdr:rowOff>30341</xdr:rowOff>
    </xdr:to>
    <xdr:cxnSp macro="">
      <xdr:nvCxnSpPr>
        <xdr:cNvPr id="240" name="直線コネクタ 239"/>
        <xdr:cNvCxnSpPr/>
      </xdr:nvCxnSpPr>
      <xdr:spPr>
        <a:xfrm flipV="1">
          <a:off x="8750300" y="10828906"/>
          <a:ext cx="889000" cy="2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155592</xdr:rowOff>
    </xdr:from>
    <xdr:to>
      <xdr:col>41</xdr:col>
      <xdr:colOff>101600</xdr:colOff>
      <xdr:row>63</xdr:row>
      <xdr:rowOff>85742</xdr:rowOff>
    </xdr:to>
    <xdr:sp macro="" textlink="">
      <xdr:nvSpPr>
        <xdr:cNvPr id="241" name="楕円 240"/>
        <xdr:cNvSpPr/>
      </xdr:nvSpPr>
      <xdr:spPr>
        <a:xfrm>
          <a:off x="7810500" y="1078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30341</xdr:rowOff>
    </xdr:from>
    <xdr:to>
      <xdr:col>45</xdr:col>
      <xdr:colOff>177800</xdr:colOff>
      <xdr:row>63</xdr:row>
      <xdr:rowOff>34942</xdr:rowOff>
    </xdr:to>
    <xdr:cxnSp macro="">
      <xdr:nvCxnSpPr>
        <xdr:cNvPr id="242" name="直線コネクタ 241"/>
        <xdr:cNvCxnSpPr/>
      </xdr:nvCxnSpPr>
      <xdr:spPr>
        <a:xfrm flipV="1">
          <a:off x="7861300" y="10831691"/>
          <a:ext cx="889000" cy="4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164125</xdr:rowOff>
    </xdr:from>
    <xdr:ext cx="599010" cy="259045"/>
    <xdr:sp macro="" textlink="">
      <xdr:nvSpPr>
        <xdr:cNvPr id="243" name="n_1aveValue【橋りょう・トンネル】&#10;一人当たり有形固定資産（償却資産）額"/>
        <xdr:cNvSpPr txBox="1"/>
      </xdr:nvSpPr>
      <xdr:spPr>
        <a:xfrm>
          <a:off x="9327095" y="10451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25002</xdr:rowOff>
    </xdr:from>
    <xdr:ext cx="599010" cy="259045"/>
    <xdr:sp macro="" textlink="">
      <xdr:nvSpPr>
        <xdr:cNvPr id="244" name="n_2aveValue【橋りょう・トンネル】&#10;一人当たり有形固定資産（償却資産）額"/>
        <xdr:cNvSpPr txBox="1"/>
      </xdr:nvSpPr>
      <xdr:spPr>
        <a:xfrm>
          <a:off x="8450795" y="1048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161634</xdr:rowOff>
    </xdr:from>
    <xdr:ext cx="599010" cy="259045"/>
    <xdr:sp macro="" textlink="">
      <xdr:nvSpPr>
        <xdr:cNvPr id="245" name="n_3aveValue【橋りょう・トンネル】&#10;一人当たり有形固定資産（償却資産）額"/>
        <xdr:cNvSpPr txBox="1"/>
      </xdr:nvSpPr>
      <xdr:spPr>
        <a:xfrm>
          <a:off x="7561795" y="1044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146600</xdr:rowOff>
    </xdr:from>
    <xdr:ext cx="599010" cy="259045"/>
    <xdr:sp macro="" textlink="">
      <xdr:nvSpPr>
        <xdr:cNvPr id="246" name="n_4aveValue【橋りょう・トンネル】&#10;一人当たり有形固定資産（償却資産）額"/>
        <xdr:cNvSpPr txBox="1"/>
      </xdr:nvSpPr>
      <xdr:spPr>
        <a:xfrm>
          <a:off x="6672795" y="10433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69483</xdr:rowOff>
    </xdr:from>
    <xdr:ext cx="599010" cy="259045"/>
    <xdr:sp macro="" textlink="">
      <xdr:nvSpPr>
        <xdr:cNvPr id="247" name="n_1mainValue【橋りょう・トンネル】&#10;一人当たり有形固定資産（償却資産）額"/>
        <xdr:cNvSpPr txBox="1"/>
      </xdr:nvSpPr>
      <xdr:spPr>
        <a:xfrm>
          <a:off x="9327095" y="10870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72268</xdr:rowOff>
    </xdr:from>
    <xdr:ext cx="599010" cy="259045"/>
    <xdr:sp macro="" textlink="">
      <xdr:nvSpPr>
        <xdr:cNvPr id="248" name="n_2mainValue【橋りょう・トンネル】&#10;一人当たり有形固定資産（償却資産）額"/>
        <xdr:cNvSpPr txBox="1"/>
      </xdr:nvSpPr>
      <xdr:spPr>
        <a:xfrm>
          <a:off x="8450795" y="10873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76869</xdr:rowOff>
    </xdr:from>
    <xdr:ext cx="599010" cy="259045"/>
    <xdr:sp macro="" textlink="">
      <xdr:nvSpPr>
        <xdr:cNvPr id="249" name="n_3mainValue【橋りょう・トンネル】&#10;一人当たり有形固定資産（償却資産）額"/>
        <xdr:cNvSpPr txBox="1"/>
      </xdr:nvSpPr>
      <xdr:spPr>
        <a:xfrm>
          <a:off x="7561795" y="10878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0" name="正方形/長方形 24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1" name="正方形/長方形 25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2" name="正方形/長方形 25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3" name="正方形/長方形 25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4" name="正方形/長方形 25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5" name="正方形/長方形 25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6" name="正方形/長方形 25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7" name="正方形/長方形 25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8" name="テキスト ボックス 25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9" name="直線コネクタ 25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0" name="テキスト ボックス 25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1" name="直線コネクタ 260"/>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2" name="テキスト ボックス 261"/>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3" name="直線コネクタ 262"/>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4" name="テキスト ボックス 263"/>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5" name="直線コネクタ 264"/>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6" name="テキスト ボックス 265"/>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7" name="直線コネクタ 266"/>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8" name="テキスト ボックス 267"/>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9" name="直線コネクタ 268"/>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0" name="テキスト ボックス 269"/>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1" name="直線コネクタ 270"/>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2" name="テキスト ボックス 271"/>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3" name="直線コネクタ 27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70757</xdr:rowOff>
    </xdr:from>
    <xdr:to>
      <xdr:col>24</xdr:col>
      <xdr:colOff>62865</xdr:colOff>
      <xdr:row>86</xdr:row>
      <xdr:rowOff>168729</xdr:rowOff>
    </xdr:to>
    <xdr:cxnSp macro="">
      <xdr:nvCxnSpPr>
        <xdr:cNvPr id="275" name="直線コネクタ 274"/>
        <xdr:cNvCxnSpPr/>
      </xdr:nvCxnSpPr>
      <xdr:spPr>
        <a:xfrm flipV="1">
          <a:off x="4634865" y="13443857"/>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76"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77" name="直線コネクタ 276"/>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17434</xdr:rowOff>
    </xdr:from>
    <xdr:ext cx="405111" cy="259045"/>
    <xdr:sp macro="" textlink="">
      <xdr:nvSpPr>
        <xdr:cNvPr id="278" name="【公営住宅】&#10;有形固定資産減価償却率最大値テキスト"/>
        <xdr:cNvSpPr txBox="1"/>
      </xdr:nvSpPr>
      <xdr:spPr>
        <a:xfrm>
          <a:off x="4673600" y="1321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70757</xdr:rowOff>
    </xdr:from>
    <xdr:to>
      <xdr:col>24</xdr:col>
      <xdr:colOff>152400</xdr:colOff>
      <xdr:row>78</xdr:row>
      <xdr:rowOff>70757</xdr:rowOff>
    </xdr:to>
    <xdr:cxnSp macro="">
      <xdr:nvCxnSpPr>
        <xdr:cNvPr id="279" name="直線コネクタ 278"/>
        <xdr:cNvCxnSpPr/>
      </xdr:nvCxnSpPr>
      <xdr:spPr>
        <a:xfrm>
          <a:off x="4546600" y="1344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45738</xdr:rowOff>
    </xdr:from>
    <xdr:ext cx="405111" cy="259045"/>
    <xdr:sp macro="" textlink="">
      <xdr:nvSpPr>
        <xdr:cNvPr id="280" name="【公営住宅】&#10;有形固定資産減価償却率平均値テキスト"/>
        <xdr:cNvSpPr txBox="1"/>
      </xdr:nvSpPr>
      <xdr:spPr>
        <a:xfrm>
          <a:off x="4673600" y="142760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67311</xdr:rowOff>
    </xdr:from>
    <xdr:to>
      <xdr:col>24</xdr:col>
      <xdr:colOff>114300</xdr:colOff>
      <xdr:row>83</xdr:row>
      <xdr:rowOff>168911</xdr:rowOff>
    </xdr:to>
    <xdr:sp macro="" textlink="">
      <xdr:nvSpPr>
        <xdr:cNvPr id="281" name="フローチャート: 判断 280"/>
        <xdr:cNvSpPr/>
      </xdr:nvSpPr>
      <xdr:spPr>
        <a:xfrm>
          <a:off x="4584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34652</xdr:rowOff>
    </xdr:from>
    <xdr:to>
      <xdr:col>20</xdr:col>
      <xdr:colOff>38100</xdr:colOff>
      <xdr:row>83</xdr:row>
      <xdr:rowOff>136252</xdr:rowOff>
    </xdr:to>
    <xdr:sp macro="" textlink="">
      <xdr:nvSpPr>
        <xdr:cNvPr id="282" name="フローチャート: 判断 281"/>
        <xdr:cNvSpPr/>
      </xdr:nvSpPr>
      <xdr:spPr>
        <a:xfrm>
          <a:off x="3746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24856</xdr:rowOff>
    </xdr:from>
    <xdr:to>
      <xdr:col>15</xdr:col>
      <xdr:colOff>101600</xdr:colOff>
      <xdr:row>83</xdr:row>
      <xdr:rowOff>126456</xdr:rowOff>
    </xdr:to>
    <xdr:sp macro="" textlink="">
      <xdr:nvSpPr>
        <xdr:cNvPr id="283" name="フローチャート: 判断 282"/>
        <xdr:cNvSpPr/>
      </xdr:nvSpPr>
      <xdr:spPr>
        <a:xfrm>
          <a:off x="2857500" y="1425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37919</xdr:rowOff>
    </xdr:from>
    <xdr:to>
      <xdr:col>10</xdr:col>
      <xdr:colOff>165100</xdr:colOff>
      <xdr:row>83</xdr:row>
      <xdr:rowOff>139519</xdr:rowOff>
    </xdr:to>
    <xdr:sp macro="" textlink="">
      <xdr:nvSpPr>
        <xdr:cNvPr id="284" name="フローチャート: 判断 283"/>
        <xdr:cNvSpPr/>
      </xdr:nvSpPr>
      <xdr:spPr>
        <a:xfrm>
          <a:off x="1968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85</xdr:row>
      <xdr:rowOff>44450</xdr:rowOff>
    </xdr:from>
    <xdr:to>
      <xdr:col>6</xdr:col>
      <xdr:colOff>38100</xdr:colOff>
      <xdr:row>85</xdr:row>
      <xdr:rowOff>146050</xdr:rowOff>
    </xdr:to>
    <xdr:sp macro="" textlink="">
      <xdr:nvSpPr>
        <xdr:cNvPr id="285" name="フローチャート: 判断 284"/>
        <xdr:cNvSpPr/>
      </xdr:nvSpPr>
      <xdr:spPr>
        <a:xfrm>
          <a:off x="1079500" y="1461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6" name="テキスト ボックス 28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7" name="テキスト ボックス 28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8" name="テキスト ボックス 28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9" name="テキスト ボックス 28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0" name="テキスト ボックス 28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39551</xdr:rowOff>
    </xdr:from>
    <xdr:to>
      <xdr:col>24</xdr:col>
      <xdr:colOff>114300</xdr:colOff>
      <xdr:row>82</xdr:row>
      <xdr:rowOff>141151</xdr:rowOff>
    </xdr:to>
    <xdr:sp macro="" textlink="">
      <xdr:nvSpPr>
        <xdr:cNvPr id="291" name="楕円 290"/>
        <xdr:cNvSpPr/>
      </xdr:nvSpPr>
      <xdr:spPr>
        <a:xfrm>
          <a:off x="4584700" y="1409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62428</xdr:rowOff>
    </xdr:from>
    <xdr:ext cx="405111" cy="259045"/>
    <xdr:sp macro="" textlink="">
      <xdr:nvSpPr>
        <xdr:cNvPr id="292" name="【公営住宅】&#10;有形固定資産減価償却率該当値テキスト"/>
        <xdr:cNvSpPr txBox="1"/>
      </xdr:nvSpPr>
      <xdr:spPr>
        <a:xfrm>
          <a:off x="4673600" y="13949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1995</xdr:rowOff>
    </xdr:from>
    <xdr:to>
      <xdr:col>20</xdr:col>
      <xdr:colOff>38100</xdr:colOff>
      <xdr:row>82</xdr:row>
      <xdr:rowOff>103595</xdr:rowOff>
    </xdr:to>
    <xdr:sp macro="" textlink="">
      <xdr:nvSpPr>
        <xdr:cNvPr id="293" name="楕円 292"/>
        <xdr:cNvSpPr/>
      </xdr:nvSpPr>
      <xdr:spPr>
        <a:xfrm>
          <a:off x="3746500" y="1406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52795</xdr:rowOff>
    </xdr:from>
    <xdr:to>
      <xdr:col>24</xdr:col>
      <xdr:colOff>63500</xdr:colOff>
      <xdr:row>82</xdr:row>
      <xdr:rowOff>90351</xdr:rowOff>
    </xdr:to>
    <xdr:cxnSp macro="">
      <xdr:nvCxnSpPr>
        <xdr:cNvPr id="294" name="直線コネクタ 293"/>
        <xdr:cNvCxnSpPr/>
      </xdr:nvCxnSpPr>
      <xdr:spPr>
        <a:xfrm>
          <a:off x="3797300" y="14111695"/>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152219</xdr:rowOff>
    </xdr:from>
    <xdr:to>
      <xdr:col>15</xdr:col>
      <xdr:colOff>101600</xdr:colOff>
      <xdr:row>82</xdr:row>
      <xdr:rowOff>82369</xdr:rowOff>
    </xdr:to>
    <xdr:sp macro="" textlink="">
      <xdr:nvSpPr>
        <xdr:cNvPr id="295" name="楕円 294"/>
        <xdr:cNvSpPr/>
      </xdr:nvSpPr>
      <xdr:spPr>
        <a:xfrm>
          <a:off x="2857500" y="1403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31569</xdr:rowOff>
    </xdr:from>
    <xdr:to>
      <xdr:col>19</xdr:col>
      <xdr:colOff>177800</xdr:colOff>
      <xdr:row>82</xdr:row>
      <xdr:rowOff>52795</xdr:rowOff>
    </xdr:to>
    <xdr:cxnSp macro="">
      <xdr:nvCxnSpPr>
        <xdr:cNvPr id="296" name="直線コネクタ 295"/>
        <xdr:cNvCxnSpPr/>
      </xdr:nvCxnSpPr>
      <xdr:spPr>
        <a:xfrm>
          <a:off x="2908300" y="14090469"/>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144055</xdr:rowOff>
    </xdr:from>
    <xdr:to>
      <xdr:col>10</xdr:col>
      <xdr:colOff>165100</xdr:colOff>
      <xdr:row>82</xdr:row>
      <xdr:rowOff>74205</xdr:rowOff>
    </xdr:to>
    <xdr:sp macro="" textlink="">
      <xdr:nvSpPr>
        <xdr:cNvPr id="297" name="楕円 296"/>
        <xdr:cNvSpPr/>
      </xdr:nvSpPr>
      <xdr:spPr>
        <a:xfrm>
          <a:off x="1968500" y="1403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23405</xdr:rowOff>
    </xdr:from>
    <xdr:to>
      <xdr:col>15</xdr:col>
      <xdr:colOff>50800</xdr:colOff>
      <xdr:row>82</xdr:row>
      <xdr:rowOff>31569</xdr:rowOff>
    </xdr:to>
    <xdr:cxnSp macro="">
      <xdr:nvCxnSpPr>
        <xdr:cNvPr id="298" name="直線コネクタ 297"/>
        <xdr:cNvCxnSpPr/>
      </xdr:nvCxnSpPr>
      <xdr:spPr>
        <a:xfrm>
          <a:off x="2019300" y="14082305"/>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127379</xdr:rowOff>
    </xdr:from>
    <xdr:ext cx="405111" cy="259045"/>
    <xdr:sp macro="" textlink="">
      <xdr:nvSpPr>
        <xdr:cNvPr id="299" name="n_1aveValue【公営住宅】&#10;有形固定資産減価償却率"/>
        <xdr:cNvSpPr txBox="1"/>
      </xdr:nvSpPr>
      <xdr:spPr>
        <a:xfrm>
          <a:off x="3582044" y="1435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117583</xdr:rowOff>
    </xdr:from>
    <xdr:ext cx="405111" cy="259045"/>
    <xdr:sp macro="" textlink="">
      <xdr:nvSpPr>
        <xdr:cNvPr id="300" name="n_2aveValue【公営住宅】&#10;有形固定資産減価償却率"/>
        <xdr:cNvSpPr txBox="1"/>
      </xdr:nvSpPr>
      <xdr:spPr>
        <a:xfrm>
          <a:off x="2705744" y="1434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130646</xdr:rowOff>
    </xdr:from>
    <xdr:ext cx="405111" cy="259045"/>
    <xdr:sp macro="" textlink="">
      <xdr:nvSpPr>
        <xdr:cNvPr id="301" name="n_3aveValue【公営住宅】&#10;有形固定資産減価償却率"/>
        <xdr:cNvSpPr txBox="1"/>
      </xdr:nvSpPr>
      <xdr:spPr>
        <a:xfrm>
          <a:off x="1816744" y="1436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162577</xdr:rowOff>
    </xdr:from>
    <xdr:ext cx="405111" cy="259045"/>
    <xdr:sp macro="" textlink="">
      <xdr:nvSpPr>
        <xdr:cNvPr id="302" name="n_4aveValue【公営住宅】&#10;有形固定資産減価償却率"/>
        <xdr:cNvSpPr txBox="1"/>
      </xdr:nvSpPr>
      <xdr:spPr>
        <a:xfrm>
          <a:off x="927744" y="14392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120122</xdr:rowOff>
    </xdr:from>
    <xdr:ext cx="405111" cy="259045"/>
    <xdr:sp macro="" textlink="">
      <xdr:nvSpPr>
        <xdr:cNvPr id="303" name="n_1mainValue【公営住宅】&#10;有形固定資産減価償却率"/>
        <xdr:cNvSpPr txBox="1"/>
      </xdr:nvSpPr>
      <xdr:spPr>
        <a:xfrm>
          <a:off x="3582044" y="1383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98896</xdr:rowOff>
    </xdr:from>
    <xdr:ext cx="405111" cy="259045"/>
    <xdr:sp macro="" textlink="">
      <xdr:nvSpPr>
        <xdr:cNvPr id="304" name="n_2mainValue【公営住宅】&#10;有形固定資産減価償却率"/>
        <xdr:cNvSpPr txBox="1"/>
      </xdr:nvSpPr>
      <xdr:spPr>
        <a:xfrm>
          <a:off x="2705744" y="1381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90732</xdr:rowOff>
    </xdr:from>
    <xdr:ext cx="405111" cy="259045"/>
    <xdr:sp macro="" textlink="">
      <xdr:nvSpPr>
        <xdr:cNvPr id="305" name="n_3mainValue【公営住宅】&#10;有形固定資産減価償却率"/>
        <xdr:cNvSpPr txBox="1"/>
      </xdr:nvSpPr>
      <xdr:spPr>
        <a:xfrm>
          <a:off x="1816744" y="1380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6" name="正方形/長方形 30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7" name="正方形/長方形 30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8" name="正方形/長方形 30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9" name="正方形/長方形 30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0" name="正方形/長方形 30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1" name="正方形/長方形 31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2" name="正方形/長方形 31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3" name="正方形/長方形 31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4" name="テキスト ボックス 31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5" name="直線コネクタ 31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6" name="直線コネクタ 315"/>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7" name="テキスト ボックス 316"/>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8" name="直線コネクタ 317"/>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19" name="テキスト ボックス 318"/>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0" name="直線コネクタ 319"/>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21" name="テキスト ボックス 320"/>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2" name="直線コネクタ 321"/>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23" name="テキスト ボックス 322"/>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4" name="直線コネクタ 32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5" name="テキスト ボックス 324"/>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115413</xdr:rowOff>
    </xdr:from>
    <xdr:to>
      <xdr:col>54</xdr:col>
      <xdr:colOff>189865</xdr:colOff>
      <xdr:row>86</xdr:row>
      <xdr:rowOff>36500</xdr:rowOff>
    </xdr:to>
    <xdr:cxnSp macro="">
      <xdr:nvCxnSpPr>
        <xdr:cNvPr id="327" name="直線コネクタ 326"/>
        <xdr:cNvCxnSpPr/>
      </xdr:nvCxnSpPr>
      <xdr:spPr>
        <a:xfrm flipV="1">
          <a:off x="10476865" y="13659963"/>
          <a:ext cx="0" cy="1121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40327</xdr:rowOff>
    </xdr:from>
    <xdr:ext cx="469744" cy="259045"/>
    <xdr:sp macro="" textlink="">
      <xdr:nvSpPr>
        <xdr:cNvPr id="328" name="【公営住宅】&#10;一人当たり面積最小値テキスト"/>
        <xdr:cNvSpPr txBox="1"/>
      </xdr:nvSpPr>
      <xdr:spPr>
        <a:xfrm>
          <a:off x="10515600" y="1478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36500</xdr:rowOff>
    </xdr:from>
    <xdr:to>
      <xdr:col>55</xdr:col>
      <xdr:colOff>88900</xdr:colOff>
      <xdr:row>86</xdr:row>
      <xdr:rowOff>36500</xdr:rowOff>
    </xdr:to>
    <xdr:cxnSp macro="">
      <xdr:nvCxnSpPr>
        <xdr:cNvPr id="329" name="直線コネクタ 328"/>
        <xdr:cNvCxnSpPr/>
      </xdr:nvCxnSpPr>
      <xdr:spPr>
        <a:xfrm>
          <a:off x="10388600" y="1478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62090</xdr:rowOff>
    </xdr:from>
    <xdr:ext cx="534377" cy="259045"/>
    <xdr:sp macro="" textlink="">
      <xdr:nvSpPr>
        <xdr:cNvPr id="330" name="【公営住宅】&#10;一人当たり面積最大値テキスト"/>
        <xdr:cNvSpPr txBox="1"/>
      </xdr:nvSpPr>
      <xdr:spPr>
        <a:xfrm>
          <a:off x="10515600" y="13435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115413</xdr:rowOff>
    </xdr:from>
    <xdr:to>
      <xdr:col>55</xdr:col>
      <xdr:colOff>88900</xdr:colOff>
      <xdr:row>79</xdr:row>
      <xdr:rowOff>115413</xdr:rowOff>
    </xdr:to>
    <xdr:cxnSp macro="">
      <xdr:nvCxnSpPr>
        <xdr:cNvPr id="331" name="直線コネクタ 330"/>
        <xdr:cNvCxnSpPr/>
      </xdr:nvCxnSpPr>
      <xdr:spPr>
        <a:xfrm>
          <a:off x="10388600" y="1365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99789</xdr:rowOff>
    </xdr:from>
    <xdr:ext cx="469744" cy="259045"/>
    <xdr:sp macro="" textlink="">
      <xdr:nvSpPr>
        <xdr:cNvPr id="332" name="【公営住宅】&#10;一人当たり面積平均値テキスト"/>
        <xdr:cNvSpPr txBox="1"/>
      </xdr:nvSpPr>
      <xdr:spPr>
        <a:xfrm>
          <a:off x="10515600" y="145015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76912</xdr:rowOff>
    </xdr:from>
    <xdr:to>
      <xdr:col>55</xdr:col>
      <xdr:colOff>50800</xdr:colOff>
      <xdr:row>86</xdr:row>
      <xdr:rowOff>7062</xdr:rowOff>
    </xdr:to>
    <xdr:sp macro="" textlink="">
      <xdr:nvSpPr>
        <xdr:cNvPr id="333" name="フローチャート: 判断 332"/>
        <xdr:cNvSpPr/>
      </xdr:nvSpPr>
      <xdr:spPr>
        <a:xfrm>
          <a:off x="10426700" y="1465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97256</xdr:rowOff>
    </xdr:from>
    <xdr:to>
      <xdr:col>50</xdr:col>
      <xdr:colOff>165100</xdr:colOff>
      <xdr:row>86</xdr:row>
      <xdr:rowOff>27406</xdr:rowOff>
    </xdr:to>
    <xdr:sp macro="" textlink="">
      <xdr:nvSpPr>
        <xdr:cNvPr id="334" name="フローチャート: 判断 333"/>
        <xdr:cNvSpPr/>
      </xdr:nvSpPr>
      <xdr:spPr>
        <a:xfrm>
          <a:off x="9588500" y="14670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97943</xdr:rowOff>
    </xdr:from>
    <xdr:to>
      <xdr:col>46</xdr:col>
      <xdr:colOff>38100</xdr:colOff>
      <xdr:row>86</xdr:row>
      <xdr:rowOff>28093</xdr:rowOff>
    </xdr:to>
    <xdr:sp macro="" textlink="">
      <xdr:nvSpPr>
        <xdr:cNvPr id="335" name="フローチャート: 判断 334"/>
        <xdr:cNvSpPr/>
      </xdr:nvSpPr>
      <xdr:spPr>
        <a:xfrm>
          <a:off x="8699500" y="1467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97805</xdr:rowOff>
    </xdr:from>
    <xdr:to>
      <xdr:col>41</xdr:col>
      <xdr:colOff>101600</xdr:colOff>
      <xdr:row>86</xdr:row>
      <xdr:rowOff>27955</xdr:rowOff>
    </xdr:to>
    <xdr:sp macro="" textlink="">
      <xdr:nvSpPr>
        <xdr:cNvPr id="336" name="フローチャート: 判断 335"/>
        <xdr:cNvSpPr/>
      </xdr:nvSpPr>
      <xdr:spPr>
        <a:xfrm>
          <a:off x="7810500" y="14671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95656</xdr:rowOff>
    </xdr:from>
    <xdr:to>
      <xdr:col>36</xdr:col>
      <xdr:colOff>165100</xdr:colOff>
      <xdr:row>86</xdr:row>
      <xdr:rowOff>25806</xdr:rowOff>
    </xdr:to>
    <xdr:sp macro="" textlink="">
      <xdr:nvSpPr>
        <xdr:cNvPr id="337" name="フローチャート: 判断 336"/>
        <xdr:cNvSpPr/>
      </xdr:nvSpPr>
      <xdr:spPr>
        <a:xfrm>
          <a:off x="6921500" y="14668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8" name="テキスト ボックス 33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9" name="テキスト ボックス 33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0" name="テキスト ボックス 33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1" name="テキスト ボックス 34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2" name="テキスト ボックス 34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140827</xdr:rowOff>
    </xdr:from>
    <xdr:to>
      <xdr:col>55</xdr:col>
      <xdr:colOff>50800</xdr:colOff>
      <xdr:row>86</xdr:row>
      <xdr:rowOff>70977</xdr:rowOff>
    </xdr:to>
    <xdr:sp macro="" textlink="">
      <xdr:nvSpPr>
        <xdr:cNvPr id="343" name="楕円 342"/>
        <xdr:cNvSpPr/>
      </xdr:nvSpPr>
      <xdr:spPr>
        <a:xfrm>
          <a:off x="10426700" y="1471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55754</xdr:rowOff>
    </xdr:from>
    <xdr:ext cx="469744" cy="259045"/>
    <xdr:sp macro="" textlink="">
      <xdr:nvSpPr>
        <xdr:cNvPr id="344" name="【公営住宅】&#10;一人当たり面積該当値テキスト"/>
        <xdr:cNvSpPr txBox="1"/>
      </xdr:nvSpPr>
      <xdr:spPr>
        <a:xfrm>
          <a:off x="10515600" y="14629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141239</xdr:rowOff>
    </xdr:from>
    <xdr:to>
      <xdr:col>50</xdr:col>
      <xdr:colOff>165100</xdr:colOff>
      <xdr:row>86</xdr:row>
      <xdr:rowOff>71389</xdr:rowOff>
    </xdr:to>
    <xdr:sp macro="" textlink="">
      <xdr:nvSpPr>
        <xdr:cNvPr id="345" name="楕円 344"/>
        <xdr:cNvSpPr/>
      </xdr:nvSpPr>
      <xdr:spPr>
        <a:xfrm>
          <a:off x="9588500" y="1471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20177</xdr:rowOff>
    </xdr:from>
    <xdr:to>
      <xdr:col>55</xdr:col>
      <xdr:colOff>0</xdr:colOff>
      <xdr:row>86</xdr:row>
      <xdr:rowOff>20589</xdr:rowOff>
    </xdr:to>
    <xdr:cxnSp macro="">
      <xdr:nvCxnSpPr>
        <xdr:cNvPr id="346" name="直線コネクタ 345"/>
        <xdr:cNvCxnSpPr/>
      </xdr:nvCxnSpPr>
      <xdr:spPr>
        <a:xfrm flipV="1">
          <a:off x="9639300" y="14764877"/>
          <a:ext cx="8382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140874</xdr:rowOff>
    </xdr:from>
    <xdr:to>
      <xdr:col>46</xdr:col>
      <xdr:colOff>38100</xdr:colOff>
      <xdr:row>86</xdr:row>
      <xdr:rowOff>71024</xdr:rowOff>
    </xdr:to>
    <xdr:sp macro="" textlink="">
      <xdr:nvSpPr>
        <xdr:cNvPr id="347" name="楕円 346"/>
        <xdr:cNvSpPr/>
      </xdr:nvSpPr>
      <xdr:spPr>
        <a:xfrm>
          <a:off x="8699500" y="1471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20224</xdr:rowOff>
    </xdr:from>
    <xdr:to>
      <xdr:col>50</xdr:col>
      <xdr:colOff>114300</xdr:colOff>
      <xdr:row>86</xdr:row>
      <xdr:rowOff>20589</xdr:rowOff>
    </xdr:to>
    <xdr:cxnSp macro="">
      <xdr:nvCxnSpPr>
        <xdr:cNvPr id="348" name="直線コネクタ 347"/>
        <xdr:cNvCxnSpPr/>
      </xdr:nvCxnSpPr>
      <xdr:spPr>
        <a:xfrm>
          <a:off x="8750300" y="14764924"/>
          <a:ext cx="889000" cy="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141697</xdr:rowOff>
    </xdr:from>
    <xdr:to>
      <xdr:col>41</xdr:col>
      <xdr:colOff>101600</xdr:colOff>
      <xdr:row>86</xdr:row>
      <xdr:rowOff>71847</xdr:rowOff>
    </xdr:to>
    <xdr:sp macro="" textlink="">
      <xdr:nvSpPr>
        <xdr:cNvPr id="349" name="楕円 348"/>
        <xdr:cNvSpPr/>
      </xdr:nvSpPr>
      <xdr:spPr>
        <a:xfrm>
          <a:off x="7810500" y="14714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20224</xdr:rowOff>
    </xdr:from>
    <xdr:to>
      <xdr:col>45</xdr:col>
      <xdr:colOff>177800</xdr:colOff>
      <xdr:row>86</xdr:row>
      <xdr:rowOff>21047</xdr:rowOff>
    </xdr:to>
    <xdr:cxnSp macro="">
      <xdr:nvCxnSpPr>
        <xdr:cNvPr id="350" name="直線コネクタ 349"/>
        <xdr:cNvCxnSpPr/>
      </xdr:nvCxnSpPr>
      <xdr:spPr>
        <a:xfrm flipV="1">
          <a:off x="7861300" y="14764924"/>
          <a:ext cx="8890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43933</xdr:rowOff>
    </xdr:from>
    <xdr:ext cx="469744" cy="259045"/>
    <xdr:sp macro="" textlink="">
      <xdr:nvSpPr>
        <xdr:cNvPr id="351" name="n_1aveValue【公営住宅】&#10;一人当たり面積"/>
        <xdr:cNvSpPr txBox="1"/>
      </xdr:nvSpPr>
      <xdr:spPr>
        <a:xfrm>
          <a:off x="9391727" y="14445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44620</xdr:rowOff>
    </xdr:from>
    <xdr:ext cx="469744" cy="259045"/>
    <xdr:sp macro="" textlink="">
      <xdr:nvSpPr>
        <xdr:cNvPr id="352" name="n_2aveValue【公営住宅】&#10;一人当たり面積"/>
        <xdr:cNvSpPr txBox="1"/>
      </xdr:nvSpPr>
      <xdr:spPr>
        <a:xfrm>
          <a:off x="8515427" y="14446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44482</xdr:rowOff>
    </xdr:from>
    <xdr:ext cx="469744" cy="259045"/>
    <xdr:sp macro="" textlink="">
      <xdr:nvSpPr>
        <xdr:cNvPr id="353" name="n_3aveValue【公営住宅】&#10;一人当たり面積"/>
        <xdr:cNvSpPr txBox="1"/>
      </xdr:nvSpPr>
      <xdr:spPr>
        <a:xfrm>
          <a:off x="7626427" y="14446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42333</xdr:rowOff>
    </xdr:from>
    <xdr:ext cx="469744" cy="259045"/>
    <xdr:sp macro="" textlink="">
      <xdr:nvSpPr>
        <xdr:cNvPr id="354" name="n_4aveValue【公営住宅】&#10;一人当たり面積"/>
        <xdr:cNvSpPr txBox="1"/>
      </xdr:nvSpPr>
      <xdr:spPr>
        <a:xfrm>
          <a:off x="6737427" y="1444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62516</xdr:rowOff>
    </xdr:from>
    <xdr:ext cx="469744" cy="259045"/>
    <xdr:sp macro="" textlink="">
      <xdr:nvSpPr>
        <xdr:cNvPr id="355" name="n_1mainValue【公営住宅】&#10;一人当たり面積"/>
        <xdr:cNvSpPr txBox="1"/>
      </xdr:nvSpPr>
      <xdr:spPr>
        <a:xfrm>
          <a:off x="9391727" y="14807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62151</xdr:rowOff>
    </xdr:from>
    <xdr:ext cx="469744" cy="259045"/>
    <xdr:sp macro="" textlink="">
      <xdr:nvSpPr>
        <xdr:cNvPr id="356" name="n_2mainValue【公営住宅】&#10;一人当たり面積"/>
        <xdr:cNvSpPr txBox="1"/>
      </xdr:nvSpPr>
      <xdr:spPr>
        <a:xfrm>
          <a:off x="8515427" y="14806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62974</xdr:rowOff>
    </xdr:from>
    <xdr:ext cx="469744" cy="259045"/>
    <xdr:sp macro="" textlink="">
      <xdr:nvSpPr>
        <xdr:cNvPr id="357" name="n_3mainValue【公営住宅】&#10;一人当たり面積"/>
        <xdr:cNvSpPr txBox="1"/>
      </xdr:nvSpPr>
      <xdr:spPr>
        <a:xfrm>
          <a:off x="7626427" y="14807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8" name="正方形/長方形 35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9" name="正方形/長方形 35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0" name="正方形/長方形 35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1" name="正方形/長方形 36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2" name="正方形/長方形 36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3" name="正方形/長方形 36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4" name="正方形/長方形 36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5" name="正方形/長方形 36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6" name="正方形/長方形 36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7" name="正方形/長方形 36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8" name="正方形/長方形 36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9" name="正方形/長方形 36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0" name="正方形/長方形 36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1" name="正方形/長方形 37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2" name="正方形/長方形 37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3" name="正方形/長方形 37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4" name="正方形/長方形 37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5" name="正方形/長方形 37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6" name="正方形/長方形 37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7" name="正方形/長方形 37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8" name="正方形/長方形 37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9" name="正方形/長方形 37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0" name="正方形/長方形 37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1" name="正方形/長方形 38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2" name="テキスト ボックス 38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3" name="直線コネクタ 38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4" name="テキスト ボックス 38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5" name="直線コネクタ 38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86" name="テキスト ボックス 385"/>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87" name="直線コネクタ 38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88" name="テキスト ボックス 38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89" name="直線コネクタ 38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0" name="テキスト ボックス 38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1" name="直線コネクタ 39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2" name="テキスト ボックス 39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3" name="直線コネクタ 39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4" name="テキスト ボックス 39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5" name="直線コネクタ 39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96" name="テキスト ボックス 395"/>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7" name="直線コネクタ 39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42</xdr:row>
      <xdr:rowOff>92528</xdr:rowOff>
    </xdr:to>
    <xdr:cxnSp macro="">
      <xdr:nvCxnSpPr>
        <xdr:cNvPr id="399" name="直線コネクタ 398"/>
        <xdr:cNvCxnSpPr/>
      </xdr:nvCxnSpPr>
      <xdr:spPr>
        <a:xfrm flipV="1">
          <a:off x="16318864" y="5722620"/>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00"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01" name="直線コネクタ 400"/>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340478" cy="259045"/>
    <xdr:sp macro="" textlink="">
      <xdr:nvSpPr>
        <xdr:cNvPr id="402" name="【認定こども園・幼稚園・保育所】&#10;有形固定資産減価償却率最大値テキスト"/>
        <xdr:cNvSpPr txBox="1"/>
      </xdr:nvSpPr>
      <xdr:spPr>
        <a:xfrm>
          <a:off x="16357600" y="5497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403" name="直線コネクタ 402"/>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126292</xdr:rowOff>
    </xdr:from>
    <xdr:ext cx="405111" cy="259045"/>
    <xdr:sp macro="" textlink="">
      <xdr:nvSpPr>
        <xdr:cNvPr id="404" name="【認定こども園・幼稚園・保育所】&#10;有形固定資産減価償却率平均値テキスト"/>
        <xdr:cNvSpPr txBox="1"/>
      </xdr:nvSpPr>
      <xdr:spPr>
        <a:xfrm>
          <a:off x="16357600" y="6469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147864</xdr:rowOff>
    </xdr:from>
    <xdr:to>
      <xdr:col>85</xdr:col>
      <xdr:colOff>177800</xdr:colOff>
      <xdr:row>38</xdr:row>
      <xdr:rowOff>78014</xdr:rowOff>
    </xdr:to>
    <xdr:sp macro="" textlink="">
      <xdr:nvSpPr>
        <xdr:cNvPr id="405" name="フローチャート: 判断 404"/>
        <xdr:cNvSpPr/>
      </xdr:nvSpPr>
      <xdr:spPr>
        <a:xfrm>
          <a:off x="162687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108676</xdr:rowOff>
    </xdr:from>
    <xdr:to>
      <xdr:col>81</xdr:col>
      <xdr:colOff>101600</xdr:colOff>
      <xdr:row>38</xdr:row>
      <xdr:rowOff>38826</xdr:rowOff>
    </xdr:to>
    <xdr:sp macro="" textlink="">
      <xdr:nvSpPr>
        <xdr:cNvPr id="406" name="フローチャート: 判断 405"/>
        <xdr:cNvSpPr/>
      </xdr:nvSpPr>
      <xdr:spPr>
        <a:xfrm>
          <a:off x="15430500" y="645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33564</xdr:rowOff>
    </xdr:from>
    <xdr:to>
      <xdr:col>76</xdr:col>
      <xdr:colOff>165100</xdr:colOff>
      <xdr:row>37</xdr:row>
      <xdr:rowOff>135164</xdr:rowOff>
    </xdr:to>
    <xdr:sp macro="" textlink="">
      <xdr:nvSpPr>
        <xdr:cNvPr id="407" name="フローチャート: 判断 406"/>
        <xdr:cNvSpPr/>
      </xdr:nvSpPr>
      <xdr:spPr>
        <a:xfrm>
          <a:off x="14541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40096</xdr:rowOff>
    </xdr:from>
    <xdr:to>
      <xdr:col>72</xdr:col>
      <xdr:colOff>38100</xdr:colOff>
      <xdr:row>37</xdr:row>
      <xdr:rowOff>141696</xdr:rowOff>
    </xdr:to>
    <xdr:sp macro="" textlink="">
      <xdr:nvSpPr>
        <xdr:cNvPr id="408" name="フローチャート: 判断 407"/>
        <xdr:cNvSpPr/>
      </xdr:nvSpPr>
      <xdr:spPr>
        <a:xfrm>
          <a:off x="13652500" y="63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98878</xdr:rowOff>
    </xdr:from>
    <xdr:to>
      <xdr:col>67</xdr:col>
      <xdr:colOff>101600</xdr:colOff>
      <xdr:row>38</xdr:row>
      <xdr:rowOff>29028</xdr:rowOff>
    </xdr:to>
    <xdr:sp macro="" textlink="">
      <xdr:nvSpPr>
        <xdr:cNvPr id="409" name="フローチャート: 判断 408"/>
        <xdr:cNvSpPr/>
      </xdr:nvSpPr>
      <xdr:spPr>
        <a:xfrm>
          <a:off x="127635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0" name="テキスト ボックス 40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1" name="テキスト ボックス 41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2" name="テキスト ボックス 41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3" name="テキスト ボックス 41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4" name="テキスト ボックス 41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80917</xdr:rowOff>
    </xdr:from>
    <xdr:to>
      <xdr:col>85</xdr:col>
      <xdr:colOff>177800</xdr:colOff>
      <xdr:row>35</xdr:row>
      <xdr:rowOff>11067</xdr:rowOff>
    </xdr:to>
    <xdr:sp macro="" textlink="">
      <xdr:nvSpPr>
        <xdr:cNvPr id="415" name="楕円 414"/>
        <xdr:cNvSpPr/>
      </xdr:nvSpPr>
      <xdr:spPr>
        <a:xfrm>
          <a:off x="16268700" y="5910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103794</xdr:rowOff>
    </xdr:from>
    <xdr:ext cx="405111" cy="259045"/>
    <xdr:sp macro="" textlink="">
      <xdr:nvSpPr>
        <xdr:cNvPr id="416" name="【認定こども園・幼稚園・保育所】&#10;有形固定資産減価償却率該当値テキスト"/>
        <xdr:cNvSpPr txBox="1"/>
      </xdr:nvSpPr>
      <xdr:spPr>
        <a:xfrm>
          <a:off x="16357600" y="5761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5806</xdr:rowOff>
    </xdr:from>
    <xdr:to>
      <xdr:col>81</xdr:col>
      <xdr:colOff>101600</xdr:colOff>
      <xdr:row>34</xdr:row>
      <xdr:rowOff>107406</xdr:rowOff>
    </xdr:to>
    <xdr:sp macro="" textlink="">
      <xdr:nvSpPr>
        <xdr:cNvPr id="417" name="楕円 416"/>
        <xdr:cNvSpPr/>
      </xdr:nvSpPr>
      <xdr:spPr>
        <a:xfrm>
          <a:off x="15430500" y="583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56606</xdr:rowOff>
    </xdr:from>
    <xdr:to>
      <xdr:col>85</xdr:col>
      <xdr:colOff>127000</xdr:colOff>
      <xdr:row>34</xdr:row>
      <xdr:rowOff>131717</xdr:rowOff>
    </xdr:to>
    <xdr:cxnSp macro="">
      <xdr:nvCxnSpPr>
        <xdr:cNvPr id="418" name="直線コネクタ 417"/>
        <xdr:cNvCxnSpPr/>
      </xdr:nvCxnSpPr>
      <xdr:spPr>
        <a:xfrm>
          <a:off x="15481300" y="5885906"/>
          <a:ext cx="8382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102144</xdr:rowOff>
    </xdr:from>
    <xdr:to>
      <xdr:col>76</xdr:col>
      <xdr:colOff>165100</xdr:colOff>
      <xdr:row>34</xdr:row>
      <xdr:rowOff>32294</xdr:rowOff>
    </xdr:to>
    <xdr:sp macro="" textlink="">
      <xdr:nvSpPr>
        <xdr:cNvPr id="419" name="楕円 418"/>
        <xdr:cNvSpPr/>
      </xdr:nvSpPr>
      <xdr:spPr>
        <a:xfrm>
          <a:off x="14541500" y="575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152944</xdr:rowOff>
    </xdr:from>
    <xdr:to>
      <xdr:col>81</xdr:col>
      <xdr:colOff>50800</xdr:colOff>
      <xdr:row>34</xdr:row>
      <xdr:rowOff>56606</xdr:rowOff>
    </xdr:to>
    <xdr:cxnSp macro="">
      <xdr:nvCxnSpPr>
        <xdr:cNvPr id="420" name="直線コネクタ 419"/>
        <xdr:cNvCxnSpPr/>
      </xdr:nvCxnSpPr>
      <xdr:spPr>
        <a:xfrm>
          <a:off x="14592300" y="5810794"/>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157661</xdr:rowOff>
    </xdr:from>
    <xdr:to>
      <xdr:col>72</xdr:col>
      <xdr:colOff>38100</xdr:colOff>
      <xdr:row>38</xdr:row>
      <xdr:rowOff>87812</xdr:rowOff>
    </xdr:to>
    <xdr:sp macro="" textlink="">
      <xdr:nvSpPr>
        <xdr:cNvPr id="421" name="楕円 420"/>
        <xdr:cNvSpPr/>
      </xdr:nvSpPr>
      <xdr:spPr>
        <a:xfrm>
          <a:off x="13652500" y="650131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152944</xdr:rowOff>
    </xdr:from>
    <xdr:to>
      <xdr:col>76</xdr:col>
      <xdr:colOff>114300</xdr:colOff>
      <xdr:row>38</xdr:row>
      <xdr:rowOff>37012</xdr:rowOff>
    </xdr:to>
    <xdr:cxnSp macro="">
      <xdr:nvCxnSpPr>
        <xdr:cNvPr id="422" name="直線コネクタ 421"/>
        <xdr:cNvCxnSpPr/>
      </xdr:nvCxnSpPr>
      <xdr:spPr>
        <a:xfrm flipV="1">
          <a:off x="13703300" y="5810794"/>
          <a:ext cx="889000" cy="74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29953</xdr:rowOff>
    </xdr:from>
    <xdr:ext cx="405111" cy="259045"/>
    <xdr:sp macro="" textlink="">
      <xdr:nvSpPr>
        <xdr:cNvPr id="423" name="n_1aveValue【認定こども園・幼稚園・保育所】&#10;有形固定資産減価償却率"/>
        <xdr:cNvSpPr txBox="1"/>
      </xdr:nvSpPr>
      <xdr:spPr>
        <a:xfrm>
          <a:off x="15266044" y="654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126292</xdr:rowOff>
    </xdr:from>
    <xdr:ext cx="405111" cy="259045"/>
    <xdr:sp macro="" textlink="">
      <xdr:nvSpPr>
        <xdr:cNvPr id="424" name="n_2aveValue【認定こども園・幼稚園・保育所】&#10;有形固定資産減価償却率"/>
        <xdr:cNvSpPr txBox="1"/>
      </xdr:nvSpPr>
      <xdr:spPr>
        <a:xfrm>
          <a:off x="14389744" y="646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158223</xdr:rowOff>
    </xdr:from>
    <xdr:ext cx="405111" cy="259045"/>
    <xdr:sp macro="" textlink="">
      <xdr:nvSpPr>
        <xdr:cNvPr id="425" name="n_3aveValue【認定こども園・幼稚園・保育所】&#10;有形固定資産減価償却率"/>
        <xdr:cNvSpPr txBox="1"/>
      </xdr:nvSpPr>
      <xdr:spPr>
        <a:xfrm>
          <a:off x="13500744" y="615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45555</xdr:rowOff>
    </xdr:from>
    <xdr:ext cx="405111" cy="259045"/>
    <xdr:sp macro="" textlink="">
      <xdr:nvSpPr>
        <xdr:cNvPr id="426" name="n_4aveValue【認定こども園・幼稚園・保育所】&#10;有形固定資産減価償却率"/>
        <xdr:cNvSpPr txBox="1"/>
      </xdr:nvSpPr>
      <xdr:spPr>
        <a:xfrm>
          <a:off x="12611744" y="621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123933</xdr:rowOff>
    </xdr:from>
    <xdr:ext cx="405111" cy="259045"/>
    <xdr:sp macro="" textlink="">
      <xdr:nvSpPr>
        <xdr:cNvPr id="427" name="n_1mainValue【認定こども園・幼稚園・保育所】&#10;有形固定資産減価償却率"/>
        <xdr:cNvSpPr txBox="1"/>
      </xdr:nvSpPr>
      <xdr:spPr>
        <a:xfrm>
          <a:off x="15266044" y="5610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32</xdr:row>
      <xdr:rowOff>48821</xdr:rowOff>
    </xdr:from>
    <xdr:ext cx="340478" cy="259045"/>
    <xdr:sp macro="" textlink="">
      <xdr:nvSpPr>
        <xdr:cNvPr id="428" name="n_2mainValue【認定こども園・幼稚園・保育所】&#10;有形固定資産減価償却率"/>
        <xdr:cNvSpPr txBox="1"/>
      </xdr:nvSpPr>
      <xdr:spPr>
        <a:xfrm>
          <a:off x="14422061" y="55352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78939</xdr:rowOff>
    </xdr:from>
    <xdr:ext cx="405111" cy="259045"/>
    <xdr:sp macro="" textlink="">
      <xdr:nvSpPr>
        <xdr:cNvPr id="429" name="n_3mainValue【認定こども園・幼稚園・保育所】&#10;有形固定資産減価償却率"/>
        <xdr:cNvSpPr txBox="1"/>
      </xdr:nvSpPr>
      <xdr:spPr>
        <a:xfrm>
          <a:off x="13500744" y="659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0" name="正方形/長方形 42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1" name="正方形/長方形 43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2" name="正方形/長方形 43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3" name="正方形/長方形 43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4" name="正方形/長方形 43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5" name="正方形/長方形 43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6" name="正方形/長方形 43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7" name="正方形/長方形 43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8" name="テキスト ボックス 43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9" name="直線コネクタ 43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40" name="直線コネクタ 439"/>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41" name="テキスト ボックス 440"/>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42" name="直線コネクタ 441"/>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43" name="テキスト ボックス 442"/>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44" name="直線コネクタ 443"/>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45" name="テキスト ボックス 444"/>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46" name="直線コネクタ 445"/>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47" name="テキスト ボックス 446"/>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48" name="直線コネクタ 447"/>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49" name="テキスト ボックス 448"/>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50" name="直線コネクタ 449"/>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51" name="テキスト ボックス 450"/>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2" name="直線コネクタ 45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3" name="テキスト ボックス 45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9253</xdr:rowOff>
    </xdr:from>
    <xdr:to>
      <xdr:col>116</xdr:col>
      <xdr:colOff>62864</xdr:colOff>
      <xdr:row>42</xdr:row>
      <xdr:rowOff>66403</xdr:rowOff>
    </xdr:to>
    <xdr:cxnSp macro="">
      <xdr:nvCxnSpPr>
        <xdr:cNvPr id="455" name="直線コネクタ 454"/>
        <xdr:cNvCxnSpPr/>
      </xdr:nvCxnSpPr>
      <xdr:spPr>
        <a:xfrm flipV="1">
          <a:off x="22160864" y="5838553"/>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70230</xdr:rowOff>
    </xdr:from>
    <xdr:ext cx="469744" cy="259045"/>
    <xdr:sp macro="" textlink="">
      <xdr:nvSpPr>
        <xdr:cNvPr id="456" name="【認定こども園・幼稚園・保育所】&#10;一人当たり面積最小値テキスト"/>
        <xdr:cNvSpPr txBox="1"/>
      </xdr:nvSpPr>
      <xdr:spPr>
        <a:xfrm>
          <a:off x="22199600" y="727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66403</xdr:rowOff>
    </xdr:from>
    <xdr:to>
      <xdr:col>116</xdr:col>
      <xdr:colOff>152400</xdr:colOff>
      <xdr:row>42</xdr:row>
      <xdr:rowOff>66403</xdr:rowOff>
    </xdr:to>
    <xdr:cxnSp macro="">
      <xdr:nvCxnSpPr>
        <xdr:cNvPr id="457" name="直線コネクタ 456"/>
        <xdr:cNvCxnSpPr/>
      </xdr:nvCxnSpPr>
      <xdr:spPr>
        <a:xfrm>
          <a:off x="22072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127380</xdr:rowOff>
    </xdr:from>
    <xdr:ext cx="469744" cy="259045"/>
    <xdr:sp macro="" textlink="">
      <xdr:nvSpPr>
        <xdr:cNvPr id="458" name="【認定こども園・幼稚園・保育所】&#10;一人当たり面積最大値テキスト"/>
        <xdr:cNvSpPr txBox="1"/>
      </xdr:nvSpPr>
      <xdr:spPr>
        <a:xfrm>
          <a:off x="22199600" y="5613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9253</xdr:rowOff>
    </xdr:from>
    <xdr:to>
      <xdr:col>116</xdr:col>
      <xdr:colOff>152400</xdr:colOff>
      <xdr:row>34</xdr:row>
      <xdr:rowOff>9253</xdr:rowOff>
    </xdr:to>
    <xdr:cxnSp macro="">
      <xdr:nvCxnSpPr>
        <xdr:cNvPr id="459" name="直線コネクタ 458"/>
        <xdr:cNvCxnSpPr/>
      </xdr:nvCxnSpPr>
      <xdr:spPr>
        <a:xfrm>
          <a:off x="22072600" y="583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924</xdr:rowOff>
    </xdr:from>
    <xdr:ext cx="469744" cy="259045"/>
    <xdr:sp macro="" textlink="">
      <xdr:nvSpPr>
        <xdr:cNvPr id="460" name="【認定こども園・幼稚園・保育所】&#10;一人当たり面積平均値テキスト"/>
        <xdr:cNvSpPr txBox="1"/>
      </xdr:nvSpPr>
      <xdr:spPr>
        <a:xfrm>
          <a:off x="22199600" y="65160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149497</xdr:rowOff>
    </xdr:from>
    <xdr:to>
      <xdr:col>116</xdr:col>
      <xdr:colOff>114300</xdr:colOff>
      <xdr:row>39</xdr:row>
      <xdr:rowOff>79647</xdr:rowOff>
    </xdr:to>
    <xdr:sp macro="" textlink="">
      <xdr:nvSpPr>
        <xdr:cNvPr id="461" name="フローチャート: 判断 460"/>
        <xdr:cNvSpPr/>
      </xdr:nvSpPr>
      <xdr:spPr>
        <a:xfrm>
          <a:off x="22110700" y="666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907</xdr:rowOff>
    </xdr:from>
    <xdr:to>
      <xdr:col>112</xdr:col>
      <xdr:colOff>38100</xdr:colOff>
      <xdr:row>39</xdr:row>
      <xdr:rowOff>102507</xdr:rowOff>
    </xdr:to>
    <xdr:sp macro="" textlink="">
      <xdr:nvSpPr>
        <xdr:cNvPr id="462" name="フローチャート: 判断 461"/>
        <xdr:cNvSpPr/>
      </xdr:nvSpPr>
      <xdr:spPr>
        <a:xfrm>
          <a:off x="21272500" y="668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46627</xdr:rowOff>
    </xdr:from>
    <xdr:to>
      <xdr:col>107</xdr:col>
      <xdr:colOff>101600</xdr:colOff>
      <xdr:row>39</xdr:row>
      <xdr:rowOff>148227</xdr:rowOff>
    </xdr:to>
    <xdr:sp macro="" textlink="">
      <xdr:nvSpPr>
        <xdr:cNvPr id="463" name="フローチャート: 判断 462"/>
        <xdr:cNvSpPr/>
      </xdr:nvSpPr>
      <xdr:spPr>
        <a:xfrm>
          <a:off x="20383500" y="673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149497</xdr:rowOff>
    </xdr:from>
    <xdr:to>
      <xdr:col>102</xdr:col>
      <xdr:colOff>165100</xdr:colOff>
      <xdr:row>39</xdr:row>
      <xdr:rowOff>79647</xdr:rowOff>
    </xdr:to>
    <xdr:sp macro="" textlink="">
      <xdr:nvSpPr>
        <xdr:cNvPr id="464" name="フローチャート: 判断 463"/>
        <xdr:cNvSpPr/>
      </xdr:nvSpPr>
      <xdr:spPr>
        <a:xfrm>
          <a:off x="19494500" y="666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107043</xdr:rowOff>
    </xdr:from>
    <xdr:to>
      <xdr:col>98</xdr:col>
      <xdr:colOff>38100</xdr:colOff>
      <xdr:row>39</xdr:row>
      <xdr:rowOff>37193</xdr:rowOff>
    </xdr:to>
    <xdr:sp macro="" textlink="">
      <xdr:nvSpPr>
        <xdr:cNvPr id="465" name="フローチャート: 判断 464"/>
        <xdr:cNvSpPr/>
      </xdr:nvSpPr>
      <xdr:spPr>
        <a:xfrm>
          <a:off x="18605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6" name="テキスト ボックス 46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7" name="テキスト ボックス 46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8" name="テキスト ボックス 46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9" name="テキスト ボックス 46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0" name="テキスト ボックス 46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77651</xdr:rowOff>
    </xdr:from>
    <xdr:to>
      <xdr:col>116</xdr:col>
      <xdr:colOff>114300</xdr:colOff>
      <xdr:row>40</xdr:row>
      <xdr:rowOff>7801</xdr:rowOff>
    </xdr:to>
    <xdr:sp macro="" textlink="">
      <xdr:nvSpPr>
        <xdr:cNvPr id="471" name="楕円 470"/>
        <xdr:cNvSpPr/>
      </xdr:nvSpPr>
      <xdr:spPr>
        <a:xfrm>
          <a:off x="22110700" y="676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56078</xdr:rowOff>
    </xdr:from>
    <xdr:ext cx="469744" cy="259045"/>
    <xdr:sp macro="" textlink="">
      <xdr:nvSpPr>
        <xdr:cNvPr id="472" name="【認定こども園・幼稚園・保育所】&#10;一人当たり面積該当値テキスト"/>
        <xdr:cNvSpPr txBox="1"/>
      </xdr:nvSpPr>
      <xdr:spPr>
        <a:xfrm>
          <a:off x="22199600" y="6742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90715</xdr:rowOff>
    </xdr:from>
    <xdr:to>
      <xdr:col>112</xdr:col>
      <xdr:colOff>38100</xdr:colOff>
      <xdr:row>40</xdr:row>
      <xdr:rowOff>20865</xdr:rowOff>
    </xdr:to>
    <xdr:sp macro="" textlink="">
      <xdr:nvSpPr>
        <xdr:cNvPr id="473" name="楕円 472"/>
        <xdr:cNvSpPr/>
      </xdr:nvSpPr>
      <xdr:spPr>
        <a:xfrm>
          <a:off x="21272500" y="677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128451</xdr:rowOff>
    </xdr:from>
    <xdr:to>
      <xdr:col>116</xdr:col>
      <xdr:colOff>63500</xdr:colOff>
      <xdr:row>39</xdr:row>
      <xdr:rowOff>141515</xdr:rowOff>
    </xdr:to>
    <xdr:cxnSp macro="">
      <xdr:nvCxnSpPr>
        <xdr:cNvPr id="474" name="直線コネクタ 473"/>
        <xdr:cNvCxnSpPr/>
      </xdr:nvCxnSpPr>
      <xdr:spPr>
        <a:xfrm flipV="1">
          <a:off x="21323300" y="6815001"/>
          <a:ext cx="8382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98878</xdr:rowOff>
    </xdr:from>
    <xdr:to>
      <xdr:col>107</xdr:col>
      <xdr:colOff>101600</xdr:colOff>
      <xdr:row>40</xdr:row>
      <xdr:rowOff>29028</xdr:rowOff>
    </xdr:to>
    <xdr:sp macro="" textlink="">
      <xdr:nvSpPr>
        <xdr:cNvPr id="475" name="楕円 474"/>
        <xdr:cNvSpPr/>
      </xdr:nvSpPr>
      <xdr:spPr>
        <a:xfrm>
          <a:off x="20383500" y="678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141515</xdr:rowOff>
    </xdr:from>
    <xdr:to>
      <xdr:col>111</xdr:col>
      <xdr:colOff>177800</xdr:colOff>
      <xdr:row>39</xdr:row>
      <xdr:rowOff>149678</xdr:rowOff>
    </xdr:to>
    <xdr:cxnSp macro="">
      <xdr:nvCxnSpPr>
        <xdr:cNvPr id="476" name="直線コネクタ 475"/>
        <xdr:cNvCxnSpPr/>
      </xdr:nvCxnSpPr>
      <xdr:spPr>
        <a:xfrm flipV="1">
          <a:off x="20434300" y="6828065"/>
          <a:ext cx="88900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149497</xdr:rowOff>
    </xdr:from>
    <xdr:to>
      <xdr:col>102</xdr:col>
      <xdr:colOff>165100</xdr:colOff>
      <xdr:row>37</xdr:row>
      <xdr:rowOff>79647</xdr:rowOff>
    </xdr:to>
    <xdr:sp macro="" textlink="">
      <xdr:nvSpPr>
        <xdr:cNvPr id="477" name="楕円 476"/>
        <xdr:cNvSpPr/>
      </xdr:nvSpPr>
      <xdr:spPr>
        <a:xfrm>
          <a:off x="19494500" y="632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28847</xdr:rowOff>
    </xdr:from>
    <xdr:to>
      <xdr:col>107</xdr:col>
      <xdr:colOff>50800</xdr:colOff>
      <xdr:row>39</xdr:row>
      <xdr:rowOff>149678</xdr:rowOff>
    </xdr:to>
    <xdr:cxnSp macro="">
      <xdr:nvCxnSpPr>
        <xdr:cNvPr id="478" name="直線コネクタ 477"/>
        <xdr:cNvCxnSpPr/>
      </xdr:nvCxnSpPr>
      <xdr:spPr>
        <a:xfrm>
          <a:off x="19545300" y="6372497"/>
          <a:ext cx="889000" cy="46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119034</xdr:rowOff>
    </xdr:from>
    <xdr:ext cx="469744" cy="259045"/>
    <xdr:sp macro="" textlink="">
      <xdr:nvSpPr>
        <xdr:cNvPr id="479" name="n_1aveValue【認定こども園・幼稚園・保育所】&#10;一人当たり面積"/>
        <xdr:cNvSpPr txBox="1"/>
      </xdr:nvSpPr>
      <xdr:spPr>
        <a:xfrm>
          <a:off x="21075727" y="646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164754</xdr:rowOff>
    </xdr:from>
    <xdr:ext cx="469744" cy="259045"/>
    <xdr:sp macro="" textlink="">
      <xdr:nvSpPr>
        <xdr:cNvPr id="480" name="n_2aveValue【認定こども園・幼稚園・保育所】&#10;一人当たり面積"/>
        <xdr:cNvSpPr txBox="1"/>
      </xdr:nvSpPr>
      <xdr:spPr>
        <a:xfrm>
          <a:off x="20199427" y="650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70774</xdr:rowOff>
    </xdr:from>
    <xdr:ext cx="469744" cy="259045"/>
    <xdr:sp macro="" textlink="">
      <xdr:nvSpPr>
        <xdr:cNvPr id="481" name="n_3aveValue【認定こども園・幼稚園・保育所】&#10;一人当たり面積"/>
        <xdr:cNvSpPr txBox="1"/>
      </xdr:nvSpPr>
      <xdr:spPr>
        <a:xfrm>
          <a:off x="19310427" y="6757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53720</xdr:rowOff>
    </xdr:from>
    <xdr:ext cx="469744" cy="259045"/>
    <xdr:sp macro="" textlink="">
      <xdr:nvSpPr>
        <xdr:cNvPr id="482" name="n_4aveValue【認定こども園・幼稚園・保育所】&#10;一人当たり面積"/>
        <xdr:cNvSpPr txBox="1"/>
      </xdr:nvSpPr>
      <xdr:spPr>
        <a:xfrm>
          <a:off x="18421427" y="639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11992</xdr:rowOff>
    </xdr:from>
    <xdr:ext cx="469744" cy="259045"/>
    <xdr:sp macro="" textlink="">
      <xdr:nvSpPr>
        <xdr:cNvPr id="483" name="n_1mainValue【認定こども園・幼稚園・保育所】&#10;一人当たり面積"/>
        <xdr:cNvSpPr txBox="1"/>
      </xdr:nvSpPr>
      <xdr:spPr>
        <a:xfrm>
          <a:off x="21075727" y="6869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20155</xdr:rowOff>
    </xdr:from>
    <xdr:ext cx="469744" cy="259045"/>
    <xdr:sp macro="" textlink="">
      <xdr:nvSpPr>
        <xdr:cNvPr id="484" name="n_2mainValue【認定こども園・幼稚園・保育所】&#10;一人当たり面積"/>
        <xdr:cNvSpPr txBox="1"/>
      </xdr:nvSpPr>
      <xdr:spPr>
        <a:xfrm>
          <a:off x="20199427" y="687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96174</xdr:rowOff>
    </xdr:from>
    <xdr:ext cx="469744" cy="259045"/>
    <xdr:sp macro="" textlink="">
      <xdr:nvSpPr>
        <xdr:cNvPr id="485" name="n_3mainValue【認定こども園・幼稚園・保育所】&#10;一人当たり面積"/>
        <xdr:cNvSpPr txBox="1"/>
      </xdr:nvSpPr>
      <xdr:spPr>
        <a:xfrm>
          <a:off x="19310427" y="6096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6" name="正方形/長方形 48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7" name="正方形/長方形 48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8" name="正方形/長方形 48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9" name="正方形/長方形 48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0" name="正方形/長方形 48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1" name="正方形/長方形 49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2" name="正方形/長方形 49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3" name="正方形/長方形 49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4" name="テキスト ボックス 49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5" name="直線コネクタ 49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6" name="テキスト ボックス 49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97" name="直線コネクタ 49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98" name="テキスト ボックス 497"/>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9" name="直線コネクタ 49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00" name="テキスト ボックス 49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01" name="直線コネクタ 50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02" name="テキスト ボックス 50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03" name="直線コネクタ 50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4" name="テキスト ボックス 50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5" name="直線コネクタ 50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6" name="テキスト ボックス 50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7" name="直線コネクタ 50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08" name="テキスト ボックス 507"/>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9" name="直線コネクタ 50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78377</xdr:rowOff>
    </xdr:from>
    <xdr:to>
      <xdr:col>85</xdr:col>
      <xdr:colOff>126364</xdr:colOff>
      <xdr:row>64</xdr:row>
      <xdr:rowOff>1633</xdr:rowOff>
    </xdr:to>
    <xdr:cxnSp macro="">
      <xdr:nvCxnSpPr>
        <xdr:cNvPr id="511" name="直線コネクタ 510"/>
        <xdr:cNvCxnSpPr/>
      </xdr:nvCxnSpPr>
      <xdr:spPr>
        <a:xfrm flipV="1">
          <a:off x="16318864" y="9679577"/>
          <a:ext cx="0" cy="129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5460</xdr:rowOff>
    </xdr:from>
    <xdr:ext cx="405111" cy="259045"/>
    <xdr:sp macro="" textlink="">
      <xdr:nvSpPr>
        <xdr:cNvPr id="512" name="【学校施設】&#10;有形固定資産減価償却率最小値テキスト"/>
        <xdr:cNvSpPr txBox="1"/>
      </xdr:nvSpPr>
      <xdr:spPr>
        <a:xfrm>
          <a:off x="16357600" y="10978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1633</xdr:rowOff>
    </xdr:from>
    <xdr:to>
      <xdr:col>86</xdr:col>
      <xdr:colOff>25400</xdr:colOff>
      <xdr:row>64</xdr:row>
      <xdr:rowOff>1633</xdr:rowOff>
    </xdr:to>
    <xdr:cxnSp macro="">
      <xdr:nvCxnSpPr>
        <xdr:cNvPr id="513" name="直線コネクタ 512"/>
        <xdr:cNvCxnSpPr/>
      </xdr:nvCxnSpPr>
      <xdr:spPr>
        <a:xfrm>
          <a:off x="16230600" y="10974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25054</xdr:rowOff>
    </xdr:from>
    <xdr:ext cx="405111" cy="259045"/>
    <xdr:sp macro="" textlink="">
      <xdr:nvSpPr>
        <xdr:cNvPr id="514" name="【学校施設】&#10;有形固定資産減価償却率最大値テキスト"/>
        <xdr:cNvSpPr txBox="1"/>
      </xdr:nvSpPr>
      <xdr:spPr>
        <a:xfrm>
          <a:off x="16357600" y="945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78377</xdr:rowOff>
    </xdr:from>
    <xdr:to>
      <xdr:col>86</xdr:col>
      <xdr:colOff>25400</xdr:colOff>
      <xdr:row>56</xdr:row>
      <xdr:rowOff>78377</xdr:rowOff>
    </xdr:to>
    <xdr:cxnSp macro="">
      <xdr:nvCxnSpPr>
        <xdr:cNvPr id="515" name="直線コネクタ 514"/>
        <xdr:cNvCxnSpPr/>
      </xdr:nvCxnSpPr>
      <xdr:spPr>
        <a:xfrm>
          <a:off x="16230600" y="967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138265</xdr:rowOff>
    </xdr:from>
    <xdr:ext cx="405111" cy="259045"/>
    <xdr:sp macro="" textlink="">
      <xdr:nvSpPr>
        <xdr:cNvPr id="516" name="【学校施設】&#10;有形固定資産減価償却率平均値テキスト"/>
        <xdr:cNvSpPr txBox="1"/>
      </xdr:nvSpPr>
      <xdr:spPr>
        <a:xfrm>
          <a:off x="16357600" y="10425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159838</xdr:rowOff>
    </xdr:from>
    <xdr:to>
      <xdr:col>85</xdr:col>
      <xdr:colOff>177800</xdr:colOff>
      <xdr:row>61</xdr:row>
      <xdr:rowOff>89988</xdr:rowOff>
    </xdr:to>
    <xdr:sp macro="" textlink="">
      <xdr:nvSpPr>
        <xdr:cNvPr id="517" name="フローチャート: 判断 516"/>
        <xdr:cNvSpPr/>
      </xdr:nvSpPr>
      <xdr:spPr>
        <a:xfrm>
          <a:off x="16268700" y="1044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143510</xdr:rowOff>
    </xdr:from>
    <xdr:to>
      <xdr:col>81</xdr:col>
      <xdr:colOff>101600</xdr:colOff>
      <xdr:row>61</xdr:row>
      <xdr:rowOff>73660</xdr:rowOff>
    </xdr:to>
    <xdr:sp macro="" textlink="">
      <xdr:nvSpPr>
        <xdr:cNvPr id="518" name="フローチャート: 判断 517"/>
        <xdr:cNvSpPr/>
      </xdr:nvSpPr>
      <xdr:spPr>
        <a:xfrm>
          <a:off x="154305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99423</xdr:rowOff>
    </xdr:from>
    <xdr:to>
      <xdr:col>76</xdr:col>
      <xdr:colOff>165100</xdr:colOff>
      <xdr:row>61</xdr:row>
      <xdr:rowOff>29573</xdr:rowOff>
    </xdr:to>
    <xdr:sp macro="" textlink="">
      <xdr:nvSpPr>
        <xdr:cNvPr id="519" name="フローチャート: 判断 518"/>
        <xdr:cNvSpPr/>
      </xdr:nvSpPr>
      <xdr:spPr>
        <a:xfrm>
          <a:off x="145415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61867</xdr:rowOff>
    </xdr:from>
    <xdr:to>
      <xdr:col>72</xdr:col>
      <xdr:colOff>38100</xdr:colOff>
      <xdr:row>60</xdr:row>
      <xdr:rowOff>163467</xdr:rowOff>
    </xdr:to>
    <xdr:sp macro="" textlink="">
      <xdr:nvSpPr>
        <xdr:cNvPr id="520" name="フローチャート: 判断 519"/>
        <xdr:cNvSpPr/>
      </xdr:nvSpPr>
      <xdr:spPr>
        <a:xfrm>
          <a:off x="13652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52070</xdr:rowOff>
    </xdr:from>
    <xdr:to>
      <xdr:col>67</xdr:col>
      <xdr:colOff>101600</xdr:colOff>
      <xdr:row>60</xdr:row>
      <xdr:rowOff>153670</xdr:rowOff>
    </xdr:to>
    <xdr:sp macro="" textlink="">
      <xdr:nvSpPr>
        <xdr:cNvPr id="521" name="フローチャート: 判断 520"/>
        <xdr:cNvSpPr/>
      </xdr:nvSpPr>
      <xdr:spPr>
        <a:xfrm>
          <a:off x="12763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2" name="テキスト ボックス 52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3" name="テキスト ボックス 52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4" name="テキスト ボックス 52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5" name="テキスト ボックス 52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6" name="テキスト ボックス 52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22678</xdr:rowOff>
    </xdr:from>
    <xdr:to>
      <xdr:col>85</xdr:col>
      <xdr:colOff>177800</xdr:colOff>
      <xdr:row>57</xdr:row>
      <xdr:rowOff>124278</xdr:rowOff>
    </xdr:to>
    <xdr:sp macro="" textlink="">
      <xdr:nvSpPr>
        <xdr:cNvPr id="527" name="楕円 526"/>
        <xdr:cNvSpPr/>
      </xdr:nvSpPr>
      <xdr:spPr>
        <a:xfrm>
          <a:off x="16268700" y="979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45555</xdr:rowOff>
    </xdr:from>
    <xdr:ext cx="405111" cy="259045"/>
    <xdr:sp macro="" textlink="">
      <xdr:nvSpPr>
        <xdr:cNvPr id="528" name="【学校施設】&#10;有形固定資産減価償却率該当値テキスト"/>
        <xdr:cNvSpPr txBox="1"/>
      </xdr:nvSpPr>
      <xdr:spPr>
        <a:xfrm>
          <a:off x="16357600" y="9646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138612</xdr:rowOff>
    </xdr:from>
    <xdr:to>
      <xdr:col>81</xdr:col>
      <xdr:colOff>101600</xdr:colOff>
      <xdr:row>57</xdr:row>
      <xdr:rowOff>68762</xdr:rowOff>
    </xdr:to>
    <xdr:sp macro="" textlink="">
      <xdr:nvSpPr>
        <xdr:cNvPr id="529" name="楕円 528"/>
        <xdr:cNvSpPr/>
      </xdr:nvSpPr>
      <xdr:spPr>
        <a:xfrm>
          <a:off x="15430500" y="973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17962</xdr:rowOff>
    </xdr:from>
    <xdr:to>
      <xdr:col>85</xdr:col>
      <xdr:colOff>127000</xdr:colOff>
      <xdr:row>57</xdr:row>
      <xdr:rowOff>73478</xdr:rowOff>
    </xdr:to>
    <xdr:cxnSp macro="">
      <xdr:nvCxnSpPr>
        <xdr:cNvPr id="530" name="直線コネクタ 529"/>
        <xdr:cNvCxnSpPr/>
      </xdr:nvCxnSpPr>
      <xdr:spPr>
        <a:xfrm>
          <a:off x="15481300" y="9790612"/>
          <a:ext cx="8382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70031</xdr:rowOff>
    </xdr:from>
    <xdr:to>
      <xdr:col>76</xdr:col>
      <xdr:colOff>165100</xdr:colOff>
      <xdr:row>60</xdr:row>
      <xdr:rowOff>181</xdr:rowOff>
    </xdr:to>
    <xdr:sp macro="" textlink="">
      <xdr:nvSpPr>
        <xdr:cNvPr id="531" name="楕円 530"/>
        <xdr:cNvSpPr/>
      </xdr:nvSpPr>
      <xdr:spPr>
        <a:xfrm>
          <a:off x="14541500" y="1018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17962</xdr:rowOff>
    </xdr:from>
    <xdr:to>
      <xdr:col>81</xdr:col>
      <xdr:colOff>50800</xdr:colOff>
      <xdr:row>59</xdr:row>
      <xdr:rowOff>120831</xdr:rowOff>
    </xdr:to>
    <xdr:cxnSp macro="">
      <xdr:nvCxnSpPr>
        <xdr:cNvPr id="532" name="直線コネクタ 531"/>
        <xdr:cNvCxnSpPr/>
      </xdr:nvCxnSpPr>
      <xdr:spPr>
        <a:xfrm flipV="1">
          <a:off x="14592300" y="9790612"/>
          <a:ext cx="889000" cy="445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22678</xdr:rowOff>
    </xdr:from>
    <xdr:to>
      <xdr:col>72</xdr:col>
      <xdr:colOff>38100</xdr:colOff>
      <xdr:row>56</xdr:row>
      <xdr:rowOff>124278</xdr:rowOff>
    </xdr:to>
    <xdr:sp macro="" textlink="">
      <xdr:nvSpPr>
        <xdr:cNvPr id="533" name="楕円 532"/>
        <xdr:cNvSpPr/>
      </xdr:nvSpPr>
      <xdr:spPr>
        <a:xfrm>
          <a:off x="13652500" y="9623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73478</xdr:rowOff>
    </xdr:from>
    <xdr:to>
      <xdr:col>76</xdr:col>
      <xdr:colOff>114300</xdr:colOff>
      <xdr:row>59</xdr:row>
      <xdr:rowOff>120831</xdr:rowOff>
    </xdr:to>
    <xdr:cxnSp macro="">
      <xdr:nvCxnSpPr>
        <xdr:cNvPr id="534" name="直線コネクタ 533"/>
        <xdr:cNvCxnSpPr/>
      </xdr:nvCxnSpPr>
      <xdr:spPr>
        <a:xfrm>
          <a:off x="13703300" y="9674678"/>
          <a:ext cx="889000" cy="561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64787</xdr:rowOff>
    </xdr:from>
    <xdr:ext cx="405111" cy="259045"/>
    <xdr:sp macro="" textlink="">
      <xdr:nvSpPr>
        <xdr:cNvPr id="535" name="n_1aveValue【学校施設】&#10;有形固定資産減価償却率"/>
        <xdr:cNvSpPr txBox="1"/>
      </xdr:nvSpPr>
      <xdr:spPr>
        <a:xfrm>
          <a:off x="15266044"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20700</xdr:rowOff>
    </xdr:from>
    <xdr:ext cx="405111" cy="259045"/>
    <xdr:sp macro="" textlink="">
      <xdr:nvSpPr>
        <xdr:cNvPr id="536" name="n_2aveValue【学校施設】&#10;有形固定資産減価償却率"/>
        <xdr:cNvSpPr txBox="1"/>
      </xdr:nvSpPr>
      <xdr:spPr>
        <a:xfrm>
          <a:off x="14389744" y="1047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154594</xdr:rowOff>
    </xdr:from>
    <xdr:ext cx="405111" cy="259045"/>
    <xdr:sp macro="" textlink="">
      <xdr:nvSpPr>
        <xdr:cNvPr id="537" name="n_3aveValue【学校施設】&#10;有形固定資産減価償却率"/>
        <xdr:cNvSpPr txBox="1"/>
      </xdr:nvSpPr>
      <xdr:spPr>
        <a:xfrm>
          <a:off x="13500744" y="1044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170197</xdr:rowOff>
    </xdr:from>
    <xdr:ext cx="405111" cy="259045"/>
    <xdr:sp macro="" textlink="">
      <xdr:nvSpPr>
        <xdr:cNvPr id="538" name="n_4aveValue【学校施設】&#10;有形固定資産減価償却率"/>
        <xdr:cNvSpPr txBox="1"/>
      </xdr:nvSpPr>
      <xdr:spPr>
        <a:xfrm>
          <a:off x="1261174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85289</xdr:rowOff>
    </xdr:from>
    <xdr:ext cx="405111" cy="259045"/>
    <xdr:sp macro="" textlink="">
      <xdr:nvSpPr>
        <xdr:cNvPr id="539" name="n_1mainValue【学校施設】&#10;有形固定資産減価償却率"/>
        <xdr:cNvSpPr txBox="1"/>
      </xdr:nvSpPr>
      <xdr:spPr>
        <a:xfrm>
          <a:off x="15266044" y="9515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16708</xdr:rowOff>
    </xdr:from>
    <xdr:ext cx="405111" cy="259045"/>
    <xdr:sp macro="" textlink="">
      <xdr:nvSpPr>
        <xdr:cNvPr id="540" name="n_2mainValue【学校施設】&#10;有形固定資産減価償却率"/>
        <xdr:cNvSpPr txBox="1"/>
      </xdr:nvSpPr>
      <xdr:spPr>
        <a:xfrm>
          <a:off x="14389744" y="996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140805</xdr:rowOff>
    </xdr:from>
    <xdr:ext cx="405111" cy="259045"/>
    <xdr:sp macro="" textlink="">
      <xdr:nvSpPr>
        <xdr:cNvPr id="541" name="n_3mainValue【学校施設】&#10;有形固定資産減価償却率"/>
        <xdr:cNvSpPr txBox="1"/>
      </xdr:nvSpPr>
      <xdr:spPr>
        <a:xfrm>
          <a:off x="13500744" y="9399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2" name="正方形/長方形 54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3" name="正方形/長方形 54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4" name="正方形/長方形 54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5" name="正方形/長方形 54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6" name="正方形/長方形 54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7" name="正方形/長方形 54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8" name="正方形/長方形 54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9" name="正方形/長方形 54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0" name="テキスト ボックス 54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1" name="直線コネクタ 55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52" name="直線コネクタ 55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3" name="テキスト ボックス 55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4" name="直線コネクタ 55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61</xdr:row>
      <xdr:rowOff>67327</xdr:rowOff>
    </xdr:from>
    <xdr:ext cx="531299" cy="259045"/>
    <xdr:sp macro="" textlink="">
      <xdr:nvSpPr>
        <xdr:cNvPr id="555" name="テキスト ボックス 554"/>
        <xdr:cNvSpPr txBox="1"/>
      </xdr:nvSpPr>
      <xdr:spPr>
        <a:xfrm>
          <a:off x="17756701" y="1052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6" name="直線コネクタ 55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57" name="テキスト ボックス 556"/>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8" name="直線コネクタ 55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59" name="テキスト ボックス 558"/>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60" name="直線コネクタ 55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61" name="テキスト ボックス 560"/>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2" name="直線コネクタ 56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63" name="テキスト ボックス 562"/>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94031</xdr:rowOff>
    </xdr:from>
    <xdr:to>
      <xdr:col>116</xdr:col>
      <xdr:colOff>62864</xdr:colOff>
      <xdr:row>64</xdr:row>
      <xdr:rowOff>48234</xdr:rowOff>
    </xdr:to>
    <xdr:cxnSp macro="">
      <xdr:nvCxnSpPr>
        <xdr:cNvPr id="565" name="直線コネクタ 564"/>
        <xdr:cNvCxnSpPr/>
      </xdr:nvCxnSpPr>
      <xdr:spPr>
        <a:xfrm flipV="1">
          <a:off x="22160864" y="9523781"/>
          <a:ext cx="0" cy="149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52061</xdr:rowOff>
    </xdr:from>
    <xdr:ext cx="469744" cy="259045"/>
    <xdr:sp macro="" textlink="">
      <xdr:nvSpPr>
        <xdr:cNvPr id="566" name="【学校施設】&#10;一人当たり面積最小値テキスト"/>
        <xdr:cNvSpPr txBox="1"/>
      </xdr:nvSpPr>
      <xdr:spPr>
        <a:xfrm>
          <a:off x="22199600" y="11024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48234</xdr:rowOff>
    </xdr:from>
    <xdr:to>
      <xdr:col>116</xdr:col>
      <xdr:colOff>152400</xdr:colOff>
      <xdr:row>64</xdr:row>
      <xdr:rowOff>48234</xdr:rowOff>
    </xdr:to>
    <xdr:cxnSp macro="">
      <xdr:nvCxnSpPr>
        <xdr:cNvPr id="567" name="直線コネクタ 566"/>
        <xdr:cNvCxnSpPr/>
      </xdr:nvCxnSpPr>
      <xdr:spPr>
        <a:xfrm>
          <a:off x="22072600" y="1102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40708</xdr:rowOff>
    </xdr:from>
    <xdr:ext cx="534377" cy="259045"/>
    <xdr:sp macro="" textlink="">
      <xdr:nvSpPr>
        <xdr:cNvPr id="568" name="【学校施設】&#10;一人当たり面積最大値テキスト"/>
        <xdr:cNvSpPr txBox="1"/>
      </xdr:nvSpPr>
      <xdr:spPr>
        <a:xfrm>
          <a:off x="22199600" y="929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94031</xdr:rowOff>
    </xdr:from>
    <xdr:to>
      <xdr:col>116</xdr:col>
      <xdr:colOff>152400</xdr:colOff>
      <xdr:row>55</xdr:row>
      <xdr:rowOff>94031</xdr:rowOff>
    </xdr:to>
    <xdr:cxnSp macro="">
      <xdr:nvCxnSpPr>
        <xdr:cNvPr id="569" name="直線コネクタ 568"/>
        <xdr:cNvCxnSpPr/>
      </xdr:nvCxnSpPr>
      <xdr:spPr>
        <a:xfrm>
          <a:off x="22072600" y="952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99255</xdr:rowOff>
    </xdr:from>
    <xdr:ext cx="469744" cy="259045"/>
    <xdr:sp macro="" textlink="">
      <xdr:nvSpPr>
        <xdr:cNvPr id="570" name="【学校施設】&#10;一人当たり面積平均値テキスト"/>
        <xdr:cNvSpPr txBox="1"/>
      </xdr:nvSpPr>
      <xdr:spPr>
        <a:xfrm>
          <a:off x="22199600" y="107291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76378</xdr:rowOff>
    </xdr:from>
    <xdr:to>
      <xdr:col>116</xdr:col>
      <xdr:colOff>114300</xdr:colOff>
      <xdr:row>64</xdr:row>
      <xdr:rowOff>6528</xdr:rowOff>
    </xdr:to>
    <xdr:sp macro="" textlink="">
      <xdr:nvSpPr>
        <xdr:cNvPr id="571" name="フローチャート: 判断 570"/>
        <xdr:cNvSpPr/>
      </xdr:nvSpPr>
      <xdr:spPr>
        <a:xfrm>
          <a:off x="22110700" y="10877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101333</xdr:rowOff>
    </xdr:from>
    <xdr:to>
      <xdr:col>112</xdr:col>
      <xdr:colOff>38100</xdr:colOff>
      <xdr:row>64</xdr:row>
      <xdr:rowOff>31483</xdr:rowOff>
    </xdr:to>
    <xdr:sp macro="" textlink="">
      <xdr:nvSpPr>
        <xdr:cNvPr id="572" name="フローチャート: 判断 571"/>
        <xdr:cNvSpPr/>
      </xdr:nvSpPr>
      <xdr:spPr>
        <a:xfrm>
          <a:off x="21272500" y="1090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104915</xdr:rowOff>
    </xdr:from>
    <xdr:to>
      <xdr:col>107</xdr:col>
      <xdr:colOff>101600</xdr:colOff>
      <xdr:row>64</xdr:row>
      <xdr:rowOff>35065</xdr:rowOff>
    </xdr:to>
    <xdr:sp macro="" textlink="">
      <xdr:nvSpPr>
        <xdr:cNvPr id="573" name="フローチャート: 判断 572"/>
        <xdr:cNvSpPr/>
      </xdr:nvSpPr>
      <xdr:spPr>
        <a:xfrm>
          <a:off x="20383500" y="1090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104953</xdr:rowOff>
    </xdr:from>
    <xdr:to>
      <xdr:col>102</xdr:col>
      <xdr:colOff>165100</xdr:colOff>
      <xdr:row>64</xdr:row>
      <xdr:rowOff>35103</xdr:rowOff>
    </xdr:to>
    <xdr:sp macro="" textlink="">
      <xdr:nvSpPr>
        <xdr:cNvPr id="574" name="フローチャート: 判断 573"/>
        <xdr:cNvSpPr/>
      </xdr:nvSpPr>
      <xdr:spPr>
        <a:xfrm>
          <a:off x="19494500" y="1090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102553</xdr:rowOff>
    </xdr:from>
    <xdr:to>
      <xdr:col>98</xdr:col>
      <xdr:colOff>38100</xdr:colOff>
      <xdr:row>64</xdr:row>
      <xdr:rowOff>32703</xdr:rowOff>
    </xdr:to>
    <xdr:sp macro="" textlink="">
      <xdr:nvSpPr>
        <xdr:cNvPr id="575" name="フローチャート: 判断 574"/>
        <xdr:cNvSpPr/>
      </xdr:nvSpPr>
      <xdr:spPr>
        <a:xfrm>
          <a:off x="18605500" y="1090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6" name="テキスト ボックス 57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7" name="テキスト ボックス 57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8" name="テキスト ボックス 57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9" name="テキスト ボックス 57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0" name="テキスト ボックス 57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136195</xdr:rowOff>
    </xdr:from>
    <xdr:to>
      <xdr:col>116</xdr:col>
      <xdr:colOff>114300</xdr:colOff>
      <xdr:row>64</xdr:row>
      <xdr:rowOff>66345</xdr:rowOff>
    </xdr:to>
    <xdr:sp macro="" textlink="">
      <xdr:nvSpPr>
        <xdr:cNvPr id="581" name="楕円 580"/>
        <xdr:cNvSpPr/>
      </xdr:nvSpPr>
      <xdr:spPr>
        <a:xfrm>
          <a:off x="22110700" y="1093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54805</xdr:rowOff>
    </xdr:from>
    <xdr:ext cx="469744" cy="259045"/>
    <xdr:sp macro="" textlink="">
      <xdr:nvSpPr>
        <xdr:cNvPr id="582" name="【学校施設】&#10;一人当たり面積該当値テキスト"/>
        <xdr:cNvSpPr txBox="1"/>
      </xdr:nvSpPr>
      <xdr:spPr>
        <a:xfrm>
          <a:off x="22199600" y="10856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137681</xdr:rowOff>
    </xdr:from>
    <xdr:to>
      <xdr:col>112</xdr:col>
      <xdr:colOff>38100</xdr:colOff>
      <xdr:row>64</xdr:row>
      <xdr:rowOff>67831</xdr:rowOff>
    </xdr:to>
    <xdr:sp macro="" textlink="">
      <xdr:nvSpPr>
        <xdr:cNvPr id="583" name="楕円 582"/>
        <xdr:cNvSpPr/>
      </xdr:nvSpPr>
      <xdr:spPr>
        <a:xfrm>
          <a:off x="21272500" y="1093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15545</xdr:rowOff>
    </xdr:from>
    <xdr:to>
      <xdr:col>116</xdr:col>
      <xdr:colOff>63500</xdr:colOff>
      <xdr:row>64</xdr:row>
      <xdr:rowOff>17031</xdr:rowOff>
    </xdr:to>
    <xdr:cxnSp macro="">
      <xdr:nvCxnSpPr>
        <xdr:cNvPr id="584" name="直線コネクタ 583"/>
        <xdr:cNvCxnSpPr/>
      </xdr:nvCxnSpPr>
      <xdr:spPr>
        <a:xfrm flipV="1">
          <a:off x="21323300" y="10988345"/>
          <a:ext cx="8382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86322</xdr:rowOff>
    </xdr:from>
    <xdr:to>
      <xdr:col>107</xdr:col>
      <xdr:colOff>101600</xdr:colOff>
      <xdr:row>64</xdr:row>
      <xdr:rowOff>16472</xdr:rowOff>
    </xdr:to>
    <xdr:sp macro="" textlink="">
      <xdr:nvSpPr>
        <xdr:cNvPr id="585" name="楕円 584"/>
        <xdr:cNvSpPr/>
      </xdr:nvSpPr>
      <xdr:spPr>
        <a:xfrm>
          <a:off x="20383500" y="1088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137122</xdr:rowOff>
    </xdr:from>
    <xdr:to>
      <xdr:col>111</xdr:col>
      <xdr:colOff>177800</xdr:colOff>
      <xdr:row>64</xdr:row>
      <xdr:rowOff>17031</xdr:rowOff>
    </xdr:to>
    <xdr:cxnSp macro="">
      <xdr:nvCxnSpPr>
        <xdr:cNvPr id="586" name="直線コネクタ 585"/>
        <xdr:cNvCxnSpPr/>
      </xdr:nvCxnSpPr>
      <xdr:spPr>
        <a:xfrm>
          <a:off x="20434300" y="10938472"/>
          <a:ext cx="889000" cy="51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140729</xdr:rowOff>
    </xdr:from>
    <xdr:to>
      <xdr:col>102</xdr:col>
      <xdr:colOff>165100</xdr:colOff>
      <xdr:row>64</xdr:row>
      <xdr:rowOff>70879</xdr:rowOff>
    </xdr:to>
    <xdr:sp macro="" textlink="">
      <xdr:nvSpPr>
        <xdr:cNvPr id="587" name="楕円 586"/>
        <xdr:cNvSpPr/>
      </xdr:nvSpPr>
      <xdr:spPr>
        <a:xfrm>
          <a:off x="19494500" y="10942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137122</xdr:rowOff>
    </xdr:from>
    <xdr:to>
      <xdr:col>107</xdr:col>
      <xdr:colOff>50800</xdr:colOff>
      <xdr:row>64</xdr:row>
      <xdr:rowOff>20079</xdr:rowOff>
    </xdr:to>
    <xdr:cxnSp macro="">
      <xdr:nvCxnSpPr>
        <xdr:cNvPr id="588" name="直線コネクタ 587"/>
        <xdr:cNvCxnSpPr/>
      </xdr:nvCxnSpPr>
      <xdr:spPr>
        <a:xfrm flipV="1">
          <a:off x="19545300" y="10938472"/>
          <a:ext cx="889000" cy="54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48010</xdr:rowOff>
    </xdr:from>
    <xdr:ext cx="469744" cy="259045"/>
    <xdr:sp macro="" textlink="">
      <xdr:nvSpPr>
        <xdr:cNvPr id="589" name="n_1aveValue【学校施設】&#10;一人当たり面積"/>
        <xdr:cNvSpPr txBox="1"/>
      </xdr:nvSpPr>
      <xdr:spPr>
        <a:xfrm>
          <a:off x="21075727" y="10677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26192</xdr:rowOff>
    </xdr:from>
    <xdr:ext cx="469744" cy="259045"/>
    <xdr:sp macro="" textlink="">
      <xdr:nvSpPr>
        <xdr:cNvPr id="590" name="n_2aveValue【学校施設】&#10;一人当たり面積"/>
        <xdr:cNvSpPr txBox="1"/>
      </xdr:nvSpPr>
      <xdr:spPr>
        <a:xfrm>
          <a:off x="20199427" y="10998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51630</xdr:rowOff>
    </xdr:from>
    <xdr:ext cx="469744" cy="259045"/>
    <xdr:sp macro="" textlink="">
      <xdr:nvSpPr>
        <xdr:cNvPr id="591" name="n_3aveValue【学校施設】&#10;一人当たり面積"/>
        <xdr:cNvSpPr txBox="1"/>
      </xdr:nvSpPr>
      <xdr:spPr>
        <a:xfrm>
          <a:off x="19310427" y="10681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49230</xdr:rowOff>
    </xdr:from>
    <xdr:ext cx="469744" cy="259045"/>
    <xdr:sp macro="" textlink="">
      <xdr:nvSpPr>
        <xdr:cNvPr id="592" name="n_4aveValue【学校施設】&#10;一人当たり面積"/>
        <xdr:cNvSpPr txBox="1"/>
      </xdr:nvSpPr>
      <xdr:spPr>
        <a:xfrm>
          <a:off x="18421427" y="10679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58958</xdr:rowOff>
    </xdr:from>
    <xdr:ext cx="469744" cy="259045"/>
    <xdr:sp macro="" textlink="">
      <xdr:nvSpPr>
        <xdr:cNvPr id="593" name="n_1mainValue【学校施設】&#10;一人当たり面積"/>
        <xdr:cNvSpPr txBox="1"/>
      </xdr:nvSpPr>
      <xdr:spPr>
        <a:xfrm>
          <a:off x="21075727" y="11031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32999</xdr:rowOff>
    </xdr:from>
    <xdr:ext cx="469744" cy="259045"/>
    <xdr:sp macro="" textlink="">
      <xdr:nvSpPr>
        <xdr:cNvPr id="594" name="n_2mainValue【学校施設】&#10;一人当たり面積"/>
        <xdr:cNvSpPr txBox="1"/>
      </xdr:nvSpPr>
      <xdr:spPr>
        <a:xfrm>
          <a:off x="20199427" y="10662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62006</xdr:rowOff>
    </xdr:from>
    <xdr:ext cx="469744" cy="259045"/>
    <xdr:sp macro="" textlink="">
      <xdr:nvSpPr>
        <xdr:cNvPr id="595" name="n_3mainValue【学校施設】&#10;一人当たり面積"/>
        <xdr:cNvSpPr txBox="1"/>
      </xdr:nvSpPr>
      <xdr:spPr>
        <a:xfrm>
          <a:off x="19310427" y="1103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6" name="正方形/長方形 59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7" name="正方形/長方形 59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8" name="正方形/長方形 59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9" name="正方形/長方形 59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0" name="正方形/長方形 59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1" name="正方形/長方形 60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2" name="正方形/長方形 60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3" name="正方形/長方形 60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4" name="テキスト ボックス 60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5" name="直線コネクタ 60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6" name="テキスト ボックス 60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07" name="直線コネクタ 60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08" name="テキスト ボックス 607"/>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09" name="直線コネクタ 60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10" name="テキスト ボックス 60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11" name="直線コネクタ 61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12" name="テキスト ボックス 61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13" name="直線コネクタ 61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14" name="テキスト ボックス 61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15" name="直線コネクタ 61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16" name="テキスト ボックス 615"/>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7" name="直線コネクタ 61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18" name="テキスト ボックス 617"/>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17145</xdr:rowOff>
    </xdr:from>
    <xdr:to>
      <xdr:col>85</xdr:col>
      <xdr:colOff>126364</xdr:colOff>
      <xdr:row>86</xdr:row>
      <xdr:rowOff>114300</xdr:rowOff>
    </xdr:to>
    <xdr:cxnSp macro="">
      <xdr:nvCxnSpPr>
        <xdr:cNvPr id="620" name="直線コネクタ 619"/>
        <xdr:cNvCxnSpPr/>
      </xdr:nvCxnSpPr>
      <xdr:spPr>
        <a:xfrm flipV="1">
          <a:off x="16318864" y="13390245"/>
          <a:ext cx="0" cy="146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21"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22" name="直線コネクタ 621"/>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135272</xdr:rowOff>
    </xdr:from>
    <xdr:ext cx="405111" cy="259045"/>
    <xdr:sp macro="" textlink="">
      <xdr:nvSpPr>
        <xdr:cNvPr id="623" name="【児童館】&#10;有形固定資産減価償却率最大値テキスト"/>
        <xdr:cNvSpPr txBox="1"/>
      </xdr:nvSpPr>
      <xdr:spPr>
        <a:xfrm>
          <a:off x="16357600" y="13165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17145</xdr:rowOff>
    </xdr:from>
    <xdr:to>
      <xdr:col>86</xdr:col>
      <xdr:colOff>25400</xdr:colOff>
      <xdr:row>78</xdr:row>
      <xdr:rowOff>17145</xdr:rowOff>
    </xdr:to>
    <xdr:cxnSp macro="">
      <xdr:nvCxnSpPr>
        <xdr:cNvPr id="624" name="直線コネクタ 623"/>
        <xdr:cNvCxnSpPr/>
      </xdr:nvCxnSpPr>
      <xdr:spPr>
        <a:xfrm>
          <a:off x="16230600" y="1339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15891</xdr:rowOff>
    </xdr:from>
    <xdr:ext cx="405111" cy="259045"/>
    <xdr:sp macro="" textlink="">
      <xdr:nvSpPr>
        <xdr:cNvPr id="625" name="【児童館】&#10;有形固定資産減価償却率平均値テキスト"/>
        <xdr:cNvSpPr txBox="1"/>
      </xdr:nvSpPr>
      <xdr:spPr>
        <a:xfrm>
          <a:off x="16357600" y="13903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164464</xdr:rowOff>
    </xdr:from>
    <xdr:to>
      <xdr:col>85</xdr:col>
      <xdr:colOff>177800</xdr:colOff>
      <xdr:row>82</xdr:row>
      <xdr:rowOff>94614</xdr:rowOff>
    </xdr:to>
    <xdr:sp macro="" textlink="">
      <xdr:nvSpPr>
        <xdr:cNvPr id="626" name="フローチャート: 判断 625"/>
        <xdr:cNvSpPr/>
      </xdr:nvSpPr>
      <xdr:spPr>
        <a:xfrm>
          <a:off x="162687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145414</xdr:rowOff>
    </xdr:from>
    <xdr:to>
      <xdr:col>81</xdr:col>
      <xdr:colOff>101600</xdr:colOff>
      <xdr:row>82</xdr:row>
      <xdr:rowOff>75564</xdr:rowOff>
    </xdr:to>
    <xdr:sp macro="" textlink="">
      <xdr:nvSpPr>
        <xdr:cNvPr id="627" name="フローチャート: 判断 626"/>
        <xdr:cNvSpPr/>
      </xdr:nvSpPr>
      <xdr:spPr>
        <a:xfrm>
          <a:off x="154305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59689</xdr:rowOff>
    </xdr:from>
    <xdr:to>
      <xdr:col>76</xdr:col>
      <xdr:colOff>165100</xdr:colOff>
      <xdr:row>81</xdr:row>
      <xdr:rowOff>161289</xdr:rowOff>
    </xdr:to>
    <xdr:sp macro="" textlink="">
      <xdr:nvSpPr>
        <xdr:cNvPr id="628" name="フローチャート: 判断 627"/>
        <xdr:cNvSpPr/>
      </xdr:nvSpPr>
      <xdr:spPr>
        <a:xfrm>
          <a:off x="14541500" y="1394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57786</xdr:rowOff>
    </xdr:from>
    <xdr:to>
      <xdr:col>72</xdr:col>
      <xdr:colOff>38100</xdr:colOff>
      <xdr:row>81</xdr:row>
      <xdr:rowOff>159386</xdr:rowOff>
    </xdr:to>
    <xdr:sp macro="" textlink="">
      <xdr:nvSpPr>
        <xdr:cNvPr id="629" name="フローチャート: 判断 628"/>
        <xdr:cNvSpPr/>
      </xdr:nvSpPr>
      <xdr:spPr>
        <a:xfrm>
          <a:off x="13652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25400</xdr:rowOff>
    </xdr:from>
    <xdr:to>
      <xdr:col>67</xdr:col>
      <xdr:colOff>101600</xdr:colOff>
      <xdr:row>81</xdr:row>
      <xdr:rowOff>127000</xdr:rowOff>
    </xdr:to>
    <xdr:sp macro="" textlink="">
      <xdr:nvSpPr>
        <xdr:cNvPr id="630" name="フローチャート: 判断 629"/>
        <xdr:cNvSpPr/>
      </xdr:nvSpPr>
      <xdr:spPr>
        <a:xfrm>
          <a:off x="12763500" y="1391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1" name="テキスト ボックス 63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2" name="テキスト ボックス 63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3" name="テキスト ボックス 63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4" name="テキスト ボックス 63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5" name="テキスト ボックス 63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29211</xdr:rowOff>
    </xdr:from>
    <xdr:to>
      <xdr:col>85</xdr:col>
      <xdr:colOff>177800</xdr:colOff>
      <xdr:row>82</xdr:row>
      <xdr:rowOff>130811</xdr:rowOff>
    </xdr:to>
    <xdr:sp macro="" textlink="">
      <xdr:nvSpPr>
        <xdr:cNvPr id="636" name="楕円 635"/>
        <xdr:cNvSpPr/>
      </xdr:nvSpPr>
      <xdr:spPr>
        <a:xfrm>
          <a:off x="16268700" y="1408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7638</xdr:rowOff>
    </xdr:from>
    <xdr:ext cx="405111" cy="259045"/>
    <xdr:sp macro="" textlink="">
      <xdr:nvSpPr>
        <xdr:cNvPr id="637" name="【児童館】&#10;有形固定資産減価償却率該当値テキスト"/>
        <xdr:cNvSpPr txBox="1"/>
      </xdr:nvSpPr>
      <xdr:spPr>
        <a:xfrm>
          <a:off x="16357600" y="1406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158750</xdr:rowOff>
    </xdr:from>
    <xdr:to>
      <xdr:col>81</xdr:col>
      <xdr:colOff>101600</xdr:colOff>
      <xdr:row>82</xdr:row>
      <xdr:rowOff>88900</xdr:rowOff>
    </xdr:to>
    <xdr:sp macro="" textlink="">
      <xdr:nvSpPr>
        <xdr:cNvPr id="638" name="楕円 637"/>
        <xdr:cNvSpPr/>
      </xdr:nvSpPr>
      <xdr:spPr>
        <a:xfrm>
          <a:off x="15430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38100</xdr:rowOff>
    </xdr:from>
    <xdr:to>
      <xdr:col>85</xdr:col>
      <xdr:colOff>127000</xdr:colOff>
      <xdr:row>82</xdr:row>
      <xdr:rowOff>80011</xdr:rowOff>
    </xdr:to>
    <xdr:cxnSp macro="">
      <xdr:nvCxnSpPr>
        <xdr:cNvPr id="639" name="直線コネクタ 638"/>
        <xdr:cNvCxnSpPr/>
      </xdr:nvCxnSpPr>
      <xdr:spPr>
        <a:xfrm>
          <a:off x="15481300" y="14097000"/>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116839</xdr:rowOff>
    </xdr:from>
    <xdr:to>
      <xdr:col>76</xdr:col>
      <xdr:colOff>165100</xdr:colOff>
      <xdr:row>82</xdr:row>
      <xdr:rowOff>46989</xdr:rowOff>
    </xdr:to>
    <xdr:sp macro="" textlink="">
      <xdr:nvSpPr>
        <xdr:cNvPr id="640" name="楕円 639"/>
        <xdr:cNvSpPr/>
      </xdr:nvSpPr>
      <xdr:spPr>
        <a:xfrm>
          <a:off x="14541500" y="1400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167639</xdr:rowOff>
    </xdr:from>
    <xdr:to>
      <xdr:col>81</xdr:col>
      <xdr:colOff>50800</xdr:colOff>
      <xdr:row>82</xdr:row>
      <xdr:rowOff>38100</xdr:rowOff>
    </xdr:to>
    <xdr:cxnSp macro="">
      <xdr:nvCxnSpPr>
        <xdr:cNvPr id="641" name="直線コネクタ 640"/>
        <xdr:cNvCxnSpPr/>
      </xdr:nvCxnSpPr>
      <xdr:spPr>
        <a:xfrm>
          <a:off x="14592300" y="1405508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78739</xdr:rowOff>
    </xdr:from>
    <xdr:to>
      <xdr:col>72</xdr:col>
      <xdr:colOff>38100</xdr:colOff>
      <xdr:row>82</xdr:row>
      <xdr:rowOff>8889</xdr:rowOff>
    </xdr:to>
    <xdr:sp macro="" textlink="">
      <xdr:nvSpPr>
        <xdr:cNvPr id="642" name="楕円 641"/>
        <xdr:cNvSpPr/>
      </xdr:nvSpPr>
      <xdr:spPr>
        <a:xfrm>
          <a:off x="13652500" y="1396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129539</xdr:rowOff>
    </xdr:from>
    <xdr:to>
      <xdr:col>76</xdr:col>
      <xdr:colOff>114300</xdr:colOff>
      <xdr:row>81</xdr:row>
      <xdr:rowOff>167639</xdr:rowOff>
    </xdr:to>
    <xdr:cxnSp macro="">
      <xdr:nvCxnSpPr>
        <xdr:cNvPr id="643" name="直線コネクタ 642"/>
        <xdr:cNvCxnSpPr/>
      </xdr:nvCxnSpPr>
      <xdr:spPr>
        <a:xfrm>
          <a:off x="13703300" y="1401698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92091</xdr:rowOff>
    </xdr:from>
    <xdr:ext cx="405111" cy="259045"/>
    <xdr:sp macro="" textlink="">
      <xdr:nvSpPr>
        <xdr:cNvPr id="644" name="n_1aveValue【児童館】&#10;有形固定資産減価償却率"/>
        <xdr:cNvSpPr txBox="1"/>
      </xdr:nvSpPr>
      <xdr:spPr>
        <a:xfrm>
          <a:off x="15266044" y="1380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6366</xdr:rowOff>
    </xdr:from>
    <xdr:ext cx="405111" cy="259045"/>
    <xdr:sp macro="" textlink="">
      <xdr:nvSpPr>
        <xdr:cNvPr id="645" name="n_2aveValue【児童館】&#10;有形固定資産減価償却率"/>
        <xdr:cNvSpPr txBox="1"/>
      </xdr:nvSpPr>
      <xdr:spPr>
        <a:xfrm>
          <a:off x="14389744" y="1372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4463</xdr:rowOff>
    </xdr:from>
    <xdr:ext cx="405111" cy="259045"/>
    <xdr:sp macro="" textlink="">
      <xdr:nvSpPr>
        <xdr:cNvPr id="646" name="n_3aveValue【児童館】&#10;有形固定資産減価償却率"/>
        <xdr:cNvSpPr txBox="1"/>
      </xdr:nvSpPr>
      <xdr:spPr>
        <a:xfrm>
          <a:off x="135007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143527</xdr:rowOff>
    </xdr:from>
    <xdr:ext cx="405111" cy="259045"/>
    <xdr:sp macro="" textlink="">
      <xdr:nvSpPr>
        <xdr:cNvPr id="647" name="n_4aveValue【児童館】&#10;有形固定資産減価償却率"/>
        <xdr:cNvSpPr txBox="1"/>
      </xdr:nvSpPr>
      <xdr:spPr>
        <a:xfrm>
          <a:off x="12611744" y="1368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80027</xdr:rowOff>
    </xdr:from>
    <xdr:ext cx="405111" cy="259045"/>
    <xdr:sp macro="" textlink="">
      <xdr:nvSpPr>
        <xdr:cNvPr id="648" name="n_1mainValue【児童館】&#10;有形固定資産減価償却率"/>
        <xdr:cNvSpPr txBox="1"/>
      </xdr:nvSpPr>
      <xdr:spPr>
        <a:xfrm>
          <a:off x="15266044" y="1413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38116</xdr:rowOff>
    </xdr:from>
    <xdr:ext cx="405111" cy="259045"/>
    <xdr:sp macro="" textlink="">
      <xdr:nvSpPr>
        <xdr:cNvPr id="649" name="n_2mainValue【児童館】&#10;有形固定資産減価償却率"/>
        <xdr:cNvSpPr txBox="1"/>
      </xdr:nvSpPr>
      <xdr:spPr>
        <a:xfrm>
          <a:off x="14389744" y="1409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xdr:rowOff>
    </xdr:from>
    <xdr:ext cx="405111" cy="259045"/>
    <xdr:sp macro="" textlink="">
      <xdr:nvSpPr>
        <xdr:cNvPr id="650" name="n_3mainValue【児童館】&#10;有形固定資産減価償却率"/>
        <xdr:cNvSpPr txBox="1"/>
      </xdr:nvSpPr>
      <xdr:spPr>
        <a:xfrm>
          <a:off x="13500744" y="1405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1" name="正方形/長方形 65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2" name="正方形/長方形 65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3" name="正方形/長方形 65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4" name="正方形/長方形 65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5" name="正方形/長方形 65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6" name="正方形/長方形 65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7" name="正方形/長方形 65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8" name="正方形/長方形 65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9" name="テキスト ボックス 65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0" name="直線コネクタ 65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661" name="直線コネクタ 660"/>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662" name="テキスト ボックス 661"/>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3" name="直線コネクタ 66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4" name="テキスト ボックス 66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665" name="直線コネクタ 664"/>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666" name="テキスト ボックス 665"/>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7" name="直線コネクタ 66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8" name="テキスト ボックス 66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26670</xdr:rowOff>
    </xdr:from>
    <xdr:to>
      <xdr:col>116</xdr:col>
      <xdr:colOff>62864</xdr:colOff>
      <xdr:row>85</xdr:row>
      <xdr:rowOff>26670</xdr:rowOff>
    </xdr:to>
    <xdr:cxnSp macro="">
      <xdr:nvCxnSpPr>
        <xdr:cNvPr id="670" name="直線コネクタ 669"/>
        <xdr:cNvCxnSpPr/>
      </xdr:nvCxnSpPr>
      <xdr:spPr>
        <a:xfrm flipV="1">
          <a:off x="22160864" y="1339977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30497</xdr:rowOff>
    </xdr:from>
    <xdr:ext cx="469744" cy="259045"/>
    <xdr:sp macro="" textlink="">
      <xdr:nvSpPr>
        <xdr:cNvPr id="671" name="【児童館】&#10;一人当たり面積最小値テキスト"/>
        <xdr:cNvSpPr txBox="1"/>
      </xdr:nvSpPr>
      <xdr:spPr>
        <a:xfrm>
          <a:off x="22199600" y="1460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26670</xdr:rowOff>
    </xdr:from>
    <xdr:to>
      <xdr:col>116</xdr:col>
      <xdr:colOff>152400</xdr:colOff>
      <xdr:row>85</xdr:row>
      <xdr:rowOff>26670</xdr:rowOff>
    </xdr:to>
    <xdr:cxnSp macro="">
      <xdr:nvCxnSpPr>
        <xdr:cNvPr id="672" name="直線コネクタ 671"/>
        <xdr:cNvCxnSpPr/>
      </xdr:nvCxnSpPr>
      <xdr:spPr>
        <a:xfrm>
          <a:off x="22072600" y="1459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144797</xdr:rowOff>
    </xdr:from>
    <xdr:ext cx="469744" cy="259045"/>
    <xdr:sp macro="" textlink="">
      <xdr:nvSpPr>
        <xdr:cNvPr id="673" name="【児童館】&#10;一人当たり面積最大値テキスト"/>
        <xdr:cNvSpPr txBox="1"/>
      </xdr:nvSpPr>
      <xdr:spPr>
        <a:xfrm>
          <a:off x="22199600" y="1317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26670</xdr:rowOff>
    </xdr:from>
    <xdr:to>
      <xdr:col>116</xdr:col>
      <xdr:colOff>152400</xdr:colOff>
      <xdr:row>78</xdr:row>
      <xdr:rowOff>26670</xdr:rowOff>
    </xdr:to>
    <xdr:cxnSp macro="">
      <xdr:nvCxnSpPr>
        <xdr:cNvPr id="674" name="直線コネクタ 673"/>
        <xdr:cNvCxnSpPr/>
      </xdr:nvCxnSpPr>
      <xdr:spPr>
        <a:xfrm>
          <a:off x="22072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38752</xdr:rowOff>
    </xdr:from>
    <xdr:ext cx="469744" cy="259045"/>
    <xdr:sp macro="" textlink="">
      <xdr:nvSpPr>
        <xdr:cNvPr id="675" name="【児童館】&#10;一人当たり面積平均値テキスト"/>
        <xdr:cNvSpPr txBox="1"/>
      </xdr:nvSpPr>
      <xdr:spPr>
        <a:xfrm>
          <a:off x="22199600" y="139262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15875</xdr:rowOff>
    </xdr:from>
    <xdr:to>
      <xdr:col>116</xdr:col>
      <xdr:colOff>114300</xdr:colOff>
      <xdr:row>82</xdr:row>
      <xdr:rowOff>117475</xdr:rowOff>
    </xdr:to>
    <xdr:sp macro="" textlink="">
      <xdr:nvSpPr>
        <xdr:cNvPr id="676" name="フローチャート: 判断 675"/>
        <xdr:cNvSpPr/>
      </xdr:nvSpPr>
      <xdr:spPr>
        <a:xfrm>
          <a:off x="221107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164464</xdr:rowOff>
    </xdr:from>
    <xdr:to>
      <xdr:col>112</xdr:col>
      <xdr:colOff>38100</xdr:colOff>
      <xdr:row>82</xdr:row>
      <xdr:rowOff>94614</xdr:rowOff>
    </xdr:to>
    <xdr:sp macro="" textlink="">
      <xdr:nvSpPr>
        <xdr:cNvPr id="677" name="フローチャート: 判断 676"/>
        <xdr:cNvSpPr/>
      </xdr:nvSpPr>
      <xdr:spPr>
        <a:xfrm>
          <a:off x="212725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55880</xdr:rowOff>
    </xdr:from>
    <xdr:to>
      <xdr:col>107</xdr:col>
      <xdr:colOff>101600</xdr:colOff>
      <xdr:row>82</xdr:row>
      <xdr:rowOff>157480</xdr:rowOff>
    </xdr:to>
    <xdr:sp macro="" textlink="">
      <xdr:nvSpPr>
        <xdr:cNvPr id="678" name="フローチャート: 判断 677"/>
        <xdr:cNvSpPr/>
      </xdr:nvSpPr>
      <xdr:spPr>
        <a:xfrm>
          <a:off x="20383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15875</xdr:rowOff>
    </xdr:from>
    <xdr:to>
      <xdr:col>102</xdr:col>
      <xdr:colOff>165100</xdr:colOff>
      <xdr:row>82</xdr:row>
      <xdr:rowOff>117475</xdr:rowOff>
    </xdr:to>
    <xdr:sp macro="" textlink="">
      <xdr:nvSpPr>
        <xdr:cNvPr id="679" name="フローチャート: 判断 678"/>
        <xdr:cNvSpPr/>
      </xdr:nvSpPr>
      <xdr:spPr>
        <a:xfrm>
          <a:off x="19494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27305</xdr:rowOff>
    </xdr:from>
    <xdr:to>
      <xdr:col>98</xdr:col>
      <xdr:colOff>38100</xdr:colOff>
      <xdr:row>82</xdr:row>
      <xdr:rowOff>128905</xdr:rowOff>
    </xdr:to>
    <xdr:sp macro="" textlink="">
      <xdr:nvSpPr>
        <xdr:cNvPr id="680" name="フローチャート: 判断 679"/>
        <xdr:cNvSpPr/>
      </xdr:nvSpPr>
      <xdr:spPr>
        <a:xfrm>
          <a:off x="18605500" y="1408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1" name="テキスト ボックス 68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2" name="テキスト ボックス 68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3" name="テキスト ボックス 68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4" name="テキスト ボックス 68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5" name="テキスト ボックス 68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153036</xdr:rowOff>
    </xdr:from>
    <xdr:to>
      <xdr:col>116</xdr:col>
      <xdr:colOff>114300</xdr:colOff>
      <xdr:row>83</xdr:row>
      <xdr:rowOff>83186</xdr:rowOff>
    </xdr:to>
    <xdr:sp macro="" textlink="">
      <xdr:nvSpPr>
        <xdr:cNvPr id="686" name="楕円 685"/>
        <xdr:cNvSpPr/>
      </xdr:nvSpPr>
      <xdr:spPr>
        <a:xfrm>
          <a:off x="22110700" y="1421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131463</xdr:rowOff>
    </xdr:from>
    <xdr:ext cx="469744" cy="259045"/>
    <xdr:sp macro="" textlink="">
      <xdr:nvSpPr>
        <xdr:cNvPr id="687" name="【児童館】&#10;一人当たり面積該当値テキスト"/>
        <xdr:cNvSpPr txBox="1"/>
      </xdr:nvSpPr>
      <xdr:spPr>
        <a:xfrm>
          <a:off x="22199600" y="1419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164464</xdr:rowOff>
    </xdr:from>
    <xdr:to>
      <xdr:col>112</xdr:col>
      <xdr:colOff>38100</xdr:colOff>
      <xdr:row>83</xdr:row>
      <xdr:rowOff>94614</xdr:rowOff>
    </xdr:to>
    <xdr:sp macro="" textlink="">
      <xdr:nvSpPr>
        <xdr:cNvPr id="688" name="楕円 687"/>
        <xdr:cNvSpPr/>
      </xdr:nvSpPr>
      <xdr:spPr>
        <a:xfrm>
          <a:off x="21272500" y="1422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32386</xdr:rowOff>
    </xdr:from>
    <xdr:to>
      <xdr:col>116</xdr:col>
      <xdr:colOff>63500</xdr:colOff>
      <xdr:row>83</xdr:row>
      <xdr:rowOff>43814</xdr:rowOff>
    </xdr:to>
    <xdr:cxnSp macro="">
      <xdr:nvCxnSpPr>
        <xdr:cNvPr id="689" name="直線コネクタ 688"/>
        <xdr:cNvCxnSpPr/>
      </xdr:nvCxnSpPr>
      <xdr:spPr>
        <a:xfrm flipV="1">
          <a:off x="21323300" y="14262736"/>
          <a:ext cx="8382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170180</xdr:rowOff>
    </xdr:from>
    <xdr:to>
      <xdr:col>107</xdr:col>
      <xdr:colOff>101600</xdr:colOff>
      <xdr:row>83</xdr:row>
      <xdr:rowOff>100330</xdr:rowOff>
    </xdr:to>
    <xdr:sp macro="" textlink="">
      <xdr:nvSpPr>
        <xdr:cNvPr id="690" name="楕円 689"/>
        <xdr:cNvSpPr/>
      </xdr:nvSpPr>
      <xdr:spPr>
        <a:xfrm>
          <a:off x="20383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43814</xdr:rowOff>
    </xdr:from>
    <xdr:to>
      <xdr:col>111</xdr:col>
      <xdr:colOff>177800</xdr:colOff>
      <xdr:row>83</xdr:row>
      <xdr:rowOff>49530</xdr:rowOff>
    </xdr:to>
    <xdr:cxnSp macro="">
      <xdr:nvCxnSpPr>
        <xdr:cNvPr id="691" name="直線コネクタ 690"/>
        <xdr:cNvCxnSpPr/>
      </xdr:nvCxnSpPr>
      <xdr:spPr>
        <a:xfrm flipV="1">
          <a:off x="20434300" y="14274164"/>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10161</xdr:rowOff>
    </xdr:from>
    <xdr:to>
      <xdr:col>102</xdr:col>
      <xdr:colOff>165100</xdr:colOff>
      <xdr:row>83</xdr:row>
      <xdr:rowOff>111761</xdr:rowOff>
    </xdr:to>
    <xdr:sp macro="" textlink="">
      <xdr:nvSpPr>
        <xdr:cNvPr id="692" name="楕円 691"/>
        <xdr:cNvSpPr/>
      </xdr:nvSpPr>
      <xdr:spPr>
        <a:xfrm>
          <a:off x="19494500" y="142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49530</xdr:rowOff>
    </xdr:from>
    <xdr:to>
      <xdr:col>107</xdr:col>
      <xdr:colOff>50800</xdr:colOff>
      <xdr:row>83</xdr:row>
      <xdr:rowOff>60961</xdr:rowOff>
    </xdr:to>
    <xdr:cxnSp macro="">
      <xdr:nvCxnSpPr>
        <xdr:cNvPr id="693" name="直線コネクタ 692"/>
        <xdr:cNvCxnSpPr/>
      </xdr:nvCxnSpPr>
      <xdr:spPr>
        <a:xfrm flipV="1">
          <a:off x="19545300" y="1427988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111141</xdr:rowOff>
    </xdr:from>
    <xdr:ext cx="469744" cy="259045"/>
    <xdr:sp macro="" textlink="">
      <xdr:nvSpPr>
        <xdr:cNvPr id="694" name="n_1aveValue【児童館】&#10;一人当たり面積"/>
        <xdr:cNvSpPr txBox="1"/>
      </xdr:nvSpPr>
      <xdr:spPr>
        <a:xfrm>
          <a:off x="21075727" y="1382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2557</xdr:rowOff>
    </xdr:from>
    <xdr:ext cx="469744" cy="259045"/>
    <xdr:sp macro="" textlink="">
      <xdr:nvSpPr>
        <xdr:cNvPr id="695" name="n_2aveValue【児童館】&#10;一人当たり面積"/>
        <xdr:cNvSpPr txBox="1"/>
      </xdr:nvSpPr>
      <xdr:spPr>
        <a:xfrm>
          <a:off x="201994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134002</xdr:rowOff>
    </xdr:from>
    <xdr:ext cx="469744" cy="259045"/>
    <xdr:sp macro="" textlink="">
      <xdr:nvSpPr>
        <xdr:cNvPr id="696" name="n_3aveValue【児童館】&#10;一人当たり面積"/>
        <xdr:cNvSpPr txBox="1"/>
      </xdr:nvSpPr>
      <xdr:spPr>
        <a:xfrm>
          <a:off x="19310427" y="1385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145432</xdr:rowOff>
    </xdr:from>
    <xdr:ext cx="469744" cy="259045"/>
    <xdr:sp macro="" textlink="">
      <xdr:nvSpPr>
        <xdr:cNvPr id="697" name="n_4aveValue【児童館】&#10;一人当たり面積"/>
        <xdr:cNvSpPr txBox="1"/>
      </xdr:nvSpPr>
      <xdr:spPr>
        <a:xfrm>
          <a:off x="18421427" y="1386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85741</xdr:rowOff>
    </xdr:from>
    <xdr:ext cx="469744" cy="259045"/>
    <xdr:sp macro="" textlink="">
      <xdr:nvSpPr>
        <xdr:cNvPr id="698" name="n_1mainValue【児童館】&#10;一人当たり面積"/>
        <xdr:cNvSpPr txBox="1"/>
      </xdr:nvSpPr>
      <xdr:spPr>
        <a:xfrm>
          <a:off x="21075727" y="14316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91457</xdr:rowOff>
    </xdr:from>
    <xdr:ext cx="469744" cy="259045"/>
    <xdr:sp macro="" textlink="">
      <xdr:nvSpPr>
        <xdr:cNvPr id="699" name="n_2mainValue【児童館】&#10;一人当たり面積"/>
        <xdr:cNvSpPr txBox="1"/>
      </xdr:nvSpPr>
      <xdr:spPr>
        <a:xfrm>
          <a:off x="20199427" y="1432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102888</xdr:rowOff>
    </xdr:from>
    <xdr:ext cx="469744" cy="259045"/>
    <xdr:sp macro="" textlink="">
      <xdr:nvSpPr>
        <xdr:cNvPr id="700" name="n_3mainValue【児童館】&#10;一人当たり面積"/>
        <xdr:cNvSpPr txBox="1"/>
      </xdr:nvSpPr>
      <xdr:spPr>
        <a:xfrm>
          <a:off x="19310427" y="1433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1" name="正方形/長方形 70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2" name="正方形/長方形 70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3" name="正方形/長方形 70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4" name="正方形/長方形 70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5" name="正方形/長方形 70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6" name="正方形/長方形 70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7" name="正方形/長方形 70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8" name="正方形/長方形 70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9" name="テキスト ボックス 70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0" name="直線コネクタ 70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1" name="テキスト ボックス 71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12" name="直線コネクタ 71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13" name="テキスト ボックス 712"/>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14" name="直線コネクタ 71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15" name="テキスト ボックス 71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16" name="直線コネクタ 71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17" name="テキスト ボックス 71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18" name="直線コネクタ 71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19" name="テキスト ボックス 71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20" name="直線コネクタ 71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21" name="テキスト ボックス 720"/>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2" name="直線コネクタ 72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23" name="テキスト ボックス 722"/>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160020</xdr:rowOff>
    </xdr:from>
    <xdr:to>
      <xdr:col>85</xdr:col>
      <xdr:colOff>126364</xdr:colOff>
      <xdr:row>108</xdr:row>
      <xdr:rowOff>152400</xdr:rowOff>
    </xdr:to>
    <xdr:cxnSp macro="">
      <xdr:nvCxnSpPr>
        <xdr:cNvPr id="725" name="直線コネクタ 724"/>
        <xdr:cNvCxnSpPr/>
      </xdr:nvCxnSpPr>
      <xdr:spPr>
        <a:xfrm flipV="1">
          <a:off x="16318864" y="1713357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26"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27" name="直線コネクタ 726"/>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106697</xdr:rowOff>
    </xdr:from>
    <xdr:ext cx="405111" cy="259045"/>
    <xdr:sp macro="" textlink="">
      <xdr:nvSpPr>
        <xdr:cNvPr id="728" name="【公民館】&#10;有形固定資産減価償却率最大値テキスト"/>
        <xdr:cNvSpPr txBox="1"/>
      </xdr:nvSpPr>
      <xdr:spPr>
        <a:xfrm>
          <a:off x="16357600" y="16908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160020</xdr:rowOff>
    </xdr:from>
    <xdr:to>
      <xdr:col>86</xdr:col>
      <xdr:colOff>25400</xdr:colOff>
      <xdr:row>99</xdr:row>
      <xdr:rowOff>160020</xdr:rowOff>
    </xdr:to>
    <xdr:cxnSp macro="">
      <xdr:nvCxnSpPr>
        <xdr:cNvPr id="729" name="直線コネクタ 728"/>
        <xdr:cNvCxnSpPr/>
      </xdr:nvCxnSpPr>
      <xdr:spPr>
        <a:xfrm>
          <a:off x="16230600" y="1713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652</xdr:rowOff>
    </xdr:from>
    <xdr:ext cx="405111" cy="259045"/>
    <xdr:sp macro="" textlink="">
      <xdr:nvSpPr>
        <xdr:cNvPr id="730" name="【公民館】&#10;有形固定資産減価償却率平均値テキスト"/>
        <xdr:cNvSpPr txBox="1"/>
      </xdr:nvSpPr>
      <xdr:spPr>
        <a:xfrm>
          <a:off x="16357600" y="178314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149225</xdr:rowOff>
    </xdr:from>
    <xdr:to>
      <xdr:col>85</xdr:col>
      <xdr:colOff>177800</xdr:colOff>
      <xdr:row>105</xdr:row>
      <xdr:rowOff>79375</xdr:rowOff>
    </xdr:to>
    <xdr:sp macro="" textlink="">
      <xdr:nvSpPr>
        <xdr:cNvPr id="731" name="フローチャート: 判断 730"/>
        <xdr:cNvSpPr/>
      </xdr:nvSpPr>
      <xdr:spPr>
        <a:xfrm>
          <a:off x="16268700" y="1798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132080</xdr:rowOff>
    </xdr:from>
    <xdr:to>
      <xdr:col>81</xdr:col>
      <xdr:colOff>101600</xdr:colOff>
      <xdr:row>105</xdr:row>
      <xdr:rowOff>62230</xdr:rowOff>
    </xdr:to>
    <xdr:sp macro="" textlink="">
      <xdr:nvSpPr>
        <xdr:cNvPr id="732" name="フローチャート: 判断 731"/>
        <xdr:cNvSpPr/>
      </xdr:nvSpPr>
      <xdr:spPr>
        <a:xfrm>
          <a:off x="154305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65405</xdr:rowOff>
    </xdr:from>
    <xdr:to>
      <xdr:col>76</xdr:col>
      <xdr:colOff>165100</xdr:colOff>
      <xdr:row>104</xdr:row>
      <xdr:rowOff>167005</xdr:rowOff>
    </xdr:to>
    <xdr:sp macro="" textlink="">
      <xdr:nvSpPr>
        <xdr:cNvPr id="733" name="フローチャート: 判断 732"/>
        <xdr:cNvSpPr/>
      </xdr:nvSpPr>
      <xdr:spPr>
        <a:xfrm>
          <a:off x="14541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84455</xdr:rowOff>
    </xdr:from>
    <xdr:to>
      <xdr:col>72</xdr:col>
      <xdr:colOff>38100</xdr:colOff>
      <xdr:row>105</xdr:row>
      <xdr:rowOff>14605</xdr:rowOff>
    </xdr:to>
    <xdr:sp macro="" textlink="">
      <xdr:nvSpPr>
        <xdr:cNvPr id="734" name="フローチャート: 判断 733"/>
        <xdr:cNvSpPr/>
      </xdr:nvSpPr>
      <xdr:spPr>
        <a:xfrm>
          <a:off x="13652500" y="1791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97789</xdr:rowOff>
    </xdr:from>
    <xdr:to>
      <xdr:col>67</xdr:col>
      <xdr:colOff>101600</xdr:colOff>
      <xdr:row>105</xdr:row>
      <xdr:rowOff>27939</xdr:rowOff>
    </xdr:to>
    <xdr:sp macro="" textlink="">
      <xdr:nvSpPr>
        <xdr:cNvPr id="735" name="フローチャート: 判断 734"/>
        <xdr:cNvSpPr/>
      </xdr:nvSpPr>
      <xdr:spPr>
        <a:xfrm>
          <a:off x="12763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6" name="テキスト ボックス 73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7" name="テキスト ボックス 73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8" name="テキスト ボックス 73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9" name="テキスト ボックス 73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0" name="テキスト ボックス 73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23495</xdr:rowOff>
    </xdr:from>
    <xdr:to>
      <xdr:col>85</xdr:col>
      <xdr:colOff>177800</xdr:colOff>
      <xdr:row>107</xdr:row>
      <xdr:rowOff>125095</xdr:rowOff>
    </xdr:to>
    <xdr:sp macro="" textlink="">
      <xdr:nvSpPr>
        <xdr:cNvPr id="741" name="楕円 740"/>
        <xdr:cNvSpPr/>
      </xdr:nvSpPr>
      <xdr:spPr>
        <a:xfrm>
          <a:off x="16268700" y="1836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1922</xdr:rowOff>
    </xdr:from>
    <xdr:ext cx="405111" cy="259045"/>
    <xdr:sp macro="" textlink="">
      <xdr:nvSpPr>
        <xdr:cNvPr id="742" name="【公民館】&#10;有形固定資産減価償却率該当値テキスト"/>
        <xdr:cNvSpPr txBox="1"/>
      </xdr:nvSpPr>
      <xdr:spPr>
        <a:xfrm>
          <a:off x="16357600" y="1834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33020</xdr:rowOff>
    </xdr:from>
    <xdr:to>
      <xdr:col>81</xdr:col>
      <xdr:colOff>101600</xdr:colOff>
      <xdr:row>108</xdr:row>
      <xdr:rowOff>134620</xdr:rowOff>
    </xdr:to>
    <xdr:sp macro="" textlink="">
      <xdr:nvSpPr>
        <xdr:cNvPr id="743" name="楕円 742"/>
        <xdr:cNvSpPr/>
      </xdr:nvSpPr>
      <xdr:spPr>
        <a:xfrm>
          <a:off x="15430500" y="1854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74295</xdr:rowOff>
    </xdr:from>
    <xdr:to>
      <xdr:col>85</xdr:col>
      <xdr:colOff>127000</xdr:colOff>
      <xdr:row>108</xdr:row>
      <xdr:rowOff>83820</xdr:rowOff>
    </xdr:to>
    <xdr:cxnSp macro="">
      <xdr:nvCxnSpPr>
        <xdr:cNvPr id="744" name="直線コネクタ 743"/>
        <xdr:cNvCxnSpPr/>
      </xdr:nvCxnSpPr>
      <xdr:spPr>
        <a:xfrm flipV="1">
          <a:off x="15481300" y="18419445"/>
          <a:ext cx="8382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40639</xdr:rowOff>
    </xdr:from>
    <xdr:to>
      <xdr:col>76</xdr:col>
      <xdr:colOff>165100</xdr:colOff>
      <xdr:row>108</xdr:row>
      <xdr:rowOff>142239</xdr:rowOff>
    </xdr:to>
    <xdr:sp macro="" textlink="">
      <xdr:nvSpPr>
        <xdr:cNvPr id="745" name="楕円 744"/>
        <xdr:cNvSpPr/>
      </xdr:nvSpPr>
      <xdr:spPr>
        <a:xfrm>
          <a:off x="14541500" y="1855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83820</xdr:rowOff>
    </xdr:from>
    <xdr:to>
      <xdr:col>81</xdr:col>
      <xdr:colOff>50800</xdr:colOff>
      <xdr:row>108</xdr:row>
      <xdr:rowOff>91439</xdr:rowOff>
    </xdr:to>
    <xdr:cxnSp macro="">
      <xdr:nvCxnSpPr>
        <xdr:cNvPr id="746" name="直線コネクタ 745"/>
        <xdr:cNvCxnSpPr/>
      </xdr:nvCxnSpPr>
      <xdr:spPr>
        <a:xfrm flipV="1">
          <a:off x="14592300" y="186004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33020</xdr:rowOff>
    </xdr:from>
    <xdr:to>
      <xdr:col>72</xdr:col>
      <xdr:colOff>38100</xdr:colOff>
      <xdr:row>108</xdr:row>
      <xdr:rowOff>134620</xdr:rowOff>
    </xdr:to>
    <xdr:sp macro="" textlink="">
      <xdr:nvSpPr>
        <xdr:cNvPr id="747" name="楕円 746"/>
        <xdr:cNvSpPr/>
      </xdr:nvSpPr>
      <xdr:spPr>
        <a:xfrm>
          <a:off x="13652500" y="1854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83820</xdr:rowOff>
    </xdr:from>
    <xdr:to>
      <xdr:col>76</xdr:col>
      <xdr:colOff>114300</xdr:colOff>
      <xdr:row>108</xdr:row>
      <xdr:rowOff>91439</xdr:rowOff>
    </xdr:to>
    <xdr:cxnSp macro="">
      <xdr:nvCxnSpPr>
        <xdr:cNvPr id="748" name="直線コネクタ 747"/>
        <xdr:cNvCxnSpPr/>
      </xdr:nvCxnSpPr>
      <xdr:spPr>
        <a:xfrm>
          <a:off x="13703300" y="186004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78757</xdr:rowOff>
    </xdr:from>
    <xdr:ext cx="405111" cy="259045"/>
    <xdr:sp macro="" textlink="">
      <xdr:nvSpPr>
        <xdr:cNvPr id="749" name="n_1aveValue【公民館】&#10;有形固定資産減価償却率"/>
        <xdr:cNvSpPr txBox="1"/>
      </xdr:nvSpPr>
      <xdr:spPr>
        <a:xfrm>
          <a:off x="15266044" y="1773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12082</xdr:rowOff>
    </xdr:from>
    <xdr:ext cx="405111" cy="259045"/>
    <xdr:sp macro="" textlink="">
      <xdr:nvSpPr>
        <xdr:cNvPr id="750" name="n_2aveValue【公民館】&#10;有形固定資産減価償却率"/>
        <xdr:cNvSpPr txBox="1"/>
      </xdr:nvSpPr>
      <xdr:spPr>
        <a:xfrm>
          <a:off x="14389744" y="176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31132</xdr:rowOff>
    </xdr:from>
    <xdr:ext cx="405111" cy="259045"/>
    <xdr:sp macro="" textlink="">
      <xdr:nvSpPr>
        <xdr:cNvPr id="751" name="n_3aveValue【公民館】&#10;有形固定資産減価償却率"/>
        <xdr:cNvSpPr txBox="1"/>
      </xdr:nvSpPr>
      <xdr:spPr>
        <a:xfrm>
          <a:off x="13500744" y="1769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44466</xdr:rowOff>
    </xdr:from>
    <xdr:ext cx="405111" cy="259045"/>
    <xdr:sp macro="" textlink="">
      <xdr:nvSpPr>
        <xdr:cNvPr id="752" name="n_4aveValue【公民館】&#10;有形固定資産減価償却率"/>
        <xdr:cNvSpPr txBox="1"/>
      </xdr:nvSpPr>
      <xdr:spPr>
        <a:xfrm>
          <a:off x="12611744" y="1770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125747</xdr:rowOff>
    </xdr:from>
    <xdr:ext cx="405111" cy="259045"/>
    <xdr:sp macro="" textlink="">
      <xdr:nvSpPr>
        <xdr:cNvPr id="753" name="n_1mainValue【公民館】&#10;有形固定資産減価償却率"/>
        <xdr:cNvSpPr txBox="1"/>
      </xdr:nvSpPr>
      <xdr:spPr>
        <a:xfrm>
          <a:off x="15266044" y="186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133366</xdr:rowOff>
    </xdr:from>
    <xdr:ext cx="405111" cy="259045"/>
    <xdr:sp macro="" textlink="">
      <xdr:nvSpPr>
        <xdr:cNvPr id="754" name="n_2mainValue【公民館】&#10;有形固定資産減価償却率"/>
        <xdr:cNvSpPr txBox="1"/>
      </xdr:nvSpPr>
      <xdr:spPr>
        <a:xfrm>
          <a:off x="14389744" y="1864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125747</xdr:rowOff>
    </xdr:from>
    <xdr:ext cx="405111" cy="259045"/>
    <xdr:sp macro="" textlink="">
      <xdr:nvSpPr>
        <xdr:cNvPr id="755" name="n_3mainValue【公民館】&#10;有形固定資産減価償却率"/>
        <xdr:cNvSpPr txBox="1"/>
      </xdr:nvSpPr>
      <xdr:spPr>
        <a:xfrm>
          <a:off x="13500744" y="186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6" name="正方形/長方形 75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7" name="正方形/長方形 75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8" name="正方形/長方形 75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9" name="正方形/長方形 75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0" name="正方形/長方形 75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1" name="正方形/長方形 76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2" name="正方形/長方形 76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3" name="正方形/長方形 76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4" name="テキスト ボックス 76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5" name="直線コネクタ 76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66" name="直線コネクタ 765"/>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67" name="テキスト ボックス 766"/>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68" name="直線コネクタ 767"/>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69" name="テキスト ボックス 768"/>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70" name="直線コネクタ 769"/>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71" name="テキスト ボックス 770"/>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72" name="直線コネクタ 771"/>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73" name="テキスト ボックス 772"/>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4" name="直線コネクタ 77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5" name="テキスト ボックス 77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104090</xdr:rowOff>
    </xdr:from>
    <xdr:to>
      <xdr:col>116</xdr:col>
      <xdr:colOff>62864</xdr:colOff>
      <xdr:row>108</xdr:row>
      <xdr:rowOff>70714</xdr:rowOff>
    </xdr:to>
    <xdr:cxnSp macro="">
      <xdr:nvCxnSpPr>
        <xdr:cNvPr id="777" name="直線コネクタ 776"/>
        <xdr:cNvCxnSpPr/>
      </xdr:nvCxnSpPr>
      <xdr:spPr>
        <a:xfrm flipV="1">
          <a:off x="22160864" y="17249090"/>
          <a:ext cx="0" cy="1338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74541</xdr:rowOff>
    </xdr:from>
    <xdr:ext cx="469744" cy="259045"/>
    <xdr:sp macro="" textlink="">
      <xdr:nvSpPr>
        <xdr:cNvPr id="778" name="【公民館】&#10;一人当たり面積最小値テキスト"/>
        <xdr:cNvSpPr txBox="1"/>
      </xdr:nvSpPr>
      <xdr:spPr>
        <a:xfrm>
          <a:off x="22199600" y="18591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70714</xdr:rowOff>
    </xdr:from>
    <xdr:to>
      <xdr:col>116</xdr:col>
      <xdr:colOff>152400</xdr:colOff>
      <xdr:row>108</xdr:row>
      <xdr:rowOff>70714</xdr:rowOff>
    </xdr:to>
    <xdr:cxnSp macro="">
      <xdr:nvCxnSpPr>
        <xdr:cNvPr id="779" name="直線コネクタ 778"/>
        <xdr:cNvCxnSpPr/>
      </xdr:nvCxnSpPr>
      <xdr:spPr>
        <a:xfrm>
          <a:off x="22072600" y="18587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50767</xdr:rowOff>
    </xdr:from>
    <xdr:ext cx="469744" cy="259045"/>
    <xdr:sp macro="" textlink="">
      <xdr:nvSpPr>
        <xdr:cNvPr id="780" name="【公民館】&#10;一人当たり面積最大値テキスト"/>
        <xdr:cNvSpPr txBox="1"/>
      </xdr:nvSpPr>
      <xdr:spPr>
        <a:xfrm>
          <a:off x="22199600" y="1702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104090</xdr:rowOff>
    </xdr:from>
    <xdr:to>
      <xdr:col>116</xdr:col>
      <xdr:colOff>152400</xdr:colOff>
      <xdr:row>100</xdr:row>
      <xdr:rowOff>104090</xdr:rowOff>
    </xdr:to>
    <xdr:cxnSp macro="">
      <xdr:nvCxnSpPr>
        <xdr:cNvPr id="781" name="直線コネクタ 780"/>
        <xdr:cNvCxnSpPr/>
      </xdr:nvCxnSpPr>
      <xdr:spPr>
        <a:xfrm>
          <a:off x="22072600" y="1724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147387</xdr:rowOff>
    </xdr:from>
    <xdr:ext cx="469744" cy="259045"/>
    <xdr:sp macro="" textlink="">
      <xdr:nvSpPr>
        <xdr:cNvPr id="782" name="【公民館】&#10;一人当たり面積平均値テキスト"/>
        <xdr:cNvSpPr txBox="1"/>
      </xdr:nvSpPr>
      <xdr:spPr>
        <a:xfrm>
          <a:off x="22199600" y="18321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168960</xdr:rowOff>
    </xdr:from>
    <xdr:to>
      <xdr:col>116</xdr:col>
      <xdr:colOff>114300</xdr:colOff>
      <xdr:row>107</xdr:row>
      <xdr:rowOff>99110</xdr:rowOff>
    </xdr:to>
    <xdr:sp macro="" textlink="">
      <xdr:nvSpPr>
        <xdr:cNvPr id="783" name="フローチャート: 判断 782"/>
        <xdr:cNvSpPr/>
      </xdr:nvSpPr>
      <xdr:spPr>
        <a:xfrm>
          <a:off x="22110700" y="183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152045</xdr:rowOff>
    </xdr:from>
    <xdr:to>
      <xdr:col>112</xdr:col>
      <xdr:colOff>38100</xdr:colOff>
      <xdr:row>107</xdr:row>
      <xdr:rowOff>82195</xdr:rowOff>
    </xdr:to>
    <xdr:sp macro="" textlink="">
      <xdr:nvSpPr>
        <xdr:cNvPr id="784" name="フローチャート: 判断 783"/>
        <xdr:cNvSpPr/>
      </xdr:nvSpPr>
      <xdr:spPr>
        <a:xfrm>
          <a:off x="21272500" y="1832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167132</xdr:rowOff>
    </xdr:from>
    <xdr:to>
      <xdr:col>107</xdr:col>
      <xdr:colOff>101600</xdr:colOff>
      <xdr:row>107</xdr:row>
      <xdr:rowOff>97282</xdr:rowOff>
    </xdr:to>
    <xdr:sp macro="" textlink="">
      <xdr:nvSpPr>
        <xdr:cNvPr id="785" name="フローチャート: 判断 784"/>
        <xdr:cNvSpPr/>
      </xdr:nvSpPr>
      <xdr:spPr>
        <a:xfrm>
          <a:off x="20383500" y="1834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165760</xdr:rowOff>
    </xdr:from>
    <xdr:to>
      <xdr:col>102</xdr:col>
      <xdr:colOff>165100</xdr:colOff>
      <xdr:row>107</xdr:row>
      <xdr:rowOff>95910</xdr:rowOff>
    </xdr:to>
    <xdr:sp macro="" textlink="">
      <xdr:nvSpPr>
        <xdr:cNvPr id="786" name="フローチャート: 判断 785"/>
        <xdr:cNvSpPr/>
      </xdr:nvSpPr>
      <xdr:spPr>
        <a:xfrm>
          <a:off x="19494500" y="18339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151130</xdr:rowOff>
    </xdr:from>
    <xdr:to>
      <xdr:col>98</xdr:col>
      <xdr:colOff>38100</xdr:colOff>
      <xdr:row>107</xdr:row>
      <xdr:rowOff>81280</xdr:rowOff>
    </xdr:to>
    <xdr:sp macro="" textlink="">
      <xdr:nvSpPr>
        <xdr:cNvPr id="787" name="フローチャート: 判断 786"/>
        <xdr:cNvSpPr/>
      </xdr:nvSpPr>
      <xdr:spPr>
        <a:xfrm>
          <a:off x="18605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8" name="テキスト ボックス 78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9" name="テキスト ボックス 78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0" name="テキスト ボックス 78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1" name="テキスト ボックス 79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2" name="テキスト ボックス 79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21743</xdr:rowOff>
    </xdr:from>
    <xdr:to>
      <xdr:col>116</xdr:col>
      <xdr:colOff>114300</xdr:colOff>
      <xdr:row>105</xdr:row>
      <xdr:rowOff>123343</xdr:rowOff>
    </xdr:to>
    <xdr:sp macro="" textlink="">
      <xdr:nvSpPr>
        <xdr:cNvPr id="793" name="楕円 792"/>
        <xdr:cNvSpPr/>
      </xdr:nvSpPr>
      <xdr:spPr>
        <a:xfrm>
          <a:off x="22110700" y="18023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44620</xdr:rowOff>
    </xdr:from>
    <xdr:ext cx="469744" cy="259045"/>
    <xdr:sp macro="" textlink="">
      <xdr:nvSpPr>
        <xdr:cNvPr id="794" name="【公民館】&#10;一人当たり面積該当値テキスト"/>
        <xdr:cNvSpPr txBox="1"/>
      </xdr:nvSpPr>
      <xdr:spPr>
        <a:xfrm>
          <a:off x="22199600" y="1787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2539</xdr:rowOff>
    </xdr:from>
    <xdr:to>
      <xdr:col>112</xdr:col>
      <xdr:colOff>38100</xdr:colOff>
      <xdr:row>105</xdr:row>
      <xdr:rowOff>104139</xdr:rowOff>
    </xdr:to>
    <xdr:sp macro="" textlink="">
      <xdr:nvSpPr>
        <xdr:cNvPr id="795" name="楕円 794"/>
        <xdr:cNvSpPr/>
      </xdr:nvSpPr>
      <xdr:spPr>
        <a:xfrm>
          <a:off x="21272500" y="1800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53339</xdr:rowOff>
    </xdr:from>
    <xdr:to>
      <xdr:col>116</xdr:col>
      <xdr:colOff>63500</xdr:colOff>
      <xdr:row>105</xdr:row>
      <xdr:rowOff>72543</xdr:rowOff>
    </xdr:to>
    <xdr:cxnSp macro="">
      <xdr:nvCxnSpPr>
        <xdr:cNvPr id="796" name="直線コネクタ 795"/>
        <xdr:cNvCxnSpPr/>
      </xdr:nvCxnSpPr>
      <xdr:spPr>
        <a:xfrm>
          <a:off x="21323300" y="18055589"/>
          <a:ext cx="838200" cy="19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29514</xdr:rowOff>
    </xdr:from>
    <xdr:to>
      <xdr:col>107</xdr:col>
      <xdr:colOff>101600</xdr:colOff>
      <xdr:row>106</xdr:row>
      <xdr:rowOff>131114</xdr:rowOff>
    </xdr:to>
    <xdr:sp macro="" textlink="">
      <xdr:nvSpPr>
        <xdr:cNvPr id="797" name="楕円 796"/>
        <xdr:cNvSpPr/>
      </xdr:nvSpPr>
      <xdr:spPr>
        <a:xfrm>
          <a:off x="20383500" y="1820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53339</xdr:rowOff>
    </xdr:from>
    <xdr:to>
      <xdr:col>111</xdr:col>
      <xdr:colOff>177800</xdr:colOff>
      <xdr:row>106</xdr:row>
      <xdr:rowOff>80314</xdr:rowOff>
    </xdr:to>
    <xdr:cxnSp macro="">
      <xdr:nvCxnSpPr>
        <xdr:cNvPr id="798" name="直線コネクタ 797"/>
        <xdr:cNvCxnSpPr/>
      </xdr:nvCxnSpPr>
      <xdr:spPr>
        <a:xfrm flipV="1">
          <a:off x="20434300" y="18055589"/>
          <a:ext cx="889000" cy="198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40945</xdr:rowOff>
    </xdr:from>
    <xdr:to>
      <xdr:col>102</xdr:col>
      <xdr:colOff>165100</xdr:colOff>
      <xdr:row>106</xdr:row>
      <xdr:rowOff>142545</xdr:rowOff>
    </xdr:to>
    <xdr:sp macro="" textlink="">
      <xdr:nvSpPr>
        <xdr:cNvPr id="799" name="楕円 798"/>
        <xdr:cNvSpPr/>
      </xdr:nvSpPr>
      <xdr:spPr>
        <a:xfrm>
          <a:off x="19494500" y="1821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80314</xdr:rowOff>
    </xdr:from>
    <xdr:to>
      <xdr:col>107</xdr:col>
      <xdr:colOff>50800</xdr:colOff>
      <xdr:row>106</xdr:row>
      <xdr:rowOff>91745</xdr:rowOff>
    </xdr:to>
    <xdr:cxnSp macro="">
      <xdr:nvCxnSpPr>
        <xdr:cNvPr id="800" name="直線コネクタ 799"/>
        <xdr:cNvCxnSpPr/>
      </xdr:nvCxnSpPr>
      <xdr:spPr>
        <a:xfrm flipV="1">
          <a:off x="19545300" y="18254014"/>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73322</xdr:rowOff>
    </xdr:from>
    <xdr:ext cx="469744" cy="259045"/>
    <xdr:sp macro="" textlink="">
      <xdr:nvSpPr>
        <xdr:cNvPr id="801" name="n_1aveValue【公民館】&#10;一人当たり面積"/>
        <xdr:cNvSpPr txBox="1"/>
      </xdr:nvSpPr>
      <xdr:spPr>
        <a:xfrm>
          <a:off x="21075727" y="1841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88409</xdr:rowOff>
    </xdr:from>
    <xdr:ext cx="469744" cy="259045"/>
    <xdr:sp macro="" textlink="">
      <xdr:nvSpPr>
        <xdr:cNvPr id="802" name="n_2aveValue【公民館】&#10;一人当たり面積"/>
        <xdr:cNvSpPr txBox="1"/>
      </xdr:nvSpPr>
      <xdr:spPr>
        <a:xfrm>
          <a:off x="20199427" y="1843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87037</xdr:rowOff>
    </xdr:from>
    <xdr:ext cx="469744" cy="259045"/>
    <xdr:sp macro="" textlink="">
      <xdr:nvSpPr>
        <xdr:cNvPr id="803" name="n_3aveValue【公民館】&#10;一人当たり面積"/>
        <xdr:cNvSpPr txBox="1"/>
      </xdr:nvSpPr>
      <xdr:spPr>
        <a:xfrm>
          <a:off x="19310427" y="18432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97807</xdr:rowOff>
    </xdr:from>
    <xdr:ext cx="469744" cy="259045"/>
    <xdr:sp macro="" textlink="">
      <xdr:nvSpPr>
        <xdr:cNvPr id="804" name="n_4aveValue【公民館】&#10;一人当たり面積"/>
        <xdr:cNvSpPr txBox="1"/>
      </xdr:nvSpPr>
      <xdr:spPr>
        <a:xfrm>
          <a:off x="18421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120666</xdr:rowOff>
    </xdr:from>
    <xdr:ext cx="469744" cy="259045"/>
    <xdr:sp macro="" textlink="">
      <xdr:nvSpPr>
        <xdr:cNvPr id="805" name="n_1mainValue【公民館】&#10;一人当たり面積"/>
        <xdr:cNvSpPr txBox="1"/>
      </xdr:nvSpPr>
      <xdr:spPr>
        <a:xfrm>
          <a:off x="21075727" y="17780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147641</xdr:rowOff>
    </xdr:from>
    <xdr:ext cx="469744" cy="259045"/>
    <xdr:sp macro="" textlink="">
      <xdr:nvSpPr>
        <xdr:cNvPr id="806" name="n_2mainValue【公民館】&#10;一人当たり面積"/>
        <xdr:cNvSpPr txBox="1"/>
      </xdr:nvSpPr>
      <xdr:spPr>
        <a:xfrm>
          <a:off x="20199427" y="17978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159072</xdr:rowOff>
    </xdr:from>
    <xdr:ext cx="469744" cy="259045"/>
    <xdr:sp macro="" textlink="">
      <xdr:nvSpPr>
        <xdr:cNvPr id="807" name="n_3mainValue【公民館】&#10;一人当たり面積"/>
        <xdr:cNvSpPr txBox="1"/>
      </xdr:nvSpPr>
      <xdr:spPr>
        <a:xfrm>
          <a:off x="19310427" y="17989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8" name="正方形/長方形 80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9" name="正方形/長方形 80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0" name="テキスト ボックス 80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公民館について、令和</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富沢コミュニティセンター建設</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が完了し</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有形固定資産</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減価償却率</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の改善がしたが、依然として類似団体平均を大きく上回っている状況である。</a:t>
          </a:r>
          <a:endParaRPr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lang="ja-JP" altLang="en-US" sz="1300">
              <a:effectLst/>
              <a:latin typeface="ＭＳ Ｐゴシック" panose="020B0600070205080204" pitchFamily="50" charset="-128"/>
              <a:ea typeface="ＭＳ Ｐゴシック" panose="020B0600070205080204" pitchFamily="50" charset="-128"/>
            </a:rPr>
            <a:t>今後も各地区の公民館について更新整備・統廃合を検討し、比率の改善に努める。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鳥取県智頭町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6,726
6,647
224.70
7,766,366
7,566,132
175,957
3,796,545
8,184,059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70.2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40277</xdr:rowOff>
    </xdr:to>
    <xdr:cxnSp macro="">
      <xdr:nvCxnSpPr>
        <xdr:cNvPr id="58" name="直線コネクタ 57"/>
        <xdr:cNvCxnSpPr/>
      </xdr:nvCxnSpPr>
      <xdr:spPr>
        <a:xfrm flipV="1">
          <a:off x="4634865" y="5660572"/>
          <a:ext cx="0" cy="1409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44104</xdr:rowOff>
    </xdr:from>
    <xdr:ext cx="405111" cy="259045"/>
    <xdr:sp macro="" textlink="">
      <xdr:nvSpPr>
        <xdr:cNvPr id="59" name="【図書館】&#10;有形固定資産減価償却率最小値テキスト"/>
        <xdr:cNvSpPr txBox="1"/>
      </xdr:nvSpPr>
      <xdr:spPr>
        <a:xfrm>
          <a:off x="4673600" y="7073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40277</xdr:rowOff>
    </xdr:from>
    <xdr:to>
      <xdr:col>24</xdr:col>
      <xdr:colOff>152400</xdr:colOff>
      <xdr:row>41</xdr:row>
      <xdr:rowOff>40277</xdr:rowOff>
    </xdr:to>
    <xdr:cxnSp macro="">
      <xdr:nvCxnSpPr>
        <xdr:cNvPr id="60" name="直線コネクタ 59"/>
        <xdr:cNvCxnSpPr/>
      </xdr:nvCxnSpPr>
      <xdr:spPr>
        <a:xfrm>
          <a:off x="4546600" y="7069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38117</xdr:rowOff>
    </xdr:from>
    <xdr:ext cx="405111" cy="259045"/>
    <xdr:sp macro="" textlink="">
      <xdr:nvSpPr>
        <xdr:cNvPr id="63" name="【図書館】&#10;有形固定資産減価償却率平均値テキスト"/>
        <xdr:cNvSpPr txBox="1"/>
      </xdr:nvSpPr>
      <xdr:spPr>
        <a:xfrm>
          <a:off x="4673600" y="6381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59690</xdr:rowOff>
    </xdr:from>
    <xdr:to>
      <xdr:col>24</xdr:col>
      <xdr:colOff>114300</xdr:colOff>
      <xdr:row>37</xdr:row>
      <xdr:rowOff>161290</xdr:rowOff>
    </xdr:to>
    <xdr:sp macro="" textlink="">
      <xdr:nvSpPr>
        <xdr:cNvPr id="64" name="フローチャート: 判断 63"/>
        <xdr:cNvSpPr/>
      </xdr:nvSpPr>
      <xdr:spPr>
        <a:xfrm>
          <a:off x="45847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87449</xdr:rowOff>
    </xdr:from>
    <xdr:to>
      <xdr:col>20</xdr:col>
      <xdr:colOff>38100</xdr:colOff>
      <xdr:row>38</xdr:row>
      <xdr:rowOff>17599</xdr:rowOff>
    </xdr:to>
    <xdr:sp macro="" textlink="">
      <xdr:nvSpPr>
        <xdr:cNvPr id="65" name="フローチャート: 判断 64"/>
        <xdr:cNvSpPr/>
      </xdr:nvSpPr>
      <xdr:spPr>
        <a:xfrm>
          <a:off x="3746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34126</xdr:rowOff>
    </xdr:from>
    <xdr:ext cx="405111" cy="259045"/>
    <xdr:sp macro="" textlink="">
      <xdr:nvSpPr>
        <xdr:cNvPr id="66" name="n_1aveValue【図書館】&#10;有形固定資産減価償却率"/>
        <xdr:cNvSpPr txBox="1"/>
      </xdr:nvSpPr>
      <xdr:spPr>
        <a:xfrm>
          <a:off x="3582044" y="620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95613</xdr:rowOff>
    </xdr:from>
    <xdr:to>
      <xdr:col>15</xdr:col>
      <xdr:colOff>101600</xdr:colOff>
      <xdr:row>37</xdr:row>
      <xdr:rowOff>25763</xdr:rowOff>
    </xdr:to>
    <xdr:sp macro="" textlink="">
      <xdr:nvSpPr>
        <xdr:cNvPr id="67" name="フローチャート: 判断 66"/>
        <xdr:cNvSpPr/>
      </xdr:nvSpPr>
      <xdr:spPr>
        <a:xfrm>
          <a:off x="2857500" y="626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35</xdr:row>
      <xdr:rowOff>42290</xdr:rowOff>
    </xdr:from>
    <xdr:ext cx="405111" cy="259045"/>
    <xdr:sp macro="" textlink="">
      <xdr:nvSpPr>
        <xdr:cNvPr id="68" name="n_2aveValue【図書館】&#10;有形固定資産減価償却率"/>
        <xdr:cNvSpPr txBox="1"/>
      </xdr:nvSpPr>
      <xdr:spPr>
        <a:xfrm>
          <a:off x="2705744" y="604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46627</xdr:rowOff>
    </xdr:from>
    <xdr:to>
      <xdr:col>10</xdr:col>
      <xdr:colOff>165100</xdr:colOff>
      <xdr:row>36</xdr:row>
      <xdr:rowOff>148227</xdr:rowOff>
    </xdr:to>
    <xdr:sp macro="" textlink="">
      <xdr:nvSpPr>
        <xdr:cNvPr id="69" name="フローチャート: 判断 68"/>
        <xdr:cNvSpPr/>
      </xdr:nvSpPr>
      <xdr:spPr>
        <a:xfrm>
          <a:off x="1968500" y="621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34</xdr:row>
      <xdr:rowOff>164754</xdr:rowOff>
    </xdr:from>
    <xdr:ext cx="405111" cy="259045"/>
    <xdr:sp macro="" textlink="">
      <xdr:nvSpPr>
        <xdr:cNvPr id="70" name="n_3aveValue【図書館】&#10;有形固定資産減価償却率"/>
        <xdr:cNvSpPr txBox="1"/>
      </xdr:nvSpPr>
      <xdr:spPr>
        <a:xfrm>
          <a:off x="1816744" y="599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165826</xdr:rowOff>
    </xdr:from>
    <xdr:to>
      <xdr:col>6</xdr:col>
      <xdr:colOff>38100</xdr:colOff>
      <xdr:row>37</xdr:row>
      <xdr:rowOff>95976</xdr:rowOff>
    </xdr:to>
    <xdr:sp macro="" textlink="">
      <xdr:nvSpPr>
        <xdr:cNvPr id="71" name="フローチャート: 判断 70"/>
        <xdr:cNvSpPr/>
      </xdr:nvSpPr>
      <xdr:spPr>
        <a:xfrm>
          <a:off x="1079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35</xdr:row>
      <xdr:rowOff>112503</xdr:rowOff>
    </xdr:from>
    <xdr:ext cx="405111" cy="259045"/>
    <xdr:sp macro="" textlink="">
      <xdr:nvSpPr>
        <xdr:cNvPr id="72" name="n_4aveValue【図書館】&#10;有形固定資産減価償却率"/>
        <xdr:cNvSpPr txBox="1"/>
      </xdr:nvSpPr>
      <xdr:spPr>
        <a:xfrm>
          <a:off x="9277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73" name="テキスト ボックス 7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4" name="テキスト ボックス 7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5" name="テキスト ボックス 7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6" name="テキスト ボックス 7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7" name="テキスト ボックス 7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123372</xdr:rowOff>
    </xdr:from>
    <xdr:to>
      <xdr:col>24</xdr:col>
      <xdr:colOff>114300</xdr:colOff>
      <xdr:row>33</xdr:row>
      <xdr:rowOff>53522</xdr:rowOff>
    </xdr:to>
    <xdr:sp macro="" textlink="">
      <xdr:nvSpPr>
        <xdr:cNvPr id="78" name="楕円 77"/>
        <xdr:cNvSpPr/>
      </xdr:nvSpPr>
      <xdr:spPr>
        <a:xfrm>
          <a:off x="45847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32</xdr:row>
      <xdr:rowOff>76399</xdr:rowOff>
    </xdr:from>
    <xdr:ext cx="340478" cy="259045"/>
    <xdr:sp macro="" textlink="">
      <xdr:nvSpPr>
        <xdr:cNvPr id="79" name="【図書館】&#10;有形固定資産減価償却率該当値テキスト"/>
        <xdr:cNvSpPr txBox="1"/>
      </xdr:nvSpPr>
      <xdr:spPr>
        <a:xfrm>
          <a:off x="4673600" y="5562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82550</xdr:rowOff>
    </xdr:from>
    <xdr:to>
      <xdr:col>20</xdr:col>
      <xdr:colOff>38100</xdr:colOff>
      <xdr:row>42</xdr:row>
      <xdr:rowOff>12700</xdr:rowOff>
    </xdr:to>
    <xdr:sp macro="" textlink="">
      <xdr:nvSpPr>
        <xdr:cNvPr id="80" name="楕円 79"/>
        <xdr:cNvSpPr/>
      </xdr:nvSpPr>
      <xdr:spPr>
        <a:xfrm>
          <a:off x="37465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2722</xdr:rowOff>
    </xdr:from>
    <xdr:to>
      <xdr:col>24</xdr:col>
      <xdr:colOff>63500</xdr:colOff>
      <xdr:row>41</xdr:row>
      <xdr:rowOff>133350</xdr:rowOff>
    </xdr:to>
    <xdr:cxnSp macro="">
      <xdr:nvCxnSpPr>
        <xdr:cNvPr id="81" name="直線コネクタ 80"/>
        <xdr:cNvCxnSpPr/>
      </xdr:nvCxnSpPr>
      <xdr:spPr>
        <a:xfrm flipV="1">
          <a:off x="3797300" y="5660572"/>
          <a:ext cx="838200" cy="150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49893</xdr:rowOff>
    </xdr:from>
    <xdr:to>
      <xdr:col>15</xdr:col>
      <xdr:colOff>101600</xdr:colOff>
      <xdr:row>41</xdr:row>
      <xdr:rowOff>151493</xdr:rowOff>
    </xdr:to>
    <xdr:sp macro="" textlink="">
      <xdr:nvSpPr>
        <xdr:cNvPr id="82" name="楕円 81"/>
        <xdr:cNvSpPr/>
      </xdr:nvSpPr>
      <xdr:spPr>
        <a:xfrm>
          <a:off x="2857500" y="707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100693</xdr:rowOff>
    </xdr:from>
    <xdr:to>
      <xdr:col>19</xdr:col>
      <xdr:colOff>177800</xdr:colOff>
      <xdr:row>41</xdr:row>
      <xdr:rowOff>133350</xdr:rowOff>
    </xdr:to>
    <xdr:cxnSp macro="">
      <xdr:nvCxnSpPr>
        <xdr:cNvPr id="83" name="直線コネクタ 82"/>
        <xdr:cNvCxnSpPr/>
      </xdr:nvCxnSpPr>
      <xdr:spPr>
        <a:xfrm>
          <a:off x="2908300" y="71301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17235</xdr:rowOff>
    </xdr:from>
    <xdr:to>
      <xdr:col>10</xdr:col>
      <xdr:colOff>165100</xdr:colOff>
      <xdr:row>41</xdr:row>
      <xdr:rowOff>118835</xdr:rowOff>
    </xdr:to>
    <xdr:sp macro="" textlink="">
      <xdr:nvSpPr>
        <xdr:cNvPr id="84" name="楕円 83"/>
        <xdr:cNvSpPr/>
      </xdr:nvSpPr>
      <xdr:spPr>
        <a:xfrm>
          <a:off x="1968500" y="704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68035</xdr:rowOff>
    </xdr:from>
    <xdr:to>
      <xdr:col>15</xdr:col>
      <xdr:colOff>50800</xdr:colOff>
      <xdr:row>41</xdr:row>
      <xdr:rowOff>100693</xdr:rowOff>
    </xdr:to>
    <xdr:cxnSp macro="">
      <xdr:nvCxnSpPr>
        <xdr:cNvPr id="85" name="直線コネクタ 84"/>
        <xdr:cNvCxnSpPr/>
      </xdr:nvCxnSpPr>
      <xdr:spPr>
        <a:xfrm>
          <a:off x="2019300" y="70974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42</xdr:row>
      <xdr:rowOff>3827</xdr:rowOff>
    </xdr:from>
    <xdr:ext cx="405111" cy="259045"/>
    <xdr:sp macro="" textlink="">
      <xdr:nvSpPr>
        <xdr:cNvPr id="86" name="n_1mainValue【図書館】&#10;有形固定資産減価償却率"/>
        <xdr:cNvSpPr txBox="1"/>
      </xdr:nvSpPr>
      <xdr:spPr>
        <a:xfrm>
          <a:off x="3582044" y="720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142620</xdr:rowOff>
    </xdr:from>
    <xdr:ext cx="405111" cy="259045"/>
    <xdr:sp macro="" textlink="">
      <xdr:nvSpPr>
        <xdr:cNvPr id="87" name="n_2mainValue【図書館】&#10;有形固定資産減価償却率"/>
        <xdr:cNvSpPr txBox="1"/>
      </xdr:nvSpPr>
      <xdr:spPr>
        <a:xfrm>
          <a:off x="2705744" y="7172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109962</xdr:rowOff>
    </xdr:from>
    <xdr:ext cx="405111" cy="259045"/>
    <xdr:sp macro="" textlink="">
      <xdr:nvSpPr>
        <xdr:cNvPr id="88" name="n_3mainValue【図書館】&#10;有形固定資産減価償却率"/>
        <xdr:cNvSpPr txBox="1"/>
      </xdr:nvSpPr>
      <xdr:spPr>
        <a:xfrm>
          <a:off x="1816744" y="713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2" name="テキスト ボックス 101"/>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4" name="テキスト ボックス 103"/>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6" name="テキスト ボックス 105"/>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8" name="テキスト ボックス 107"/>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0" name="テキスト ボックス 109"/>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51707</xdr:rowOff>
    </xdr:from>
    <xdr:to>
      <xdr:col>54</xdr:col>
      <xdr:colOff>189865</xdr:colOff>
      <xdr:row>42</xdr:row>
      <xdr:rowOff>7620</xdr:rowOff>
    </xdr:to>
    <xdr:cxnSp macro="">
      <xdr:nvCxnSpPr>
        <xdr:cNvPr id="114" name="直線コネクタ 113"/>
        <xdr:cNvCxnSpPr/>
      </xdr:nvCxnSpPr>
      <xdr:spPr>
        <a:xfrm flipV="1">
          <a:off x="10476865" y="5709557"/>
          <a:ext cx="0" cy="1498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11447</xdr:rowOff>
    </xdr:from>
    <xdr:ext cx="469744" cy="259045"/>
    <xdr:sp macro="" textlink="">
      <xdr:nvSpPr>
        <xdr:cNvPr id="115" name="【図書館】&#10;一人当たり面積最小値テキスト"/>
        <xdr:cNvSpPr txBox="1"/>
      </xdr:nvSpPr>
      <xdr:spPr>
        <a:xfrm>
          <a:off x="10515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xdr:rowOff>
    </xdr:from>
    <xdr:to>
      <xdr:col>55</xdr:col>
      <xdr:colOff>88900</xdr:colOff>
      <xdr:row>42</xdr:row>
      <xdr:rowOff>7620</xdr:rowOff>
    </xdr:to>
    <xdr:cxnSp macro="">
      <xdr:nvCxnSpPr>
        <xdr:cNvPr id="116" name="直線コネクタ 115"/>
        <xdr:cNvCxnSpPr/>
      </xdr:nvCxnSpPr>
      <xdr:spPr>
        <a:xfrm>
          <a:off x="10388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169834</xdr:rowOff>
    </xdr:from>
    <xdr:ext cx="469744" cy="259045"/>
    <xdr:sp macro="" textlink="">
      <xdr:nvSpPr>
        <xdr:cNvPr id="117" name="【図書館】&#10;一人当たり面積最大値テキスト"/>
        <xdr:cNvSpPr txBox="1"/>
      </xdr:nvSpPr>
      <xdr:spPr>
        <a:xfrm>
          <a:off x="10515600" y="548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51707</xdr:rowOff>
    </xdr:from>
    <xdr:to>
      <xdr:col>55</xdr:col>
      <xdr:colOff>88900</xdr:colOff>
      <xdr:row>33</xdr:row>
      <xdr:rowOff>51707</xdr:rowOff>
    </xdr:to>
    <xdr:cxnSp macro="">
      <xdr:nvCxnSpPr>
        <xdr:cNvPr id="118" name="直線コネクタ 117"/>
        <xdr:cNvCxnSpPr/>
      </xdr:nvCxnSpPr>
      <xdr:spPr>
        <a:xfrm>
          <a:off x="10388600" y="570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54446</xdr:rowOff>
    </xdr:from>
    <xdr:ext cx="469744" cy="259045"/>
    <xdr:sp macro="" textlink="">
      <xdr:nvSpPr>
        <xdr:cNvPr id="119" name="【図書館】&#10;一人当たり面積平均値テキスト"/>
        <xdr:cNvSpPr txBox="1"/>
      </xdr:nvSpPr>
      <xdr:spPr>
        <a:xfrm>
          <a:off x="10515600" y="67409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76019</xdr:rowOff>
    </xdr:from>
    <xdr:to>
      <xdr:col>55</xdr:col>
      <xdr:colOff>50800</xdr:colOff>
      <xdr:row>40</xdr:row>
      <xdr:rowOff>6169</xdr:rowOff>
    </xdr:to>
    <xdr:sp macro="" textlink="">
      <xdr:nvSpPr>
        <xdr:cNvPr id="120" name="フローチャート: 判断 119"/>
        <xdr:cNvSpPr/>
      </xdr:nvSpPr>
      <xdr:spPr>
        <a:xfrm>
          <a:off x="10426700" y="676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160927</xdr:rowOff>
    </xdr:from>
    <xdr:to>
      <xdr:col>50</xdr:col>
      <xdr:colOff>165100</xdr:colOff>
      <xdr:row>40</xdr:row>
      <xdr:rowOff>91077</xdr:rowOff>
    </xdr:to>
    <xdr:sp macro="" textlink="">
      <xdr:nvSpPr>
        <xdr:cNvPr id="121" name="フローチャート: 判断 120"/>
        <xdr:cNvSpPr/>
      </xdr:nvSpPr>
      <xdr:spPr>
        <a:xfrm>
          <a:off x="9588500" y="684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107604</xdr:rowOff>
    </xdr:from>
    <xdr:ext cx="469744" cy="259045"/>
    <xdr:sp macro="" textlink="">
      <xdr:nvSpPr>
        <xdr:cNvPr id="122" name="n_1aveValue【図書館】&#10;一人当たり面積"/>
        <xdr:cNvSpPr txBox="1"/>
      </xdr:nvSpPr>
      <xdr:spPr>
        <a:xfrm>
          <a:off x="9391727" y="662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98878</xdr:rowOff>
    </xdr:from>
    <xdr:to>
      <xdr:col>46</xdr:col>
      <xdr:colOff>38100</xdr:colOff>
      <xdr:row>40</xdr:row>
      <xdr:rowOff>29028</xdr:rowOff>
    </xdr:to>
    <xdr:sp macro="" textlink="">
      <xdr:nvSpPr>
        <xdr:cNvPr id="123" name="フローチャート: 判断 122"/>
        <xdr:cNvSpPr/>
      </xdr:nvSpPr>
      <xdr:spPr>
        <a:xfrm>
          <a:off x="8699500" y="678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38</xdr:row>
      <xdr:rowOff>45555</xdr:rowOff>
    </xdr:from>
    <xdr:ext cx="469744" cy="259045"/>
    <xdr:sp macro="" textlink="">
      <xdr:nvSpPr>
        <xdr:cNvPr id="124" name="n_2aveValue【図書館】&#10;一人当たり面積"/>
        <xdr:cNvSpPr txBox="1"/>
      </xdr:nvSpPr>
      <xdr:spPr>
        <a:xfrm>
          <a:off x="8515427" y="656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95613</xdr:rowOff>
    </xdr:from>
    <xdr:to>
      <xdr:col>41</xdr:col>
      <xdr:colOff>101600</xdr:colOff>
      <xdr:row>40</xdr:row>
      <xdr:rowOff>25763</xdr:rowOff>
    </xdr:to>
    <xdr:sp macro="" textlink="">
      <xdr:nvSpPr>
        <xdr:cNvPr id="125" name="フローチャート: 判断 124"/>
        <xdr:cNvSpPr/>
      </xdr:nvSpPr>
      <xdr:spPr>
        <a:xfrm>
          <a:off x="7810500" y="678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38</xdr:row>
      <xdr:rowOff>42290</xdr:rowOff>
    </xdr:from>
    <xdr:ext cx="469744" cy="259045"/>
    <xdr:sp macro="" textlink="">
      <xdr:nvSpPr>
        <xdr:cNvPr id="126" name="n_3aveValue【図書館】&#10;一人当たり面積"/>
        <xdr:cNvSpPr txBox="1"/>
      </xdr:nvSpPr>
      <xdr:spPr>
        <a:xfrm>
          <a:off x="7626427" y="655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160927</xdr:rowOff>
    </xdr:from>
    <xdr:to>
      <xdr:col>36</xdr:col>
      <xdr:colOff>165100</xdr:colOff>
      <xdr:row>40</xdr:row>
      <xdr:rowOff>91077</xdr:rowOff>
    </xdr:to>
    <xdr:sp macro="" textlink="">
      <xdr:nvSpPr>
        <xdr:cNvPr id="127" name="フローチャート: 判断 126"/>
        <xdr:cNvSpPr/>
      </xdr:nvSpPr>
      <xdr:spPr>
        <a:xfrm>
          <a:off x="6921500" y="684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38</xdr:row>
      <xdr:rowOff>107604</xdr:rowOff>
    </xdr:from>
    <xdr:ext cx="469744" cy="259045"/>
    <xdr:sp macro="" textlink="">
      <xdr:nvSpPr>
        <xdr:cNvPr id="128" name="n_4aveValue【図書館】&#10;一人当たり面積"/>
        <xdr:cNvSpPr txBox="1"/>
      </xdr:nvSpPr>
      <xdr:spPr>
        <a:xfrm>
          <a:off x="6737427" y="662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29" name="テキスト ボックス 12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0" name="テキスト ボックス 12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1" name="テキスト ボックス 13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2" name="テキスト ボックス 13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3" name="テキスト ボックス 13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156028</xdr:rowOff>
    </xdr:from>
    <xdr:to>
      <xdr:col>55</xdr:col>
      <xdr:colOff>50800</xdr:colOff>
      <xdr:row>39</xdr:row>
      <xdr:rowOff>86178</xdr:rowOff>
    </xdr:to>
    <xdr:sp macro="" textlink="">
      <xdr:nvSpPr>
        <xdr:cNvPr id="134" name="楕円 133"/>
        <xdr:cNvSpPr/>
      </xdr:nvSpPr>
      <xdr:spPr>
        <a:xfrm>
          <a:off x="10426700" y="667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7455</xdr:rowOff>
    </xdr:from>
    <xdr:ext cx="469744" cy="259045"/>
    <xdr:sp macro="" textlink="">
      <xdr:nvSpPr>
        <xdr:cNvPr id="135" name="【図書館】&#10;一人当たり面積該当値テキスト"/>
        <xdr:cNvSpPr txBox="1"/>
      </xdr:nvSpPr>
      <xdr:spPr>
        <a:xfrm>
          <a:off x="10515600" y="6522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108676</xdr:rowOff>
    </xdr:from>
    <xdr:to>
      <xdr:col>50</xdr:col>
      <xdr:colOff>165100</xdr:colOff>
      <xdr:row>42</xdr:row>
      <xdr:rowOff>38826</xdr:rowOff>
    </xdr:to>
    <xdr:sp macro="" textlink="">
      <xdr:nvSpPr>
        <xdr:cNvPr id="136" name="楕円 135"/>
        <xdr:cNvSpPr/>
      </xdr:nvSpPr>
      <xdr:spPr>
        <a:xfrm>
          <a:off x="9588500" y="713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35378</xdr:rowOff>
    </xdr:from>
    <xdr:to>
      <xdr:col>55</xdr:col>
      <xdr:colOff>0</xdr:colOff>
      <xdr:row>41</xdr:row>
      <xdr:rowOff>159476</xdr:rowOff>
    </xdr:to>
    <xdr:cxnSp macro="">
      <xdr:nvCxnSpPr>
        <xdr:cNvPr id="137" name="直線コネクタ 136"/>
        <xdr:cNvCxnSpPr/>
      </xdr:nvCxnSpPr>
      <xdr:spPr>
        <a:xfrm flipV="1">
          <a:off x="9639300" y="6721928"/>
          <a:ext cx="838200" cy="46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108676</xdr:rowOff>
    </xdr:from>
    <xdr:to>
      <xdr:col>46</xdr:col>
      <xdr:colOff>38100</xdr:colOff>
      <xdr:row>42</xdr:row>
      <xdr:rowOff>38826</xdr:rowOff>
    </xdr:to>
    <xdr:sp macro="" textlink="">
      <xdr:nvSpPr>
        <xdr:cNvPr id="138" name="楕円 137"/>
        <xdr:cNvSpPr/>
      </xdr:nvSpPr>
      <xdr:spPr>
        <a:xfrm>
          <a:off x="8699500" y="713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159476</xdr:rowOff>
    </xdr:from>
    <xdr:to>
      <xdr:col>50</xdr:col>
      <xdr:colOff>114300</xdr:colOff>
      <xdr:row>41</xdr:row>
      <xdr:rowOff>159476</xdr:rowOff>
    </xdr:to>
    <xdr:cxnSp macro="">
      <xdr:nvCxnSpPr>
        <xdr:cNvPr id="139" name="直線コネクタ 138"/>
        <xdr:cNvCxnSpPr/>
      </xdr:nvCxnSpPr>
      <xdr:spPr>
        <a:xfrm>
          <a:off x="8750300" y="71889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111941</xdr:rowOff>
    </xdr:from>
    <xdr:to>
      <xdr:col>41</xdr:col>
      <xdr:colOff>101600</xdr:colOff>
      <xdr:row>42</xdr:row>
      <xdr:rowOff>42091</xdr:rowOff>
    </xdr:to>
    <xdr:sp macro="" textlink="">
      <xdr:nvSpPr>
        <xdr:cNvPr id="140" name="楕円 139"/>
        <xdr:cNvSpPr/>
      </xdr:nvSpPr>
      <xdr:spPr>
        <a:xfrm>
          <a:off x="7810500" y="714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159476</xdr:rowOff>
    </xdr:from>
    <xdr:to>
      <xdr:col>45</xdr:col>
      <xdr:colOff>177800</xdr:colOff>
      <xdr:row>41</xdr:row>
      <xdr:rowOff>162741</xdr:rowOff>
    </xdr:to>
    <xdr:cxnSp macro="">
      <xdr:nvCxnSpPr>
        <xdr:cNvPr id="141" name="直線コネクタ 140"/>
        <xdr:cNvCxnSpPr/>
      </xdr:nvCxnSpPr>
      <xdr:spPr>
        <a:xfrm flipV="1">
          <a:off x="7861300" y="718892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42</xdr:row>
      <xdr:rowOff>29953</xdr:rowOff>
    </xdr:from>
    <xdr:ext cx="469744" cy="259045"/>
    <xdr:sp macro="" textlink="">
      <xdr:nvSpPr>
        <xdr:cNvPr id="142" name="n_1mainValue【図書館】&#10;一人当たり面積"/>
        <xdr:cNvSpPr txBox="1"/>
      </xdr:nvSpPr>
      <xdr:spPr>
        <a:xfrm>
          <a:off x="9391727" y="723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29953</xdr:rowOff>
    </xdr:from>
    <xdr:ext cx="469744" cy="259045"/>
    <xdr:sp macro="" textlink="">
      <xdr:nvSpPr>
        <xdr:cNvPr id="143" name="n_2mainValue【図書館】&#10;一人当たり面積"/>
        <xdr:cNvSpPr txBox="1"/>
      </xdr:nvSpPr>
      <xdr:spPr>
        <a:xfrm>
          <a:off x="8515427" y="723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33218</xdr:rowOff>
    </xdr:from>
    <xdr:ext cx="469744" cy="259045"/>
    <xdr:sp macro="" textlink="">
      <xdr:nvSpPr>
        <xdr:cNvPr id="144" name="n_3mainValue【図書館】&#10;一人当たり面積"/>
        <xdr:cNvSpPr txBox="1"/>
      </xdr:nvSpPr>
      <xdr:spPr>
        <a:xfrm>
          <a:off x="7626427" y="7234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161925</xdr:rowOff>
    </xdr:from>
    <xdr:to>
      <xdr:col>24</xdr:col>
      <xdr:colOff>62865</xdr:colOff>
      <xdr:row>64</xdr:row>
      <xdr:rowOff>76200</xdr:rowOff>
    </xdr:to>
    <xdr:cxnSp macro="">
      <xdr:nvCxnSpPr>
        <xdr:cNvPr id="169" name="直線コネクタ 168"/>
        <xdr:cNvCxnSpPr/>
      </xdr:nvCxnSpPr>
      <xdr:spPr>
        <a:xfrm flipV="1">
          <a:off x="4634865" y="9591675"/>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0"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1" name="直線コネクタ 170"/>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108602</xdr:rowOff>
    </xdr:from>
    <xdr:ext cx="405111" cy="259045"/>
    <xdr:sp macro="" textlink="">
      <xdr:nvSpPr>
        <xdr:cNvPr id="172" name="【体育館・プール】&#10;有形固定資産減価償却率最大値テキスト"/>
        <xdr:cNvSpPr txBox="1"/>
      </xdr:nvSpPr>
      <xdr:spPr>
        <a:xfrm>
          <a:off x="4673600" y="936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161925</xdr:rowOff>
    </xdr:from>
    <xdr:to>
      <xdr:col>24</xdr:col>
      <xdr:colOff>152400</xdr:colOff>
      <xdr:row>55</xdr:row>
      <xdr:rowOff>161925</xdr:rowOff>
    </xdr:to>
    <xdr:cxnSp macro="">
      <xdr:nvCxnSpPr>
        <xdr:cNvPr id="173" name="直線コネクタ 172"/>
        <xdr:cNvCxnSpPr/>
      </xdr:nvCxnSpPr>
      <xdr:spPr>
        <a:xfrm>
          <a:off x="4546600" y="959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46372</xdr:rowOff>
    </xdr:from>
    <xdr:ext cx="405111" cy="259045"/>
    <xdr:sp macro="" textlink="">
      <xdr:nvSpPr>
        <xdr:cNvPr id="174" name="【体育館・プール】&#10;有形固定資産減価償却率平均値テキスト"/>
        <xdr:cNvSpPr txBox="1"/>
      </xdr:nvSpPr>
      <xdr:spPr>
        <a:xfrm>
          <a:off x="4673600" y="103333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23495</xdr:rowOff>
    </xdr:from>
    <xdr:to>
      <xdr:col>24</xdr:col>
      <xdr:colOff>114300</xdr:colOff>
      <xdr:row>61</xdr:row>
      <xdr:rowOff>125095</xdr:rowOff>
    </xdr:to>
    <xdr:sp macro="" textlink="">
      <xdr:nvSpPr>
        <xdr:cNvPr id="175" name="フローチャート: 判断 174"/>
        <xdr:cNvSpPr/>
      </xdr:nvSpPr>
      <xdr:spPr>
        <a:xfrm>
          <a:off x="4584700" y="1048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147320</xdr:rowOff>
    </xdr:from>
    <xdr:to>
      <xdr:col>20</xdr:col>
      <xdr:colOff>38100</xdr:colOff>
      <xdr:row>61</xdr:row>
      <xdr:rowOff>77470</xdr:rowOff>
    </xdr:to>
    <xdr:sp macro="" textlink="">
      <xdr:nvSpPr>
        <xdr:cNvPr id="176" name="フローチャート: 判断 175"/>
        <xdr:cNvSpPr/>
      </xdr:nvSpPr>
      <xdr:spPr>
        <a:xfrm>
          <a:off x="3746500" y="1043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61</xdr:row>
      <xdr:rowOff>68597</xdr:rowOff>
    </xdr:from>
    <xdr:ext cx="405111" cy="259045"/>
    <xdr:sp macro="" textlink="">
      <xdr:nvSpPr>
        <xdr:cNvPr id="177" name="n_1aveValue【体育館・プール】&#10;有形固定資産減価償却率"/>
        <xdr:cNvSpPr txBox="1"/>
      </xdr:nvSpPr>
      <xdr:spPr>
        <a:xfrm>
          <a:off x="3582044" y="1052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86360</xdr:rowOff>
    </xdr:from>
    <xdr:to>
      <xdr:col>15</xdr:col>
      <xdr:colOff>101600</xdr:colOff>
      <xdr:row>61</xdr:row>
      <xdr:rowOff>16510</xdr:rowOff>
    </xdr:to>
    <xdr:sp macro="" textlink="">
      <xdr:nvSpPr>
        <xdr:cNvPr id="178" name="フローチャート: 判断 177"/>
        <xdr:cNvSpPr/>
      </xdr:nvSpPr>
      <xdr:spPr>
        <a:xfrm>
          <a:off x="2857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33037</xdr:rowOff>
    </xdr:from>
    <xdr:ext cx="405111" cy="259045"/>
    <xdr:sp macro="" textlink="">
      <xdr:nvSpPr>
        <xdr:cNvPr id="179" name="n_2aveValue【体育館・プール】&#10;有形固定資産減価償却率"/>
        <xdr:cNvSpPr txBox="1"/>
      </xdr:nvSpPr>
      <xdr:spPr>
        <a:xfrm>
          <a:off x="2705744" y="1014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60</xdr:row>
      <xdr:rowOff>55880</xdr:rowOff>
    </xdr:from>
    <xdr:to>
      <xdr:col>10</xdr:col>
      <xdr:colOff>165100</xdr:colOff>
      <xdr:row>60</xdr:row>
      <xdr:rowOff>157480</xdr:rowOff>
    </xdr:to>
    <xdr:sp macro="" textlink="">
      <xdr:nvSpPr>
        <xdr:cNvPr id="180" name="フローチャート: 判断 179"/>
        <xdr:cNvSpPr/>
      </xdr:nvSpPr>
      <xdr:spPr>
        <a:xfrm>
          <a:off x="1968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59</xdr:row>
      <xdr:rowOff>2557</xdr:rowOff>
    </xdr:from>
    <xdr:ext cx="405111" cy="259045"/>
    <xdr:sp macro="" textlink="">
      <xdr:nvSpPr>
        <xdr:cNvPr id="181" name="n_3aveValue【体育館・プール】&#10;有形固定資産減価償却率"/>
        <xdr:cNvSpPr txBox="1"/>
      </xdr:nvSpPr>
      <xdr:spPr>
        <a:xfrm>
          <a:off x="1816744" y="1011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60</xdr:row>
      <xdr:rowOff>128270</xdr:rowOff>
    </xdr:from>
    <xdr:to>
      <xdr:col>6</xdr:col>
      <xdr:colOff>38100</xdr:colOff>
      <xdr:row>61</xdr:row>
      <xdr:rowOff>58420</xdr:rowOff>
    </xdr:to>
    <xdr:sp macro="" textlink="">
      <xdr:nvSpPr>
        <xdr:cNvPr id="182" name="フローチャート: 判断 181"/>
        <xdr:cNvSpPr/>
      </xdr:nvSpPr>
      <xdr:spPr>
        <a:xfrm>
          <a:off x="1079500" y="1041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59</xdr:row>
      <xdr:rowOff>74947</xdr:rowOff>
    </xdr:from>
    <xdr:ext cx="405111" cy="259045"/>
    <xdr:sp macro="" textlink="">
      <xdr:nvSpPr>
        <xdr:cNvPr id="183" name="n_4aveValue【体育館・プール】&#10;有形固定資産減価償却率"/>
        <xdr:cNvSpPr txBox="1"/>
      </xdr:nvSpPr>
      <xdr:spPr>
        <a:xfrm>
          <a:off x="927744" y="1019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44450</xdr:rowOff>
    </xdr:from>
    <xdr:to>
      <xdr:col>24</xdr:col>
      <xdr:colOff>114300</xdr:colOff>
      <xdr:row>62</xdr:row>
      <xdr:rowOff>146050</xdr:rowOff>
    </xdr:to>
    <xdr:sp macro="" textlink="">
      <xdr:nvSpPr>
        <xdr:cNvPr id="189" name="楕円 188"/>
        <xdr:cNvSpPr/>
      </xdr:nvSpPr>
      <xdr:spPr>
        <a:xfrm>
          <a:off x="4584700" y="106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22877</xdr:rowOff>
    </xdr:from>
    <xdr:ext cx="405111" cy="259045"/>
    <xdr:sp macro="" textlink="">
      <xdr:nvSpPr>
        <xdr:cNvPr id="190" name="【体育館・プール】&#10;有形固定資産減価償却率該当値テキスト"/>
        <xdr:cNvSpPr txBox="1"/>
      </xdr:nvSpPr>
      <xdr:spPr>
        <a:xfrm>
          <a:off x="4673600" y="1065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139700</xdr:rowOff>
    </xdr:from>
    <xdr:to>
      <xdr:col>20</xdr:col>
      <xdr:colOff>38100</xdr:colOff>
      <xdr:row>59</xdr:row>
      <xdr:rowOff>69850</xdr:rowOff>
    </xdr:to>
    <xdr:sp macro="" textlink="">
      <xdr:nvSpPr>
        <xdr:cNvPr id="191" name="楕円 190"/>
        <xdr:cNvSpPr/>
      </xdr:nvSpPr>
      <xdr:spPr>
        <a:xfrm>
          <a:off x="37465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19050</xdr:rowOff>
    </xdr:from>
    <xdr:to>
      <xdr:col>24</xdr:col>
      <xdr:colOff>63500</xdr:colOff>
      <xdr:row>62</xdr:row>
      <xdr:rowOff>95250</xdr:rowOff>
    </xdr:to>
    <xdr:cxnSp macro="">
      <xdr:nvCxnSpPr>
        <xdr:cNvPr id="192" name="直線コネクタ 191"/>
        <xdr:cNvCxnSpPr/>
      </xdr:nvCxnSpPr>
      <xdr:spPr>
        <a:xfrm>
          <a:off x="3797300" y="10134600"/>
          <a:ext cx="838200" cy="590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78740</xdr:rowOff>
    </xdr:from>
    <xdr:to>
      <xdr:col>15</xdr:col>
      <xdr:colOff>101600</xdr:colOff>
      <xdr:row>62</xdr:row>
      <xdr:rowOff>8890</xdr:rowOff>
    </xdr:to>
    <xdr:sp macro="" textlink="">
      <xdr:nvSpPr>
        <xdr:cNvPr id="193" name="楕円 192"/>
        <xdr:cNvSpPr/>
      </xdr:nvSpPr>
      <xdr:spPr>
        <a:xfrm>
          <a:off x="2857500" y="1053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19050</xdr:rowOff>
    </xdr:from>
    <xdr:to>
      <xdr:col>19</xdr:col>
      <xdr:colOff>177800</xdr:colOff>
      <xdr:row>61</xdr:row>
      <xdr:rowOff>129540</xdr:rowOff>
    </xdr:to>
    <xdr:cxnSp macro="">
      <xdr:nvCxnSpPr>
        <xdr:cNvPr id="194" name="直線コネクタ 193"/>
        <xdr:cNvCxnSpPr/>
      </xdr:nvCxnSpPr>
      <xdr:spPr>
        <a:xfrm flipV="1">
          <a:off x="2908300" y="10134600"/>
          <a:ext cx="889000" cy="453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17780</xdr:rowOff>
    </xdr:from>
    <xdr:to>
      <xdr:col>10</xdr:col>
      <xdr:colOff>165100</xdr:colOff>
      <xdr:row>61</xdr:row>
      <xdr:rowOff>119380</xdr:rowOff>
    </xdr:to>
    <xdr:sp macro="" textlink="">
      <xdr:nvSpPr>
        <xdr:cNvPr id="195" name="楕円 194"/>
        <xdr:cNvSpPr/>
      </xdr:nvSpPr>
      <xdr:spPr>
        <a:xfrm>
          <a:off x="1968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68580</xdr:rowOff>
    </xdr:from>
    <xdr:to>
      <xdr:col>15</xdr:col>
      <xdr:colOff>50800</xdr:colOff>
      <xdr:row>61</xdr:row>
      <xdr:rowOff>129540</xdr:rowOff>
    </xdr:to>
    <xdr:cxnSp macro="">
      <xdr:nvCxnSpPr>
        <xdr:cNvPr id="196" name="直線コネクタ 195"/>
        <xdr:cNvCxnSpPr/>
      </xdr:nvCxnSpPr>
      <xdr:spPr>
        <a:xfrm>
          <a:off x="2019300" y="1052703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86377</xdr:rowOff>
    </xdr:from>
    <xdr:ext cx="405111" cy="259045"/>
    <xdr:sp macro="" textlink="">
      <xdr:nvSpPr>
        <xdr:cNvPr id="197" name="n_1mainValue【体育館・プール】&#10;有形固定資産減価償却率"/>
        <xdr:cNvSpPr txBox="1"/>
      </xdr:nvSpPr>
      <xdr:spPr>
        <a:xfrm>
          <a:off x="3582044"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17</xdr:rowOff>
    </xdr:from>
    <xdr:ext cx="405111" cy="259045"/>
    <xdr:sp macro="" textlink="">
      <xdr:nvSpPr>
        <xdr:cNvPr id="198" name="n_2mainValue【体育館・プール】&#10;有形固定資産減価償却率"/>
        <xdr:cNvSpPr txBox="1"/>
      </xdr:nvSpPr>
      <xdr:spPr>
        <a:xfrm>
          <a:off x="2705744" y="1062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110507</xdr:rowOff>
    </xdr:from>
    <xdr:ext cx="405111" cy="259045"/>
    <xdr:sp macro="" textlink="">
      <xdr:nvSpPr>
        <xdr:cNvPr id="199" name="n_3mainValue【体育館・プール】&#10;有形固定資産減価償却率"/>
        <xdr:cNvSpPr txBox="1"/>
      </xdr:nvSpPr>
      <xdr:spPr>
        <a:xfrm>
          <a:off x="181674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0" name="正方形/長方形 19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1" name="正方形/長方形 20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2" name="正方形/長方形 20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3" name="正方形/長方形 20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4" name="正方形/長方形 20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5" name="正方形/長方形 20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6" name="正方形/長方形 20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7" name="正方形/長方形 20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8" name="テキスト ボックス 20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9" name="直線コネクタ 20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0" name="直線コネクタ 209"/>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1" name="テキスト ボックス 210"/>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2" name="直線コネクタ 211"/>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3" name="テキスト ボックス 212"/>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4" name="直線コネクタ 213"/>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5" name="テキスト ボックス 214"/>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6" name="直線コネクタ 215"/>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17" name="テキスト ボックス 216"/>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8" name="直線コネクタ 21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9" name="テキスト ボックス 21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158648</xdr:rowOff>
    </xdr:from>
    <xdr:to>
      <xdr:col>54</xdr:col>
      <xdr:colOff>189865</xdr:colOff>
      <xdr:row>63</xdr:row>
      <xdr:rowOff>115671</xdr:rowOff>
    </xdr:to>
    <xdr:cxnSp macro="">
      <xdr:nvCxnSpPr>
        <xdr:cNvPr id="221" name="直線コネクタ 220"/>
        <xdr:cNvCxnSpPr/>
      </xdr:nvCxnSpPr>
      <xdr:spPr>
        <a:xfrm flipV="1">
          <a:off x="10476865" y="9759848"/>
          <a:ext cx="0" cy="1157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119498</xdr:rowOff>
    </xdr:from>
    <xdr:ext cx="469744" cy="259045"/>
    <xdr:sp macro="" textlink="">
      <xdr:nvSpPr>
        <xdr:cNvPr id="222" name="【体育館・プール】&#10;一人当たり面積最小値テキスト"/>
        <xdr:cNvSpPr txBox="1"/>
      </xdr:nvSpPr>
      <xdr:spPr>
        <a:xfrm>
          <a:off x="10515600" y="10920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115671</xdr:rowOff>
    </xdr:from>
    <xdr:to>
      <xdr:col>55</xdr:col>
      <xdr:colOff>88900</xdr:colOff>
      <xdr:row>63</xdr:row>
      <xdr:rowOff>115671</xdr:rowOff>
    </xdr:to>
    <xdr:cxnSp macro="">
      <xdr:nvCxnSpPr>
        <xdr:cNvPr id="223" name="直線コネクタ 222"/>
        <xdr:cNvCxnSpPr/>
      </xdr:nvCxnSpPr>
      <xdr:spPr>
        <a:xfrm>
          <a:off x="10388600" y="10917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105325</xdr:rowOff>
    </xdr:from>
    <xdr:ext cx="469744" cy="259045"/>
    <xdr:sp macro="" textlink="">
      <xdr:nvSpPr>
        <xdr:cNvPr id="224" name="【体育館・プール】&#10;一人当たり面積最大値テキスト"/>
        <xdr:cNvSpPr txBox="1"/>
      </xdr:nvSpPr>
      <xdr:spPr>
        <a:xfrm>
          <a:off x="10515600" y="9535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158648</xdr:rowOff>
    </xdr:from>
    <xdr:to>
      <xdr:col>55</xdr:col>
      <xdr:colOff>88900</xdr:colOff>
      <xdr:row>56</xdr:row>
      <xdr:rowOff>158648</xdr:rowOff>
    </xdr:to>
    <xdr:cxnSp macro="">
      <xdr:nvCxnSpPr>
        <xdr:cNvPr id="225" name="直線コネクタ 224"/>
        <xdr:cNvCxnSpPr/>
      </xdr:nvCxnSpPr>
      <xdr:spPr>
        <a:xfrm>
          <a:off x="10388600" y="975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145254</xdr:rowOff>
    </xdr:from>
    <xdr:ext cx="469744" cy="259045"/>
    <xdr:sp macro="" textlink="">
      <xdr:nvSpPr>
        <xdr:cNvPr id="226" name="【体育館・プール】&#10;一人当たり面積平均値テキスト"/>
        <xdr:cNvSpPr txBox="1"/>
      </xdr:nvSpPr>
      <xdr:spPr>
        <a:xfrm>
          <a:off x="10515600" y="10603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166827</xdr:rowOff>
    </xdr:from>
    <xdr:to>
      <xdr:col>55</xdr:col>
      <xdr:colOff>50800</xdr:colOff>
      <xdr:row>62</xdr:row>
      <xdr:rowOff>96977</xdr:rowOff>
    </xdr:to>
    <xdr:sp macro="" textlink="">
      <xdr:nvSpPr>
        <xdr:cNvPr id="227" name="フローチャート: 判断 226"/>
        <xdr:cNvSpPr/>
      </xdr:nvSpPr>
      <xdr:spPr>
        <a:xfrm>
          <a:off x="10426700" y="106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25095</xdr:rowOff>
    </xdr:from>
    <xdr:to>
      <xdr:col>50</xdr:col>
      <xdr:colOff>165100</xdr:colOff>
      <xdr:row>62</xdr:row>
      <xdr:rowOff>126695</xdr:rowOff>
    </xdr:to>
    <xdr:sp macro="" textlink="">
      <xdr:nvSpPr>
        <xdr:cNvPr id="228" name="フローチャート: 判断 227"/>
        <xdr:cNvSpPr/>
      </xdr:nvSpPr>
      <xdr:spPr>
        <a:xfrm>
          <a:off x="9588500" y="1065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117822</xdr:rowOff>
    </xdr:from>
    <xdr:ext cx="469744" cy="259045"/>
    <xdr:sp macro="" textlink="">
      <xdr:nvSpPr>
        <xdr:cNvPr id="229" name="n_1aveValue【体育館・プール】&#10;一人当たり面積"/>
        <xdr:cNvSpPr txBox="1"/>
      </xdr:nvSpPr>
      <xdr:spPr>
        <a:xfrm>
          <a:off x="9391727" y="10747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43841</xdr:rowOff>
    </xdr:from>
    <xdr:to>
      <xdr:col>46</xdr:col>
      <xdr:colOff>38100</xdr:colOff>
      <xdr:row>62</xdr:row>
      <xdr:rowOff>145441</xdr:rowOff>
    </xdr:to>
    <xdr:sp macro="" textlink="">
      <xdr:nvSpPr>
        <xdr:cNvPr id="230" name="フローチャート: 判断 229"/>
        <xdr:cNvSpPr/>
      </xdr:nvSpPr>
      <xdr:spPr>
        <a:xfrm>
          <a:off x="8699500" y="1067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161968</xdr:rowOff>
    </xdr:from>
    <xdr:ext cx="469744" cy="259045"/>
    <xdr:sp macro="" textlink="">
      <xdr:nvSpPr>
        <xdr:cNvPr id="231" name="n_2aveValue【体育館・プール】&#10;一人当たり面積"/>
        <xdr:cNvSpPr txBox="1"/>
      </xdr:nvSpPr>
      <xdr:spPr>
        <a:xfrm>
          <a:off x="8515427" y="10448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62</xdr:row>
      <xdr:rowOff>49784</xdr:rowOff>
    </xdr:from>
    <xdr:to>
      <xdr:col>41</xdr:col>
      <xdr:colOff>101600</xdr:colOff>
      <xdr:row>62</xdr:row>
      <xdr:rowOff>151384</xdr:rowOff>
    </xdr:to>
    <xdr:sp macro="" textlink="">
      <xdr:nvSpPr>
        <xdr:cNvPr id="232" name="フローチャート: 判断 231"/>
        <xdr:cNvSpPr/>
      </xdr:nvSpPr>
      <xdr:spPr>
        <a:xfrm>
          <a:off x="7810500" y="1067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60</xdr:row>
      <xdr:rowOff>167911</xdr:rowOff>
    </xdr:from>
    <xdr:ext cx="469744" cy="259045"/>
    <xdr:sp macro="" textlink="">
      <xdr:nvSpPr>
        <xdr:cNvPr id="233" name="n_3aveValue【体育館・プール】&#10;一人当たり面積"/>
        <xdr:cNvSpPr txBox="1"/>
      </xdr:nvSpPr>
      <xdr:spPr>
        <a:xfrm>
          <a:off x="7626427" y="1045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61</xdr:row>
      <xdr:rowOff>146253</xdr:rowOff>
    </xdr:from>
    <xdr:to>
      <xdr:col>36</xdr:col>
      <xdr:colOff>165100</xdr:colOff>
      <xdr:row>62</xdr:row>
      <xdr:rowOff>76403</xdr:rowOff>
    </xdr:to>
    <xdr:sp macro="" textlink="">
      <xdr:nvSpPr>
        <xdr:cNvPr id="234" name="フローチャート: 判断 233"/>
        <xdr:cNvSpPr/>
      </xdr:nvSpPr>
      <xdr:spPr>
        <a:xfrm>
          <a:off x="6921500" y="1060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60</xdr:row>
      <xdr:rowOff>92930</xdr:rowOff>
    </xdr:from>
    <xdr:ext cx="469744" cy="259045"/>
    <xdr:sp macro="" textlink="">
      <xdr:nvSpPr>
        <xdr:cNvPr id="235" name="n_4aveValue【体育館・プール】&#10;一人当たり面積"/>
        <xdr:cNvSpPr txBox="1"/>
      </xdr:nvSpPr>
      <xdr:spPr>
        <a:xfrm>
          <a:off x="6737427" y="10379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92761</xdr:rowOff>
    </xdr:from>
    <xdr:to>
      <xdr:col>55</xdr:col>
      <xdr:colOff>50800</xdr:colOff>
      <xdr:row>62</xdr:row>
      <xdr:rowOff>22911</xdr:rowOff>
    </xdr:to>
    <xdr:sp macro="" textlink="">
      <xdr:nvSpPr>
        <xdr:cNvPr id="241" name="楕円 240"/>
        <xdr:cNvSpPr/>
      </xdr:nvSpPr>
      <xdr:spPr>
        <a:xfrm>
          <a:off x="10426700" y="1055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115638</xdr:rowOff>
    </xdr:from>
    <xdr:ext cx="469744" cy="259045"/>
    <xdr:sp macro="" textlink="">
      <xdr:nvSpPr>
        <xdr:cNvPr id="242" name="【体育館・プール】&#10;一人当たり面積該当値テキスト"/>
        <xdr:cNvSpPr txBox="1"/>
      </xdr:nvSpPr>
      <xdr:spPr>
        <a:xfrm>
          <a:off x="10515600" y="1040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101905</xdr:rowOff>
    </xdr:from>
    <xdr:to>
      <xdr:col>50</xdr:col>
      <xdr:colOff>165100</xdr:colOff>
      <xdr:row>62</xdr:row>
      <xdr:rowOff>32055</xdr:rowOff>
    </xdr:to>
    <xdr:sp macro="" textlink="">
      <xdr:nvSpPr>
        <xdr:cNvPr id="243" name="楕円 242"/>
        <xdr:cNvSpPr/>
      </xdr:nvSpPr>
      <xdr:spPr>
        <a:xfrm>
          <a:off x="9588500" y="1056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143561</xdr:rowOff>
    </xdr:from>
    <xdr:to>
      <xdr:col>55</xdr:col>
      <xdr:colOff>0</xdr:colOff>
      <xdr:row>61</xdr:row>
      <xdr:rowOff>152705</xdr:rowOff>
    </xdr:to>
    <xdr:cxnSp macro="">
      <xdr:nvCxnSpPr>
        <xdr:cNvPr id="244" name="直線コネクタ 243"/>
        <xdr:cNvCxnSpPr/>
      </xdr:nvCxnSpPr>
      <xdr:spPr>
        <a:xfrm flipV="1">
          <a:off x="9639300" y="10602011"/>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118364</xdr:rowOff>
    </xdr:from>
    <xdr:to>
      <xdr:col>46</xdr:col>
      <xdr:colOff>38100</xdr:colOff>
      <xdr:row>63</xdr:row>
      <xdr:rowOff>48514</xdr:rowOff>
    </xdr:to>
    <xdr:sp macro="" textlink="">
      <xdr:nvSpPr>
        <xdr:cNvPr id="245" name="楕円 244"/>
        <xdr:cNvSpPr/>
      </xdr:nvSpPr>
      <xdr:spPr>
        <a:xfrm>
          <a:off x="8699500" y="1074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152705</xdr:rowOff>
    </xdr:from>
    <xdr:to>
      <xdr:col>50</xdr:col>
      <xdr:colOff>114300</xdr:colOff>
      <xdr:row>62</xdr:row>
      <xdr:rowOff>169164</xdr:rowOff>
    </xdr:to>
    <xdr:cxnSp macro="">
      <xdr:nvCxnSpPr>
        <xdr:cNvPr id="246" name="直線コネクタ 245"/>
        <xdr:cNvCxnSpPr/>
      </xdr:nvCxnSpPr>
      <xdr:spPr>
        <a:xfrm flipV="1">
          <a:off x="8750300" y="10611155"/>
          <a:ext cx="889000" cy="187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128422</xdr:rowOff>
    </xdr:from>
    <xdr:to>
      <xdr:col>41</xdr:col>
      <xdr:colOff>101600</xdr:colOff>
      <xdr:row>63</xdr:row>
      <xdr:rowOff>58572</xdr:rowOff>
    </xdr:to>
    <xdr:sp macro="" textlink="">
      <xdr:nvSpPr>
        <xdr:cNvPr id="247" name="楕円 246"/>
        <xdr:cNvSpPr/>
      </xdr:nvSpPr>
      <xdr:spPr>
        <a:xfrm>
          <a:off x="7810500" y="10758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169164</xdr:rowOff>
    </xdr:from>
    <xdr:to>
      <xdr:col>45</xdr:col>
      <xdr:colOff>177800</xdr:colOff>
      <xdr:row>63</xdr:row>
      <xdr:rowOff>7772</xdr:rowOff>
    </xdr:to>
    <xdr:cxnSp macro="">
      <xdr:nvCxnSpPr>
        <xdr:cNvPr id="248" name="直線コネクタ 247"/>
        <xdr:cNvCxnSpPr/>
      </xdr:nvCxnSpPr>
      <xdr:spPr>
        <a:xfrm flipV="1">
          <a:off x="7861300" y="10799064"/>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48582</xdr:rowOff>
    </xdr:from>
    <xdr:ext cx="469744" cy="259045"/>
    <xdr:sp macro="" textlink="">
      <xdr:nvSpPr>
        <xdr:cNvPr id="249" name="n_1mainValue【体育館・プール】&#10;一人当たり面積"/>
        <xdr:cNvSpPr txBox="1"/>
      </xdr:nvSpPr>
      <xdr:spPr>
        <a:xfrm>
          <a:off x="9391727" y="10335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39641</xdr:rowOff>
    </xdr:from>
    <xdr:ext cx="469744" cy="259045"/>
    <xdr:sp macro="" textlink="">
      <xdr:nvSpPr>
        <xdr:cNvPr id="250" name="n_2mainValue【体育館・プール】&#10;一人当たり面積"/>
        <xdr:cNvSpPr txBox="1"/>
      </xdr:nvSpPr>
      <xdr:spPr>
        <a:xfrm>
          <a:off x="8515427" y="1084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49699</xdr:rowOff>
    </xdr:from>
    <xdr:ext cx="469744" cy="259045"/>
    <xdr:sp macro="" textlink="">
      <xdr:nvSpPr>
        <xdr:cNvPr id="251" name="n_3mainValue【体育館・プール】&#10;一人当たり面積"/>
        <xdr:cNvSpPr txBox="1"/>
      </xdr:nvSpPr>
      <xdr:spPr>
        <a:xfrm>
          <a:off x="7626427" y="10851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2" name="正方形/長方形 25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3" name="正方形/長方形 25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4" name="正方形/長方形 25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5" name="正方形/長方形 25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6" name="正方形/長方形 25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7" name="正方形/長方形 25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8" name="正方形/長方形 25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9" name="正方形/長方形 25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0" name="テキスト ボックス 25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1" name="直線コネクタ 26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2" name="テキスト ボックス 26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3" name="直線コネクタ 26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4" name="テキスト ボックス 26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5" name="直線コネクタ 26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6" name="テキスト ボックス 26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7" name="直線コネクタ 26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8" name="テキスト ボックス 26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9" name="直線コネクタ 26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0" name="テキスト ボックス 26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1" name="直線コネクタ 27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2" name="テキスト ボックス 27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3" name="直線コネクタ 27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4" name="テキスト ボックス 27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137161</xdr:rowOff>
    </xdr:from>
    <xdr:to>
      <xdr:col>24</xdr:col>
      <xdr:colOff>62865</xdr:colOff>
      <xdr:row>86</xdr:row>
      <xdr:rowOff>114300</xdr:rowOff>
    </xdr:to>
    <xdr:cxnSp macro="">
      <xdr:nvCxnSpPr>
        <xdr:cNvPr id="276" name="直線コネクタ 275"/>
        <xdr:cNvCxnSpPr/>
      </xdr:nvCxnSpPr>
      <xdr:spPr>
        <a:xfrm flipV="1">
          <a:off x="4634865" y="13338811"/>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7"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8" name="直線コネクタ 277"/>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83838</xdr:rowOff>
    </xdr:from>
    <xdr:ext cx="405111" cy="259045"/>
    <xdr:sp macro="" textlink="">
      <xdr:nvSpPr>
        <xdr:cNvPr id="279" name="【福祉施設】&#10;有形固定資産減価償却率最大値テキスト"/>
        <xdr:cNvSpPr txBox="1"/>
      </xdr:nvSpPr>
      <xdr:spPr>
        <a:xfrm>
          <a:off x="4673600" y="1311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137161</xdr:rowOff>
    </xdr:from>
    <xdr:to>
      <xdr:col>24</xdr:col>
      <xdr:colOff>152400</xdr:colOff>
      <xdr:row>77</xdr:row>
      <xdr:rowOff>137161</xdr:rowOff>
    </xdr:to>
    <xdr:cxnSp macro="">
      <xdr:nvCxnSpPr>
        <xdr:cNvPr id="280" name="直線コネクタ 279"/>
        <xdr:cNvCxnSpPr/>
      </xdr:nvCxnSpPr>
      <xdr:spPr>
        <a:xfrm>
          <a:off x="4546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168291</xdr:rowOff>
    </xdr:from>
    <xdr:ext cx="405111" cy="259045"/>
    <xdr:sp macro="" textlink="">
      <xdr:nvSpPr>
        <xdr:cNvPr id="281" name="【福祉施設】&#10;有形固定資産減価償却率平均値テキスト"/>
        <xdr:cNvSpPr txBox="1"/>
      </xdr:nvSpPr>
      <xdr:spPr>
        <a:xfrm>
          <a:off x="4673600" y="138842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145414</xdr:rowOff>
    </xdr:from>
    <xdr:to>
      <xdr:col>24</xdr:col>
      <xdr:colOff>114300</xdr:colOff>
      <xdr:row>82</xdr:row>
      <xdr:rowOff>75564</xdr:rowOff>
    </xdr:to>
    <xdr:sp macro="" textlink="">
      <xdr:nvSpPr>
        <xdr:cNvPr id="282" name="フローチャート: 判断 281"/>
        <xdr:cNvSpPr/>
      </xdr:nvSpPr>
      <xdr:spPr>
        <a:xfrm>
          <a:off x="45847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133986</xdr:rowOff>
    </xdr:from>
    <xdr:to>
      <xdr:col>20</xdr:col>
      <xdr:colOff>38100</xdr:colOff>
      <xdr:row>82</xdr:row>
      <xdr:rowOff>64136</xdr:rowOff>
    </xdr:to>
    <xdr:sp macro="" textlink="">
      <xdr:nvSpPr>
        <xdr:cNvPr id="283" name="フローチャート: 判断 282"/>
        <xdr:cNvSpPr/>
      </xdr:nvSpPr>
      <xdr:spPr>
        <a:xfrm>
          <a:off x="3746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80663</xdr:rowOff>
    </xdr:from>
    <xdr:ext cx="405111" cy="259045"/>
    <xdr:sp macro="" textlink="">
      <xdr:nvSpPr>
        <xdr:cNvPr id="284" name="n_1aveValue【福祉施設】&#10;有形固定資産減価償却率"/>
        <xdr:cNvSpPr txBox="1"/>
      </xdr:nvSpPr>
      <xdr:spPr>
        <a:xfrm>
          <a:off x="3582044"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61595</xdr:rowOff>
    </xdr:from>
    <xdr:to>
      <xdr:col>15</xdr:col>
      <xdr:colOff>101600</xdr:colOff>
      <xdr:row>81</xdr:row>
      <xdr:rowOff>163195</xdr:rowOff>
    </xdr:to>
    <xdr:sp macro="" textlink="">
      <xdr:nvSpPr>
        <xdr:cNvPr id="285" name="フローチャート: 判断 284"/>
        <xdr:cNvSpPr/>
      </xdr:nvSpPr>
      <xdr:spPr>
        <a:xfrm>
          <a:off x="2857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154322</xdr:rowOff>
    </xdr:from>
    <xdr:ext cx="405111" cy="259045"/>
    <xdr:sp macro="" textlink="">
      <xdr:nvSpPr>
        <xdr:cNvPr id="286" name="n_2aveValue【福祉施設】&#10;有形固定資産減価償却率"/>
        <xdr:cNvSpPr txBox="1"/>
      </xdr:nvSpPr>
      <xdr:spPr>
        <a:xfrm>
          <a:off x="2705744" y="1404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81</xdr:row>
      <xdr:rowOff>74930</xdr:rowOff>
    </xdr:from>
    <xdr:to>
      <xdr:col>10</xdr:col>
      <xdr:colOff>165100</xdr:colOff>
      <xdr:row>82</xdr:row>
      <xdr:rowOff>5080</xdr:rowOff>
    </xdr:to>
    <xdr:sp macro="" textlink="">
      <xdr:nvSpPr>
        <xdr:cNvPr id="287" name="フローチャート: 判断 286"/>
        <xdr:cNvSpPr/>
      </xdr:nvSpPr>
      <xdr:spPr>
        <a:xfrm>
          <a:off x="1968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81</xdr:row>
      <xdr:rowOff>167657</xdr:rowOff>
    </xdr:from>
    <xdr:ext cx="405111" cy="259045"/>
    <xdr:sp macro="" textlink="">
      <xdr:nvSpPr>
        <xdr:cNvPr id="288" name="n_3aveValue【福祉施設】&#10;有形固定資産減価償却率"/>
        <xdr:cNvSpPr txBox="1"/>
      </xdr:nvSpPr>
      <xdr:spPr>
        <a:xfrm>
          <a:off x="1816744" y="1405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81</xdr:row>
      <xdr:rowOff>12064</xdr:rowOff>
    </xdr:from>
    <xdr:to>
      <xdr:col>6</xdr:col>
      <xdr:colOff>38100</xdr:colOff>
      <xdr:row>81</xdr:row>
      <xdr:rowOff>113664</xdr:rowOff>
    </xdr:to>
    <xdr:sp macro="" textlink="">
      <xdr:nvSpPr>
        <xdr:cNvPr id="289" name="フローチャート: 判断 288"/>
        <xdr:cNvSpPr/>
      </xdr:nvSpPr>
      <xdr:spPr>
        <a:xfrm>
          <a:off x="1079500" y="13899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79</xdr:row>
      <xdr:rowOff>130191</xdr:rowOff>
    </xdr:from>
    <xdr:ext cx="405111" cy="259045"/>
    <xdr:sp macro="" textlink="">
      <xdr:nvSpPr>
        <xdr:cNvPr id="290" name="n_4aveValue【福祉施設】&#10;有形固定資産減価償却率"/>
        <xdr:cNvSpPr txBox="1"/>
      </xdr:nvSpPr>
      <xdr:spPr>
        <a:xfrm>
          <a:off x="927744" y="1367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91" name="テキスト ボックス 29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2" name="テキスト ボックス 29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3" name="テキスト ボックス 29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4" name="テキスト ボックス 29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5" name="テキスト ボックス 29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153036</xdr:rowOff>
    </xdr:from>
    <xdr:to>
      <xdr:col>24</xdr:col>
      <xdr:colOff>114300</xdr:colOff>
      <xdr:row>83</xdr:row>
      <xdr:rowOff>83186</xdr:rowOff>
    </xdr:to>
    <xdr:sp macro="" textlink="">
      <xdr:nvSpPr>
        <xdr:cNvPr id="296" name="楕円 295"/>
        <xdr:cNvSpPr/>
      </xdr:nvSpPr>
      <xdr:spPr>
        <a:xfrm>
          <a:off x="4584700" y="1421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131463</xdr:rowOff>
    </xdr:from>
    <xdr:ext cx="405111" cy="259045"/>
    <xdr:sp macro="" textlink="">
      <xdr:nvSpPr>
        <xdr:cNvPr id="297" name="【福祉施設】&#10;有形固定資産減価償却率該当値テキスト"/>
        <xdr:cNvSpPr txBox="1"/>
      </xdr:nvSpPr>
      <xdr:spPr>
        <a:xfrm>
          <a:off x="4673600" y="14190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116839</xdr:rowOff>
    </xdr:from>
    <xdr:to>
      <xdr:col>20</xdr:col>
      <xdr:colOff>38100</xdr:colOff>
      <xdr:row>83</xdr:row>
      <xdr:rowOff>46989</xdr:rowOff>
    </xdr:to>
    <xdr:sp macro="" textlink="">
      <xdr:nvSpPr>
        <xdr:cNvPr id="298" name="楕円 297"/>
        <xdr:cNvSpPr/>
      </xdr:nvSpPr>
      <xdr:spPr>
        <a:xfrm>
          <a:off x="3746500" y="1417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167639</xdr:rowOff>
    </xdr:from>
    <xdr:to>
      <xdr:col>24</xdr:col>
      <xdr:colOff>63500</xdr:colOff>
      <xdr:row>83</xdr:row>
      <xdr:rowOff>32386</xdr:rowOff>
    </xdr:to>
    <xdr:cxnSp macro="">
      <xdr:nvCxnSpPr>
        <xdr:cNvPr id="299" name="直線コネクタ 298"/>
        <xdr:cNvCxnSpPr/>
      </xdr:nvCxnSpPr>
      <xdr:spPr>
        <a:xfrm>
          <a:off x="3797300" y="14226539"/>
          <a:ext cx="8382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160655</xdr:rowOff>
    </xdr:from>
    <xdr:to>
      <xdr:col>15</xdr:col>
      <xdr:colOff>101600</xdr:colOff>
      <xdr:row>80</xdr:row>
      <xdr:rowOff>90805</xdr:rowOff>
    </xdr:to>
    <xdr:sp macro="" textlink="">
      <xdr:nvSpPr>
        <xdr:cNvPr id="300" name="楕円 299"/>
        <xdr:cNvSpPr/>
      </xdr:nvSpPr>
      <xdr:spPr>
        <a:xfrm>
          <a:off x="2857500" y="1370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40005</xdr:rowOff>
    </xdr:from>
    <xdr:to>
      <xdr:col>19</xdr:col>
      <xdr:colOff>177800</xdr:colOff>
      <xdr:row>82</xdr:row>
      <xdr:rowOff>167639</xdr:rowOff>
    </xdr:to>
    <xdr:cxnSp macro="">
      <xdr:nvCxnSpPr>
        <xdr:cNvPr id="301" name="直線コネクタ 300"/>
        <xdr:cNvCxnSpPr/>
      </xdr:nvCxnSpPr>
      <xdr:spPr>
        <a:xfrm>
          <a:off x="2908300" y="13756005"/>
          <a:ext cx="889000" cy="470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48261</xdr:rowOff>
    </xdr:from>
    <xdr:to>
      <xdr:col>10</xdr:col>
      <xdr:colOff>165100</xdr:colOff>
      <xdr:row>81</xdr:row>
      <xdr:rowOff>149861</xdr:rowOff>
    </xdr:to>
    <xdr:sp macro="" textlink="">
      <xdr:nvSpPr>
        <xdr:cNvPr id="302" name="楕円 301"/>
        <xdr:cNvSpPr/>
      </xdr:nvSpPr>
      <xdr:spPr>
        <a:xfrm>
          <a:off x="1968500" y="1393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40005</xdr:rowOff>
    </xdr:from>
    <xdr:to>
      <xdr:col>15</xdr:col>
      <xdr:colOff>50800</xdr:colOff>
      <xdr:row>81</xdr:row>
      <xdr:rowOff>99061</xdr:rowOff>
    </xdr:to>
    <xdr:cxnSp macro="">
      <xdr:nvCxnSpPr>
        <xdr:cNvPr id="303" name="直線コネクタ 302"/>
        <xdr:cNvCxnSpPr/>
      </xdr:nvCxnSpPr>
      <xdr:spPr>
        <a:xfrm flipV="1">
          <a:off x="2019300" y="13756005"/>
          <a:ext cx="889000" cy="230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38116</xdr:rowOff>
    </xdr:from>
    <xdr:ext cx="405111" cy="259045"/>
    <xdr:sp macro="" textlink="">
      <xdr:nvSpPr>
        <xdr:cNvPr id="304" name="n_1mainValue【福祉施設】&#10;有形固定資産減価償却率"/>
        <xdr:cNvSpPr txBox="1"/>
      </xdr:nvSpPr>
      <xdr:spPr>
        <a:xfrm>
          <a:off x="3582044" y="1426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107332</xdr:rowOff>
    </xdr:from>
    <xdr:ext cx="405111" cy="259045"/>
    <xdr:sp macro="" textlink="">
      <xdr:nvSpPr>
        <xdr:cNvPr id="305" name="n_2mainValue【福祉施設】&#10;有形固定資産減価償却率"/>
        <xdr:cNvSpPr txBox="1"/>
      </xdr:nvSpPr>
      <xdr:spPr>
        <a:xfrm>
          <a:off x="2705744" y="1348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166388</xdr:rowOff>
    </xdr:from>
    <xdr:ext cx="405111" cy="259045"/>
    <xdr:sp macro="" textlink="">
      <xdr:nvSpPr>
        <xdr:cNvPr id="306" name="n_3mainValue【福祉施設】&#10;有形固定資産減価償却率"/>
        <xdr:cNvSpPr txBox="1"/>
      </xdr:nvSpPr>
      <xdr:spPr>
        <a:xfrm>
          <a:off x="1816744" y="1371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7" name="正方形/長方形 30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8" name="正方形/長方形 30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9" name="正方形/長方形 30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0" name="正方形/長方形 30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1" name="正方形/長方形 31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2" name="正方形/長方形 31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3" name="正方形/長方形 31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4" name="正方形/長方形 31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5" name="テキスト ボックス 31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6" name="直線コネクタ 31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17" name="直線コネクタ 316"/>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18" name="テキスト ボックス 317"/>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9" name="直線コネクタ 31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0" name="テキスト ボックス 31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21" name="直線コネクタ 320"/>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22" name="テキスト ボックス 321"/>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3" name="直線コネクタ 32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4" name="テキスト ボックス 32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83820</xdr:rowOff>
    </xdr:from>
    <xdr:to>
      <xdr:col>54</xdr:col>
      <xdr:colOff>189865</xdr:colOff>
      <xdr:row>85</xdr:row>
      <xdr:rowOff>76391</xdr:rowOff>
    </xdr:to>
    <xdr:cxnSp macro="">
      <xdr:nvCxnSpPr>
        <xdr:cNvPr id="326" name="直線コネクタ 325"/>
        <xdr:cNvCxnSpPr/>
      </xdr:nvCxnSpPr>
      <xdr:spPr>
        <a:xfrm flipV="1">
          <a:off x="10476865" y="13456920"/>
          <a:ext cx="0" cy="1192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80218</xdr:rowOff>
    </xdr:from>
    <xdr:ext cx="469744" cy="259045"/>
    <xdr:sp macro="" textlink="">
      <xdr:nvSpPr>
        <xdr:cNvPr id="327" name="【福祉施設】&#10;一人当たり面積最小値テキスト"/>
        <xdr:cNvSpPr txBox="1"/>
      </xdr:nvSpPr>
      <xdr:spPr>
        <a:xfrm>
          <a:off x="10515600" y="14653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76391</xdr:rowOff>
    </xdr:from>
    <xdr:to>
      <xdr:col>55</xdr:col>
      <xdr:colOff>88900</xdr:colOff>
      <xdr:row>85</xdr:row>
      <xdr:rowOff>76391</xdr:rowOff>
    </xdr:to>
    <xdr:cxnSp macro="">
      <xdr:nvCxnSpPr>
        <xdr:cNvPr id="328" name="直線コネクタ 327"/>
        <xdr:cNvCxnSpPr/>
      </xdr:nvCxnSpPr>
      <xdr:spPr>
        <a:xfrm>
          <a:off x="10388600" y="1464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30497</xdr:rowOff>
    </xdr:from>
    <xdr:ext cx="469744" cy="259045"/>
    <xdr:sp macro="" textlink="">
      <xdr:nvSpPr>
        <xdr:cNvPr id="329" name="【福祉施設】&#10;一人当たり面積最大値テキスト"/>
        <xdr:cNvSpPr txBox="1"/>
      </xdr:nvSpPr>
      <xdr:spPr>
        <a:xfrm>
          <a:off x="10515600" y="1323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83820</xdr:rowOff>
    </xdr:from>
    <xdr:to>
      <xdr:col>55</xdr:col>
      <xdr:colOff>88900</xdr:colOff>
      <xdr:row>78</xdr:row>
      <xdr:rowOff>83820</xdr:rowOff>
    </xdr:to>
    <xdr:cxnSp macro="">
      <xdr:nvCxnSpPr>
        <xdr:cNvPr id="330" name="直線コネクタ 329"/>
        <xdr:cNvCxnSpPr/>
      </xdr:nvCxnSpPr>
      <xdr:spPr>
        <a:xfrm>
          <a:off x="10388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101173</xdr:rowOff>
    </xdr:from>
    <xdr:ext cx="469744" cy="259045"/>
    <xdr:sp macro="" textlink="">
      <xdr:nvSpPr>
        <xdr:cNvPr id="331" name="【福祉施設】&#10;一人当たり面積平均値テキスト"/>
        <xdr:cNvSpPr txBox="1"/>
      </xdr:nvSpPr>
      <xdr:spPr>
        <a:xfrm>
          <a:off x="10515600" y="14331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122746</xdr:rowOff>
    </xdr:from>
    <xdr:to>
      <xdr:col>55</xdr:col>
      <xdr:colOff>50800</xdr:colOff>
      <xdr:row>84</xdr:row>
      <xdr:rowOff>52896</xdr:rowOff>
    </xdr:to>
    <xdr:sp macro="" textlink="">
      <xdr:nvSpPr>
        <xdr:cNvPr id="332" name="フローチャート: 判断 331"/>
        <xdr:cNvSpPr/>
      </xdr:nvSpPr>
      <xdr:spPr>
        <a:xfrm>
          <a:off x="10426700" y="14353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153606</xdr:rowOff>
    </xdr:from>
    <xdr:to>
      <xdr:col>50</xdr:col>
      <xdr:colOff>165100</xdr:colOff>
      <xdr:row>84</xdr:row>
      <xdr:rowOff>83756</xdr:rowOff>
    </xdr:to>
    <xdr:sp macro="" textlink="">
      <xdr:nvSpPr>
        <xdr:cNvPr id="333" name="フローチャート: 判断 332"/>
        <xdr:cNvSpPr/>
      </xdr:nvSpPr>
      <xdr:spPr>
        <a:xfrm>
          <a:off x="9588500" y="1438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74883</xdr:rowOff>
    </xdr:from>
    <xdr:ext cx="469744" cy="259045"/>
    <xdr:sp macro="" textlink="">
      <xdr:nvSpPr>
        <xdr:cNvPr id="334" name="n_1aveValue【福祉施設】&#10;一人当たり面積"/>
        <xdr:cNvSpPr txBox="1"/>
      </xdr:nvSpPr>
      <xdr:spPr>
        <a:xfrm>
          <a:off x="9391727" y="14476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83</xdr:row>
      <xdr:rowOff>167894</xdr:rowOff>
    </xdr:from>
    <xdr:to>
      <xdr:col>46</xdr:col>
      <xdr:colOff>38100</xdr:colOff>
      <xdr:row>84</xdr:row>
      <xdr:rowOff>98044</xdr:rowOff>
    </xdr:to>
    <xdr:sp macro="" textlink="">
      <xdr:nvSpPr>
        <xdr:cNvPr id="335" name="フローチャート: 判断 334"/>
        <xdr:cNvSpPr/>
      </xdr:nvSpPr>
      <xdr:spPr>
        <a:xfrm>
          <a:off x="8699500" y="1439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84</xdr:row>
      <xdr:rowOff>89171</xdr:rowOff>
    </xdr:from>
    <xdr:ext cx="469744" cy="259045"/>
    <xdr:sp macro="" textlink="">
      <xdr:nvSpPr>
        <xdr:cNvPr id="336" name="n_2aveValue【福祉施設】&#10;一人当たり面積"/>
        <xdr:cNvSpPr txBox="1"/>
      </xdr:nvSpPr>
      <xdr:spPr>
        <a:xfrm>
          <a:off x="8515427" y="1449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84</xdr:row>
      <xdr:rowOff>13588</xdr:rowOff>
    </xdr:from>
    <xdr:to>
      <xdr:col>41</xdr:col>
      <xdr:colOff>101600</xdr:colOff>
      <xdr:row>84</xdr:row>
      <xdr:rowOff>115188</xdr:rowOff>
    </xdr:to>
    <xdr:sp macro="" textlink="">
      <xdr:nvSpPr>
        <xdr:cNvPr id="337" name="フローチャート: 判断 336"/>
        <xdr:cNvSpPr/>
      </xdr:nvSpPr>
      <xdr:spPr>
        <a:xfrm>
          <a:off x="7810500" y="1441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84</xdr:row>
      <xdr:rowOff>106315</xdr:rowOff>
    </xdr:from>
    <xdr:ext cx="469744" cy="259045"/>
    <xdr:sp macro="" textlink="">
      <xdr:nvSpPr>
        <xdr:cNvPr id="338" name="n_3aveValue【福祉施設】&#10;一人当たり面積"/>
        <xdr:cNvSpPr txBox="1"/>
      </xdr:nvSpPr>
      <xdr:spPr>
        <a:xfrm>
          <a:off x="7626427" y="14508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83</xdr:row>
      <xdr:rowOff>144463</xdr:rowOff>
    </xdr:from>
    <xdr:to>
      <xdr:col>36</xdr:col>
      <xdr:colOff>165100</xdr:colOff>
      <xdr:row>84</xdr:row>
      <xdr:rowOff>74613</xdr:rowOff>
    </xdr:to>
    <xdr:sp macro="" textlink="">
      <xdr:nvSpPr>
        <xdr:cNvPr id="339" name="フローチャート: 判断 338"/>
        <xdr:cNvSpPr/>
      </xdr:nvSpPr>
      <xdr:spPr>
        <a:xfrm>
          <a:off x="6921500" y="143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82</xdr:row>
      <xdr:rowOff>91140</xdr:rowOff>
    </xdr:from>
    <xdr:ext cx="469744" cy="259045"/>
    <xdr:sp macro="" textlink="">
      <xdr:nvSpPr>
        <xdr:cNvPr id="340" name="n_4aveValue【福祉施設】&#10;一人当たり面積"/>
        <xdr:cNvSpPr txBox="1"/>
      </xdr:nvSpPr>
      <xdr:spPr>
        <a:xfrm>
          <a:off x="6737427" y="14150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341" name="テキスト ボックス 34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2" name="テキスト ボックス 34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3" name="テキスト ボックス 34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4" name="テキスト ボックス 34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5" name="テキスト ボックス 34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99885</xdr:rowOff>
    </xdr:from>
    <xdr:to>
      <xdr:col>55</xdr:col>
      <xdr:colOff>50800</xdr:colOff>
      <xdr:row>84</xdr:row>
      <xdr:rowOff>30035</xdr:rowOff>
    </xdr:to>
    <xdr:sp macro="" textlink="">
      <xdr:nvSpPr>
        <xdr:cNvPr id="346" name="楕円 345"/>
        <xdr:cNvSpPr/>
      </xdr:nvSpPr>
      <xdr:spPr>
        <a:xfrm>
          <a:off x="10426700" y="1433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122762</xdr:rowOff>
    </xdr:from>
    <xdr:ext cx="469744" cy="259045"/>
    <xdr:sp macro="" textlink="">
      <xdr:nvSpPr>
        <xdr:cNvPr id="347" name="【福祉施設】&#10;一人当たり面積該当値テキスト"/>
        <xdr:cNvSpPr txBox="1"/>
      </xdr:nvSpPr>
      <xdr:spPr>
        <a:xfrm>
          <a:off x="10515600" y="14181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106744</xdr:rowOff>
    </xdr:from>
    <xdr:to>
      <xdr:col>50</xdr:col>
      <xdr:colOff>165100</xdr:colOff>
      <xdr:row>84</xdr:row>
      <xdr:rowOff>36894</xdr:rowOff>
    </xdr:to>
    <xdr:sp macro="" textlink="">
      <xdr:nvSpPr>
        <xdr:cNvPr id="348" name="楕円 347"/>
        <xdr:cNvSpPr/>
      </xdr:nvSpPr>
      <xdr:spPr>
        <a:xfrm>
          <a:off x="9588500" y="14337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150685</xdr:rowOff>
    </xdr:from>
    <xdr:to>
      <xdr:col>55</xdr:col>
      <xdr:colOff>0</xdr:colOff>
      <xdr:row>83</xdr:row>
      <xdr:rowOff>157544</xdr:rowOff>
    </xdr:to>
    <xdr:cxnSp macro="">
      <xdr:nvCxnSpPr>
        <xdr:cNvPr id="349" name="直線コネクタ 348"/>
        <xdr:cNvCxnSpPr/>
      </xdr:nvCxnSpPr>
      <xdr:spPr>
        <a:xfrm flipV="1">
          <a:off x="9639300" y="14381035"/>
          <a:ext cx="8382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130747</xdr:rowOff>
    </xdr:from>
    <xdr:to>
      <xdr:col>46</xdr:col>
      <xdr:colOff>38100</xdr:colOff>
      <xdr:row>82</xdr:row>
      <xdr:rowOff>60897</xdr:rowOff>
    </xdr:to>
    <xdr:sp macro="" textlink="">
      <xdr:nvSpPr>
        <xdr:cNvPr id="350" name="楕円 349"/>
        <xdr:cNvSpPr/>
      </xdr:nvSpPr>
      <xdr:spPr>
        <a:xfrm>
          <a:off x="8699500" y="1401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10097</xdr:rowOff>
    </xdr:from>
    <xdr:to>
      <xdr:col>50</xdr:col>
      <xdr:colOff>114300</xdr:colOff>
      <xdr:row>83</xdr:row>
      <xdr:rowOff>157544</xdr:rowOff>
    </xdr:to>
    <xdr:cxnSp macro="">
      <xdr:nvCxnSpPr>
        <xdr:cNvPr id="351" name="直線コネクタ 350"/>
        <xdr:cNvCxnSpPr/>
      </xdr:nvCxnSpPr>
      <xdr:spPr>
        <a:xfrm>
          <a:off x="8750300" y="14068997"/>
          <a:ext cx="889000" cy="318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7302</xdr:rowOff>
    </xdr:from>
    <xdr:to>
      <xdr:col>41</xdr:col>
      <xdr:colOff>101600</xdr:colOff>
      <xdr:row>84</xdr:row>
      <xdr:rowOff>108902</xdr:rowOff>
    </xdr:to>
    <xdr:sp macro="" textlink="">
      <xdr:nvSpPr>
        <xdr:cNvPr id="352" name="楕円 351"/>
        <xdr:cNvSpPr/>
      </xdr:nvSpPr>
      <xdr:spPr>
        <a:xfrm>
          <a:off x="7810500" y="1440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10097</xdr:rowOff>
    </xdr:from>
    <xdr:to>
      <xdr:col>45</xdr:col>
      <xdr:colOff>177800</xdr:colOff>
      <xdr:row>84</xdr:row>
      <xdr:rowOff>58102</xdr:rowOff>
    </xdr:to>
    <xdr:cxnSp macro="">
      <xdr:nvCxnSpPr>
        <xdr:cNvPr id="353" name="直線コネクタ 352"/>
        <xdr:cNvCxnSpPr/>
      </xdr:nvCxnSpPr>
      <xdr:spPr>
        <a:xfrm flipV="1">
          <a:off x="7861300" y="14068997"/>
          <a:ext cx="889000" cy="390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53421</xdr:rowOff>
    </xdr:from>
    <xdr:ext cx="469744" cy="259045"/>
    <xdr:sp macro="" textlink="">
      <xdr:nvSpPr>
        <xdr:cNvPr id="354" name="n_1mainValue【福祉施設】&#10;一人当たり面積"/>
        <xdr:cNvSpPr txBox="1"/>
      </xdr:nvSpPr>
      <xdr:spPr>
        <a:xfrm>
          <a:off x="9391727" y="14112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77424</xdr:rowOff>
    </xdr:from>
    <xdr:ext cx="469744" cy="259045"/>
    <xdr:sp macro="" textlink="">
      <xdr:nvSpPr>
        <xdr:cNvPr id="355" name="n_2mainValue【福祉施設】&#10;一人当たり面積"/>
        <xdr:cNvSpPr txBox="1"/>
      </xdr:nvSpPr>
      <xdr:spPr>
        <a:xfrm>
          <a:off x="8515427" y="13793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125429</xdr:rowOff>
    </xdr:from>
    <xdr:ext cx="469744" cy="259045"/>
    <xdr:sp macro="" textlink="">
      <xdr:nvSpPr>
        <xdr:cNvPr id="356" name="n_3mainValue【福祉施設】&#10;一人当たり面積"/>
        <xdr:cNvSpPr txBox="1"/>
      </xdr:nvSpPr>
      <xdr:spPr>
        <a:xfrm>
          <a:off x="7626427" y="14184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7" name="正方形/長方形 35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8" name="正方形/長方形 35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9" name="正方形/長方形 35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0" name="正方形/長方形 35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1" name="正方形/長方形 36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2" name="正方形/長方形 36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3" name="正方形/長方形 36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4" name="正方形/長方形 36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5" name="正方形/長方形 36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6" name="正方形/長方形 36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7" name="正方形/長方形 36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8" name="正方形/長方形 36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9" name="正方形/長方形 36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0" name="正方形/長方形 36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1" name="正方形/長方形 37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2" name="正方形/長方形 37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3" name="正方形/長方形 37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4" name="正方形/長方形 37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5" name="正方形/長方形 37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6" name="正方形/長方形 37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7" name="正方形/長方形 37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8" name="正方形/長方形 37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9" name="正方形/長方形 37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0" name="正方形/長方形 379"/>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81" name="正方形/長方形 38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2" name="正方形/長方形 38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3" name="正方形/長方形 38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4" name="正方形/長方形 38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5" name="正方形/長方形 38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6" name="正方形/長方形 38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7" name="正方形/長方形 38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8" name="正方形/長方形 387"/>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89" name="正方形/長方形 38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0" name="正方形/長方形 38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1" name="正方形/長方形 39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2" name="正方形/長方形 39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3" name="正方形/長方形 39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4" name="正方形/長方形 39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5" name="正方形/長方形 39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6" name="正方形/長方形 39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7" name="テキスト ボックス 39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8" name="直線コネクタ 39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99" name="テキスト ボックス 39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00" name="直線コネクタ 39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01" name="テキスト ボックス 400"/>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02" name="直線コネクタ 40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03" name="テキスト ボックス 40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04" name="直線コネクタ 40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05" name="テキスト ボックス 40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06" name="直線コネクタ 40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07" name="テキスト ボックス 40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08" name="直線コネクタ 40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09" name="テキスト ボックス 40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10" name="直線コネクタ 40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11" name="テキスト ボックス 410"/>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2" name="直線コネクタ 41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24493</xdr:rowOff>
    </xdr:to>
    <xdr:cxnSp macro="">
      <xdr:nvCxnSpPr>
        <xdr:cNvPr id="414" name="直線コネクタ 413"/>
        <xdr:cNvCxnSpPr/>
      </xdr:nvCxnSpPr>
      <xdr:spPr>
        <a:xfrm flipV="1">
          <a:off x="16318864" y="9470572"/>
          <a:ext cx="0" cy="152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28320</xdr:rowOff>
    </xdr:from>
    <xdr:ext cx="405111" cy="259045"/>
    <xdr:sp macro="" textlink="">
      <xdr:nvSpPr>
        <xdr:cNvPr id="415" name="【保健センター・保健所】&#10;有形固定資産減価償却率最小値テキスト"/>
        <xdr:cNvSpPr txBox="1"/>
      </xdr:nvSpPr>
      <xdr:spPr>
        <a:xfrm>
          <a:off x="16357600" y="11001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24493</xdr:rowOff>
    </xdr:from>
    <xdr:to>
      <xdr:col>86</xdr:col>
      <xdr:colOff>25400</xdr:colOff>
      <xdr:row>64</xdr:row>
      <xdr:rowOff>24493</xdr:rowOff>
    </xdr:to>
    <xdr:cxnSp macro="">
      <xdr:nvCxnSpPr>
        <xdr:cNvPr id="416" name="直線コネクタ 415"/>
        <xdr:cNvCxnSpPr/>
      </xdr:nvCxnSpPr>
      <xdr:spPr>
        <a:xfrm>
          <a:off x="16230600" y="10997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417" name="【保健センター・保健所】&#10;有形固定資産減価償却率最大値テキスト"/>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18" name="直線コネクタ 417"/>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120304</xdr:rowOff>
    </xdr:from>
    <xdr:ext cx="405111" cy="259045"/>
    <xdr:sp macro="" textlink="">
      <xdr:nvSpPr>
        <xdr:cNvPr id="419" name="【保健センター・保健所】&#10;有形固定資産減価償却率平均値テキスト"/>
        <xdr:cNvSpPr txBox="1"/>
      </xdr:nvSpPr>
      <xdr:spPr>
        <a:xfrm>
          <a:off x="16357600" y="10235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141877</xdr:rowOff>
    </xdr:from>
    <xdr:to>
      <xdr:col>85</xdr:col>
      <xdr:colOff>177800</xdr:colOff>
      <xdr:row>60</xdr:row>
      <xdr:rowOff>72027</xdr:rowOff>
    </xdr:to>
    <xdr:sp macro="" textlink="">
      <xdr:nvSpPr>
        <xdr:cNvPr id="420" name="フローチャート: 判断 419"/>
        <xdr:cNvSpPr/>
      </xdr:nvSpPr>
      <xdr:spPr>
        <a:xfrm>
          <a:off x="16268700" y="1025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140244</xdr:rowOff>
    </xdr:from>
    <xdr:to>
      <xdr:col>81</xdr:col>
      <xdr:colOff>101600</xdr:colOff>
      <xdr:row>60</xdr:row>
      <xdr:rowOff>70394</xdr:rowOff>
    </xdr:to>
    <xdr:sp macro="" textlink="">
      <xdr:nvSpPr>
        <xdr:cNvPr id="421" name="フローチャート: 判断 420"/>
        <xdr:cNvSpPr/>
      </xdr:nvSpPr>
      <xdr:spPr>
        <a:xfrm>
          <a:off x="15430500" y="1025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61521</xdr:rowOff>
    </xdr:from>
    <xdr:ext cx="405111" cy="259045"/>
    <xdr:sp macro="" textlink="">
      <xdr:nvSpPr>
        <xdr:cNvPr id="422" name="n_1aveValue【保健センター・保健所】&#10;有形固定資産減価償却率"/>
        <xdr:cNvSpPr txBox="1"/>
      </xdr:nvSpPr>
      <xdr:spPr>
        <a:xfrm>
          <a:off x="15266044" y="1034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70031</xdr:rowOff>
    </xdr:from>
    <xdr:to>
      <xdr:col>76</xdr:col>
      <xdr:colOff>165100</xdr:colOff>
      <xdr:row>60</xdr:row>
      <xdr:rowOff>181</xdr:rowOff>
    </xdr:to>
    <xdr:sp macro="" textlink="">
      <xdr:nvSpPr>
        <xdr:cNvPr id="423" name="フローチャート: 判断 422"/>
        <xdr:cNvSpPr/>
      </xdr:nvSpPr>
      <xdr:spPr>
        <a:xfrm>
          <a:off x="14541500" y="1018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59</xdr:row>
      <xdr:rowOff>162758</xdr:rowOff>
    </xdr:from>
    <xdr:ext cx="405111" cy="259045"/>
    <xdr:sp macro="" textlink="">
      <xdr:nvSpPr>
        <xdr:cNvPr id="424" name="n_2aveValue【保健センター・保健所】&#10;有形固定資産減価償却率"/>
        <xdr:cNvSpPr txBox="1"/>
      </xdr:nvSpPr>
      <xdr:spPr>
        <a:xfrm>
          <a:off x="14389744" y="1027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32476</xdr:rowOff>
    </xdr:from>
    <xdr:to>
      <xdr:col>72</xdr:col>
      <xdr:colOff>38100</xdr:colOff>
      <xdr:row>59</xdr:row>
      <xdr:rowOff>134076</xdr:rowOff>
    </xdr:to>
    <xdr:sp macro="" textlink="">
      <xdr:nvSpPr>
        <xdr:cNvPr id="425" name="フローチャート: 判断 424"/>
        <xdr:cNvSpPr/>
      </xdr:nvSpPr>
      <xdr:spPr>
        <a:xfrm>
          <a:off x="13652500" y="1014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59</xdr:row>
      <xdr:rowOff>125203</xdr:rowOff>
    </xdr:from>
    <xdr:ext cx="405111" cy="259045"/>
    <xdr:sp macro="" textlink="">
      <xdr:nvSpPr>
        <xdr:cNvPr id="426" name="n_3aveValue【保健センター・保健所】&#10;有形固定資産減価償却率"/>
        <xdr:cNvSpPr txBox="1"/>
      </xdr:nvSpPr>
      <xdr:spPr>
        <a:xfrm>
          <a:off x="13500744" y="1024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66766</xdr:rowOff>
    </xdr:from>
    <xdr:to>
      <xdr:col>67</xdr:col>
      <xdr:colOff>101600</xdr:colOff>
      <xdr:row>59</xdr:row>
      <xdr:rowOff>168366</xdr:rowOff>
    </xdr:to>
    <xdr:sp macro="" textlink="">
      <xdr:nvSpPr>
        <xdr:cNvPr id="427" name="フローチャート: 判断 426"/>
        <xdr:cNvSpPr/>
      </xdr:nvSpPr>
      <xdr:spPr>
        <a:xfrm>
          <a:off x="127635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58</xdr:row>
      <xdr:rowOff>13443</xdr:rowOff>
    </xdr:from>
    <xdr:ext cx="405111" cy="259045"/>
    <xdr:sp macro="" textlink="">
      <xdr:nvSpPr>
        <xdr:cNvPr id="428" name="n_4aveValue【保健センター・保健所】&#10;有形固定資産減価償却率"/>
        <xdr:cNvSpPr txBox="1"/>
      </xdr:nvSpPr>
      <xdr:spPr>
        <a:xfrm>
          <a:off x="12611744" y="995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29" name="テキスト ボックス 42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0" name="テキスト ボックス 42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1" name="テキスト ボックス 43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2" name="テキスト ボックス 43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3" name="テキスト ボックス 43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133713</xdr:rowOff>
    </xdr:from>
    <xdr:to>
      <xdr:col>85</xdr:col>
      <xdr:colOff>177800</xdr:colOff>
      <xdr:row>59</xdr:row>
      <xdr:rowOff>63863</xdr:rowOff>
    </xdr:to>
    <xdr:sp macro="" textlink="">
      <xdr:nvSpPr>
        <xdr:cNvPr id="434" name="楕円 433"/>
        <xdr:cNvSpPr/>
      </xdr:nvSpPr>
      <xdr:spPr>
        <a:xfrm>
          <a:off x="16268700" y="1007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156590</xdr:rowOff>
    </xdr:from>
    <xdr:ext cx="405111" cy="259045"/>
    <xdr:sp macro="" textlink="">
      <xdr:nvSpPr>
        <xdr:cNvPr id="435" name="【保健センター・保健所】&#10;有形固定資産減価償却率該当値テキスト"/>
        <xdr:cNvSpPr txBox="1"/>
      </xdr:nvSpPr>
      <xdr:spPr>
        <a:xfrm>
          <a:off x="16357600" y="9929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92891</xdr:rowOff>
    </xdr:from>
    <xdr:to>
      <xdr:col>81</xdr:col>
      <xdr:colOff>101600</xdr:colOff>
      <xdr:row>59</xdr:row>
      <xdr:rowOff>23041</xdr:rowOff>
    </xdr:to>
    <xdr:sp macro="" textlink="">
      <xdr:nvSpPr>
        <xdr:cNvPr id="436" name="楕円 435"/>
        <xdr:cNvSpPr/>
      </xdr:nvSpPr>
      <xdr:spPr>
        <a:xfrm>
          <a:off x="15430500" y="1003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143691</xdr:rowOff>
    </xdr:from>
    <xdr:to>
      <xdr:col>85</xdr:col>
      <xdr:colOff>127000</xdr:colOff>
      <xdr:row>59</xdr:row>
      <xdr:rowOff>13063</xdr:rowOff>
    </xdr:to>
    <xdr:cxnSp macro="">
      <xdr:nvCxnSpPr>
        <xdr:cNvPr id="437" name="直線コネクタ 436"/>
        <xdr:cNvCxnSpPr/>
      </xdr:nvCxnSpPr>
      <xdr:spPr>
        <a:xfrm>
          <a:off x="15481300" y="10087791"/>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48804</xdr:rowOff>
    </xdr:from>
    <xdr:to>
      <xdr:col>76</xdr:col>
      <xdr:colOff>165100</xdr:colOff>
      <xdr:row>58</xdr:row>
      <xdr:rowOff>150404</xdr:rowOff>
    </xdr:to>
    <xdr:sp macro="" textlink="">
      <xdr:nvSpPr>
        <xdr:cNvPr id="438" name="楕円 437"/>
        <xdr:cNvSpPr/>
      </xdr:nvSpPr>
      <xdr:spPr>
        <a:xfrm>
          <a:off x="14541500" y="999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99604</xdr:rowOff>
    </xdr:from>
    <xdr:to>
      <xdr:col>81</xdr:col>
      <xdr:colOff>50800</xdr:colOff>
      <xdr:row>58</xdr:row>
      <xdr:rowOff>143691</xdr:rowOff>
    </xdr:to>
    <xdr:cxnSp macro="">
      <xdr:nvCxnSpPr>
        <xdr:cNvPr id="439" name="直線コネクタ 438"/>
        <xdr:cNvCxnSpPr/>
      </xdr:nvCxnSpPr>
      <xdr:spPr>
        <a:xfrm>
          <a:off x="14592300" y="10043704"/>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4717</xdr:rowOff>
    </xdr:from>
    <xdr:to>
      <xdr:col>72</xdr:col>
      <xdr:colOff>38100</xdr:colOff>
      <xdr:row>58</xdr:row>
      <xdr:rowOff>106317</xdr:rowOff>
    </xdr:to>
    <xdr:sp macro="" textlink="">
      <xdr:nvSpPr>
        <xdr:cNvPr id="440" name="楕円 439"/>
        <xdr:cNvSpPr/>
      </xdr:nvSpPr>
      <xdr:spPr>
        <a:xfrm>
          <a:off x="13652500" y="994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55517</xdr:rowOff>
    </xdr:from>
    <xdr:to>
      <xdr:col>76</xdr:col>
      <xdr:colOff>114300</xdr:colOff>
      <xdr:row>58</xdr:row>
      <xdr:rowOff>99604</xdr:rowOff>
    </xdr:to>
    <xdr:cxnSp macro="">
      <xdr:nvCxnSpPr>
        <xdr:cNvPr id="441" name="直線コネクタ 440"/>
        <xdr:cNvCxnSpPr/>
      </xdr:nvCxnSpPr>
      <xdr:spPr>
        <a:xfrm>
          <a:off x="13703300" y="999961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39568</xdr:rowOff>
    </xdr:from>
    <xdr:ext cx="405111" cy="259045"/>
    <xdr:sp macro="" textlink="">
      <xdr:nvSpPr>
        <xdr:cNvPr id="442" name="n_1mainValue【保健センター・保健所】&#10;有形固定資産減価償却率"/>
        <xdr:cNvSpPr txBox="1"/>
      </xdr:nvSpPr>
      <xdr:spPr>
        <a:xfrm>
          <a:off x="15266044" y="9812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166931</xdr:rowOff>
    </xdr:from>
    <xdr:ext cx="405111" cy="259045"/>
    <xdr:sp macro="" textlink="">
      <xdr:nvSpPr>
        <xdr:cNvPr id="443" name="n_2mainValue【保健センター・保健所】&#10;有形固定資産減価償却率"/>
        <xdr:cNvSpPr txBox="1"/>
      </xdr:nvSpPr>
      <xdr:spPr>
        <a:xfrm>
          <a:off x="14389744" y="9768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122844</xdr:rowOff>
    </xdr:from>
    <xdr:ext cx="405111" cy="259045"/>
    <xdr:sp macro="" textlink="">
      <xdr:nvSpPr>
        <xdr:cNvPr id="444" name="n_3mainValue【保健センター・保健所】&#10;有形固定資産減価償却率"/>
        <xdr:cNvSpPr txBox="1"/>
      </xdr:nvSpPr>
      <xdr:spPr>
        <a:xfrm>
          <a:off x="13500744" y="9724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5" name="正方形/長方形 44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6" name="正方形/長方形 44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7" name="正方形/長方形 44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8" name="正方形/長方形 44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9" name="正方形/長方形 44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0" name="正方形/長方形 44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1" name="正方形/長方形 45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2" name="正方形/長方形 45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3" name="テキスト ボックス 45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4" name="直線コネクタ 45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55" name="直線コネクタ 45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56" name="テキスト ボックス 45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57" name="直線コネクタ 45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58" name="テキスト ボックス 45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59" name="直線コネクタ 45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60" name="テキスト ボックス 45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61" name="直線コネクタ 46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62" name="テキスト ボックス 46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63" name="直線コネクタ 46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64" name="テキスト ボックス 46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5" name="直線コネクタ 46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6" name="テキスト ボックス 46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26670</xdr:rowOff>
    </xdr:from>
    <xdr:to>
      <xdr:col>116</xdr:col>
      <xdr:colOff>62864</xdr:colOff>
      <xdr:row>64</xdr:row>
      <xdr:rowOff>16510</xdr:rowOff>
    </xdr:to>
    <xdr:cxnSp macro="">
      <xdr:nvCxnSpPr>
        <xdr:cNvPr id="468" name="直線コネクタ 467"/>
        <xdr:cNvCxnSpPr/>
      </xdr:nvCxnSpPr>
      <xdr:spPr>
        <a:xfrm flipV="1">
          <a:off x="22160864" y="9627870"/>
          <a:ext cx="0" cy="1361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20337</xdr:rowOff>
    </xdr:from>
    <xdr:ext cx="469744" cy="259045"/>
    <xdr:sp macro="" textlink="">
      <xdr:nvSpPr>
        <xdr:cNvPr id="469" name="【保健センター・保健所】&#10;一人当たり面積最小値テキスト"/>
        <xdr:cNvSpPr txBox="1"/>
      </xdr:nvSpPr>
      <xdr:spPr>
        <a:xfrm>
          <a:off x="22199600" y="10993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16510</xdr:rowOff>
    </xdr:from>
    <xdr:to>
      <xdr:col>116</xdr:col>
      <xdr:colOff>152400</xdr:colOff>
      <xdr:row>64</xdr:row>
      <xdr:rowOff>16510</xdr:rowOff>
    </xdr:to>
    <xdr:cxnSp macro="">
      <xdr:nvCxnSpPr>
        <xdr:cNvPr id="470" name="直線コネクタ 469"/>
        <xdr:cNvCxnSpPr/>
      </xdr:nvCxnSpPr>
      <xdr:spPr>
        <a:xfrm>
          <a:off x="22072600" y="1098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144797</xdr:rowOff>
    </xdr:from>
    <xdr:ext cx="469744" cy="259045"/>
    <xdr:sp macro="" textlink="">
      <xdr:nvSpPr>
        <xdr:cNvPr id="471" name="【保健センター・保健所】&#10;一人当たり面積最大値テキスト"/>
        <xdr:cNvSpPr txBox="1"/>
      </xdr:nvSpPr>
      <xdr:spPr>
        <a:xfrm>
          <a:off x="22199600" y="9403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26670</xdr:rowOff>
    </xdr:from>
    <xdr:to>
      <xdr:col>116</xdr:col>
      <xdr:colOff>152400</xdr:colOff>
      <xdr:row>56</xdr:row>
      <xdr:rowOff>26670</xdr:rowOff>
    </xdr:to>
    <xdr:cxnSp macro="">
      <xdr:nvCxnSpPr>
        <xdr:cNvPr id="472" name="直線コネクタ 471"/>
        <xdr:cNvCxnSpPr/>
      </xdr:nvCxnSpPr>
      <xdr:spPr>
        <a:xfrm>
          <a:off x="22072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132097</xdr:rowOff>
    </xdr:from>
    <xdr:ext cx="469744" cy="259045"/>
    <xdr:sp macro="" textlink="">
      <xdr:nvSpPr>
        <xdr:cNvPr id="473" name="【保健センター・保健所】&#10;一人当たり面積平均値テキスト"/>
        <xdr:cNvSpPr txBox="1"/>
      </xdr:nvSpPr>
      <xdr:spPr>
        <a:xfrm>
          <a:off x="22199600" y="10761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153670</xdr:rowOff>
    </xdr:from>
    <xdr:to>
      <xdr:col>116</xdr:col>
      <xdr:colOff>114300</xdr:colOff>
      <xdr:row>63</xdr:row>
      <xdr:rowOff>83820</xdr:rowOff>
    </xdr:to>
    <xdr:sp macro="" textlink="">
      <xdr:nvSpPr>
        <xdr:cNvPr id="474" name="フローチャート: 判断 473"/>
        <xdr:cNvSpPr/>
      </xdr:nvSpPr>
      <xdr:spPr>
        <a:xfrm>
          <a:off x="22110700" y="1078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142240</xdr:rowOff>
    </xdr:from>
    <xdr:to>
      <xdr:col>112</xdr:col>
      <xdr:colOff>38100</xdr:colOff>
      <xdr:row>63</xdr:row>
      <xdr:rowOff>72390</xdr:rowOff>
    </xdr:to>
    <xdr:sp macro="" textlink="">
      <xdr:nvSpPr>
        <xdr:cNvPr id="475" name="フローチャート: 判断 474"/>
        <xdr:cNvSpPr/>
      </xdr:nvSpPr>
      <xdr:spPr>
        <a:xfrm>
          <a:off x="21272500" y="1077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63</xdr:row>
      <xdr:rowOff>63517</xdr:rowOff>
    </xdr:from>
    <xdr:ext cx="469744" cy="259045"/>
    <xdr:sp macro="" textlink="">
      <xdr:nvSpPr>
        <xdr:cNvPr id="476" name="n_1aveValue【保健センター・保健所】&#10;一人当たり面積"/>
        <xdr:cNvSpPr txBox="1"/>
      </xdr:nvSpPr>
      <xdr:spPr>
        <a:xfrm>
          <a:off x="21075727" y="10864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124460</xdr:rowOff>
    </xdr:from>
    <xdr:to>
      <xdr:col>107</xdr:col>
      <xdr:colOff>101600</xdr:colOff>
      <xdr:row>63</xdr:row>
      <xdr:rowOff>54610</xdr:rowOff>
    </xdr:to>
    <xdr:sp macro="" textlink="">
      <xdr:nvSpPr>
        <xdr:cNvPr id="477" name="フローチャート: 判断 476"/>
        <xdr:cNvSpPr/>
      </xdr:nvSpPr>
      <xdr:spPr>
        <a:xfrm>
          <a:off x="20383500" y="1075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63</xdr:row>
      <xdr:rowOff>45737</xdr:rowOff>
    </xdr:from>
    <xdr:ext cx="469744" cy="259045"/>
    <xdr:sp macro="" textlink="">
      <xdr:nvSpPr>
        <xdr:cNvPr id="478" name="n_2aveValue【保健センター・保健所】&#10;一人当たり面積"/>
        <xdr:cNvSpPr txBox="1"/>
      </xdr:nvSpPr>
      <xdr:spPr>
        <a:xfrm>
          <a:off x="20199427" y="108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125730</xdr:rowOff>
    </xdr:from>
    <xdr:to>
      <xdr:col>102</xdr:col>
      <xdr:colOff>165100</xdr:colOff>
      <xdr:row>63</xdr:row>
      <xdr:rowOff>55880</xdr:rowOff>
    </xdr:to>
    <xdr:sp macro="" textlink="">
      <xdr:nvSpPr>
        <xdr:cNvPr id="479" name="フローチャート: 判断 478"/>
        <xdr:cNvSpPr/>
      </xdr:nvSpPr>
      <xdr:spPr>
        <a:xfrm>
          <a:off x="19494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63</xdr:row>
      <xdr:rowOff>47007</xdr:rowOff>
    </xdr:from>
    <xdr:ext cx="469744" cy="259045"/>
    <xdr:sp macro="" textlink="">
      <xdr:nvSpPr>
        <xdr:cNvPr id="480" name="n_3aveValue【保健センター・保健所】&#10;一人当たり面積"/>
        <xdr:cNvSpPr txBox="1"/>
      </xdr:nvSpPr>
      <xdr:spPr>
        <a:xfrm>
          <a:off x="19310427" y="10848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63</xdr:row>
      <xdr:rowOff>5080</xdr:rowOff>
    </xdr:from>
    <xdr:to>
      <xdr:col>98</xdr:col>
      <xdr:colOff>38100</xdr:colOff>
      <xdr:row>63</xdr:row>
      <xdr:rowOff>106680</xdr:rowOff>
    </xdr:to>
    <xdr:sp macro="" textlink="">
      <xdr:nvSpPr>
        <xdr:cNvPr id="481" name="フローチャート: 判断 480"/>
        <xdr:cNvSpPr/>
      </xdr:nvSpPr>
      <xdr:spPr>
        <a:xfrm>
          <a:off x="18605500" y="1080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61</xdr:row>
      <xdr:rowOff>123207</xdr:rowOff>
    </xdr:from>
    <xdr:ext cx="469744" cy="259045"/>
    <xdr:sp macro="" textlink="">
      <xdr:nvSpPr>
        <xdr:cNvPr id="482" name="n_4aveValue【保健センター・保健所】&#10;一人当たり面積"/>
        <xdr:cNvSpPr txBox="1"/>
      </xdr:nvSpPr>
      <xdr:spPr>
        <a:xfrm>
          <a:off x="18421427" y="1058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83" name="テキスト ボックス 48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4" name="テキスト ボックス 48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5" name="テキスト ボックス 48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6" name="テキスト ボックス 48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7" name="テキスト ボックス 48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167640</xdr:rowOff>
    </xdr:from>
    <xdr:to>
      <xdr:col>116</xdr:col>
      <xdr:colOff>114300</xdr:colOff>
      <xdr:row>62</xdr:row>
      <xdr:rowOff>97790</xdr:rowOff>
    </xdr:to>
    <xdr:sp macro="" textlink="">
      <xdr:nvSpPr>
        <xdr:cNvPr id="488" name="楕円 487"/>
        <xdr:cNvSpPr/>
      </xdr:nvSpPr>
      <xdr:spPr>
        <a:xfrm>
          <a:off x="22110700" y="1062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19067</xdr:rowOff>
    </xdr:from>
    <xdr:ext cx="469744" cy="259045"/>
    <xdr:sp macro="" textlink="">
      <xdr:nvSpPr>
        <xdr:cNvPr id="489" name="【保健センター・保健所】&#10;一人当たり面積該当値テキスト"/>
        <xdr:cNvSpPr txBox="1"/>
      </xdr:nvSpPr>
      <xdr:spPr>
        <a:xfrm>
          <a:off x="22199600" y="1047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6350</xdr:rowOff>
    </xdr:from>
    <xdr:to>
      <xdr:col>112</xdr:col>
      <xdr:colOff>38100</xdr:colOff>
      <xdr:row>62</xdr:row>
      <xdr:rowOff>107950</xdr:rowOff>
    </xdr:to>
    <xdr:sp macro="" textlink="">
      <xdr:nvSpPr>
        <xdr:cNvPr id="490" name="楕円 489"/>
        <xdr:cNvSpPr/>
      </xdr:nvSpPr>
      <xdr:spPr>
        <a:xfrm>
          <a:off x="212725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46990</xdr:rowOff>
    </xdr:from>
    <xdr:to>
      <xdr:col>116</xdr:col>
      <xdr:colOff>63500</xdr:colOff>
      <xdr:row>62</xdr:row>
      <xdr:rowOff>57150</xdr:rowOff>
    </xdr:to>
    <xdr:cxnSp macro="">
      <xdr:nvCxnSpPr>
        <xdr:cNvPr id="491" name="直線コネクタ 490"/>
        <xdr:cNvCxnSpPr/>
      </xdr:nvCxnSpPr>
      <xdr:spPr>
        <a:xfrm flipV="1">
          <a:off x="21323300" y="10676890"/>
          <a:ext cx="8382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12700</xdr:rowOff>
    </xdr:from>
    <xdr:to>
      <xdr:col>107</xdr:col>
      <xdr:colOff>101600</xdr:colOff>
      <xdr:row>62</xdr:row>
      <xdr:rowOff>114300</xdr:rowOff>
    </xdr:to>
    <xdr:sp macro="" textlink="">
      <xdr:nvSpPr>
        <xdr:cNvPr id="492" name="楕円 491"/>
        <xdr:cNvSpPr/>
      </xdr:nvSpPr>
      <xdr:spPr>
        <a:xfrm>
          <a:off x="20383500" y="1064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57150</xdr:rowOff>
    </xdr:from>
    <xdr:to>
      <xdr:col>111</xdr:col>
      <xdr:colOff>177800</xdr:colOff>
      <xdr:row>62</xdr:row>
      <xdr:rowOff>63500</xdr:rowOff>
    </xdr:to>
    <xdr:cxnSp macro="">
      <xdr:nvCxnSpPr>
        <xdr:cNvPr id="493" name="直線コネクタ 492"/>
        <xdr:cNvCxnSpPr/>
      </xdr:nvCxnSpPr>
      <xdr:spPr>
        <a:xfrm flipV="1">
          <a:off x="20434300" y="1068705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24130</xdr:rowOff>
    </xdr:from>
    <xdr:to>
      <xdr:col>102</xdr:col>
      <xdr:colOff>165100</xdr:colOff>
      <xdr:row>58</xdr:row>
      <xdr:rowOff>125730</xdr:rowOff>
    </xdr:to>
    <xdr:sp macro="" textlink="">
      <xdr:nvSpPr>
        <xdr:cNvPr id="494" name="楕円 493"/>
        <xdr:cNvSpPr/>
      </xdr:nvSpPr>
      <xdr:spPr>
        <a:xfrm>
          <a:off x="19494500" y="996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74930</xdr:rowOff>
    </xdr:from>
    <xdr:to>
      <xdr:col>107</xdr:col>
      <xdr:colOff>50800</xdr:colOff>
      <xdr:row>62</xdr:row>
      <xdr:rowOff>63500</xdr:rowOff>
    </xdr:to>
    <xdr:cxnSp macro="">
      <xdr:nvCxnSpPr>
        <xdr:cNvPr id="495" name="直線コネクタ 494"/>
        <xdr:cNvCxnSpPr/>
      </xdr:nvCxnSpPr>
      <xdr:spPr>
        <a:xfrm>
          <a:off x="19545300" y="10019030"/>
          <a:ext cx="889000" cy="674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124477</xdr:rowOff>
    </xdr:from>
    <xdr:ext cx="469744" cy="259045"/>
    <xdr:sp macro="" textlink="">
      <xdr:nvSpPr>
        <xdr:cNvPr id="496" name="n_1mainValue【保健センター・保健所】&#10;一人当たり面積"/>
        <xdr:cNvSpPr txBox="1"/>
      </xdr:nvSpPr>
      <xdr:spPr>
        <a:xfrm>
          <a:off x="21075727" y="1041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130827</xdr:rowOff>
    </xdr:from>
    <xdr:ext cx="469744" cy="259045"/>
    <xdr:sp macro="" textlink="">
      <xdr:nvSpPr>
        <xdr:cNvPr id="497" name="n_2mainValue【保健センター・保健所】&#10;一人当たり面積"/>
        <xdr:cNvSpPr txBox="1"/>
      </xdr:nvSpPr>
      <xdr:spPr>
        <a:xfrm>
          <a:off x="20199427" y="1041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142257</xdr:rowOff>
    </xdr:from>
    <xdr:ext cx="469744" cy="259045"/>
    <xdr:sp macro="" textlink="">
      <xdr:nvSpPr>
        <xdr:cNvPr id="498" name="n_3mainValue【保健センター・保健所】&#10;一人当たり面積"/>
        <xdr:cNvSpPr txBox="1"/>
      </xdr:nvSpPr>
      <xdr:spPr>
        <a:xfrm>
          <a:off x="19310427" y="9743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9" name="正方形/長方形 49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0" name="正方形/長方形 49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1" name="正方形/長方形 50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2" name="正方形/長方形 50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3" name="正方形/長方形 50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4" name="正方形/長方形 50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5" name="正方形/長方形 50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6" name="正方形/長方形 50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7" name="テキスト ボックス 50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8" name="直線コネクタ 50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09" name="テキスト ボックス 50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10" name="直線コネクタ 50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11" name="テキスト ボックス 510"/>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12" name="直線コネクタ 51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13" name="テキスト ボックス 51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14" name="直線コネクタ 51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15" name="テキスト ボックス 51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16" name="直線コネクタ 51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17" name="テキスト ボックス 51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18" name="直線コネクタ 51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19" name="テキスト ボックス 518"/>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20" name="直線コネクタ 51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21" name="テキスト ボックス 520"/>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2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30480</xdr:rowOff>
    </xdr:from>
    <xdr:to>
      <xdr:col>85</xdr:col>
      <xdr:colOff>126364</xdr:colOff>
      <xdr:row>86</xdr:row>
      <xdr:rowOff>83820</xdr:rowOff>
    </xdr:to>
    <xdr:cxnSp macro="">
      <xdr:nvCxnSpPr>
        <xdr:cNvPr id="523" name="直線コネクタ 522"/>
        <xdr:cNvCxnSpPr/>
      </xdr:nvCxnSpPr>
      <xdr:spPr>
        <a:xfrm flipV="1">
          <a:off x="16318864" y="13232130"/>
          <a:ext cx="0" cy="1596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87647</xdr:rowOff>
    </xdr:from>
    <xdr:ext cx="405111" cy="259045"/>
    <xdr:sp macro="" textlink="">
      <xdr:nvSpPr>
        <xdr:cNvPr id="524" name="【消防施設】&#10;有形固定資産減価償却率最小値テキスト"/>
        <xdr:cNvSpPr txBox="1"/>
      </xdr:nvSpPr>
      <xdr:spPr>
        <a:xfrm>
          <a:off x="16357600" y="1483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83820</xdr:rowOff>
    </xdr:from>
    <xdr:to>
      <xdr:col>86</xdr:col>
      <xdr:colOff>25400</xdr:colOff>
      <xdr:row>86</xdr:row>
      <xdr:rowOff>83820</xdr:rowOff>
    </xdr:to>
    <xdr:cxnSp macro="">
      <xdr:nvCxnSpPr>
        <xdr:cNvPr id="525" name="直線コネクタ 524"/>
        <xdr:cNvCxnSpPr/>
      </xdr:nvCxnSpPr>
      <xdr:spPr>
        <a:xfrm>
          <a:off x="16230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148607</xdr:rowOff>
    </xdr:from>
    <xdr:ext cx="405111" cy="259045"/>
    <xdr:sp macro="" textlink="">
      <xdr:nvSpPr>
        <xdr:cNvPr id="526" name="【消防施設】&#10;有形固定資産減価償却率最大値テキスト"/>
        <xdr:cNvSpPr txBox="1"/>
      </xdr:nvSpPr>
      <xdr:spPr>
        <a:xfrm>
          <a:off x="16357600" y="1300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30480</xdr:rowOff>
    </xdr:from>
    <xdr:to>
      <xdr:col>86</xdr:col>
      <xdr:colOff>25400</xdr:colOff>
      <xdr:row>77</xdr:row>
      <xdr:rowOff>30480</xdr:rowOff>
    </xdr:to>
    <xdr:cxnSp macro="">
      <xdr:nvCxnSpPr>
        <xdr:cNvPr id="527" name="直線コネクタ 526"/>
        <xdr:cNvCxnSpPr/>
      </xdr:nvCxnSpPr>
      <xdr:spPr>
        <a:xfrm>
          <a:off x="16230600" y="1323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xdr:rowOff>
    </xdr:from>
    <xdr:ext cx="405111" cy="259045"/>
    <xdr:sp macro="" textlink="">
      <xdr:nvSpPr>
        <xdr:cNvPr id="528" name="【消防施設】&#10;有形固定資産減価償却率平均値テキスト"/>
        <xdr:cNvSpPr txBox="1"/>
      </xdr:nvSpPr>
      <xdr:spPr>
        <a:xfrm>
          <a:off x="16357600" y="14058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21589</xdr:rowOff>
    </xdr:from>
    <xdr:to>
      <xdr:col>85</xdr:col>
      <xdr:colOff>177800</xdr:colOff>
      <xdr:row>82</xdr:row>
      <xdr:rowOff>123189</xdr:rowOff>
    </xdr:to>
    <xdr:sp macro="" textlink="">
      <xdr:nvSpPr>
        <xdr:cNvPr id="529" name="フローチャート: 判断 528"/>
        <xdr:cNvSpPr/>
      </xdr:nvSpPr>
      <xdr:spPr>
        <a:xfrm>
          <a:off x="16268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122555</xdr:rowOff>
    </xdr:from>
    <xdr:to>
      <xdr:col>81</xdr:col>
      <xdr:colOff>101600</xdr:colOff>
      <xdr:row>83</xdr:row>
      <xdr:rowOff>52705</xdr:rowOff>
    </xdr:to>
    <xdr:sp macro="" textlink="">
      <xdr:nvSpPr>
        <xdr:cNvPr id="530" name="フローチャート: 判断 529"/>
        <xdr:cNvSpPr/>
      </xdr:nvSpPr>
      <xdr:spPr>
        <a:xfrm>
          <a:off x="15430500" y="1418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83</xdr:row>
      <xdr:rowOff>43832</xdr:rowOff>
    </xdr:from>
    <xdr:ext cx="405111" cy="259045"/>
    <xdr:sp macro="" textlink="">
      <xdr:nvSpPr>
        <xdr:cNvPr id="531" name="n_1aveValue【消防施設】&#10;有形固定資産減価償却率"/>
        <xdr:cNvSpPr txBox="1"/>
      </xdr:nvSpPr>
      <xdr:spPr>
        <a:xfrm>
          <a:off x="15266044" y="1427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170180</xdr:rowOff>
    </xdr:from>
    <xdr:to>
      <xdr:col>76</xdr:col>
      <xdr:colOff>165100</xdr:colOff>
      <xdr:row>82</xdr:row>
      <xdr:rowOff>100330</xdr:rowOff>
    </xdr:to>
    <xdr:sp macro="" textlink="">
      <xdr:nvSpPr>
        <xdr:cNvPr id="532" name="フローチャート: 判断 531"/>
        <xdr:cNvSpPr/>
      </xdr:nvSpPr>
      <xdr:spPr>
        <a:xfrm>
          <a:off x="14541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82</xdr:row>
      <xdr:rowOff>91457</xdr:rowOff>
    </xdr:from>
    <xdr:ext cx="405111" cy="259045"/>
    <xdr:sp macro="" textlink="">
      <xdr:nvSpPr>
        <xdr:cNvPr id="533" name="n_2aveValue【消防施設】&#10;有形固定資産減価償却率"/>
        <xdr:cNvSpPr txBox="1"/>
      </xdr:nvSpPr>
      <xdr:spPr>
        <a:xfrm>
          <a:off x="14389744"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82</xdr:row>
      <xdr:rowOff>84455</xdr:rowOff>
    </xdr:from>
    <xdr:to>
      <xdr:col>72</xdr:col>
      <xdr:colOff>38100</xdr:colOff>
      <xdr:row>83</xdr:row>
      <xdr:rowOff>14605</xdr:rowOff>
    </xdr:to>
    <xdr:sp macro="" textlink="">
      <xdr:nvSpPr>
        <xdr:cNvPr id="534" name="フローチャート: 判断 533"/>
        <xdr:cNvSpPr/>
      </xdr:nvSpPr>
      <xdr:spPr>
        <a:xfrm>
          <a:off x="13652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83</xdr:row>
      <xdr:rowOff>5732</xdr:rowOff>
    </xdr:from>
    <xdr:ext cx="405111" cy="259045"/>
    <xdr:sp macro="" textlink="">
      <xdr:nvSpPr>
        <xdr:cNvPr id="535" name="n_3aveValue【消防施設】&#10;有形固定資産減価償却率"/>
        <xdr:cNvSpPr txBox="1"/>
      </xdr:nvSpPr>
      <xdr:spPr>
        <a:xfrm>
          <a:off x="13500744" y="1423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81</xdr:row>
      <xdr:rowOff>38736</xdr:rowOff>
    </xdr:from>
    <xdr:to>
      <xdr:col>67</xdr:col>
      <xdr:colOff>101600</xdr:colOff>
      <xdr:row>81</xdr:row>
      <xdr:rowOff>140336</xdr:rowOff>
    </xdr:to>
    <xdr:sp macro="" textlink="">
      <xdr:nvSpPr>
        <xdr:cNvPr id="536" name="フローチャート: 判断 535"/>
        <xdr:cNvSpPr/>
      </xdr:nvSpPr>
      <xdr:spPr>
        <a:xfrm>
          <a:off x="12763500" y="1392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79</xdr:row>
      <xdr:rowOff>156863</xdr:rowOff>
    </xdr:from>
    <xdr:ext cx="405111" cy="259045"/>
    <xdr:sp macro="" textlink="">
      <xdr:nvSpPr>
        <xdr:cNvPr id="537" name="n_4aveValue【消防施設】&#10;有形固定資産減価償却率"/>
        <xdr:cNvSpPr txBox="1"/>
      </xdr:nvSpPr>
      <xdr:spPr>
        <a:xfrm>
          <a:off x="12611744" y="13701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38" name="テキスト ボックス 53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9" name="テキスト ボックス 53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40" name="テキスト ボックス 53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41" name="テキスト ボックス 54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42" name="テキスト ボックス 54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636</xdr:rowOff>
    </xdr:from>
    <xdr:to>
      <xdr:col>85</xdr:col>
      <xdr:colOff>177800</xdr:colOff>
      <xdr:row>79</xdr:row>
      <xdr:rowOff>102236</xdr:rowOff>
    </xdr:to>
    <xdr:sp macro="" textlink="">
      <xdr:nvSpPr>
        <xdr:cNvPr id="543" name="楕円 542"/>
        <xdr:cNvSpPr/>
      </xdr:nvSpPr>
      <xdr:spPr>
        <a:xfrm>
          <a:off x="16268700" y="1354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23513</xdr:rowOff>
    </xdr:from>
    <xdr:ext cx="405111" cy="259045"/>
    <xdr:sp macro="" textlink="">
      <xdr:nvSpPr>
        <xdr:cNvPr id="544" name="【消防施設】&#10;有形固定資産減価償却率該当値テキスト"/>
        <xdr:cNvSpPr txBox="1"/>
      </xdr:nvSpPr>
      <xdr:spPr>
        <a:xfrm>
          <a:off x="16357600" y="13396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113030</xdr:rowOff>
    </xdr:from>
    <xdr:to>
      <xdr:col>81</xdr:col>
      <xdr:colOff>101600</xdr:colOff>
      <xdr:row>79</xdr:row>
      <xdr:rowOff>43180</xdr:rowOff>
    </xdr:to>
    <xdr:sp macro="" textlink="">
      <xdr:nvSpPr>
        <xdr:cNvPr id="545" name="楕円 544"/>
        <xdr:cNvSpPr/>
      </xdr:nvSpPr>
      <xdr:spPr>
        <a:xfrm>
          <a:off x="15430500" y="1348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163830</xdr:rowOff>
    </xdr:from>
    <xdr:to>
      <xdr:col>85</xdr:col>
      <xdr:colOff>127000</xdr:colOff>
      <xdr:row>79</xdr:row>
      <xdr:rowOff>51436</xdr:rowOff>
    </xdr:to>
    <xdr:cxnSp macro="">
      <xdr:nvCxnSpPr>
        <xdr:cNvPr id="546" name="直線コネクタ 545"/>
        <xdr:cNvCxnSpPr/>
      </xdr:nvCxnSpPr>
      <xdr:spPr>
        <a:xfrm>
          <a:off x="15481300" y="13536930"/>
          <a:ext cx="838200" cy="5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40639</xdr:rowOff>
    </xdr:from>
    <xdr:to>
      <xdr:col>76</xdr:col>
      <xdr:colOff>165100</xdr:colOff>
      <xdr:row>79</xdr:row>
      <xdr:rowOff>142239</xdr:rowOff>
    </xdr:to>
    <xdr:sp macro="" textlink="">
      <xdr:nvSpPr>
        <xdr:cNvPr id="547" name="楕円 546"/>
        <xdr:cNvSpPr/>
      </xdr:nvSpPr>
      <xdr:spPr>
        <a:xfrm>
          <a:off x="14541500" y="1358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163830</xdr:rowOff>
    </xdr:from>
    <xdr:to>
      <xdr:col>81</xdr:col>
      <xdr:colOff>50800</xdr:colOff>
      <xdr:row>79</xdr:row>
      <xdr:rowOff>91439</xdr:rowOff>
    </xdr:to>
    <xdr:cxnSp macro="">
      <xdr:nvCxnSpPr>
        <xdr:cNvPr id="548" name="直線コネクタ 547"/>
        <xdr:cNvCxnSpPr/>
      </xdr:nvCxnSpPr>
      <xdr:spPr>
        <a:xfrm flipV="1">
          <a:off x="14592300" y="13536930"/>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151130</xdr:rowOff>
    </xdr:from>
    <xdr:to>
      <xdr:col>72</xdr:col>
      <xdr:colOff>38100</xdr:colOff>
      <xdr:row>79</xdr:row>
      <xdr:rowOff>81280</xdr:rowOff>
    </xdr:to>
    <xdr:sp macro="" textlink="">
      <xdr:nvSpPr>
        <xdr:cNvPr id="549" name="楕円 548"/>
        <xdr:cNvSpPr/>
      </xdr:nvSpPr>
      <xdr:spPr>
        <a:xfrm>
          <a:off x="13652500" y="1352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30480</xdr:rowOff>
    </xdr:from>
    <xdr:to>
      <xdr:col>76</xdr:col>
      <xdr:colOff>114300</xdr:colOff>
      <xdr:row>79</xdr:row>
      <xdr:rowOff>91439</xdr:rowOff>
    </xdr:to>
    <xdr:cxnSp macro="">
      <xdr:nvCxnSpPr>
        <xdr:cNvPr id="550" name="直線コネクタ 549"/>
        <xdr:cNvCxnSpPr/>
      </xdr:nvCxnSpPr>
      <xdr:spPr>
        <a:xfrm>
          <a:off x="13703300" y="1357503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77</xdr:row>
      <xdr:rowOff>59707</xdr:rowOff>
    </xdr:from>
    <xdr:ext cx="405111" cy="259045"/>
    <xdr:sp macro="" textlink="">
      <xdr:nvSpPr>
        <xdr:cNvPr id="551" name="n_1mainValue【消防施設】&#10;有形固定資産減価償却率"/>
        <xdr:cNvSpPr txBox="1"/>
      </xdr:nvSpPr>
      <xdr:spPr>
        <a:xfrm>
          <a:off x="15266044" y="1326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158766</xdr:rowOff>
    </xdr:from>
    <xdr:ext cx="405111" cy="259045"/>
    <xdr:sp macro="" textlink="">
      <xdr:nvSpPr>
        <xdr:cNvPr id="552" name="n_2mainValue【消防施設】&#10;有形固定資産減価償却率"/>
        <xdr:cNvSpPr txBox="1"/>
      </xdr:nvSpPr>
      <xdr:spPr>
        <a:xfrm>
          <a:off x="14389744" y="1336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97807</xdr:rowOff>
    </xdr:from>
    <xdr:ext cx="405111" cy="259045"/>
    <xdr:sp macro="" textlink="">
      <xdr:nvSpPr>
        <xdr:cNvPr id="553" name="n_3mainValue【消防施設】&#10;有形固定資産減価償却率"/>
        <xdr:cNvSpPr txBox="1"/>
      </xdr:nvSpPr>
      <xdr:spPr>
        <a:xfrm>
          <a:off x="13500744" y="1329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4" name="正方形/長方形 55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5" name="正方形/長方形 55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6" name="正方形/長方形 55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7" name="正方形/長方形 55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8" name="正方形/長方形 55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59" name="正方形/長方形 55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0" name="正方形/長方形 55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1" name="正方形/長方形 56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2" name="テキスト ボックス 56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3" name="直線コネクタ 56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64" name="直線コネクタ 563"/>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65" name="テキスト ボックス 564"/>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66" name="直線コネクタ 565"/>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67" name="テキスト ボックス 566"/>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68" name="直線コネクタ 567"/>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69" name="テキスト ボックス 568"/>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70" name="直線コネクタ 569"/>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71" name="テキスト ボックス 570"/>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72" name="直線コネクタ 57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73" name="テキスト ボックス 57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7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100736</xdr:rowOff>
    </xdr:from>
    <xdr:to>
      <xdr:col>116</xdr:col>
      <xdr:colOff>62864</xdr:colOff>
      <xdr:row>86</xdr:row>
      <xdr:rowOff>27584</xdr:rowOff>
    </xdr:to>
    <xdr:cxnSp macro="">
      <xdr:nvCxnSpPr>
        <xdr:cNvPr id="575" name="直線コネクタ 574"/>
        <xdr:cNvCxnSpPr/>
      </xdr:nvCxnSpPr>
      <xdr:spPr>
        <a:xfrm flipV="1">
          <a:off x="22160864" y="13473836"/>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31411</xdr:rowOff>
    </xdr:from>
    <xdr:ext cx="469744" cy="259045"/>
    <xdr:sp macro="" textlink="">
      <xdr:nvSpPr>
        <xdr:cNvPr id="576" name="【消防施設】&#10;一人当たり面積最小値テキスト"/>
        <xdr:cNvSpPr txBox="1"/>
      </xdr:nvSpPr>
      <xdr:spPr>
        <a:xfrm>
          <a:off x="22199600" y="14776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27584</xdr:rowOff>
    </xdr:from>
    <xdr:to>
      <xdr:col>116</xdr:col>
      <xdr:colOff>152400</xdr:colOff>
      <xdr:row>86</xdr:row>
      <xdr:rowOff>27584</xdr:rowOff>
    </xdr:to>
    <xdr:cxnSp macro="">
      <xdr:nvCxnSpPr>
        <xdr:cNvPr id="577" name="直線コネクタ 576"/>
        <xdr:cNvCxnSpPr/>
      </xdr:nvCxnSpPr>
      <xdr:spPr>
        <a:xfrm>
          <a:off x="22072600" y="14772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47413</xdr:rowOff>
    </xdr:from>
    <xdr:ext cx="469744" cy="259045"/>
    <xdr:sp macro="" textlink="">
      <xdr:nvSpPr>
        <xdr:cNvPr id="578" name="【消防施設】&#10;一人当たり面積最大値テキスト"/>
        <xdr:cNvSpPr txBox="1"/>
      </xdr:nvSpPr>
      <xdr:spPr>
        <a:xfrm>
          <a:off x="22199600" y="13249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100736</xdr:rowOff>
    </xdr:from>
    <xdr:to>
      <xdr:col>116</xdr:col>
      <xdr:colOff>152400</xdr:colOff>
      <xdr:row>78</xdr:row>
      <xdr:rowOff>100736</xdr:rowOff>
    </xdr:to>
    <xdr:cxnSp macro="">
      <xdr:nvCxnSpPr>
        <xdr:cNvPr id="579" name="直線コネクタ 578"/>
        <xdr:cNvCxnSpPr/>
      </xdr:nvCxnSpPr>
      <xdr:spPr>
        <a:xfrm>
          <a:off x="22072600" y="13473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55897</xdr:rowOff>
    </xdr:from>
    <xdr:ext cx="469744" cy="259045"/>
    <xdr:sp macro="" textlink="">
      <xdr:nvSpPr>
        <xdr:cNvPr id="580" name="【消防施設】&#10;一人当たり面積平均値テキスト"/>
        <xdr:cNvSpPr txBox="1"/>
      </xdr:nvSpPr>
      <xdr:spPr>
        <a:xfrm>
          <a:off x="22199600" y="14457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33020</xdr:rowOff>
    </xdr:from>
    <xdr:to>
      <xdr:col>116</xdr:col>
      <xdr:colOff>114300</xdr:colOff>
      <xdr:row>85</xdr:row>
      <xdr:rowOff>134620</xdr:rowOff>
    </xdr:to>
    <xdr:sp macro="" textlink="">
      <xdr:nvSpPr>
        <xdr:cNvPr id="581" name="フローチャート: 判断 580"/>
        <xdr:cNvSpPr/>
      </xdr:nvSpPr>
      <xdr:spPr>
        <a:xfrm>
          <a:off x="221107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42163</xdr:rowOff>
    </xdr:from>
    <xdr:to>
      <xdr:col>112</xdr:col>
      <xdr:colOff>38100</xdr:colOff>
      <xdr:row>85</xdr:row>
      <xdr:rowOff>143763</xdr:rowOff>
    </xdr:to>
    <xdr:sp macro="" textlink="">
      <xdr:nvSpPr>
        <xdr:cNvPr id="582" name="フローチャート: 判断 581"/>
        <xdr:cNvSpPr/>
      </xdr:nvSpPr>
      <xdr:spPr>
        <a:xfrm>
          <a:off x="21272500" y="1461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160290</xdr:rowOff>
    </xdr:from>
    <xdr:ext cx="469744" cy="259045"/>
    <xdr:sp macro="" textlink="">
      <xdr:nvSpPr>
        <xdr:cNvPr id="583" name="n_1aveValue【消防施設】&#10;一人当たり面積"/>
        <xdr:cNvSpPr txBox="1"/>
      </xdr:nvSpPr>
      <xdr:spPr>
        <a:xfrm>
          <a:off x="21075727" y="14390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60909</xdr:rowOff>
    </xdr:from>
    <xdr:to>
      <xdr:col>107</xdr:col>
      <xdr:colOff>101600</xdr:colOff>
      <xdr:row>85</xdr:row>
      <xdr:rowOff>162509</xdr:rowOff>
    </xdr:to>
    <xdr:sp macro="" textlink="">
      <xdr:nvSpPr>
        <xdr:cNvPr id="584" name="フローチャート: 判断 583"/>
        <xdr:cNvSpPr/>
      </xdr:nvSpPr>
      <xdr:spPr>
        <a:xfrm>
          <a:off x="20383500" y="1463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7586</xdr:rowOff>
    </xdr:from>
    <xdr:ext cx="469744" cy="259045"/>
    <xdr:sp macro="" textlink="">
      <xdr:nvSpPr>
        <xdr:cNvPr id="585" name="n_2aveValue【消防施設】&#10;一人当たり面積"/>
        <xdr:cNvSpPr txBox="1"/>
      </xdr:nvSpPr>
      <xdr:spPr>
        <a:xfrm>
          <a:off x="20199427" y="14409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67311</xdr:rowOff>
    </xdr:from>
    <xdr:to>
      <xdr:col>102</xdr:col>
      <xdr:colOff>165100</xdr:colOff>
      <xdr:row>85</xdr:row>
      <xdr:rowOff>168911</xdr:rowOff>
    </xdr:to>
    <xdr:sp macro="" textlink="">
      <xdr:nvSpPr>
        <xdr:cNvPr id="586" name="フローチャート: 判断 585"/>
        <xdr:cNvSpPr/>
      </xdr:nvSpPr>
      <xdr:spPr>
        <a:xfrm>
          <a:off x="19494500" y="1464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13988</xdr:rowOff>
    </xdr:from>
    <xdr:ext cx="469744" cy="259045"/>
    <xdr:sp macro="" textlink="">
      <xdr:nvSpPr>
        <xdr:cNvPr id="587" name="n_3aveValue【消防施設】&#10;一人当たり面積"/>
        <xdr:cNvSpPr txBox="1"/>
      </xdr:nvSpPr>
      <xdr:spPr>
        <a:xfrm>
          <a:off x="19310427" y="1441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85</xdr:row>
      <xdr:rowOff>75997</xdr:rowOff>
    </xdr:from>
    <xdr:to>
      <xdr:col>98</xdr:col>
      <xdr:colOff>38100</xdr:colOff>
      <xdr:row>86</xdr:row>
      <xdr:rowOff>6147</xdr:rowOff>
    </xdr:to>
    <xdr:sp macro="" textlink="">
      <xdr:nvSpPr>
        <xdr:cNvPr id="588" name="フローチャート: 判断 587"/>
        <xdr:cNvSpPr/>
      </xdr:nvSpPr>
      <xdr:spPr>
        <a:xfrm>
          <a:off x="18605500" y="14649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84</xdr:row>
      <xdr:rowOff>22674</xdr:rowOff>
    </xdr:from>
    <xdr:ext cx="469744" cy="259045"/>
    <xdr:sp macro="" textlink="">
      <xdr:nvSpPr>
        <xdr:cNvPr id="589" name="n_4aveValue【消防施設】&#10;一人当たり面積"/>
        <xdr:cNvSpPr txBox="1"/>
      </xdr:nvSpPr>
      <xdr:spPr>
        <a:xfrm>
          <a:off x="18421427" y="1442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90" name="テキスト ボックス 58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1" name="テキスト ボックス 59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2" name="テキスト ボックス 59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3" name="テキスト ボックス 59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4" name="テキスト ボックス 59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92456</xdr:rowOff>
    </xdr:from>
    <xdr:to>
      <xdr:col>116</xdr:col>
      <xdr:colOff>114300</xdr:colOff>
      <xdr:row>86</xdr:row>
      <xdr:rowOff>22606</xdr:rowOff>
    </xdr:to>
    <xdr:sp macro="" textlink="">
      <xdr:nvSpPr>
        <xdr:cNvPr id="595" name="楕円 594"/>
        <xdr:cNvSpPr/>
      </xdr:nvSpPr>
      <xdr:spPr>
        <a:xfrm>
          <a:off x="22110700" y="1466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11447</xdr:rowOff>
    </xdr:from>
    <xdr:ext cx="469744" cy="259045"/>
    <xdr:sp macro="" textlink="">
      <xdr:nvSpPr>
        <xdr:cNvPr id="596" name="【消防施設】&#10;一人当たり面積該当値テキスト"/>
        <xdr:cNvSpPr txBox="1"/>
      </xdr:nvSpPr>
      <xdr:spPr>
        <a:xfrm>
          <a:off x="22199600" y="1458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94284</xdr:rowOff>
    </xdr:from>
    <xdr:to>
      <xdr:col>112</xdr:col>
      <xdr:colOff>38100</xdr:colOff>
      <xdr:row>86</xdr:row>
      <xdr:rowOff>24434</xdr:rowOff>
    </xdr:to>
    <xdr:sp macro="" textlink="">
      <xdr:nvSpPr>
        <xdr:cNvPr id="597" name="楕円 596"/>
        <xdr:cNvSpPr/>
      </xdr:nvSpPr>
      <xdr:spPr>
        <a:xfrm>
          <a:off x="21272500" y="1466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143256</xdr:rowOff>
    </xdr:from>
    <xdr:to>
      <xdr:col>116</xdr:col>
      <xdr:colOff>63500</xdr:colOff>
      <xdr:row>85</xdr:row>
      <xdr:rowOff>145084</xdr:rowOff>
    </xdr:to>
    <xdr:cxnSp macro="">
      <xdr:nvCxnSpPr>
        <xdr:cNvPr id="598" name="直線コネクタ 597"/>
        <xdr:cNvCxnSpPr/>
      </xdr:nvCxnSpPr>
      <xdr:spPr>
        <a:xfrm flipV="1">
          <a:off x="21323300" y="14716506"/>
          <a:ext cx="8382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101600</xdr:rowOff>
    </xdr:from>
    <xdr:to>
      <xdr:col>107</xdr:col>
      <xdr:colOff>101600</xdr:colOff>
      <xdr:row>86</xdr:row>
      <xdr:rowOff>31750</xdr:rowOff>
    </xdr:to>
    <xdr:sp macro="" textlink="">
      <xdr:nvSpPr>
        <xdr:cNvPr id="599" name="楕円 598"/>
        <xdr:cNvSpPr/>
      </xdr:nvSpPr>
      <xdr:spPr>
        <a:xfrm>
          <a:off x="20383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145084</xdr:rowOff>
    </xdr:from>
    <xdr:to>
      <xdr:col>111</xdr:col>
      <xdr:colOff>177800</xdr:colOff>
      <xdr:row>85</xdr:row>
      <xdr:rowOff>152400</xdr:rowOff>
    </xdr:to>
    <xdr:cxnSp macro="">
      <xdr:nvCxnSpPr>
        <xdr:cNvPr id="600" name="直線コネクタ 599"/>
        <xdr:cNvCxnSpPr/>
      </xdr:nvCxnSpPr>
      <xdr:spPr>
        <a:xfrm flipV="1">
          <a:off x="20434300" y="14718334"/>
          <a:ext cx="8890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131318</xdr:rowOff>
    </xdr:from>
    <xdr:to>
      <xdr:col>102</xdr:col>
      <xdr:colOff>165100</xdr:colOff>
      <xdr:row>86</xdr:row>
      <xdr:rowOff>61468</xdr:rowOff>
    </xdr:to>
    <xdr:sp macro="" textlink="">
      <xdr:nvSpPr>
        <xdr:cNvPr id="601" name="楕円 600"/>
        <xdr:cNvSpPr/>
      </xdr:nvSpPr>
      <xdr:spPr>
        <a:xfrm>
          <a:off x="19494500" y="1470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152400</xdr:rowOff>
    </xdr:from>
    <xdr:to>
      <xdr:col>107</xdr:col>
      <xdr:colOff>50800</xdr:colOff>
      <xdr:row>86</xdr:row>
      <xdr:rowOff>10668</xdr:rowOff>
    </xdr:to>
    <xdr:cxnSp macro="">
      <xdr:nvCxnSpPr>
        <xdr:cNvPr id="602" name="直線コネクタ 601"/>
        <xdr:cNvCxnSpPr/>
      </xdr:nvCxnSpPr>
      <xdr:spPr>
        <a:xfrm flipV="1">
          <a:off x="19545300" y="14725650"/>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15561</xdr:rowOff>
    </xdr:from>
    <xdr:ext cx="469744" cy="259045"/>
    <xdr:sp macro="" textlink="">
      <xdr:nvSpPr>
        <xdr:cNvPr id="603" name="n_1mainValue【消防施設】&#10;一人当たり面積"/>
        <xdr:cNvSpPr txBox="1"/>
      </xdr:nvSpPr>
      <xdr:spPr>
        <a:xfrm>
          <a:off x="21075727" y="1476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22877</xdr:rowOff>
    </xdr:from>
    <xdr:ext cx="469744" cy="259045"/>
    <xdr:sp macro="" textlink="">
      <xdr:nvSpPr>
        <xdr:cNvPr id="604" name="n_2mainValue【消防施設】&#10;一人当たり面積"/>
        <xdr:cNvSpPr txBox="1"/>
      </xdr:nvSpPr>
      <xdr:spPr>
        <a:xfrm>
          <a:off x="2019942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52595</xdr:rowOff>
    </xdr:from>
    <xdr:ext cx="469744" cy="259045"/>
    <xdr:sp macro="" textlink="">
      <xdr:nvSpPr>
        <xdr:cNvPr id="605" name="n_3mainValue【消防施設】&#10;一人当たり面積"/>
        <xdr:cNvSpPr txBox="1"/>
      </xdr:nvSpPr>
      <xdr:spPr>
        <a:xfrm>
          <a:off x="19310427" y="1479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6" name="正方形/長方形 60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7" name="正方形/長方形 60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08" name="正方形/長方形 60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09" name="正方形/長方形 60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0" name="正方形/長方形 60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1" name="正方形/長方形 61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2" name="正方形/長方形 61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3" name="正方形/長方形 61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4" name="テキスト ボックス 61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5" name="直線コネクタ 61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16" name="テキスト ボックス 61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17" name="直線コネクタ 61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18" name="テキスト ボックス 617"/>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19" name="直線コネクタ 61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0" name="テキスト ボックス 61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1" name="直線コネクタ 62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2" name="テキスト ボックス 62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23" name="直線コネクタ 62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24" name="テキスト ボックス 62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25" name="直線コネクタ 62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26" name="テキスト ボックス 62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27" name="直線コネクタ 62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28" name="テキスト ボックス 627"/>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9" name="直線コネクタ 62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25581</xdr:rowOff>
    </xdr:to>
    <xdr:cxnSp macro="">
      <xdr:nvCxnSpPr>
        <xdr:cNvPr id="631" name="直線コネクタ 630"/>
        <xdr:cNvCxnSpPr/>
      </xdr:nvCxnSpPr>
      <xdr:spPr>
        <a:xfrm flipV="1">
          <a:off x="16318864" y="17090571"/>
          <a:ext cx="0" cy="1623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29408</xdr:rowOff>
    </xdr:from>
    <xdr:ext cx="405111" cy="259045"/>
    <xdr:sp macro="" textlink="">
      <xdr:nvSpPr>
        <xdr:cNvPr id="632" name="【庁舎】&#10;有形固定資産減価償却率最小値テキスト"/>
        <xdr:cNvSpPr txBox="1"/>
      </xdr:nvSpPr>
      <xdr:spPr>
        <a:xfrm>
          <a:off x="16357600" y="1871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25581</xdr:rowOff>
    </xdr:from>
    <xdr:to>
      <xdr:col>86</xdr:col>
      <xdr:colOff>25400</xdr:colOff>
      <xdr:row>109</xdr:row>
      <xdr:rowOff>25581</xdr:rowOff>
    </xdr:to>
    <xdr:cxnSp macro="">
      <xdr:nvCxnSpPr>
        <xdr:cNvPr id="633" name="直線コネクタ 632"/>
        <xdr:cNvCxnSpPr/>
      </xdr:nvCxnSpPr>
      <xdr:spPr>
        <a:xfrm>
          <a:off x="16230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634" name="【庁舎】&#10;有形固定資産減価償却率最大値テキスト"/>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35" name="直線コネクタ 634"/>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146248</xdr:rowOff>
    </xdr:from>
    <xdr:ext cx="405111" cy="259045"/>
    <xdr:sp macro="" textlink="">
      <xdr:nvSpPr>
        <xdr:cNvPr id="636" name="【庁舎】&#10;有形固定資産減価償却率平均値テキスト"/>
        <xdr:cNvSpPr txBox="1"/>
      </xdr:nvSpPr>
      <xdr:spPr>
        <a:xfrm>
          <a:off x="16357600" y="178055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123371</xdr:rowOff>
    </xdr:from>
    <xdr:to>
      <xdr:col>85</xdr:col>
      <xdr:colOff>177800</xdr:colOff>
      <xdr:row>105</xdr:row>
      <xdr:rowOff>53521</xdr:rowOff>
    </xdr:to>
    <xdr:sp macro="" textlink="">
      <xdr:nvSpPr>
        <xdr:cNvPr id="637" name="フローチャート: 判断 636"/>
        <xdr:cNvSpPr/>
      </xdr:nvSpPr>
      <xdr:spPr>
        <a:xfrm>
          <a:off x="16268700" y="1795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115207</xdr:rowOff>
    </xdr:from>
    <xdr:to>
      <xdr:col>81</xdr:col>
      <xdr:colOff>101600</xdr:colOff>
      <xdr:row>105</xdr:row>
      <xdr:rowOff>45357</xdr:rowOff>
    </xdr:to>
    <xdr:sp macro="" textlink="">
      <xdr:nvSpPr>
        <xdr:cNvPr id="638" name="フローチャート: 判断 637"/>
        <xdr:cNvSpPr/>
      </xdr:nvSpPr>
      <xdr:spPr>
        <a:xfrm>
          <a:off x="15430500" y="1794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61884</xdr:rowOff>
    </xdr:from>
    <xdr:ext cx="405111" cy="259045"/>
    <xdr:sp macro="" textlink="">
      <xdr:nvSpPr>
        <xdr:cNvPr id="639" name="n_1aveValue【庁舎】&#10;有形固定資産減価償却率"/>
        <xdr:cNvSpPr txBox="1"/>
      </xdr:nvSpPr>
      <xdr:spPr>
        <a:xfrm>
          <a:off x="15266044" y="1772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108676</xdr:rowOff>
    </xdr:from>
    <xdr:to>
      <xdr:col>76</xdr:col>
      <xdr:colOff>165100</xdr:colOff>
      <xdr:row>105</xdr:row>
      <xdr:rowOff>38826</xdr:rowOff>
    </xdr:to>
    <xdr:sp macro="" textlink="">
      <xdr:nvSpPr>
        <xdr:cNvPr id="640" name="フローチャート: 判断 639"/>
        <xdr:cNvSpPr/>
      </xdr:nvSpPr>
      <xdr:spPr>
        <a:xfrm>
          <a:off x="14541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55353</xdr:rowOff>
    </xdr:from>
    <xdr:ext cx="405111" cy="259045"/>
    <xdr:sp macro="" textlink="">
      <xdr:nvSpPr>
        <xdr:cNvPr id="641" name="n_2aveValue【庁舎】&#10;有形固定資産減価償却率"/>
        <xdr:cNvSpPr txBox="1"/>
      </xdr:nvSpPr>
      <xdr:spPr>
        <a:xfrm>
          <a:off x="14389744" y="1771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93980</xdr:rowOff>
    </xdr:from>
    <xdr:to>
      <xdr:col>72</xdr:col>
      <xdr:colOff>38100</xdr:colOff>
      <xdr:row>105</xdr:row>
      <xdr:rowOff>24130</xdr:rowOff>
    </xdr:to>
    <xdr:sp macro="" textlink="">
      <xdr:nvSpPr>
        <xdr:cNvPr id="642" name="フローチャート: 判断 641"/>
        <xdr:cNvSpPr/>
      </xdr:nvSpPr>
      <xdr:spPr>
        <a:xfrm>
          <a:off x="13652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103</xdr:row>
      <xdr:rowOff>40657</xdr:rowOff>
    </xdr:from>
    <xdr:ext cx="405111" cy="259045"/>
    <xdr:sp macro="" textlink="">
      <xdr:nvSpPr>
        <xdr:cNvPr id="643" name="n_3aveValue【庁舎】&#10;有形固定資産減価償却率"/>
        <xdr:cNvSpPr txBox="1"/>
      </xdr:nvSpPr>
      <xdr:spPr>
        <a:xfrm>
          <a:off x="1350074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104</xdr:row>
      <xdr:rowOff>43362</xdr:rowOff>
    </xdr:from>
    <xdr:to>
      <xdr:col>67</xdr:col>
      <xdr:colOff>101600</xdr:colOff>
      <xdr:row>104</xdr:row>
      <xdr:rowOff>144962</xdr:rowOff>
    </xdr:to>
    <xdr:sp macro="" textlink="">
      <xdr:nvSpPr>
        <xdr:cNvPr id="644" name="フローチャート: 判断 643"/>
        <xdr:cNvSpPr/>
      </xdr:nvSpPr>
      <xdr:spPr>
        <a:xfrm>
          <a:off x="12763500" y="1787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102</xdr:row>
      <xdr:rowOff>161489</xdr:rowOff>
    </xdr:from>
    <xdr:ext cx="405111" cy="259045"/>
    <xdr:sp macro="" textlink="">
      <xdr:nvSpPr>
        <xdr:cNvPr id="645" name="n_4aveValue【庁舎】&#10;有形固定資産減価償却率"/>
        <xdr:cNvSpPr txBox="1"/>
      </xdr:nvSpPr>
      <xdr:spPr>
        <a:xfrm>
          <a:off x="12611744" y="1764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46" name="テキスト ボックス 64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7" name="テキスト ボックス 64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8" name="テキスト ボックス 64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9" name="テキスト ボックス 64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0" name="テキスト ボックス 64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131536</xdr:rowOff>
    </xdr:from>
    <xdr:to>
      <xdr:col>85</xdr:col>
      <xdr:colOff>177800</xdr:colOff>
      <xdr:row>108</xdr:row>
      <xdr:rowOff>61686</xdr:rowOff>
    </xdr:to>
    <xdr:sp macro="" textlink="">
      <xdr:nvSpPr>
        <xdr:cNvPr id="651" name="楕円 650"/>
        <xdr:cNvSpPr/>
      </xdr:nvSpPr>
      <xdr:spPr>
        <a:xfrm>
          <a:off x="16268700" y="1847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109963</xdr:rowOff>
    </xdr:from>
    <xdr:ext cx="405111" cy="259045"/>
    <xdr:sp macro="" textlink="">
      <xdr:nvSpPr>
        <xdr:cNvPr id="652" name="【庁舎】&#10;有形固定資産減価償却率該当値テキスト"/>
        <xdr:cNvSpPr txBox="1"/>
      </xdr:nvSpPr>
      <xdr:spPr>
        <a:xfrm>
          <a:off x="16357600" y="1845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98879</xdr:rowOff>
    </xdr:from>
    <xdr:to>
      <xdr:col>81</xdr:col>
      <xdr:colOff>101600</xdr:colOff>
      <xdr:row>108</xdr:row>
      <xdr:rowOff>29029</xdr:rowOff>
    </xdr:to>
    <xdr:sp macro="" textlink="">
      <xdr:nvSpPr>
        <xdr:cNvPr id="653" name="楕円 652"/>
        <xdr:cNvSpPr/>
      </xdr:nvSpPr>
      <xdr:spPr>
        <a:xfrm>
          <a:off x="15430500" y="1844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149679</xdr:rowOff>
    </xdr:from>
    <xdr:to>
      <xdr:col>85</xdr:col>
      <xdr:colOff>127000</xdr:colOff>
      <xdr:row>108</xdr:row>
      <xdr:rowOff>10886</xdr:rowOff>
    </xdr:to>
    <xdr:cxnSp macro="">
      <xdr:nvCxnSpPr>
        <xdr:cNvPr id="654" name="直線コネクタ 653"/>
        <xdr:cNvCxnSpPr/>
      </xdr:nvCxnSpPr>
      <xdr:spPr>
        <a:xfrm>
          <a:off x="15481300" y="1849482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67855</xdr:rowOff>
    </xdr:from>
    <xdr:to>
      <xdr:col>76</xdr:col>
      <xdr:colOff>165100</xdr:colOff>
      <xdr:row>107</xdr:row>
      <xdr:rowOff>169455</xdr:rowOff>
    </xdr:to>
    <xdr:sp macro="" textlink="">
      <xdr:nvSpPr>
        <xdr:cNvPr id="655" name="楕円 654"/>
        <xdr:cNvSpPr/>
      </xdr:nvSpPr>
      <xdr:spPr>
        <a:xfrm>
          <a:off x="14541500" y="1841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118655</xdr:rowOff>
    </xdr:from>
    <xdr:to>
      <xdr:col>81</xdr:col>
      <xdr:colOff>50800</xdr:colOff>
      <xdr:row>107</xdr:row>
      <xdr:rowOff>149679</xdr:rowOff>
    </xdr:to>
    <xdr:cxnSp macro="">
      <xdr:nvCxnSpPr>
        <xdr:cNvPr id="656" name="直線コネクタ 655"/>
        <xdr:cNvCxnSpPr/>
      </xdr:nvCxnSpPr>
      <xdr:spPr>
        <a:xfrm>
          <a:off x="14592300" y="18463805"/>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35198</xdr:rowOff>
    </xdr:from>
    <xdr:to>
      <xdr:col>72</xdr:col>
      <xdr:colOff>38100</xdr:colOff>
      <xdr:row>107</xdr:row>
      <xdr:rowOff>136798</xdr:rowOff>
    </xdr:to>
    <xdr:sp macro="" textlink="">
      <xdr:nvSpPr>
        <xdr:cNvPr id="657" name="楕円 656"/>
        <xdr:cNvSpPr/>
      </xdr:nvSpPr>
      <xdr:spPr>
        <a:xfrm>
          <a:off x="13652500" y="1838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85998</xdr:rowOff>
    </xdr:from>
    <xdr:to>
      <xdr:col>76</xdr:col>
      <xdr:colOff>114300</xdr:colOff>
      <xdr:row>107</xdr:row>
      <xdr:rowOff>118655</xdr:rowOff>
    </xdr:to>
    <xdr:cxnSp macro="">
      <xdr:nvCxnSpPr>
        <xdr:cNvPr id="658" name="直線コネクタ 657"/>
        <xdr:cNvCxnSpPr/>
      </xdr:nvCxnSpPr>
      <xdr:spPr>
        <a:xfrm>
          <a:off x="13703300" y="1843114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108</xdr:row>
      <xdr:rowOff>20156</xdr:rowOff>
    </xdr:from>
    <xdr:ext cx="405111" cy="259045"/>
    <xdr:sp macro="" textlink="">
      <xdr:nvSpPr>
        <xdr:cNvPr id="659" name="n_1mainValue【庁舎】&#10;有形固定資産減価償却率"/>
        <xdr:cNvSpPr txBox="1"/>
      </xdr:nvSpPr>
      <xdr:spPr>
        <a:xfrm>
          <a:off x="15266044" y="18536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160582</xdr:rowOff>
    </xdr:from>
    <xdr:ext cx="405111" cy="259045"/>
    <xdr:sp macro="" textlink="">
      <xdr:nvSpPr>
        <xdr:cNvPr id="660" name="n_2mainValue【庁舎】&#10;有形固定資産減価償却率"/>
        <xdr:cNvSpPr txBox="1"/>
      </xdr:nvSpPr>
      <xdr:spPr>
        <a:xfrm>
          <a:off x="14389744" y="1850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127925</xdr:rowOff>
    </xdr:from>
    <xdr:ext cx="405111" cy="259045"/>
    <xdr:sp macro="" textlink="">
      <xdr:nvSpPr>
        <xdr:cNvPr id="661" name="n_3mainValue【庁舎】&#10;有形固定資産減価償却率"/>
        <xdr:cNvSpPr txBox="1"/>
      </xdr:nvSpPr>
      <xdr:spPr>
        <a:xfrm>
          <a:off x="13500744" y="18473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2" name="正方形/長方形 66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3" name="正方形/長方形 66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4" name="正方形/長方形 66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5" name="正方形/長方形 66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6" name="正方形/長方形 66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7" name="正方形/長方形 66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8" name="正方形/長方形 66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9" name="正方形/長方形 66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0" name="テキスト ボックス 66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1" name="直線コネクタ 67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72" name="直線コネクタ 67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73" name="テキスト ボックス 67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74" name="直線コネクタ 67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75" name="テキスト ボックス 67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76" name="直線コネクタ 67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77" name="テキスト ボックス 67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78" name="直線コネクタ 67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79" name="テキスト ボックス 67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80" name="直線コネクタ 67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81" name="テキスト ボックス 68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82" name="直線コネクタ 68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83" name="テキスト ボックス 68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4" name="直線コネクタ 68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5" name="テキスト ボックス 68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113212</xdr:rowOff>
    </xdr:from>
    <xdr:to>
      <xdr:col>116</xdr:col>
      <xdr:colOff>62864</xdr:colOff>
      <xdr:row>107</xdr:row>
      <xdr:rowOff>154032</xdr:rowOff>
    </xdr:to>
    <xdr:cxnSp macro="">
      <xdr:nvCxnSpPr>
        <xdr:cNvPr id="687" name="直線コネクタ 686"/>
        <xdr:cNvCxnSpPr/>
      </xdr:nvCxnSpPr>
      <xdr:spPr>
        <a:xfrm flipV="1">
          <a:off x="22160864" y="17258212"/>
          <a:ext cx="0" cy="1240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157859</xdr:rowOff>
    </xdr:from>
    <xdr:ext cx="469744" cy="259045"/>
    <xdr:sp macro="" textlink="">
      <xdr:nvSpPr>
        <xdr:cNvPr id="688" name="【庁舎】&#10;一人当たり面積最小値テキスト"/>
        <xdr:cNvSpPr txBox="1"/>
      </xdr:nvSpPr>
      <xdr:spPr>
        <a:xfrm>
          <a:off x="22199600" y="1850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154032</xdr:rowOff>
    </xdr:from>
    <xdr:to>
      <xdr:col>116</xdr:col>
      <xdr:colOff>152400</xdr:colOff>
      <xdr:row>107</xdr:row>
      <xdr:rowOff>154032</xdr:rowOff>
    </xdr:to>
    <xdr:cxnSp macro="">
      <xdr:nvCxnSpPr>
        <xdr:cNvPr id="689" name="直線コネクタ 688"/>
        <xdr:cNvCxnSpPr/>
      </xdr:nvCxnSpPr>
      <xdr:spPr>
        <a:xfrm>
          <a:off x="22072600" y="18499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59889</xdr:rowOff>
    </xdr:from>
    <xdr:ext cx="469744" cy="259045"/>
    <xdr:sp macro="" textlink="">
      <xdr:nvSpPr>
        <xdr:cNvPr id="690" name="【庁舎】&#10;一人当たり面積最大値テキスト"/>
        <xdr:cNvSpPr txBox="1"/>
      </xdr:nvSpPr>
      <xdr:spPr>
        <a:xfrm>
          <a:off x="22199600" y="1703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113212</xdr:rowOff>
    </xdr:from>
    <xdr:to>
      <xdr:col>116</xdr:col>
      <xdr:colOff>152400</xdr:colOff>
      <xdr:row>100</xdr:row>
      <xdr:rowOff>113212</xdr:rowOff>
    </xdr:to>
    <xdr:cxnSp macro="">
      <xdr:nvCxnSpPr>
        <xdr:cNvPr id="691" name="直線コネクタ 690"/>
        <xdr:cNvCxnSpPr/>
      </xdr:nvCxnSpPr>
      <xdr:spPr>
        <a:xfrm>
          <a:off x="22072600" y="1725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78213</xdr:rowOff>
    </xdr:from>
    <xdr:ext cx="469744" cy="259045"/>
    <xdr:sp macro="" textlink="">
      <xdr:nvSpPr>
        <xdr:cNvPr id="692" name="【庁舎】&#10;一人当たり面積平均値テキスト"/>
        <xdr:cNvSpPr txBox="1"/>
      </xdr:nvSpPr>
      <xdr:spPr>
        <a:xfrm>
          <a:off x="22199600" y="179090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55336</xdr:rowOff>
    </xdr:from>
    <xdr:to>
      <xdr:col>116</xdr:col>
      <xdr:colOff>114300</xdr:colOff>
      <xdr:row>105</xdr:row>
      <xdr:rowOff>156936</xdr:rowOff>
    </xdr:to>
    <xdr:sp macro="" textlink="">
      <xdr:nvSpPr>
        <xdr:cNvPr id="693" name="フローチャート: 判断 692"/>
        <xdr:cNvSpPr/>
      </xdr:nvSpPr>
      <xdr:spPr>
        <a:xfrm>
          <a:off x="22110700" y="1805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78195</xdr:rowOff>
    </xdr:from>
    <xdr:to>
      <xdr:col>112</xdr:col>
      <xdr:colOff>38100</xdr:colOff>
      <xdr:row>106</xdr:row>
      <xdr:rowOff>8345</xdr:rowOff>
    </xdr:to>
    <xdr:sp macro="" textlink="">
      <xdr:nvSpPr>
        <xdr:cNvPr id="694" name="フローチャート: 判断 693"/>
        <xdr:cNvSpPr/>
      </xdr:nvSpPr>
      <xdr:spPr>
        <a:xfrm>
          <a:off x="21272500" y="1808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24872</xdr:rowOff>
    </xdr:from>
    <xdr:ext cx="469744" cy="259045"/>
    <xdr:sp macro="" textlink="">
      <xdr:nvSpPr>
        <xdr:cNvPr id="695" name="n_1aveValue【庁舎】&#10;一人当たり面積"/>
        <xdr:cNvSpPr txBox="1"/>
      </xdr:nvSpPr>
      <xdr:spPr>
        <a:xfrm>
          <a:off x="21075727" y="17855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122827</xdr:rowOff>
    </xdr:from>
    <xdr:to>
      <xdr:col>107</xdr:col>
      <xdr:colOff>101600</xdr:colOff>
      <xdr:row>106</xdr:row>
      <xdr:rowOff>52977</xdr:rowOff>
    </xdr:to>
    <xdr:sp macro="" textlink="">
      <xdr:nvSpPr>
        <xdr:cNvPr id="696" name="フローチャート: 判断 695"/>
        <xdr:cNvSpPr/>
      </xdr:nvSpPr>
      <xdr:spPr>
        <a:xfrm>
          <a:off x="20383500" y="1812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44104</xdr:rowOff>
    </xdr:from>
    <xdr:ext cx="469744" cy="259045"/>
    <xdr:sp macro="" textlink="">
      <xdr:nvSpPr>
        <xdr:cNvPr id="697" name="n_2aveValue【庁舎】&#10;一人当たり面積"/>
        <xdr:cNvSpPr txBox="1"/>
      </xdr:nvSpPr>
      <xdr:spPr>
        <a:xfrm>
          <a:off x="20199427" y="18217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105</xdr:row>
      <xdr:rowOff>142421</xdr:rowOff>
    </xdr:from>
    <xdr:to>
      <xdr:col>102</xdr:col>
      <xdr:colOff>165100</xdr:colOff>
      <xdr:row>106</xdr:row>
      <xdr:rowOff>72571</xdr:rowOff>
    </xdr:to>
    <xdr:sp macro="" textlink="">
      <xdr:nvSpPr>
        <xdr:cNvPr id="698" name="フローチャート: 判断 697"/>
        <xdr:cNvSpPr/>
      </xdr:nvSpPr>
      <xdr:spPr>
        <a:xfrm>
          <a:off x="19494500" y="18144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104</xdr:row>
      <xdr:rowOff>89098</xdr:rowOff>
    </xdr:from>
    <xdr:ext cx="469744" cy="259045"/>
    <xdr:sp macro="" textlink="">
      <xdr:nvSpPr>
        <xdr:cNvPr id="699" name="n_3aveValue【庁舎】&#10;一人当たり面積"/>
        <xdr:cNvSpPr txBox="1"/>
      </xdr:nvSpPr>
      <xdr:spPr>
        <a:xfrm>
          <a:off x="19310427" y="17919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105</xdr:row>
      <xdr:rowOff>84727</xdr:rowOff>
    </xdr:from>
    <xdr:to>
      <xdr:col>98</xdr:col>
      <xdr:colOff>38100</xdr:colOff>
      <xdr:row>106</xdr:row>
      <xdr:rowOff>14877</xdr:rowOff>
    </xdr:to>
    <xdr:sp macro="" textlink="">
      <xdr:nvSpPr>
        <xdr:cNvPr id="700" name="フローチャート: 判断 699"/>
        <xdr:cNvSpPr/>
      </xdr:nvSpPr>
      <xdr:spPr>
        <a:xfrm>
          <a:off x="18605500" y="1808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104</xdr:row>
      <xdr:rowOff>31404</xdr:rowOff>
    </xdr:from>
    <xdr:ext cx="469744" cy="259045"/>
    <xdr:sp macro="" textlink="">
      <xdr:nvSpPr>
        <xdr:cNvPr id="701" name="n_4aveValue【庁舎】&#10;一人当たり面積"/>
        <xdr:cNvSpPr txBox="1"/>
      </xdr:nvSpPr>
      <xdr:spPr>
        <a:xfrm>
          <a:off x="18421427" y="1786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02" name="テキスト ボックス 70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3" name="テキスト ボックス 70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4" name="テキスト ボックス 70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5" name="テキスト ボックス 70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6" name="テキスト ボックス 70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124461</xdr:rowOff>
    </xdr:from>
    <xdr:to>
      <xdr:col>116</xdr:col>
      <xdr:colOff>114300</xdr:colOff>
      <xdr:row>107</xdr:row>
      <xdr:rowOff>54611</xdr:rowOff>
    </xdr:to>
    <xdr:sp macro="" textlink="">
      <xdr:nvSpPr>
        <xdr:cNvPr id="707" name="楕円 706"/>
        <xdr:cNvSpPr/>
      </xdr:nvSpPr>
      <xdr:spPr>
        <a:xfrm>
          <a:off x="22110700" y="1829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102888</xdr:rowOff>
    </xdr:from>
    <xdr:ext cx="469744" cy="259045"/>
    <xdr:sp macro="" textlink="">
      <xdr:nvSpPr>
        <xdr:cNvPr id="708" name="【庁舎】&#10;一人当たり面積該当値テキスト"/>
        <xdr:cNvSpPr txBox="1"/>
      </xdr:nvSpPr>
      <xdr:spPr>
        <a:xfrm>
          <a:off x="22199600" y="1827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133169</xdr:rowOff>
    </xdr:from>
    <xdr:to>
      <xdr:col>112</xdr:col>
      <xdr:colOff>38100</xdr:colOff>
      <xdr:row>107</xdr:row>
      <xdr:rowOff>63319</xdr:rowOff>
    </xdr:to>
    <xdr:sp macro="" textlink="">
      <xdr:nvSpPr>
        <xdr:cNvPr id="709" name="楕円 708"/>
        <xdr:cNvSpPr/>
      </xdr:nvSpPr>
      <xdr:spPr>
        <a:xfrm>
          <a:off x="21272500" y="1830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3811</xdr:rowOff>
    </xdr:from>
    <xdr:to>
      <xdr:col>116</xdr:col>
      <xdr:colOff>63500</xdr:colOff>
      <xdr:row>107</xdr:row>
      <xdr:rowOff>12519</xdr:rowOff>
    </xdr:to>
    <xdr:cxnSp macro="">
      <xdr:nvCxnSpPr>
        <xdr:cNvPr id="710" name="直線コネクタ 709"/>
        <xdr:cNvCxnSpPr/>
      </xdr:nvCxnSpPr>
      <xdr:spPr>
        <a:xfrm flipV="1">
          <a:off x="21323300" y="18348961"/>
          <a:ext cx="838200" cy="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119562</xdr:rowOff>
    </xdr:from>
    <xdr:to>
      <xdr:col>107</xdr:col>
      <xdr:colOff>101600</xdr:colOff>
      <xdr:row>106</xdr:row>
      <xdr:rowOff>49712</xdr:rowOff>
    </xdr:to>
    <xdr:sp macro="" textlink="">
      <xdr:nvSpPr>
        <xdr:cNvPr id="711" name="楕円 710"/>
        <xdr:cNvSpPr/>
      </xdr:nvSpPr>
      <xdr:spPr>
        <a:xfrm>
          <a:off x="20383500" y="1812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170362</xdr:rowOff>
    </xdr:from>
    <xdr:to>
      <xdr:col>111</xdr:col>
      <xdr:colOff>177800</xdr:colOff>
      <xdr:row>107</xdr:row>
      <xdr:rowOff>12519</xdr:rowOff>
    </xdr:to>
    <xdr:cxnSp macro="">
      <xdr:nvCxnSpPr>
        <xdr:cNvPr id="712" name="直線コネクタ 711"/>
        <xdr:cNvCxnSpPr/>
      </xdr:nvCxnSpPr>
      <xdr:spPr>
        <a:xfrm>
          <a:off x="20434300" y="18172612"/>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152763</xdr:rowOff>
    </xdr:from>
    <xdr:to>
      <xdr:col>102</xdr:col>
      <xdr:colOff>165100</xdr:colOff>
      <xdr:row>107</xdr:row>
      <xdr:rowOff>82913</xdr:rowOff>
    </xdr:to>
    <xdr:sp macro="" textlink="">
      <xdr:nvSpPr>
        <xdr:cNvPr id="713" name="楕円 712"/>
        <xdr:cNvSpPr/>
      </xdr:nvSpPr>
      <xdr:spPr>
        <a:xfrm>
          <a:off x="19494500" y="1832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170362</xdr:rowOff>
    </xdr:from>
    <xdr:to>
      <xdr:col>107</xdr:col>
      <xdr:colOff>50800</xdr:colOff>
      <xdr:row>107</xdr:row>
      <xdr:rowOff>32113</xdr:rowOff>
    </xdr:to>
    <xdr:cxnSp macro="">
      <xdr:nvCxnSpPr>
        <xdr:cNvPr id="714" name="直線コネクタ 713"/>
        <xdr:cNvCxnSpPr/>
      </xdr:nvCxnSpPr>
      <xdr:spPr>
        <a:xfrm flipV="1">
          <a:off x="19545300" y="18172612"/>
          <a:ext cx="889000" cy="204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54446</xdr:rowOff>
    </xdr:from>
    <xdr:ext cx="469744" cy="259045"/>
    <xdr:sp macro="" textlink="">
      <xdr:nvSpPr>
        <xdr:cNvPr id="715" name="n_1mainValue【庁舎】&#10;一人当たり面積"/>
        <xdr:cNvSpPr txBox="1"/>
      </xdr:nvSpPr>
      <xdr:spPr>
        <a:xfrm>
          <a:off x="21075727" y="18399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66239</xdr:rowOff>
    </xdr:from>
    <xdr:ext cx="469744" cy="259045"/>
    <xdr:sp macro="" textlink="">
      <xdr:nvSpPr>
        <xdr:cNvPr id="716" name="n_2mainValue【庁舎】&#10;一人当たり面積"/>
        <xdr:cNvSpPr txBox="1"/>
      </xdr:nvSpPr>
      <xdr:spPr>
        <a:xfrm>
          <a:off x="20199427" y="17897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74040</xdr:rowOff>
    </xdr:from>
    <xdr:ext cx="469744" cy="259045"/>
    <xdr:sp macro="" textlink="">
      <xdr:nvSpPr>
        <xdr:cNvPr id="717" name="n_3mainValue【庁舎】&#10;一人当たり面積"/>
        <xdr:cNvSpPr txBox="1"/>
      </xdr:nvSpPr>
      <xdr:spPr>
        <a:xfrm>
          <a:off x="19310427" y="184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8" name="正方形/長方形 71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9" name="正方形/長方形 71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0" name="テキスト ボックス 71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図書館について、令和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年度に新図書館建設が完了し、有形固定資産減価償却率が大幅に改善した。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方で、体育館・プールおよび福祉施設については老朽化が進み、類似団体平均を上回っている状況である。近年は、維持修繕に係る費用も増加傾向にあることから、公共施設管理計画に基づき、計画的な更新整備・長寿命化や施設の統廃合を検討していく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&#65279;<?xml version="1.0" encoding="utf-8" standalone="yes"?>
<Relationships xmlns="http://schemas.openxmlformats.org/package/2006/relationships">
  <Relationship Id="rId1" Type="http://schemas.openxmlformats.org/officeDocument/2006/relationships/drawing" Target="../drawings/drawing1.xml"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1.bin" />
</Relationships>
</file>

<file path=xl/worksheets/_rels/sheet5.xml.rels>&#65279;<?xml version="1.0" encoding="utf-8" standalone="yes"?>
<Relationships xmlns="http://schemas.openxmlformats.org/package/2006/relationships">
  <Relationship Id="rId1"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2.bin" />
</Relationships>
</file>

<file path=xl/worksheets/_rels/sheet7.xml.rels>&#65279;<?xml version="1.0" encoding="utf-8" standalone="yes"?>
<Relationships xmlns="http://schemas.openxmlformats.org/package/2006/relationships">
  <Relationship Id="rId1"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1"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1"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1"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1"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1"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1" Type="http://schemas.openxmlformats.org/officeDocument/2006/relationships/drawing" Target="../drawings/drawing12.xml"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 Id="rId1" Type="http://schemas.openxmlformats.org/officeDocument/2006/relationships/printerSettings" Target="../printerSettings/printerSettings3.bin"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 Id="rId1" Type="http://schemas.openxmlformats.org/officeDocument/2006/relationships/printerSettings" Target="../printerSettings/printerSettings4.bin"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 Id="rId1" Type="http://schemas.openxmlformats.org/officeDocument/2006/relationships/printerSettings" Target="../printerSettings/printerSettings5.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7766366</v>
      </c>
      <c r="BO4" s="433"/>
      <c r="BP4" s="433"/>
      <c r="BQ4" s="433"/>
      <c r="BR4" s="433"/>
      <c r="BS4" s="433"/>
      <c r="BT4" s="433"/>
      <c r="BU4" s="434"/>
      <c r="BV4" s="432">
        <v>6478847</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4.5999999999999996</v>
      </c>
      <c r="CU4" s="439"/>
      <c r="CV4" s="439"/>
      <c r="CW4" s="439"/>
      <c r="CX4" s="439"/>
      <c r="CY4" s="439"/>
      <c r="CZ4" s="439"/>
      <c r="DA4" s="440"/>
      <c r="DB4" s="438">
        <v>4.5</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7566132</v>
      </c>
      <c r="BO5" s="470"/>
      <c r="BP5" s="470"/>
      <c r="BQ5" s="470"/>
      <c r="BR5" s="470"/>
      <c r="BS5" s="470"/>
      <c r="BT5" s="470"/>
      <c r="BU5" s="471"/>
      <c r="BV5" s="469">
        <v>6254389</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94.3</v>
      </c>
      <c r="CU5" s="467"/>
      <c r="CV5" s="467"/>
      <c r="CW5" s="467"/>
      <c r="CX5" s="467"/>
      <c r="CY5" s="467"/>
      <c r="CZ5" s="467"/>
      <c r="DA5" s="468"/>
      <c r="DB5" s="466">
        <v>97.1</v>
      </c>
      <c r="DC5" s="467"/>
      <c r="DD5" s="467"/>
      <c r="DE5" s="467"/>
      <c r="DF5" s="467"/>
      <c r="DG5" s="467"/>
      <c r="DH5" s="467"/>
      <c r="DI5" s="468"/>
      <c r="DJ5" s="186"/>
      <c r="DK5" s="186"/>
      <c r="DL5" s="186"/>
      <c r="DM5" s="186"/>
      <c r="DN5" s="186"/>
      <c r="DO5" s="186"/>
    </row>
    <row r="6" spans="1:119" ht="18.75" customHeight="1" x14ac:dyDescent="0.15">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94</v>
      </c>
      <c r="AV6" s="502"/>
      <c r="AW6" s="502"/>
      <c r="AX6" s="502"/>
      <c r="AY6" s="503" t="s">
        <v>102</v>
      </c>
      <c r="AZ6" s="504"/>
      <c r="BA6" s="504"/>
      <c r="BB6" s="504"/>
      <c r="BC6" s="504"/>
      <c r="BD6" s="504"/>
      <c r="BE6" s="504"/>
      <c r="BF6" s="504"/>
      <c r="BG6" s="504"/>
      <c r="BH6" s="504"/>
      <c r="BI6" s="504"/>
      <c r="BJ6" s="504"/>
      <c r="BK6" s="504"/>
      <c r="BL6" s="504"/>
      <c r="BM6" s="505"/>
      <c r="BN6" s="469">
        <v>200234</v>
      </c>
      <c r="BO6" s="470"/>
      <c r="BP6" s="470"/>
      <c r="BQ6" s="470"/>
      <c r="BR6" s="470"/>
      <c r="BS6" s="470"/>
      <c r="BT6" s="470"/>
      <c r="BU6" s="471"/>
      <c r="BV6" s="469">
        <v>224458</v>
      </c>
      <c r="BW6" s="470"/>
      <c r="BX6" s="470"/>
      <c r="BY6" s="470"/>
      <c r="BZ6" s="470"/>
      <c r="CA6" s="470"/>
      <c r="CB6" s="470"/>
      <c r="CC6" s="471"/>
      <c r="CD6" s="472" t="s">
        <v>103</v>
      </c>
      <c r="CE6" s="473"/>
      <c r="CF6" s="473"/>
      <c r="CG6" s="473"/>
      <c r="CH6" s="473"/>
      <c r="CI6" s="473"/>
      <c r="CJ6" s="473"/>
      <c r="CK6" s="473"/>
      <c r="CL6" s="473"/>
      <c r="CM6" s="473"/>
      <c r="CN6" s="473"/>
      <c r="CO6" s="473"/>
      <c r="CP6" s="473"/>
      <c r="CQ6" s="473"/>
      <c r="CR6" s="473"/>
      <c r="CS6" s="474"/>
      <c r="CT6" s="506">
        <v>97</v>
      </c>
      <c r="CU6" s="507"/>
      <c r="CV6" s="507"/>
      <c r="CW6" s="507"/>
      <c r="CX6" s="507"/>
      <c r="CY6" s="507"/>
      <c r="CZ6" s="507"/>
      <c r="DA6" s="508"/>
      <c r="DB6" s="506">
        <v>100</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104</v>
      </c>
      <c r="AN7" s="499"/>
      <c r="AO7" s="499"/>
      <c r="AP7" s="499"/>
      <c r="AQ7" s="499"/>
      <c r="AR7" s="499"/>
      <c r="AS7" s="499"/>
      <c r="AT7" s="500"/>
      <c r="AU7" s="501" t="s">
        <v>105</v>
      </c>
      <c r="AV7" s="502"/>
      <c r="AW7" s="502"/>
      <c r="AX7" s="502"/>
      <c r="AY7" s="503" t="s">
        <v>106</v>
      </c>
      <c r="AZ7" s="504"/>
      <c r="BA7" s="504"/>
      <c r="BB7" s="504"/>
      <c r="BC7" s="504"/>
      <c r="BD7" s="504"/>
      <c r="BE7" s="504"/>
      <c r="BF7" s="504"/>
      <c r="BG7" s="504"/>
      <c r="BH7" s="504"/>
      <c r="BI7" s="504"/>
      <c r="BJ7" s="504"/>
      <c r="BK7" s="504"/>
      <c r="BL7" s="504"/>
      <c r="BM7" s="505"/>
      <c r="BN7" s="469">
        <v>24277</v>
      </c>
      <c r="BO7" s="470"/>
      <c r="BP7" s="470"/>
      <c r="BQ7" s="470"/>
      <c r="BR7" s="470"/>
      <c r="BS7" s="470"/>
      <c r="BT7" s="470"/>
      <c r="BU7" s="471"/>
      <c r="BV7" s="469">
        <v>65395</v>
      </c>
      <c r="BW7" s="470"/>
      <c r="BX7" s="470"/>
      <c r="BY7" s="470"/>
      <c r="BZ7" s="470"/>
      <c r="CA7" s="470"/>
      <c r="CB7" s="470"/>
      <c r="CC7" s="471"/>
      <c r="CD7" s="472" t="s">
        <v>107</v>
      </c>
      <c r="CE7" s="473"/>
      <c r="CF7" s="473"/>
      <c r="CG7" s="473"/>
      <c r="CH7" s="473"/>
      <c r="CI7" s="473"/>
      <c r="CJ7" s="473"/>
      <c r="CK7" s="473"/>
      <c r="CL7" s="473"/>
      <c r="CM7" s="473"/>
      <c r="CN7" s="473"/>
      <c r="CO7" s="473"/>
      <c r="CP7" s="473"/>
      <c r="CQ7" s="473"/>
      <c r="CR7" s="473"/>
      <c r="CS7" s="474"/>
      <c r="CT7" s="469">
        <v>3796545</v>
      </c>
      <c r="CU7" s="470"/>
      <c r="CV7" s="470"/>
      <c r="CW7" s="470"/>
      <c r="CX7" s="470"/>
      <c r="CY7" s="470"/>
      <c r="CZ7" s="470"/>
      <c r="DA7" s="471"/>
      <c r="DB7" s="469">
        <v>3559330</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108</v>
      </c>
      <c r="AN8" s="499"/>
      <c r="AO8" s="499"/>
      <c r="AP8" s="499"/>
      <c r="AQ8" s="499"/>
      <c r="AR8" s="499"/>
      <c r="AS8" s="499"/>
      <c r="AT8" s="500"/>
      <c r="AU8" s="501" t="s">
        <v>94</v>
      </c>
      <c r="AV8" s="502"/>
      <c r="AW8" s="502"/>
      <c r="AX8" s="502"/>
      <c r="AY8" s="503" t="s">
        <v>109</v>
      </c>
      <c r="AZ8" s="504"/>
      <c r="BA8" s="504"/>
      <c r="BB8" s="504"/>
      <c r="BC8" s="504"/>
      <c r="BD8" s="504"/>
      <c r="BE8" s="504"/>
      <c r="BF8" s="504"/>
      <c r="BG8" s="504"/>
      <c r="BH8" s="504"/>
      <c r="BI8" s="504"/>
      <c r="BJ8" s="504"/>
      <c r="BK8" s="504"/>
      <c r="BL8" s="504"/>
      <c r="BM8" s="505"/>
      <c r="BN8" s="469">
        <v>175957</v>
      </c>
      <c r="BO8" s="470"/>
      <c r="BP8" s="470"/>
      <c r="BQ8" s="470"/>
      <c r="BR8" s="470"/>
      <c r="BS8" s="470"/>
      <c r="BT8" s="470"/>
      <c r="BU8" s="471"/>
      <c r="BV8" s="469">
        <v>159063</v>
      </c>
      <c r="BW8" s="470"/>
      <c r="BX8" s="470"/>
      <c r="BY8" s="470"/>
      <c r="BZ8" s="470"/>
      <c r="CA8" s="470"/>
      <c r="CB8" s="470"/>
      <c r="CC8" s="471"/>
      <c r="CD8" s="472" t="s">
        <v>110</v>
      </c>
      <c r="CE8" s="473"/>
      <c r="CF8" s="473"/>
      <c r="CG8" s="473"/>
      <c r="CH8" s="473"/>
      <c r="CI8" s="473"/>
      <c r="CJ8" s="473"/>
      <c r="CK8" s="473"/>
      <c r="CL8" s="473"/>
      <c r="CM8" s="473"/>
      <c r="CN8" s="473"/>
      <c r="CO8" s="473"/>
      <c r="CP8" s="473"/>
      <c r="CQ8" s="473"/>
      <c r="CR8" s="473"/>
      <c r="CS8" s="474"/>
      <c r="CT8" s="509">
        <v>0.21</v>
      </c>
      <c r="CU8" s="510"/>
      <c r="CV8" s="510"/>
      <c r="CW8" s="510"/>
      <c r="CX8" s="510"/>
      <c r="CY8" s="510"/>
      <c r="CZ8" s="510"/>
      <c r="DA8" s="511"/>
      <c r="DB8" s="509">
        <v>0.21</v>
      </c>
      <c r="DC8" s="510"/>
      <c r="DD8" s="510"/>
      <c r="DE8" s="510"/>
      <c r="DF8" s="510"/>
      <c r="DG8" s="510"/>
      <c r="DH8" s="510"/>
      <c r="DI8" s="511"/>
      <c r="DJ8" s="186"/>
      <c r="DK8" s="186"/>
      <c r="DL8" s="186"/>
      <c r="DM8" s="186"/>
      <c r="DN8" s="186"/>
      <c r="DO8" s="186"/>
    </row>
    <row r="9" spans="1:119" ht="18.75" customHeight="1" thickBot="1" x14ac:dyDescent="0.2">
      <c r="A9" s="187"/>
      <c r="B9" s="463" t="s">
        <v>111</v>
      </c>
      <c r="C9" s="464"/>
      <c r="D9" s="464"/>
      <c r="E9" s="464"/>
      <c r="F9" s="464"/>
      <c r="G9" s="464"/>
      <c r="H9" s="464"/>
      <c r="I9" s="464"/>
      <c r="J9" s="464"/>
      <c r="K9" s="512"/>
      <c r="L9" s="513" t="s">
        <v>112</v>
      </c>
      <c r="M9" s="514"/>
      <c r="N9" s="514"/>
      <c r="O9" s="514"/>
      <c r="P9" s="514"/>
      <c r="Q9" s="515"/>
      <c r="R9" s="516">
        <v>6427</v>
      </c>
      <c r="S9" s="517"/>
      <c r="T9" s="517"/>
      <c r="U9" s="517"/>
      <c r="V9" s="518"/>
      <c r="W9" s="426" t="s">
        <v>113</v>
      </c>
      <c r="X9" s="427"/>
      <c r="Y9" s="427"/>
      <c r="Z9" s="427"/>
      <c r="AA9" s="427"/>
      <c r="AB9" s="427"/>
      <c r="AC9" s="427"/>
      <c r="AD9" s="427"/>
      <c r="AE9" s="427"/>
      <c r="AF9" s="427"/>
      <c r="AG9" s="427"/>
      <c r="AH9" s="427"/>
      <c r="AI9" s="427"/>
      <c r="AJ9" s="427"/>
      <c r="AK9" s="427"/>
      <c r="AL9" s="428"/>
      <c r="AM9" s="498" t="s">
        <v>114</v>
      </c>
      <c r="AN9" s="499"/>
      <c r="AO9" s="499"/>
      <c r="AP9" s="499"/>
      <c r="AQ9" s="499"/>
      <c r="AR9" s="499"/>
      <c r="AS9" s="499"/>
      <c r="AT9" s="500"/>
      <c r="AU9" s="501" t="s">
        <v>94</v>
      </c>
      <c r="AV9" s="502"/>
      <c r="AW9" s="502"/>
      <c r="AX9" s="502"/>
      <c r="AY9" s="503" t="s">
        <v>115</v>
      </c>
      <c r="AZ9" s="504"/>
      <c r="BA9" s="504"/>
      <c r="BB9" s="504"/>
      <c r="BC9" s="504"/>
      <c r="BD9" s="504"/>
      <c r="BE9" s="504"/>
      <c r="BF9" s="504"/>
      <c r="BG9" s="504"/>
      <c r="BH9" s="504"/>
      <c r="BI9" s="504"/>
      <c r="BJ9" s="504"/>
      <c r="BK9" s="504"/>
      <c r="BL9" s="504"/>
      <c r="BM9" s="505"/>
      <c r="BN9" s="469">
        <v>16894</v>
      </c>
      <c r="BO9" s="470"/>
      <c r="BP9" s="470"/>
      <c r="BQ9" s="470"/>
      <c r="BR9" s="470"/>
      <c r="BS9" s="470"/>
      <c r="BT9" s="470"/>
      <c r="BU9" s="471"/>
      <c r="BV9" s="469">
        <v>26938</v>
      </c>
      <c r="BW9" s="470"/>
      <c r="BX9" s="470"/>
      <c r="BY9" s="470"/>
      <c r="BZ9" s="470"/>
      <c r="CA9" s="470"/>
      <c r="CB9" s="470"/>
      <c r="CC9" s="471"/>
      <c r="CD9" s="472" t="s">
        <v>116</v>
      </c>
      <c r="CE9" s="473"/>
      <c r="CF9" s="473"/>
      <c r="CG9" s="473"/>
      <c r="CH9" s="473"/>
      <c r="CI9" s="473"/>
      <c r="CJ9" s="473"/>
      <c r="CK9" s="473"/>
      <c r="CL9" s="473"/>
      <c r="CM9" s="473"/>
      <c r="CN9" s="473"/>
      <c r="CO9" s="473"/>
      <c r="CP9" s="473"/>
      <c r="CQ9" s="473"/>
      <c r="CR9" s="473"/>
      <c r="CS9" s="474"/>
      <c r="CT9" s="466">
        <v>14.5</v>
      </c>
      <c r="CU9" s="467"/>
      <c r="CV9" s="467"/>
      <c r="CW9" s="467"/>
      <c r="CX9" s="467"/>
      <c r="CY9" s="467"/>
      <c r="CZ9" s="467"/>
      <c r="DA9" s="468"/>
      <c r="DB9" s="466">
        <v>13.5</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117</v>
      </c>
      <c r="M10" s="499"/>
      <c r="N10" s="499"/>
      <c r="O10" s="499"/>
      <c r="P10" s="499"/>
      <c r="Q10" s="500"/>
      <c r="R10" s="520">
        <v>7154</v>
      </c>
      <c r="S10" s="521"/>
      <c r="T10" s="521"/>
      <c r="U10" s="521"/>
      <c r="V10" s="522"/>
      <c r="W10" s="457"/>
      <c r="X10" s="458"/>
      <c r="Y10" s="458"/>
      <c r="Z10" s="458"/>
      <c r="AA10" s="458"/>
      <c r="AB10" s="458"/>
      <c r="AC10" s="458"/>
      <c r="AD10" s="458"/>
      <c r="AE10" s="458"/>
      <c r="AF10" s="458"/>
      <c r="AG10" s="458"/>
      <c r="AH10" s="458"/>
      <c r="AI10" s="458"/>
      <c r="AJ10" s="458"/>
      <c r="AK10" s="458"/>
      <c r="AL10" s="461"/>
      <c r="AM10" s="498" t="s">
        <v>118</v>
      </c>
      <c r="AN10" s="499"/>
      <c r="AO10" s="499"/>
      <c r="AP10" s="499"/>
      <c r="AQ10" s="499"/>
      <c r="AR10" s="499"/>
      <c r="AS10" s="499"/>
      <c r="AT10" s="500"/>
      <c r="AU10" s="501" t="s">
        <v>119</v>
      </c>
      <c r="AV10" s="502"/>
      <c r="AW10" s="502"/>
      <c r="AX10" s="502"/>
      <c r="AY10" s="503" t="s">
        <v>120</v>
      </c>
      <c r="AZ10" s="504"/>
      <c r="BA10" s="504"/>
      <c r="BB10" s="504"/>
      <c r="BC10" s="504"/>
      <c r="BD10" s="504"/>
      <c r="BE10" s="504"/>
      <c r="BF10" s="504"/>
      <c r="BG10" s="504"/>
      <c r="BH10" s="504"/>
      <c r="BI10" s="504"/>
      <c r="BJ10" s="504"/>
      <c r="BK10" s="504"/>
      <c r="BL10" s="504"/>
      <c r="BM10" s="505"/>
      <c r="BN10" s="469">
        <v>11612</v>
      </c>
      <c r="BO10" s="470"/>
      <c r="BP10" s="470"/>
      <c r="BQ10" s="470"/>
      <c r="BR10" s="470"/>
      <c r="BS10" s="470"/>
      <c r="BT10" s="470"/>
      <c r="BU10" s="471"/>
      <c r="BV10" s="469">
        <v>958</v>
      </c>
      <c r="BW10" s="470"/>
      <c r="BX10" s="470"/>
      <c r="BY10" s="470"/>
      <c r="BZ10" s="470"/>
      <c r="CA10" s="470"/>
      <c r="CB10" s="470"/>
      <c r="CC10" s="471"/>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122</v>
      </c>
      <c r="M11" s="524"/>
      <c r="N11" s="524"/>
      <c r="O11" s="524"/>
      <c r="P11" s="524"/>
      <c r="Q11" s="525"/>
      <c r="R11" s="526" t="s">
        <v>123</v>
      </c>
      <c r="S11" s="527"/>
      <c r="T11" s="527"/>
      <c r="U11" s="527"/>
      <c r="V11" s="528"/>
      <c r="W11" s="457"/>
      <c r="X11" s="458"/>
      <c r="Y11" s="458"/>
      <c r="Z11" s="458"/>
      <c r="AA11" s="458"/>
      <c r="AB11" s="458"/>
      <c r="AC11" s="458"/>
      <c r="AD11" s="458"/>
      <c r="AE11" s="458"/>
      <c r="AF11" s="458"/>
      <c r="AG11" s="458"/>
      <c r="AH11" s="458"/>
      <c r="AI11" s="458"/>
      <c r="AJ11" s="458"/>
      <c r="AK11" s="458"/>
      <c r="AL11" s="461"/>
      <c r="AM11" s="498" t="s">
        <v>124</v>
      </c>
      <c r="AN11" s="499"/>
      <c r="AO11" s="499"/>
      <c r="AP11" s="499"/>
      <c r="AQ11" s="499"/>
      <c r="AR11" s="499"/>
      <c r="AS11" s="499"/>
      <c r="AT11" s="500"/>
      <c r="AU11" s="501" t="s">
        <v>119</v>
      </c>
      <c r="AV11" s="502"/>
      <c r="AW11" s="502"/>
      <c r="AX11" s="502"/>
      <c r="AY11" s="503" t="s">
        <v>125</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126</v>
      </c>
      <c r="CE11" s="473"/>
      <c r="CF11" s="473"/>
      <c r="CG11" s="473"/>
      <c r="CH11" s="473"/>
      <c r="CI11" s="473"/>
      <c r="CJ11" s="473"/>
      <c r="CK11" s="473"/>
      <c r="CL11" s="473"/>
      <c r="CM11" s="473"/>
      <c r="CN11" s="473"/>
      <c r="CO11" s="473"/>
      <c r="CP11" s="473"/>
      <c r="CQ11" s="473"/>
      <c r="CR11" s="473"/>
      <c r="CS11" s="474"/>
      <c r="CT11" s="509" t="s">
        <v>127</v>
      </c>
      <c r="CU11" s="510"/>
      <c r="CV11" s="510"/>
      <c r="CW11" s="510"/>
      <c r="CX11" s="510"/>
      <c r="CY11" s="510"/>
      <c r="CZ11" s="510"/>
      <c r="DA11" s="511"/>
      <c r="DB11" s="509" t="s">
        <v>128</v>
      </c>
      <c r="DC11" s="510"/>
      <c r="DD11" s="510"/>
      <c r="DE11" s="510"/>
      <c r="DF11" s="510"/>
      <c r="DG11" s="510"/>
      <c r="DH11" s="510"/>
      <c r="DI11" s="511"/>
      <c r="DJ11" s="186"/>
      <c r="DK11" s="186"/>
      <c r="DL11" s="186"/>
      <c r="DM11" s="186"/>
      <c r="DN11" s="186"/>
      <c r="DO11" s="186"/>
    </row>
    <row r="12" spans="1:119" ht="18.75" customHeight="1" x14ac:dyDescent="0.15">
      <c r="A12" s="187"/>
      <c r="B12" s="529" t="s">
        <v>129</v>
      </c>
      <c r="C12" s="530"/>
      <c r="D12" s="530"/>
      <c r="E12" s="530"/>
      <c r="F12" s="530"/>
      <c r="G12" s="530"/>
      <c r="H12" s="530"/>
      <c r="I12" s="530"/>
      <c r="J12" s="530"/>
      <c r="K12" s="531"/>
      <c r="L12" s="538" t="s">
        <v>130</v>
      </c>
      <c r="M12" s="539"/>
      <c r="N12" s="539"/>
      <c r="O12" s="539"/>
      <c r="P12" s="539"/>
      <c r="Q12" s="540"/>
      <c r="R12" s="541">
        <v>6726</v>
      </c>
      <c r="S12" s="542"/>
      <c r="T12" s="542"/>
      <c r="U12" s="542"/>
      <c r="V12" s="543"/>
      <c r="W12" s="544" t="s">
        <v>1</v>
      </c>
      <c r="X12" s="502"/>
      <c r="Y12" s="502"/>
      <c r="Z12" s="502"/>
      <c r="AA12" s="502"/>
      <c r="AB12" s="545"/>
      <c r="AC12" s="546" t="s">
        <v>131</v>
      </c>
      <c r="AD12" s="547"/>
      <c r="AE12" s="547"/>
      <c r="AF12" s="547"/>
      <c r="AG12" s="548"/>
      <c r="AH12" s="546" t="s">
        <v>132</v>
      </c>
      <c r="AI12" s="547"/>
      <c r="AJ12" s="547"/>
      <c r="AK12" s="547"/>
      <c r="AL12" s="549"/>
      <c r="AM12" s="498" t="s">
        <v>133</v>
      </c>
      <c r="AN12" s="499"/>
      <c r="AO12" s="499"/>
      <c r="AP12" s="499"/>
      <c r="AQ12" s="499"/>
      <c r="AR12" s="499"/>
      <c r="AS12" s="499"/>
      <c r="AT12" s="500"/>
      <c r="AU12" s="501" t="s">
        <v>119</v>
      </c>
      <c r="AV12" s="502"/>
      <c r="AW12" s="502"/>
      <c r="AX12" s="502"/>
      <c r="AY12" s="503" t="s">
        <v>134</v>
      </c>
      <c r="AZ12" s="504"/>
      <c r="BA12" s="504"/>
      <c r="BB12" s="504"/>
      <c r="BC12" s="504"/>
      <c r="BD12" s="504"/>
      <c r="BE12" s="504"/>
      <c r="BF12" s="504"/>
      <c r="BG12" s="504"/>
      <c r="BH12" s="504"/>
      <c r="BI12" s="504"/>
      <c r="BJ12" s="504"/>
      <c r="BK12" s="504"/>
      <c r="BL12" s="504"/>
      <c r="BM12" s="505"/>
      <c r="BN12" s="469">
        <v>0</v>
      </c>
      <c r="BO12" s="470"/>
      <c r="BP12" s="470"/>
      <c r="BQ12" s="470"/>
      <c r="BR12" s="470"/>
      <c r="BS12" s="470"/>
      <c r="BT12" s="470"/>
      <c r="BU12" s="471"/>
      <c r="BV12" s="469">
        <v>150000</v>
      </c>
      <c r="BW12" s="470"/>
      <c r="BX12" s="470"/>
      <c r="BY12" s="470"/>
      <c r="BZ12" s="470"/>
      <c r="CA12" s="470"/>
      <c r="CB12" s="470"/>
      <c r="CC12" s="471"/>
      <c r="CD12" s="472" t="s">
        <v>135</v>
      </c>
      <c r="CE12" s="473"/>
      <c r="CF12" s="473"/>
      <c r="CG12" s="473"/>
      <c r="CH12" s="473"/>
      <c r="CI12" s="473"/>
      <c r="CJ12" s="473"/>
      <c r="CK12" s="473"/>
      <c r="CL12" s="473"/>
      <c r="CM12" s="473"/>
      <c r="CN12" s="473"/>
      <c r="CO12" s="473"/>
      <c r="CP12" s="473"/>
      <c r="CQ12" s="473"/>
      <c r="CR12" s="473"/>
      <c r="CS12" s="474"/>
      <c r="CT12" s="509" t="s">
        <v>136</v>
      </c>
      <c r="CU12" s="510"/>
      <c r="CV12" s="510"/>
      <c r="CW12" s="510"/>
      <c r="CX12" s="510"/>
      <c r="CY12" s="510"/>
      <c r="CZ12" s="510"/>
      <c r="DA12" s="511"/>
      <c r="DB12" s="509" t="s">
        <v>136</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137</v>
      </c>
      <c r="N13" s="561"/>
      <c r="O13" s="561"/>
      <c r="P13" s="561"/>
      <c r="Q13" s="562"/>
      <c r="R13" s="553">
        <v>6647</v>
      </c>
      <c r="S13" s="554"/>
      <c r="T13" s="554"/>
      <c r="U13" s="554"/>
      <c r="V13" s="555"/>
      <c r="W13" s="485" t="s">
        <v>138</v>
      </c>
      <c r="X13" s="486"/>
      <c r="Y13" s="486"/>
      <c r="Z13" s="486"/>
      <c r="AA13" s="486"/>
      <c r="AB13" s="476"/>
      <c r="AC13" s="520">
        <v>395</v>
      </c>
      <c r="AD13" s="521"/>
      <c r="AE13" s="521"/>
      <c r="AF13" s="521"/>
      <c r="AG13" s="563"/>
      <c r="AH13" s="520">
        <v>300</v>
      </c>
      <c r="AI13" s="521"/>
      <c r="AJ13" s="521"/>
      <c r="AK13" s="521"/>
      <c r="AL13" s="522"/>
      <c r="AM13" s="498" t="s">
        <v>139</v>
      </c>
      <c r="AN13" s="499"/>
      <c r="AO13" s="499"/>
      <c r="AP13" s="499"/>
      <c r="AQ13" s="499"/>
      <c r="AR13" s="499"/>
      <c r="AS13" s="499"/>
      <c r="AT13" s="500"/>
      <c r="AU13" s="501" t="s">
        <v>119</v>
      </c>
      <c r="AV13" s="502"/>
      <c r="AW13" s="502"/>
      <c r="AX13" s="502"/>
      <c r="AY13" s="503" t="s">
        <v>140</v>
      </c>
      <c r="AZ13" s="504"/>
      <c r="BA13" s="504"/>
      <c r="BB13" s="504"/>
      <c r="BC13" s="504"/>
      <c r="BD13" s="504"/>
      <c r="BE13" s="504"/>
      <c r="BF13" s="504"/>
      <c r="BG13" s="504"/>
      <c r="BH13" s="504"/>
      <c r="BI13" s="504"/>
      <c r="BJ13" s="504"/>
      <c r="BK13" s="504"/>
      <c r="BL13" s="504"/>
      <c r="BM13" s="505"/>
      <c r="BN13" s="469">
        <v>28506</v>
      </c>
      <c r="BO13" s="470"/>
      <c r="BP13" s="470"/>
      <c r="BQ13" s="470"/>
      <c r="BR13" s="470"/>
      <c r="BS13" s="470"/>
      <c r="BT13" s="470"/>
      <c r="BU13" s="471"/>
      <c r="BV13" s="469">
        <v>-122104</v>
      </c>
      <c r="BW13" s="470"/>
      <c r="BX13" s="470"/>
      <c r="BY13" s="470"/>
      <c r="BZ13" s="470"/>
      <c r="CA13" s="470"/>
      <c r="CB13" s="470"/>
      <c r="CC13" s="471"/>
      <c r="CD13" s="472" t="s">
        <v>141</v>
      </c>
      <c r="CE13" s="473"/>
      <c r="CF13" s="473"/>
      <c r="CG13" s="473"/>
      <c r="CH13" s="473"/>
      <c r="CI13" s="473"/>
      <c r="CJ13" s="473"/>
      <c r="CK13" s="473"/>
      <c r="CL13" s="473"/>
      <c r="CM13" s="473"/>
      <c r="CN13" s="473"/>
      <c r="CO13" s="473"/>
      <c r="CP13" s="473"/>
      <c r="CQ13" s="473"/>
      <c r="CR13" s="473"/>
      <c r="CS13" s="474"/>
      <c r="CT13" s="466">
        <v>10.5</v>
      </c>
      <c r="CU13" s="467"/>
      <c r="CV13" s="467"/>
      <c r="CW13" s="467"/>
      <c r="CX13" s="467"/>
      <c r="CY13" s="467"/>
      <c r="CZ13" s="467"/>
      <c r="DA13" s="468"/>
      <c r="DB13" s="466">
        <v>10.1</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142</v>
      </c>
      <c r="M14" s="551"/>
      <c r="N14" s="551"/>
      <c r="O14" s="551"/>
      <c r="P14" s="551"/>
      <c r="Q14" s="552"/>
      <c r="R14" s="553">
        <v>6894</v>
      </c>
      <c r="S14" s="554"/>
      <c r="T14" s="554"/>
      <c r="U14" s="554"/>
      <c r="V14" s="555"/>
      <c r="W14" s="459"/>
      <c r="X14" s="460"/>
      <c r="Y14" s="460"/>
      <c r="Z14" s="460"/>
      <c r="AA14" s="460"/>
      <c r="AB14" s="449"/>
      <c r="AC14" s="556">
        <v>11.7</v>
      </c>
      <c r="AD14" s="557"/>
      <c r="AE14" s="557"/>
      <c r="AF14" s="557"/>
      <c r="AG14" s="558"/>
      <c r="AH14" s="556">
        <v>8.8000000000000007</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143</v>
      </c>
      <c r="CE14" s="565"/>
      <c r="CF14" s="565"/>
      <c r="CG14" s="565"/>
      <c r="CH14" s="565"/>
      <c r="CI14" s="565"/>
      <c r="CJ14" s="565"/>
      <c r="CK14" s="565"/>
      <c r="CL14" s="565"/>
      <c r="CM14" s="565"/>
      <c r="CN14" s="565"/>
      <c r="CO14" s="565"/>
      <c r="CP14" s="565"/>
      <c r="CQ14" s="565"/>
      <c r="CR14" s="565"/>
      <c r="CS14" s="566"/>
      <c r="CT14" s="567">
        <v>70.2</v>
      </c>
      <c r="CU14" s="568"/>
      <c r="CV14" s="568"/>
      <c r="CW14" s="568"/>
      <c r="CX14" s="568"/>
      <c r="CY14" s="568"/>
      <c r="CZ14" s="568"/>
      <c r="DA14" s="569"/>
      <c r="DB14" s="567">
        <v>88.8</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137</v>
      </c>
      <c r="N15" s="561"/>
      <c r="O15" s="561"/>
      <c r="P15" s="561"/>
      <c r="Q15" s="562"/>
      <c r="R15" s="553">
        <v>6809</v>
      </c>
      <c r="S15" s="554"/>
      <c r="T15" s="554"/>
      <c r="U15" s="554"/>
      <c r="V15" s="555"/>
      <c r="W15" s="485" t="s">
        <v>144</v>
      </c>
      <c r="X15" s="486"/>
      <c r="Y15" s="486"/>
      <c r="Z15" s="486"/>
      <c r="AA15" s="486"/>
      <c r="AB15" s="476"/>
      <c r="AC15" s="520">
        <v>1118</v>
      </c>
      <c r="AD15" s="521"/>
      <c r="AE15" s="521"/>
      <c r="AF15" s="521"/>
      <c r="AG15" s="563"/>
      <c r="AH15" s="520">
        <v>1258</v>
      </c>
      <c r="AI15" s="521"/>
      <c r="AJ15" s="521"/>
      <c r="AK15" s="521"/>
      <c r="AL15" s="522"/>
      <c r="AM15" s="498"/>
      <c r="AN15" s="499"/>
      <c r="AO15" s="499"/>
      <c r="AP15" s="499"/>
      <c r="AQ15" s="499"/>
      <c r="AR15" s="499"/>
      <c r="AS15" s="499"/>
      <c r="AT15" s="500"/>
      <c r="AU15" s="501"/>
      <c r="AV15" s="502"/>
      <c r="AW15" s="502"/>
      <c r="AX15" s="502"/>
      <c r="AY15" s="429" t="s">
        <v>145</v>
      </c>
      <c r="AZ15" s="430"/>
      <c r="BA15" s="430"/>
      <c r="BB15" s="430"/>
      <c r="BC15" s="430"/>
      <c r="BD15" s="430"/>
      <c r="BE15" s="430"/>
      <c r="BF15" s="430"/>
      <c r="BG15" s="430"/>
      <c r="BH15" s="430"/>
      <c r="BI15" s="430"/>
      <c r="BJ15" s="430"/>
      <c r="BK15" s="430"/>
      <c r="BL15" s="430"/>
      <c r="BM15" s="431"/>
      <c r="BN15" s="432">
        <v>729140</v>
      </c>
      <c r="BO15" s="433"/>
      <c r="BP15" s="433"/>
      <c r="BQ15" s="433"/>
      <c r="BR15" s="433"/>
      <c r="BS15" s="433"/>
      <c r="BT15" s="433"/>
      <c r="BU15" s="434"/>
      <c r="BV15" s="432">
        <v>681604</v>
      </c>
      <c r="BW15" s="433"/>
      <c r="BX15" s="433"/>
      <c r="BY15" s="433"/>
      <c r="BZ15" s="433"/>
      <c r="CA15" s="433"/>
      <c r="CB15" s="433"/>
      <c r="CC15" s="434"/>
      <c r="CD15" s="570" t="s">
        <v>146</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147</v>
      </c>
      <c r="M16" s="581"/>
      <c r="N16" s="581"/>
      <c r="O16" s="581"/>
      <c r="P16" s="581"/>
      <c r="Q16" s="582"/>
      <c r="R16" s="573" t="s">
        <v>148</v>
      </c>
      <c r="S16" s="574"/>
      <c r="T16" s="574"/>
      <c r="U16" s="574"/>
      <c r="V16" s="575"/>
      <c r="W16" s="459"/>
      <c r="X16" s="460"/>
      <c r="Y16" s="460"/>
      <c r="Z16" s="460"/>
      <c r="AA16" s="460"/>
      <c r="AB16" s="449"/>
      <c r="AC16" s="556">
        <v>33.1</v>
      </c>
      <c r="AD16" s="557"/>
      <c r="AE16" s="557"/>
      <c r="AF16" s="557"/>
      <c r="AG16" s="558"/>
      <c r="AH16" s="556">
        <v>36.799999999999997</v>
      </c>
      <c r="AI16" s="557"/>
      <c r="AJ16" s="557"/>
      <c r="AK16" s="557"/>
      <c r="AL16" s="559"/>
      <c r="AM16" s="498"/>
      <c r="AN16" s="499"/>
      <c r="AO16" s="499"/>
      <c r="AP16" s="499"/>
      <c r="AQ16" s="499"/>
      <c r="AR16" s="499"/>
      <c r="AS16" s="499"/>
      <c r="AT16" s="500"/>
      <c r="AU16" s="501"/>
      <c r="AV16" s="502"/>
      <c r="AW16" s="502"/>
      <c r="AX16" s="502"/>
      <c r="AY16" s="503" t="s">
        <v>149</v>
      </c>
      <c r="AZ16" s="504"/>
      <c r="BA16" s="504"/>
      <c r="BB16" s="504"/>
      <c r="BC16" s="504"/>
      <c r="BD16" s="504"/>
      <c r="BE16" s="504"/>
      <c r="BF16" s="504"/>
      <c r="BG16" s="504"/>
      <c r="BH16" s="504"/>
      <c r="BI16" s="504"/>
      <c r="BJ16" s="504"/>
      <c r="BK16" s="504"/>
      <c r="BL16" s="504"/>
      <c r="BM16" s="505"/>
      <c r="BN16" s="469">
        <v>3519942</v>
      </c>
      <c r="BO16" s="470"/>
      <c r="BP16" s="470"/>
      <c r="BQ16" s="470"/>
      <c r="BR16" s="470"/>
      <c r="BS16" s="470"/>
      <c r="BT16" s="470"/>
      <c r="BU16" s="471"/>
      <c r="BV16" s="469">
        <v>3265837</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150</v>
      </c>
      <c r="N17" s="577"/>
      <c r="O17" s="577"/>
      <c r="P17" s="577"/>
      <c r="Q17" s="578"/>
      <c r="R17" s="573" t="s">
        <v>151</v>
      </c>
      <c r="S17" s="574"/>
      <c r="T17" s="574"/>
      <c r="U17" s="574"/>
      <c r="V17" s="575"/>
      <c r="W17" s="485" t="s">
        <v>152</v>
      </c>
      <c r="X17" s="486"/>
      <c r="Y17" s="486"/>
      <c r="Z17" s="486"/>
      <c r="AA17" s="486"/>
      <c r="AB17" s="476"/>
      <c r="AC17" s="520">
        <v>1863</v>
      </c>
      <c r="AD17" s="521"/>
      <c r="AE17" s="521"/>
      <c r="AF17" s="521"/>
      <c r="AG17" s="563"/>
      <c r="AH17" s="520">
        <v>1861</v>
      </c>
      <c r="AI17" s="521"/>
      <c r="AJ17" s="521"/>
      <c r="AK17" s="521"/>
      <c r="AL17" s="522"/>
      <c r="AM17" s="498"/>
      <c r="AN17" s="499"/>
      <c r="AO17" s="499"/>
      <c r="AP17" s="499"/>
      <c r="AQ17" s="499"/>
      <c r="AR17" s="499"/>
      <c r="AS17" s="499"/>
      <c r="AT17" s="500"/>
      <c r="AU17" s="501"/>
      <c r="AV17" s="502"/>
      <c r="AW17" s="502"/>
      <c r="AX17" s="502"/>
      <c r="AY17" s="503" t="s">
        <v>153</v>
      </c>
      <c r="AZ17" s="504"/>
      <c r="BA17" s="504"/>
      <c r="BB17" s="504"/>
      <c r="BC17" s="504"/>
      <c r="BD17" s="504"/>
      <c r="BE17" s="504"/>
      <c r="BF17" s="504"/>
      <c r="BG17" s="504"/>
      <c r="BH17" s="504"/>
      <c r="BI17" s="504"/>
      <c r="BJ17" s="504"/>
      <c r="BK17" s="504"/>
      <c r="BL17" s="504"/>
      <c r="BM17" s="505"/>
      <c r="BN17" s="469">
        <v>901328</v>
      </c>
      <c r="BO17" s="470"/>
      <c r="BP17" s="470"/>
      <c r="BQ17" s="470"/>
      <c r="BR17" s="470"/>
      <c r="BS17" s="470"/>
      <c r="BT17" s="470"/>
      <c r="BU17" s="471"/>
      <c r="BV17" s="469">
        <v>857859</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154</v>
      </c>
      <c r="C18" s="512"/>
      <c r="D18" s="512"/>
      <c r="E18" s="584"/>
      <c r="F18" s="584"/>
      <c r="G18" s="584"/>
      <c r="H18" s="584"/>
      <c r="I18" s="584"/>
      <c r="J18" s="584"/>
      <c r="K18" s="584"/>
      <c r="L18" s="585">
        <v>224.7</v>
      </c>
      <c r="M18" s="585"/>
      <c r="N18" s="585"/>
      <c r="O18" s="585"/>
      <c r="P18" s="585"/>
      <c r="Q18" s="585"/>
      <c r="R18" s="586"/>
      <c r="S18" s="586"/>
      <c r="T18" s="586"/>
      <c r="U18" s="586"/>
      <c r="V18" s="587"/>
      <c r="W18" s="487"/>
      <c r="X18" s="488"/>
      <c r="Y18" s="488"/>
      <c r="Z18" s="488"/>
      <c r="AA18" s="488"/>
      <c r="AB18" s="479"/>
      <c r="AC18" s="588">
        <v>55.2</v>
      </c>
      <c r="AD18" s="589"/>
      <c r="AE18" s="589"/>
      <c r="AF18" s="589"/>
      <c r="AG18" s="590"/>
      <c r="AH18" s="588">
        <v>54.4</v>
      </c>
      <c r="AI18" s="589"/>
      <c r="AJ18" s="589"/>
      <c r="AK18" s="589"/>
      <c r="AL18" s="591"/>
      <c r="AM18" s="498"/>
      <c r="AN18" s="499"/>
      <c r="AO18" s="499"/>
      <c r="AP18" s="499"/>
      <c r="AQ18" s="499"/>
      <c r="AR18" s="499"/>
      <c r="AS18" s="499"/>
      <c r="AT18" s="500"/>
      <c r="AU18" s="501"/>
      <c r="AV18" s="502"/>
      <c r="AW18" s="502"/>
      <c r="AX18" s="502"/>
      <c r="AY18" s="503" t="s">
        <v>155</v>
      </c>
      <c r="AZ18" s="504"/>
      <c r="BA18" s="504"/>
      <c r="BB18" s="504"/>
      <c r="BC18" s="504"/>
      <c r="BD18" s="504"/>
      <c r="BE18" s="504"/>
      <c r="BF18" s="504"/>
      <c r="BG18" s="504"/>
      <c r="BH18" s="504"/>
      <c r="BI18" s="504"/>
      <c r="BJ18" s="504"/>
      <c r="BK18" s="504"/>
      <c r="BL18" s="504"/>
      <c r="BM18" s="505"/>
      <c r="BN18" s="469">
        <v>3600117</v>
      </c>
      <c r="BO18" s="470"/>
      <c r="BP18" s="470"/>
      <c r="BQ18" s="470"/>
      <c r="BR18" s="470"/>
      <c r="BS18" s="470"/>
      <c r="BT18" s="470"/>
      <c r="BU18" s="471"/>
      <c r="BV18" s="469">
        <v>3493886</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156</v>
      </c>
      <c r="C19" s="512"/>
      <c r="D19" s="512"/>
      <c r="E19" s="584"/>
      <c r="F19" s="584"/>
      <c r="G19" s="584"/>
      <c r="H19" s="584"/>
      <c r="I19" s="584"/>
      <c r="J19" s="584"/>
      <c r="K19" s="584"/>
      <c r="L19" s="592">
        <v>29</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157</v>
      </c>
      <c r="AZ19" s="504"/>
      <c r="BA19" s="504"/>
      <c r="BB19" s="504"/>
      <c r="BC19" s="504"/>
      <c r="BD19" s="504"/>
      <c r="BE19" s="504"/>
      <c r="BF19" s="504"/>
      <c r="BG19" s="504"/>
      <c r="BH19" s="504"/>
      <c r="BI19" s="504"/>
      <c r="BJ19" s="504"/>
      <c r="BK19" s="504"/>
      <c r="BL19" s="504"/>
      <c r="BM19" s="505"/>
      <c r="BN19" s="469">
        <v>4539498</v>
      </c>
      <c r="BO19" s="470"/>
      <c r="BP19" s="470"/>
      <c r="BQ19" s="470"/>
      <c r="BR19" s="470"/>
      <c r="BS19" s="470"/>
      <c r="BT19" s="470"/>
      <c r="BU19" s="471"/>
      <c r="BV19" s="469">
        <v>4401893</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158</v>
      </c>
      <c r="C20" s="512"/>
      <c r="D20" s="512"/>
      <c r="E20" s="584"/>
      <c r="F20" s="584"/>
      <c r="G20" s="584"/>
      <c r="H20" s="584"/>
      <c r="I20" s="584"/>
      <c r="J20" s="584"/>
      <c r="K20" s="584"/>
      <c r="L20" s="592">
        <v>2400</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159</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160</v>
      </c>
      <c r="C22" s="607"/>
      <c r="D22" s="608"/>
      <c r="E22" s="481" t="s">
        <v>1</v>
      </c>
      <c r="F22" s="486"/>
      <c r="G22" s="486"/>
      <c r="H22" s="486"/>
      <c r="I22" s="486"/>
      <c r="J22" s="486"/>
      <c r="K22" s="476"/>
      <c r="L22" s="481" t="s">
        <v>161</v>
      </c>
      <c r="M22" s="486"/>
      <c r="N22" s="486"/>
      <c r="O22" s="486"/>
      <c r="P22" s="476"/>
      <c r="Q22" s="615" t="s">
        <v>162</v>
      </c>
      <c r="R22" s="616"/>
      <c r="S22" s="616"/>
      <c r="T22" s="616"/>
      <c r="U22" s="616"/>
      <c r="V22" s="617"/>
      <c r="W22" s="621" t="s">
        <v>163</v>
      </c>
      <c r="X22" s="607"/>
      <c r="Y22" s="608"/>
      <c r="Z22" s="481" t="s">
        <v>1</v>
      </c>
      <c r="AA22" s="486"/>
      <c r="AB22" s="486"/>
      <c r="AC22" s="486"/>
      <c r="AD22" s="486"/>
      <c r="AE22" s="486"/>
      <c r="AF22" s="486"/>
      <c r="AG22" s="476"/>
      <c r="AH22" s="634" t="s">
        <v>164</v>
      </c>
      <c r="AI22" s="486"/>
      <c r="AJ22" s="486"/>
      <c r="AK22" s="486"/>
      <c r="AL22" s="476"/>
      <c r="AM22" s="634" t="s">
        <v>165</v>
      </c>
      <c r="AN22" s="635"/>
      <c r="AO22" s="635"/>
      <c r="AP22" s="635"/>
      <c r="AQ22" s="635"/>
      <c r="AR22" s="636"/>
      <c r="AS22" s="615" t="s">
        <v>162</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166</v>
      </c>
      <c r="AZ23" s="430"/>
      <c r="BA23" s="430"/>
      <c r="BB23" s="430"/>
      <c r="BC23" s="430"/>
      <c r="BD23" s="430"/>
      <c r="BE23" s="430"/>
      <c r="BF23" s="430"/>
      <c r="BG23" s="430"/>
      <c r="BH23" s="430"/>
      <c r="BI23" s="430"/>
      <c r="BJ23" s="430"/>
      <c r="BK23" s="430"/>
      <c r="BL23" s="430"/>
      <c r="BM23" s="431"/>
      <c r="BN23" s="469">
        <v>8184059</v>
      </c>
      <c r="BO23" s="470"/>
      <c r="BP23" s="470"/>
      <c r="BQ23" s="470"/>
      <c r="BR23" s="470"/>
      <c r="BS23" s="470"/>
      <c r="BT23" s="470"/>
      <c r="BU23" s="471"/>
      <c r="BV23" s="469">
        <v>7865154</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167</v>
      </c>
      <c r="F24" s="499"/>
      <c r="G24" s="499"/>
      <c r="H24" s="499"/>
      <c r="I24" s="499"/>
      <c r="J24" s="499"/>
      <c r="K24" s="500"/>
      <c r="L24" s="520">
        <v>1</v>
      </c>
      <c r="M24" s="521"/>
      <c r="N24" s="521"/>
      <c r="O24" s="521"/>
      <c r="P24" s="563"/>
      <c r="Q24" s="520">
        <v>8000</v>
      </c>
      <c r="R24" s="521"/>
      <c r="S24" s="521"/>
      <c r="T24" s="521"/>
      <c r="U24" s="521"/>
      <c r="V24" s="563"/>
      <c r="W24" s="622"/>
      <c r="X24" s="610"/>
      <c r="Y24" s="611"/>
      <c r="Z24" s="519" t="s">
        <v>168</v>
      </c>
      <c r="AA24" s="499"/>
      <c r="AB24" s="499"/>
      <c r="AC24" s="499"/>
      <c r="AD24" s="499"/>
      <c r="AE24" s="499"/>
      <c r="AF24" s="499"/>
      <c r="AG24" s="500"/>
      <c r="AH24" s="520">
        <v>124</v>
      </c>
      <c r="AI24" s="521"/>
      <c r="AJ24" s="521"/>
      <c r="AK24" s="521"/>
      <c r="AL24" s="563"/>
      <c r="AM24" s="520">
        <v>345588</v>
      </c>
      <c r="AN24" s="521"/>
      <c r="AO24" s="521"/>
      <c r="AP24" s="521"/>
      <c r="AQ24" s="521"/>
      <c r="AR24" s="563"/>
      <c r="AS24" s="520">
        <v>2787</v>
      </c>
      <c r="AT24" s="521"/>
      <c r="AU24" s="521"/>
      <c r="AV24" s="521"/>
      <c r="AW24" s="521"/>
      <c r="AX24" s="522"/>
      <c r="AY24" s="642" t="s">
        <v>169</v>
      </c>
      <c r="AZ24" s="643"/>
      <c r="BA24" s="643"/>
      <c r="BB24" s="643"/>
      <c r="BC24" s="643"/>
      <c r="BD24" s="643"/>
      <c r="BE24" s="643"/>
      <c r="BF24" s="643"/>
      <c r="BG24" s="643"/>
      <c r="BH24" s="643"/>
      <c r="BI24" s="643"/>
      <c r="BJ24" s="643"/>
      <c r="BK24" s="643"/>
      <c r="BL24" s="643"/>
      <c r="BM24" s="644"/>
      <c r="BN24" s="469">
        <v>7781360</v>
      </c>
      <c r="BO24" s="470"/>
      <c r="BP24" s="470"/>
      <c r="BQ24" s="470"/>
      <c r="BR24" s="470"/>
      <c r="BS24" s="470"/>
      <c r="BT24" s="470"/>
      <c r="BU24" s="471"/>
      <c r="BV24" s="469">
        <v>7461874</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170</v>
      </c>
      <c r="F25" s="499"/>
      <c r="G25" s="499"/>
      <c r="H25" s="499"/>
      <c r="I25" s="499"/>
      <c r="J25" s="499"/>
      <c r="K25" s="500"/>
      <c r="L25" s="520">
        <v>1</v>
      </c>
      <c r="M25" s="521"/>
      <c r="N25" s="521"/>
      <c r="O25" s="521"/>
      <c r="P25" s="563"/>
      <c r="Q25" s="520">
        <v>6320</v>
      </c>
      <c r="R25" s="521"/>
      <c r="S25" s="521"/>
      <c r="T25" s="521"/>
      <c r="U25" s="521"/>
      <c r="V25" s="563"/>
      <c r="W25" s="622"/>
      <c r="X25" s="610"/>
      <c r="Y25" s="611"/>
      <c r="Z25" s="519" t="s">
        <v>171</v>
      </c>
      <c r="AA25" s="499"/>
      <c r="AB25" s="499"/>
      <c r="AC25" s="499"/>
      <c r="AD25" s="499"/>
      <c r="AE25" s="499"/>
      <c r="AF25" s="499"/>
      <c r="AG25" s="500"/>
      <c r="AH25" s="520" t="s">
        <v>128</v>
      </c>
      <c r="AI25" s="521"/>
      <c r="AJ25" s="521"/>
      <c r="AK25" s="521"/>
      <c r="AL25" s="563"/>
      <c r="AM25" s="520" t="s">
        <v>127</v>
      </c>
      <c r="AN25" s="521"/>
      <c r="AO25" s="521"/>
      <c r="AP25" s="521"/>
      <c r="AQ25" s="521"/>
      <c r="AR25" s="563"/>
      <c r="AS25" s="520" t="s">
        <v>136</v>
      </c>
      <c r="AT25" s="521"/>
      <c r="AU25" s="521"/>
      <c r="AV25" s="521"/>
      <c r="AW25" s="521"/>
      <c r="AX25" s="522"/>
      <c r="AY25" s="429" t="s">
        <v>172</v>
      </c>
      <c r="AZ25" s="430"/>
      <c r="BA25" s="430"/>
      <c r="BB25" s="430"/>
      <c r="BC25" s="430"/>
      <c r="BD25" s="430"/>
      <c r="BE25" s="430"/>
      <c r="BF25" s="430"/>
      <c r="BG25" s="430"/>
      <c r="BH25" s="430"/>
      <c r="BI25" s="430"/>
      <c r="BJ25" s="430"/>
      <c r="BK25" s="430"/>
      <c r="BL25" s="430"/>
      <c r="BM25" s="431"/>
      <c r="BN25" s="432">
        <v>286701</v>
      </c>
      <c r="BO25" s="433"/>
      <c r="BP25" s="433"/>
      <c r="BQ25" s="433"/>
      <c r="BR25" s="433"/>
      <c r="BS25" s="433"/>
      <c r="BT25" s="433"/>
      <c r="BU25" s="434"/>
      <c r="BV25" s="432">
        <v>269196</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173</v>
      </c>
      <c r="F26" s="499"/>
      <c r="G26" s="499"/>
      <c r="H26" s="499"/>
      <c r="I26" s="499"/>
      <c r="J26" s="499"/>
      <c r="K26" s="500"/>
      <c r="L26" s="520">
        <v>1</v>
      </c>
      <c r="M26" s="521"/>
      <c r="N26" s="521"/>
      <c r="O26" s="521"/>
      <c r="P26" s="563"/>
      <c r="Q26" s="520">
        <v>5920</v>
      </c>
      <c r="R26" s="521"/>
      <c r="S26" s="521"/>
      <c r="T26" s="521"/>
      <c r="U26" s="521"/>
      <c r="V26" s="563"/>
      <c r="W26" s="622"/>
      <c r="X26" s="610"/>
      <c r="Y26" s="611"/>
      <c r="Z26" s="519" t="s">
        <v>174</v>
      </c>
      <c r="AA26" s="632"/>
      <c r="AB26" s="632"/>
      <c r="AC26" s="632"/>
      <c r="AD26" s="632"/>
      <c r="AE26" s="632"/>
      <c r="AF26" s="632"/>
      <c r="AG26" s="633"/>
      <c r="AH26" s="520">
        <v>8</v>
      </c>
      <c r="AI26" s="521"/>
      <c r="AJ26" s="521"/>
      <c r="AK26" s="521"/>
      <c r="AL26" s="563"/>
      <c r="AM26" s="520">
        <v>27368</v>
      </c>
      <c r="AN26" s="521"/>
      <c r="AO26" s="521"/>
      <c r="AP26" s="521"/>
      <c r="AQ26" s="521"/>
      <c r="AR26" s="563"/>
      <c r="AS26" s="520">
        <v>3421</v>
      </c>
      <c r="AT26" s="521"/>
      <c r="AU26" s="521"/>
      <c r="AV26" s="521"/>
      <c r="AW26" s="521"/>
      <c r="AX26" s="522"/>
      <c r="AY26" s="472" t="s">
        <v>175</v>
      </c>
      <c r="AZ26" s="473"/>
      <c r="BA26" s="473"/>
      <c r="BB26" s="473"/>
      <c r="BC26" s="473"/>
      <c r="BD26" s="473"/>
      <c r="BE26" s="473"/>
      <c r="BF26" s="473"/>
      <c r="BG26" s="473"/>
      <c r="BH26" s="473"/>
      <c r="BI26" s="473"/>
      <c r="BJ26" s="473"/>
      <c r="BK26" s="473"/>
      <c r="BL26" s="473"/>
      <c r="BM26" s="474"/>
      <c r="BN26" s="469" t="s">
        <v>127</v>
      </c>
      <c r="BO26" s="470"/>
      <c r="BP26" s="470"/>
      <c r="BQ26" s="470"/>
      <c r="BR26" s="470"/>
      <c r="BS26" s="470"/>
      <c r="BT26" s="470"/>
      <c r="BU26" s="471"/>
      <c r="BV26" s="469" t="s">
        <v>136</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176</v>
      </c>
      <c r="F27" s="499"/>
      <c r="G27" s="499"/>
      <c r="H27" s="499"/>
      <c r="I27" s="499"/>
      <c r="J27" s="499"/>
      <c r="K27" s="500"/>
      <c r="L27" s="520">
        <v>1</v>
      </c>
      <c r="M27" s="521"/>
      <c r="N27" s="521"/>
      <c r="O27" s="521"/>
      <c r="P27" s="563"/>
      <c r="Q27" s="520">
        <v>3300</v>
      </c>
      <c r="R27" s="521"/>
      <c r="S27" s="521"/>
      <c r="T27" s="521"/>
      <c r="U27" s="521"/>
      <c r="V27" s="563"/>
      <c r="W27" s="622"/>
      <c r="X27" s="610"/>
      <c r="Y27" s="611"/>
      <c r="Z27" s="519" t="s">
        <v>177</v>
      </c>
      <c r="AA27" s="499"/>
      <c r="AB27" s="499"/>
      <c r="AC27" s="499"/>
      <c r="AD27" s="499"/>
      <c r="AE27" s="499"/>
      <c r="AF27" s="499"/>
      <c r="AG27" s="500"/>
      <c r="AH27" s="520">
        <v>1</v>
      </c>
      <c r="AI27" s="521"/>
      <c r="AJ27" s="521"/>
      <c r="AK27" s="521"/>
      <c r="AL27" s="563"/>
      <c r="AM27" s="520" t="s">
        <v>178</v>
      </c>
      <c r="AN27" s="521"/>
      <c r="AO27" s="521"/>
      <c r="AP27" s="521"/>
      <c r="AQ27" s="521"/>
      <c r="AR27" s="563"/>
      <c r="AS27" s="520" t="s">
        <v>179</v>
      </c>
      <c r="AT27" s="521"/>
      <c r="AU27" s="521"/>
      <c r="AV27" s="521"/>
      <c r="AW27" s="521"/>
      <c r="AX27" s="522"/>
      <c r="AY27" s="564" t="s">
        <v>180</v>
      </c>
      <c r="AZ27" s="565"/>
      <c r="BA27" s="565"/>
      <c r="BB27" s="565"/>
      <c r="BC27" s="565"/>
      <c r="BD27" s="565"/>
      <c r="BE27" s="565"/>
      <c r="BF27" s="565"/>
      <c r="BG27" s="565"/>
      <c r="BH27" s="565"/>
      <c r="BI27" s="565"/>
      <c r="BJ27" s="565"/>
      <c r="BK27" s="565"/>
      <c r="BL27" s="565"/>
      <c r="BM27" s="566"/>
      <c r="BN27" s="645">
        <v>38777</v>
      </c>
      <c r="BO27" s="646"/>
      <c r="BP27" s="646"/>
      <c r="BQ27" s="646"/>
      <c r="BR27" s="646"/>
      <c r="BS27" s="646"/>
      <c r="BT27" s="646"/>
      <c r="BU27" s="647"/>
      <c r="BV27" s="645">
        <v>38775</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181</v>
      </c>
      <c r="F28" s="499"/>
      <c r="G28" s="499"/>
      <c r="H28" s="499"/>
      <c r="I28" s="499"/>
      <c r="J28" s="499"/>
      <c r="K28" s="500"/>
      <c r="L28" s="520">
        <v>1</v>
      </c>
      <c r="M28" s="521"/>
      <c r="N28" s="521"/>
      <c r="O28" s="521"/>
      <c r="P28" s="563"/>
      <c r="Q28" s="520">
        <v>2460</v>
      </c>
      <c r="R28" s="521"/>
      <c r="S28" s="521"/>
      <c r="T28" s="521"/>
      <c r="U28" s="521"/>
      <c r="V28" s="563"/>
      <c r="W28" s="622"/>
      <c r="X28" s="610"/>
      <c r="Y28" s="611"/>
      <c r="Z28" s="519" t="s">
        <v>182</v>
      </c>
      <c r="AA28" s="499"/>
      <c r="AB28" s="499"/>
      <c r="AC28" s="499"/>
      <c r="AD28" s="499"/>
      <c r="AE28" s="499"/>
      <c r="AF28" s="499"/>
      <c r="AG28" s="500"/>
      <c r="AH28" s="520" t="s">
        <v>136</v>
      </c>
      <c r="AI28" s="521"/>
      <c r="AJ28" s="521"/>
      <c r="AK28" s="521"/>
      <c r="AL28" s="563"/>
      <c r="AM28" s="520" t="s">
        <v>128</v>
      </c>
      <c r="AN28" s="521"/>
      <c r="AO28" s="521"/>
      <c r="AP28" s="521"/>
      <c r="AQ28" s="521"/>
      <c r="AR28" s="563"/>
      <c r="AS28" s="520" t="s">
        <v>136</v>
      </c>
      <c r="AT28" s="521"/>
      <c r="AU28" s="521"/>
      <c r="AV28" s="521"/>
      <c r="AW28" s="521"/>
      <c r="AX28" s="522"/>
      <c r="AY28" s="648" t="s">
        <v>183</v>
      </c>
      <c r="AZ28" s="649"/>
      <c r="BA28" s="649"/>
      <c r="BB28" s="650"/>
      <c r="BC28" s="429" t="s">
        <v>48</v>
      </c>
      <c r="BD28" s="430"/>
      <c r="BE28" s="430"/>
      <c r="BF28" s="430"/>
      <c r="BG28" s="430"/>
      <c r="BH28" s="430"/>
      <c r="BI28" s="430"/>
      <c r="BJ28" s="430"/>
      <c r="BK28" s="430"/>
      <c r="BL28" s="430"/>
      <c r="BM28" s="431"/>
      <c r="BN28" s="432">
        <v>1418182</v>
      </c>
      <c r="BO28" s="433"/>
      <c r="BP28" s="433"/>
      <c r="BQ28" s="433"/>
      <c r="BR28" s="433"/>
      <c r="BS28" s="433"/>
      <c r="BT28" s="433"/>
      <c r="BU28" s="434"/>
      <c r="BV28" s="432">
        <v>1406570</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184</v>
      </c>
      <c r="F29" s="499"/>
      <c r="G29" s="499"/>
      <c r="H29" s="499"/>
      <c r="I29" s="499"/>
      <c r="J29" s="499"/>
      <c r="K29" s="500"/>
      <c r="L29" s="520">
        <v>10</v>
      </c>
      <c r="M29" s="521"/>
      <c r="N29" s="521"/>
      <c r="O29" s="521"/>
      <c r="P29" s="563"/>
      <c r="Q29" s="520">
        <v>2290</v>
      </c>
      <c r="R29" s="521"/>
      <c r="S29" s="521"/>
      <c r="T29" s="521"/>
      <c r="U29" s="521"/>
      <c r="V29" s="563"/>
      <c r="W29" s="623"/>
      <c r="X29" s="624"/>
      <c r="Y29" s="625"/>
      <c r="Z29" s="519" t="s">
        <v>185</v>
      </c>
      <c r="AA29" s="499"/>
      <c r="AB29" s="499"/>
      <c r="AC29" s="499"/>
      <c r="AD29" s="499"/>
      <c r="AE29" s="499"/>
      <c r="AF29" s="499"/>
      <c r="AG29" s="500"/>
      <c r="AH29" s="520">
        <v>125</v>
      </c>
      <c r="AI29" s="521"/>
      <c r="AJ29" s="521"/>
      <c r="AK29" s="521"/>
      <c r="AL29" s="563"/>
      <c r="AM29" s="520">
        <v>349439</v>
      </c>
      <c r="AN29" s="521"/>
      <c r="AO29" s="521"/>
      <c r="AP29" s="521"/>
      <c r="AQ29" s="521"/>
      <c r="AR29" s="563"/>
      <c r="AS29" s="520">
        <v>2796</v>
      </c>
      <c r="AT29" s="521"/>
      <c r="AU29" s="521"/>
      <c r="AV29" s="521"/>
      <c r="AW29" s="521"/>
      <c r="AX29" s="522"/>
      <c r="AY29" s="651"/>
      <c r="AZ29" s="652"/>
      <c r="BA29" s="652"/>
      <c r="BB29" s="653"/>
      <c r="BC29" s="503" t="s">
        <v>186</v>
      </c>
      <c r="BD29" s="504"/>
      <c r="BE29" s="504"/>
      <c r="BF29" s="504"/>
      <c r="BG29" s="504"/>
      <c r="BH29" s="504"/>
      <c r="BI29" s="504"/>
      <c r="BJ29" s="504"/>
      <c r="BK29" s="504"/>
      <c r="BL29" s="504"/>
      <c r="BM29" s="505"/>
      <c r="BN29" s="469">
        <v>14582</v>
      </c>
      <c r="BO29" s="470"/>
      <c r="BP29" s="470"/>
      <c r="BQ29" s="470"/>
      <c r="BR29" s="470"/>
      <c r="BS29" s="470"/>
      <c r="BT29" s="470"/>
      <c r="BU29" s="471"/>
      <c r="BV29" s="469">
        <v>14562</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187</v>
      </c>
      <c r="X30" s="630"/>
      <c r="Y30" s="630"/>
      <c r="Z30" s="630"/>
      <c r="AA30" s="630"/>
      <c r="AB30" s="630"/>
      <c r="AC30" s="630"/>
      <c r="AD30" s="630"/>
      <c r="AE30" s="630"/>
      <c r="AF30" s="630"/>
      <c r="AG30" s="631"/>
      <c r="AH30" s="588">
        <v>94.6</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1064362</v>
      </c>
      <c r="BO30" s="646"/>
      <c r="BP30" s="646"/>
      <c r="BQ30" s="646"/>
      <c r="BR30" s="646"/>
      <c r="BS30" s="646"/>
      <c r="BT30" s="646"/>
      <c r="BU30" s="647"/>
      <c r="BV30" s="645">
        <v>1037675</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194</v>
      </c>
      <c r="D33" s="493"/>
      <c r="E33" s="458" t="s">
        <v>195</v>
      </c>
      <c r="F33" s="458"/>
      <c r="G33" s="458"/>
      <c r="H33" s="458"/>
      <c r="I33" s="458"/>
      <c r="J33" s="458"/>
      <c r="K33" s="458"/>
      <c r="L33" s="458"/>
      <c r="M33" s="458"/>
      <c r="N33" s="458"/>
      <c r="O33" s="458"/>
      <c r="P33" s="458"/>
      <c r="Q33" s="458"/>
      <c r="R33" s="458"/>
      <c r="S33" s="458"/>
      <c r="T33" s="216"/>
      <c r="U33" s="493" t="s">
        <v>196</v>
      </c>
      <c r="V33" s="493"/>
      <c r="W33" s="458" t="s">
        <v>197</v>
      </c>
      <c r="X33" s="458"/>
      <c r="Y33" s="458"/>
      <c r="Z33" s="458"/>
      <c r="AA33" s="458"/>
      <c r="AB33" s="458"/>
      <c r="AC33" s="458"/>
      <c r="AD33" s="458"/>
      <c r="AE33" s="458"/>
      <c r="AF33" s="458"/>
      <c r="AG33" s="458"/>
      <c r="AH33" s="458"/>
      <c r="AI33" s="458"/>
      <c r="AJ33" s="458"/>
      <c r="AK33" s="458"/>
      <c r="AL33" s="216"/>
      <c r="AM33" s="493" t="s">
        <v>196</v>
      </c>
      <c r="AN33" s="493"/>
      <c r="AO33" s="458" t="s">
        <v>198</v>
      </c>
      <c r="AP33" s="458"/>
      <c r="AQ33" s="458"/>
      <c r="AR33" s="458"/>
      <c r="AS33" s="458"/>
      <c r="AT33" s="458"/>
      <c r="AU33" s="458"/>
      <c r="AV33" s="458"/>
      <c r="AW33" s="458"/>
      <c r="AX33" s="458"/>
      <c r="AY33" s="458"/>
      <c r="AZ33" s="458"/>
      <c r="BA33" s="458"/>
      <c r="BB33" s="458"/>
      <c r="BC33" s="458"/>
      <c r="BD33" s="217"/>
      <c r="BE33" s="458" t="s">
        <v>199</v>
      </c>
      <c r="BF33" s="458"/>
      <c r="BG33" s="458" t="s">
        <v>200</v>
      </c>
      <c r="BH33" s="458"/>
      <c r="BI33" s="458"/>
      <c r="BJ33" s="458"/>
      <c r="BK33" s="458"/>
      <c r="BL33" s="458"/>
      <c r="BM33" s="458"/>
      <c r="BN33" s="458"/>
      <c r="BO33" s="458"/>
      <c r="BP33" s="458"/>
      <c r="BQ33" s="458"/>
      <c r="BR33" s="458"/>
      <c r="BS33" s="458"/>
      <c r="BT33" s="458"/>
      <c r="BU33" s="458"/>
      <c r="BV33" s="217"/>
      <c r="BW33" s="493" t="s">
        <v>199</v>
      </c>
      <c r="BX33" s="493"/>
      <c r="BY33" s="458" t="s">
        <v>201</v>
      </c>
      <c r="BZ33" s="458"/>
      <c r="CA33" s="458"/>
      <c r="CB33" s="458"/>
      <c r="CC33" s="458"/>
      <c r="CD33" s="458"/>
      <c r="CE33" s="458"/>
      <c r="CF33" s="458"/>
      <c r="CG33" s="458"/>
      <c r="CH33" s="458"/>
      <c r="CI33" s="458"/>
      <c r="CJ33" s="458"/>
      <c r="CK33" s="458"/>
      <c r="CL33" s="458"/>
      <c r="CM33" s="458"/>
      <c r="CN33" s="216"/>
      <c r="CO33" s="493" t="s">
        <v>194</v>
      </c>
      <c r="CP33" s="493"/>
      <c r="CQ33" s="458" t="s">
        <v>202</v>
      </c>
      <c r="CR33" s="458"/>
      <c r="CS33" s="458"/>
      <c r="CT33" s="458"/>
      <c r="CU33" s="458"/>
      <c r="CV33" s="458"/>
      <c r="CW33" s="458"/>
      <c r="CX33" s="458"/>
      <c r="CY33" s="458"/>
      <c r="CZ33" s="458"/>
      <c r="DA33" s="458"/>
      <c r="DB33" s="458"/>
      <c r="DC33" s="458"/>
      <c r="DD33" s="458"/>
      <c r="DE33" s="458"/>
      <c r="DF33" s="216"/>
      <c r="DG33" s="657" t="s">
        <v>203</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4</v>
      </c>
      <c r="V34" s="658"/>
      <c r="W34" s="659" t="str">
        <f>IF('各会計、関係団体の財政状況及び健全化判断比率'!B28="","",'各会計、関係団体の財政状況及び健全化判断比率'!B28)</f>
        <v>智頭町国民健康保険事業特別会計</v>
      </c>
      <c r="X34" s="659"/>
      <c r="Y34" s="659"/>
      <c r="Z34" s="659"/>
      <c r="AA34" s="659"/>
      <c r="AB34" s="659"/>
      <c r="AC34" s="659"/>
      <c r="AD34" s="659"/>
      <c r="AE34" s="659"/>
      <c r="AF34" s="659"/>
      <c r="AG34" s="659"/>
      <c r="AH34" s="659"/>
      <c r="AI34" s="659"/>
      <c r="AJ34" s="659"/>
      <c r="AK34" s="659"/>
      <c r="AL34" s="214"/>
      <c r="AM34" s="658">
        <f>IF(AO34="","",MAX(C34:D43,U34:V43)+1)</f>
        <v>8</v>
      </c>
      <c r="AN34" s="658"/>
      <c r="AO34" s="659" t="str">
        <f>IF('各会計、関係団体の財政状況及び健全化判断比率'!B32="","",'各会計、関係団体の財政状況及び健全化判断比率'!B32)</f>
        <v>智頭町水道事業会計</v>
      </c>
      <c r="AP34" s="659"/>
      <c r="AQ34" s="659"/>
      <c r="AR34" s="659"/>
      <c r="AS34" s="659"/>
      <c r="AT34" s="659"/>
      <c r="AU34" s="659"/>
      <c r="AV34" s="659"/>
      <c r="AW34" s="659"/>
      <c r="AX34" s="659"/>
      <c r="AY34" s="659"/>
      <c r="AZ34" s="659"/>
      <c r="BA34" s="659"/>
      <c r="BB34" s="659"/>
      <c r="BC34" s="659"/>
      <c r="BD34" s="214"/>
      <c r="BE34" s="658">
        <f>IF(BG34="","",MAX(C34:D43,U34:V43,AM34:AN43)+1)</f>
        <v>10</v>
      </c>
      <c r="BF34" s="658"/>
      <c r="BG34" s="659" t="str">
        <f>IF('各会計、関係団体の財政状況及び健全化判断比率'!B34="","",'各会計、関係団体の財政状況及び健全化判断比率'!B34)</f>
        <v>智頭町簡易水道事業特別会計</v>
      </c>
      <c r="BH34" s="659"/>
      <c r="BI34" s="659"/>
      <c r="BJ34" s="659"/>
      <c r="BK34" s="659"/>
      <c r="BL34" s="659"/>
      <c r="BM34" s="659"/>
      <c r="BN34" s="659"/>
      <c r="BO34" s="659"/>
      <c r="BP34" s="659"/>
      <c r="BQ34" s="659"/>
      <c r="BR34" s="659"/>
      <c r="BS34" s="659"/>
      <c r="BT34" s="659"/>
      <c r="BU34" s="659"/>
      <c r="BV34" s="214"/>
      <c r="BW34" s="658" t="str">
        <f>IF(BY34="","",MAX(C34:D43,U34:V43,AM34:AN43,BE34:BF43)+1)</f>
        <v/>
      </c>
      <c r="BX34" s="658"/>
      <c r="BY34" s="659" t="str">
        <f>IF('各会計、関係団体の財政状況及び健全化判断比率'!B68="","",'各会計、関係団体の財政状況及び健全化判断比率'!B68)</f>
        <v/>
      </c>
      <c r="BZ34" s="659"/>
      <c r="CA34" s="659"/>
      <c r="CB34" s="659"/>
      <c r="CC34" s="659"/>
      <c r="CD34" s="659"/>
      <c r="CE34" s="659"/>
      <c r="CF34" s="659"/>
      <c r="CG34" s="659"/>
      <c r="CH34" s="659"/>
      <c r="CI34" s="659"/>
      <c r="CJ34" s="659"/>
      <c r="CK34" s="659"/>
      <c r="CL34" s="659"/>
      <c r="CM34" s="659"/>
      <c r="CN34" s="214"/>
      <c r="CO34" s="658">
        <f>IF(CQ34="","",MAX(C34:D43,U34:V43,AM34:AN43,BE34:BF43,BW34:BX43)+1)</f>
        <v>13</v>
      </c>
      <c r="CP34" s="658"/>
      <c r="CQ34" s="659" t="str">
        <f>IF('各会計、関係団体の財政状況及び健全化判断比率'!BS7="","",'各会計、関係団体の財政状況及び健全化判断比率'!BS7)</f>
        <v>サングリーン智頭</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f>IF(E35="","",C34+1)</f>
        <v>2</v>
      </c>
      <c r="D35" s="658"/>
      <c r="E35" s="659" t="str">
        <f>IF('各会計、関係団体の財政状況及び健全化判断比率'!B8="","",'各会計、関係団体の財政状況及び健全化判断比率'!B8)</f>
        <v>智頭町住宅新築資金等貸付事業特別会計</v>
      </c>
      <c r="F35" s="659"/>
      <c r="G35" s="659"/>
      <c r="H35" s="659"/>
      <c r="I35" s="659"/>
      <c r="J35" s="659"/>
      <c r="K35" s="659"/>
      <c r="L35" s="659"/>
      <c r="M35" s="659"/>
      <c r="N35" s="659"/>
      <c r="O35" s="659"/>
      <c r="P35" s="659"/>
      <c r="Q35" s="659"/>
      <c r="R35" s="659"/>
      <c r="S35" s="659"/>
      <c r="T35" s="214"/>
      <c r="U35" s="658">
        <f>IF(W35="","",U34+1)</f>
        <v>5</v>
      </c>
      <c r="V35" s="658"/>
      <c r="W35" s="659" t="str">
        <f>IF('各会計、関係団体の財政状況及び健全化判断比率'!B29="","",'各会計、関係団体の財政状況及び健全化判断比率'!B29)</f>
        <v>智頭町介護保険事業特別会計</v>
      </c>
      <c r="X35" s="659"/>
      <c r="Y35" s="659"/>
      <c r="Z35" s="659"/>
      <c r="AA35" s="659"/>
      <c r="AB35" s="659"/>
      <c r="AC35" s="659"/>
      <c r="AD35" s="659"/>
      <c r="AE35" s="659"/>
      <c r="AF35" s="659"/>
      <c r="AG35" s="659"/>
      <c r="AH35" s="659"/>
      <c r="AI35" s="659"/>
      <c r="AJ35" s="659"/>
      <c r="AK35" s="659"/>
      <c r="AL35" s="214"/>
      <c r="AM35" s="658">
        <f t="shared" ref="AM35:AM43" si="0">IF(AO35="","",AM34+1)</f>
        <v>9</v>
      </c>
      <c r="AN35" s="658"/>
      <c r="AO35" s="659" t="str">
        <f>IF('各会計、関係団体の財政状況及び健全化判断比率'!B33="","",'各会計、関係団体の財政状況及び健全化判断比率'!B33)</f>
        <v>智頭町病院事業会計</v>
      </c>
      <c r="AP35" s="659"/>
      <c r="AQ35" s="659"/>
      <c r="AR35" s="659"/>
      <c r="AS35" s="659"/>
      <c r="AT35" s="659"/>
      <c r="AU35" s="659"/>
      <c r="AV35" s="659"/>
      <c r="AW35" s="659"/>
      <c r="AX35" s="659"/>
      <c r="AY35" s="659"/>
      <c r="AZ35" s="659"/>
      <c r="BA35" s="659"/>
      <c r="BB35" s="659"/>
      <c r="BC35" s="659"/>
      <c r="BD35" s="214"/>
      <c r="BE35" s="658">
        <f t="shared" ref="BE35:BE43" si="1">IF(BG35="","",BE34+1)</f>
        <v>11</v>
      </c>
      <c r="BF35" s="658"/>
      <c r="BG35" s="659" t="str">
        <f>IF('各会計、関係団体の財政状況及び健全化判断比率'!B35="","",'各会計、関係団体の財政状況及び健全化判断比率'!B35)</f>
        <v>智頭町公共下水道事業特別会計</v>
      </c>
      <c r="BH35" s="659"/>
      <c r="BI35" s="659"/>
      <c r="BJ35" s="659"/>
      <c r="BK35" s="659"/>
      <c r="BL35" s="659"/>
      <c r="BM35" s="659"/>
      <c r="BN35" s="659"/>
      <c r="BO35" s="659"/>
      <c r="BP35" s="659"/>
      <c r="BQ35" s="659"/>
      <c r="BR35" s="659"/>
      <c r="BS35" s="659"/>
      <c r="BT35" s="659"/>
      <c r="BU35" s="659"/>
      <c r="BV35" s="214"/>
      <c r="BW35" s="658" t="str">
        <f t="shared" ref="BW35:BW43" si="2">IF(BY35="","",BW34+1)</f>
        <v/>
      </c>
      <c r="BX35" s="658"/>
      <c r="BY35" s="659" t="str">
        <f>IF('各会計、関係団体の財政状況及び健全化判断比率'!B69="","",'各会計、関係団体の財政状況及び健全化判断比率'!B69)</f>
        <v/>
      </c>
      <c r="BZ35" s="659"/>
      <c r="CA35" s="659"/>
      <c r="CB35" s="659"/>
      <c r="CC35" s="659"/>
      <c r="CD35" s="659"/>
      <c r="CE35" s="659"/>
      <c r="CF35" s="659"/>
      <c r="CG35" s="659"/>
      <c r="CH35" s="659"/>
      <c r="CI35" s="659"/>
      <c r="CJ35" s="659"/>
      <c r="CK35" s="659"/>
      <c r="CL35" s="659"/>
      <c r="CM35" s="659"/>
      <c r="CN35" s="214"/>
      <c r="CO35" s="658">
        <f t="shared" ref="CO35:CO43" si="3">IF(CQ35="","",CO34+1)</f>
        <v>14</v>
      </c>
      <c r="CP35" s="658"/>
      <c r="CQ35" s="659" t="str">
        <f>IF('各会計、関係団体の財政状況及び健全化判断比率'!BS8="","",'各会計、関係団体の財政状況及び健全化判断比率'!BS8)</f>
        <v>智頭町土地開発公社</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f>IF(E36="","",C35+1)</f>
        <v>3</v>
      </c>
      <c r="D36" s="658"/>
      <c r="E36" s="659" t="str">
        <f>IF('各会計、関係団体の財政状況及び健全化判断比率'!B9="","",'各会計、関係団体の財政状況及び健全化判断比率'!B9)</f>
        <v>智頭町公共用地先行取得事業特別会計</v>
      </c>
      <c r="F36" s="659"/>
      <c r="G36" s="659"/>
      <c r="H36" s="659"/>
      <c r="I36" s="659"/>
      <c r="J36" s="659"/>
      <c r="K36" s="659"/>
      <c r="L36" s="659"/>
      <c r="M36" s="659"/>
      <c r="N36" s="659"/>
      <c r="O36" s="659"/>
      <c r="P36" s="659"/>
      <c r="Q36" s="659"/>
      <c r="R36" s="659"/>
      <c r="S36" s="659"/>
      <c r="T36" s="214"/>
      <c r="U36" s="658">
        <f t="shared" ref="U36:U43" si="4">IF(W36="","",U35+1)</f>
        <v>6</v>
      </c>
      <c r="V36" s="658"/>
      <c r="W36" s="659" t="str">
        <f>IF('各会計、関係団体の財政状況及び健全化判断比率'!B30="","",'各会計、関係団体の財政状況及び健全化判断比率'!B30)</f>
        <v>智頭町後期高齢者医療特別会計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f t="shared" si="1"/>
        <v>12</v>
      </c>
      <c r="BF36" s="658"/>
      <c r="BG36" s="659" t="str">
        <f>IF('各会計、関係団体の財政状況及び健全化判断比率'!B36="","",'各会計、関係団体の財政状況及び健全化判断比率'!B36)</f>
        <v>智頭町農業集落排水事業特別会計</v>
      </c>
      <c r="BH36" s="659"/>
      <c r="BI36" s="659"/>
      <c r="BJ36" s="659"/>
      <c r="BK36" s="659"/>
      <c r="BL36" s="659"/>
      <c r="BM36" s="659"/>
      <c r="BN36" s="659"/>
      <c r="BO36" s="659"/>
      <c r="BP36" s="659"/>
      <c r="BQ36" s="659"/>
      <c r="BR36" s="659"/>
      <c r="BS36" s="659"/>
      <c r="BT36" s="659"/>
      <c r="BU36" s="659"/>
      <c r="BV36" s="214"/>
      <c r="BW36" s="658" t="str">
        <f t="shared" si="2"/>
        <v/>
      </c>
      <c r="BX36" s="658"/>
      <c r="BY36" s="659" t="str">
        <f>IF('各会計、関係団体の財政状況及び健全化判断比率'!B70="","",'各会計、関係団体の財政状況及び健全化判断比率'!B70)</f>
        <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f t="shared" si="4"/>
        <v>7</v>
      </c>
      <c r="V37" s="658"/>
      <c r="W37" s="659" t="str">
        <f>IF('各会計、関係団体の財政状況及び健全化判断比率'!B31="","",'各会計、関係団体の財政状況及び健全化判断比率'!B31)</f>
        <v>智頭町介護保険サービス事業特別会計</v>
      </c>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t="str">
        <f t="shared" si="2"/>
        <v/>
      </c>
      <c r="BX37" s="658"/>
      <c r="BY37" s="659" t="str">
        <f>IF('各会計、関係団体の財政状況及び健全化判断比率'!B71="","",'各会計、関係団体の財政状況及び健全化判断比率'!B71)</f>
        <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t="str">
        <f t="shared" si="2"/>
        <v/>
      </c>
      <c r="BX38" s="658"/>
      <c r="BY38" s="659" t="str">
        <f>IF('各会計、関係団体の財政状況及び健全化判断比率'!B72="","",'各会計、関係団体の財政状況及び健全化判断比率'!B72)</f>
        <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t="str">
        <f t="shared" si="2"/>
        <v/>
      </c>
      <c r="BX39" s="658"/>
      <c r="BY39" s="659" t="str">
        <f>IF('各会計、関係団体の財政状況及び健全化判断比率'!B73="","",'各会計、関係団体の財政状況及び健全化判断比率'!B73)</f>
        <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t="str">
        <f t="shared" si="2"/>
        <v/>
      </c>
      <c r="BX40" s="658"/>
      <c r="BY40" s="659" t="str">
        <f>IF('各会計、関係団体の財政状況及び健全化判断比率'!B74="","",'各会計、関係団体の財政状況及び健全化判断比率'!B74)</f>
        <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t="str">
        <f t="shared" si="2"/>
        <v/>
      </c>
      <c r="BX41" s="658"/>
      <c r="BY41" s="659" t="str">
        <f>IF('各会計、関係団体の財政状況及び健全化判断比率'!B75="","",'各会計、関係団体の財政状況及び健全化判断比率'!B75)</f>
        <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ADCxjTg4YpBHl1JaHpgTMUMafAUuqjy3im2s36xZv+8vM9+DziXfDq2TSd+yBRJ+CYdi7wd5k/1GBNZGeVF/Q==" saltValue="4HOGZDjO+EaP5+AJVfvDo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2" orientation="landscape"/>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212</v>
      </c>
      <c r="DI1" s="662"/>
      <c r="DJ1" s="662"/>
      <c r="DK1" s="662"/>
      <c r="DL1" s="662"/>
      <c r="DM1" s="662"/>
      <c r="DN1" s="663"/>
      <c r="DO1" s="226"/>
      <c r="DP1" s="661" t="s">
        <v>213</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215</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216</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217</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218</v>
      </c>
      <c r="S4" s="665"/>
      <c r="T4" s="665"/>
      <c r="U4" s="665"/>
      <c r="V4" s="665"/>
      <c r="W4" s="665"/>
      <c r="X4" s="665"/>
      <c r="Y4" s="666"/>
      <c r="Z4" s="664" t="s">
        <v>219</v>
      </c>
      <c r="AA4" s="665"/>
      <c r="AB4" s="665"/>
      <c r="AC4" s="666"/>
      <c r="AD4" s="664" t="s">
        <v>220</v>
      </c>
      <c r="AE4" s="665"/>
      <c r="AF4" s="665"/>
      <c r="AG4" s="665"/>
      <c r="AH4" s="665"/>
      <c r="AI4" s="665"/>
      <c r="AJ4" s="665"/>
      <c r="AK4" s="666"/>
      <c r="AL4" s="664" t="s">
        <v>219</v>
      </c>
      <c r="AM4" s="665"/>
      <c r="AN4" s="665"/>
      <c r="AO4" s="666"/>
      <c r="AP4" s="670" t="s">
        <v>221</v>
      </c>
      <c r="AQ4" s="670"/>
      <c r="AR4" s="670"/>
      <c r="AS4" s="670"/>
      <c r="AT4" s="670"/>
      <c r="AU4" s="670"/>
      <c r="AV4" s="670"/>
      <c r="AW4" s="670"/>
      <c r="AX4" s="670"/>
      <c r="AY4" s="670"/>
      <c r="AZ4" s="670"/>
      <c r="BA4" s="670"/>
      <c r="BB4" s="670"/>
      <c r="BC4" s="670"/>
      <c r="BD4" s="670"/>
      <c r="BE4" s="670"/>
      <c r="BF4" s="670"/>
      <c r="BG4" s="670" t="s">
        <v>222</v>
      </c>
      <c r="BH4" s="670"/>
      <c r="BI4" s="670"/>
      <c r="BJ4" s="670"/>
      <c r="BK4" s="670"/>
      <c r="BL4" s="670"/>
      <c r="BM4" s="670"/>
      <c r="BN4" s="670"/>
      <c r="BO4" s="670" t="s">
        <v>219</v>
      </c>
      <c r="BP4" s="670"/>
      <c r="BQ4" s="670"/>
      <c r="BR4" s="670"/>
      <c r="BS4" s="670" t="s">
        <v>223</v>
      </c>
      <c r="BT4" s="670"/>
      <c r="BU4" s="670"/>
      <c r="BV4" s="670"/>
      <c r="BW4" s="670"/>
      <c r="BX4" s="670"/>
      <c r="BY4" s="670"/>
      <c r="BZ4" s="670"/>
      <c r="CA4" s="670"/>
      <c r="CB4" s="670"/>
      <c r="CD4" s="667" t="s">
        <v>224</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225</v>
      </c>
      <c r="C5" s="672"/>
      <c r="D5" s="672"/>
      <c r="E5" s="672"/>
      <c r="F5" s="672"/>
      <c r="G5" s="672"/>
      <c r="H5" s="672"/>
      <c r="I5" s="672"/>
      <c r="J5" s="672"/>
      <c r="K5" s="672"/>
      <c r="L5" s="672"/>
      <c r="M5" s="672"/>
      <c r="N5" s="672"/>
      <c r="O5" s="672"/>
      <c r="P5" s="672"/>
      <c r="Q5" s="673"/>
      <c r="R5" s="674">
        <v>684852</v>
      </c>
      <c r="S5" s="675"/>
      <c r="T5" s="675"/>
      <c r="U5" s="675"/>
      <c r="V5" s="675"/>
      <c r="W5" s="675"/>
      <c r="X5" s="675"/>
      <c r="Y5" s="676"/>
      <c r="Z5" s="677">
        <v>8.8000000000000007</v>
      </c>
      <c r="AA5" s="677"/>
      <c r="AB5" s="677"/>
      <c r="AC5" s="677"/>
      <c r="AD5" s="678">
        <v>684852</v>
      </c>
      <c r="AE5" s="678"/>
      <c r="AF5" s="678"/>
      <c r="AG5" s="678"/>
      <c r="AH5" s="678"/>
      <c r="AI5" s="678"/>
      <c r="AJ5" s="678"/>
      <c r="AK5" s="678"/>
      <c r="AL5" s="679">
        <v>18.5</v>
      </c>
      <c r="AM5" s="680"/>
      <c r="AN5" s="680"/>
      <c r="AO5" s="681"/>
      <c r="AP5" s="671" t="s">
        <v>226</v>
      </c>
      <c r="AQ5" s="672"/>
      <c r="AR5" s="672"/>
      <c r="AS5" s="672"/>
      <c r="AT5" s="672"/>
      <c r="AU5" s="672"/>
      <c r="AV5" s="672"/>
      <c r="AW5" s="672"/>
      <c r="AX5" s="672"/>
      <c r="AY5" s="672"/>
      <c r="AZ5" s="672"/>
      <c r="BA5" s="672"/>
      <c r="BB5" s="672"/>
      <c r="BC5" s="672"/>
      <c r="BD5" s="672"/>
      <c r="BE5" s="672"/>
      <c r="BF5" s="673"/>
      <c r="BG5" s="685">
        <v>684852</v>
      </c>
      <c r="BH5" s="686"/>
      <c r="BI5" s="686"/>
      <c r="BJ5" s="686"/>
      <c r="BK5" s="686"/>
      <c r="BL5" s="686"/>
      <c r="BM5" s="686"/>
      <c r="BN5" s="687"/>
      <c r="BO5" s="688">
        <v>100</v>
      </c>
      <c r="BP5" s="688"/>
      <c r="BQ5" s="688"/>
      <c r="BR5" s="688"/>
      <c r="BS5" s="689">
        <v>25150</v>
      </c>
      <c r="BT5" s="689"/>
      <c r="BU5" s="689"/>
      <c r="BV5" s="689"/>
      <c r="BW5" s="689"/>
      <c r="BX5" s="689"/>
      <c r="BY5" s="689"/>
      <c r="BZ5" s="689"/>
      <c r="CA5" s="689"/>
      <c r="CB5" s="693"/>
      <c r="CD5" s="667" t="s">
        <v>221</v>
      </c>
      <c r="CE5" s="668"/>
      <c r="CF5" s="668"/>
      <c r="CG5" s="668"/>
      <c r="CH5" s="668"/>
      <c r="CI5" s="668"/>
      <c r="CJ5" s="668"/>
      <c r="CK5" s="668"/>
      <c r="CL5" s="668"/>
      <c r="CM5" s="668"/>
      <c r="CN5" s="668"/>
      <c r="CO5" s="668"/>
      <c r="CP5" s="668"/>
      <c r="CQ5" s="669"/>
      <c r="CR5" s="667" t="s">
        <v>227</v>
      </c>
      <c r="CS5" s="668"/>
      <c r="CT5" s="668"/>
      <c r="CU5" s="668"/>
      <c r="CV5" s="668"/>
      <c r="CW5" s="668"/>
      <c r="CX5" s="668"/>
      <c r="CY5" s="669"/>
      <c r="CZ5" s="667" t="s">
        <v>219</v>
      </c>
      <c r="DA5" s="668"/>
      <c r="DB5" s="668"/>
      <c r="DC5" s="669"/>
      <c r="DD5" s="667" t="s">
        <v>228</v>
      </c>
      <c r="DE5" s="668"/>
      <c r="DF5" s="668"/>
      <c r="DG5" s="668"/>
      <c r="DH5" s="668"/>
      <c r="DI5" s="668"/>
      <c r="DJ5" s="668"/>
      <c r="DK5" s="668"/>
      <c r="DL5" s="668"/>
      <c r="DM5" s="668"/>
      <c r="DN5" s="668"/>
      <c r="DO5" s="668"/>
      <c r="DP5" s="669"/>
      <c r="DQ5" s="667" t="s">
        <v>229</v>
      </c>
      <c r="DR5" s="668"/>
      <c r="DS5" s="668"/>
      <c r="DT5" s="668"/>
      <c r="DU5" s="668"/>
      <c r="DV5" s="668"/>
      <c r="DW5" s="668"/>
      <c r="DX5" s="668"/>
      <c r="DY5" s="668"/>
      <c r="DZ5" s="668"/>
      <c r="EA5" s="668"/>
      <c r="EB5" s="668"/>
      <c r="EC5" s="669"/>
    </row>
    <row r="6" spans="2:143" ht="11.25" customHeight="1" x14ac:dyDescent="0.15">
      <c r="B6" s="682" t="s">
        <v>230</v>
      </c>
      <c r="C6" s="683"/>
      <c r="D6" s="683"/>
      <c r="E6" s="683"/>
      <c r="F6" s="683"/>
      <c r="G6" s="683"/>
      <c r="H6" s="683"/>
      <c r="I6" s="683"/>
      <c r="J6" s="683"/>
      <c r="K6" s="683"/>
      <c r="L6" s="683"/>
      <c r="M6" s="683"/>
      <c r="N6" s="683"/>
      <c r="O6" s="683"/>
      <c r="P6" s="683"/>
      <c r="Q6" s="684"/>
      <c r="R6" s="685">
        <v>78014</v>
      </c>
      <c r="S6" s="686"/>
      <c r="T6" s="686"/>
      <c r="U6" s="686"/>
      <c r="V6" s="686"/>
      <c r="W6" s="686"/>
      <c r="X6" s="686"/>
      <c r="Y6" s="687"/>
      <c r="Z6" s="688">
        <v>1</v>
      </c>
      <c r="AA6" s="688"/>
      <c r="AB6" s="688"/>
      <c r="AC6" s="688"/>
      <c r="AD6" s="689">
        <v>78014</v>
      </c>
      <c r="AE6" s="689"/>
      <c r="AF6" s="689"/>
      <c r="AG6" s="689"/>
      <c r="AH6" s="689"/>
      <c r="AI6" s="689"/>
      <c r="AJ6" s="689"/>
      <c r="AK6" s="689"/>
      <c r="AL6" s="690">
        <v>2.1</v>
      </c>
      <c r="AM6" s="691"/>
      <c r="AN6" s="691"/>
      <c r="AO6" s="692"/>
      <c r="AP6" s="682" t="s">
        <v>231</v>
      </c>
      <c r="AQ6" s="683"/>
      <c r="AR6" s="683"/>
      <c r="AS6" s="683"/>
      <c r="AT6" s="683"/>
      <c r="AU6" s="683"/>
      <c r="AV6" s="683"/>
      <c r="AW6" s="683"/>
      <c r="AX6" s="683"/>
      <c r="AY6" s="683"/>
      <c r="AZ6" s="683"/>
      <c r="BA6" s="683"/>
      <c r="BB6" s="683"/>
      <c r="BC6" s="683"/>
      <c r="BD6" s="683"/>
      <c r="BE6" s="683"/>
      <c r="BF6" s="684"/>
      <c r="BG6" s="685">
        <v>684852</v>
      </c>
      <c r="BH6" s="686"/>
      <c r="BI6" s="686"/>
      <c r="BJ6" s="686"/>
      <c r="BK6" s="686"/>
      <c r="BL6" s="686"/>
      <c r="BM6" s="686"/>
      <c r="BN6" s="687"/>
      <c r="BO6" s="688">
        <v>100</v>
      </c>
      <c r="BP6" s="688"/>
      <c r="BQ6" s="688"/>
      <c r="BR6" s="688"/>
      <c r="BS6" s="689">
        <v>25150</v>
      </c>
      <c r="BT6" s="689"/>
      <c r="BU6" s="689"/>
      <c r="BV6" s="689"/>
      <c r="BW6" s="689"/>
      <c r="BX6" s="689"/>
      <c r="BY6" s="689"/>
      <c r="BZ6" s="689"/>
      <c r="CA6" s="689"/>
      <c r="CB6" s="693"/>
      <c r="CD6" s="696" t="s">
        <v>232</v>
      </c>
      <c r="CE6" s="697"/>
      <c r="CF6" s="697"/>
      <c r="CG6" s="697"/>
      <c r="CH6" s="697"/>
      <c r="CI6" s="697"/>
      <c r="CJ6" s="697"/>
      <c r="CK6" s="697"/>
      <c r="CL6" s="697"/>
      <c r="CM6" s="697"/>
      <c r="CN6" s="697"/>
      <c r="CO6" s="697"/>
      <c r="CP6" s="697"/>
      <c r="CQ6" s="698"/>
      <c r="CR6" s="685">
        <v>71946</v>
      </c>
      <c r="CS6" s="686"/>
      <c r="CT6" s="686"/>
      <c r="CU6" s="686"/>
      <c r="CV6" s="686"/>
      <c r="CW6" s="686"/>
      <c r="CX6" s="686"/>
      <c r="CY6" s="687"/>
      <c r="CZ6" s="679">
        <v>1</v>
      </c>
      <c r="DA6" s="680"/>
      <c r="DB6" s="680"/>
      <c r="DC6" s="699"/>
      <c r="DD6" s="694" t="s">
        <v>233</v>
      </c>
      <c r="DE6" s="686"/>
      <c r="DF6" s="686"/>
      <c r="DG6" s="686"/>
      <c r="DH6" s="686"/>
      <c r="DI6" s="686"/>
      <c r="DJ6" s="686"/>
      <c r="DK6" s="686"/>
      <c r="DL6" s="686"/>
      <c r="DM6" s="686"/>
      <c r="DN6" s="686"/>
      <c r="DO6" s="686"/>
      <c r="DP6" s="687"/>
      <c r="DQ6" s="694">
        <v>71946</v>
      </c>
      <c r="DR6" s="686"/>
      <c r="DS6" s="686"/>
      <c r="DT6" s="686"/>
      <c r="DU6" s="686"/>
      <c r="DV6" s="686"/>
      <c r="DW6" s="686"/>
      <c r="DX6" s="686"/>
      <c r="DY6" s="686"/>
      <c r="DZ6" s="686"/>
      <c r="EA6" s="686"/>
      <c r="EB6" s="686"/>
      <c r="EC6" s="695"/>
    </row>
    <row r="7" spans="2:143" ht="11.25" customHeight="1" x14ac:dyDescent="0.15">
      <c r="B7" s="682" t="s">
        <v>234</v>
      </c>
      <c r="C7" s="683"/>
      <c r="D7" s="683"/>
      <c r="E7" s="683"/>
      <c r="F7" s="683"/>
      <c r="G7" s="683"/>
      <c r="H7" s="683"/>
      <c r="I7" s="683"/>
      <c r="J7" s="683"/>
      <c r="K7" s="683"/>
      <c r="L7" s="683"/>
      <c r="M7" s="683"/>
      <c r="N7" s="683"/>
      <c r="O7" s="683"/>
      <c r="P7" s="683"/>
      <c r="Q7" s="684"/>
      <c r="R7" s="685">
        <v>622</v>
      </c>
      <c r="S7" s="686"/>
      <c r="T7" s="686"/>
      <c r="U7" s="686"/>
      <c r="V7" s="686"/>
      <c r="W7" s="686"/>
      <c r="X7" s="686"/>
      <c r="Y7" s="687"/>
      <c r="Z7" s="688">
        <v>0</v>
      </c>
      <c r="AA7" s="688"/>
      <c r="AB7" s="688"/>
      <c r="AC7" s="688"/>
      <c r="AD7" s="689">
        <v>622</v>
      </c>
      <c r="AE7" s="689"/>
      <c r="AF7" s="689"/>
      <c r="AG7" s="689"/>
      <c r="AH7" s="689"/>
      <c r="AI7" s="689"/>
      <c r="AJ7" s="689"/>
      <c r="AK7" s="689"/>
      <c r="AL7" s="690">
        <v>0</v>
      </c>
      <c r="AM7" s="691"/>
      <c r="AN7" s="691"/>
      <c r="AO7" s="692"/>
      <c r="AP7" s="682" t="s">
        <v>235</v>
      </c>
      <c r="AQ7" s="683"/>
      <c r="AR7" s="683"/>
      <c r="AS7" s="683"/>
      <c r="AT7" s="683"/>
      <c r="AU7" s="683"/>
      <c r="AV7" s="683"/>
      <c r="AW7" s="683"/>
      <c r="AX7" s="683"/>
      <c r="AY7" s="683"/>
      <c r="AZ7" s="683"/>
      <c r="BA7" s="683"/>
      <c r="BB7" s="683"/>
      <c r="BC7" s="683"/>
      <c r="BD7" s="683"/>
      <c r="BE7" s="683"/>
      <c r="BF7" s="684"/>
      <c r="BG7" s="685">
        <v>227956</v>
      </c>
      <c r="BH7" s="686"/>
      <c r="BI7" s="686"/>
      <c r="BJ7" s="686"/>
      <c r="BK7" s="686"/>
      <c r="BL7" s="686"/>
      <c r="BM7" s="686"/>
      <c r="BN7" s="687"/>
      <c r="BO7" s="688">
        <v>33.299999999999997</v>
      </c>
      <c r="BP7" s="688"/>
      <c r="BQ7" s="688"/>
      <c r="BR7" s="688"/>
      <c r="BS7" s="689" t="s">
        <v>233</v>
      </c>
      <c r="BT7" s="689"/>
      <c r="BU7" s="689"/>
      <c r="BV7" s="689"/>
      <c r="BW7" s="689"/>
      <c r="BX7" s="689"/>
      <c r="BY7" s="689"/>
      <c r="BZ7" s="689"/>
      <c r="CA7" s="689"/>
      <c r="CB7" s="693"/>
      <c r="CD7" s="700" t="s">
        <v>236</v>
      </c>
      <c r="CE7" s="701"/>
      <c r="CF7" s="701"/>
      <c r="CG7" s="701"/>
      <c r="CH7" s="701"/>
      <c r="CI7" s="701"/>
      <c r="CJ7" s="701"/>
      <c r="CK7" s="701"/>
      <c r="CL7" s="701"/>
      <c r="CM7" s="701"/>
      <c r="CN7" s="701"/>
      <c r="CO7" s="701"/>
      <c r="CP7" s="701"/>
      <c r="CQ7" s="702"/>
      <c r="CR7" s="685">
        <v>1721836</v>
      </c>
      <c r="CS7" s="686"/>
      <c r="CT7" s="686"/>
      <c r="CU7" s="686"/>
      <c r="CV7" s="686"/>
      <c r="CW7" s="686"/>
      <c r="CX7" s="686"/>
      <c r="CY7" s="687"/>
      <c r="CZ7" s="688">
        <v>22.8</v>
      </c>
      <c r="DA7" s="688"/>
      <c r="DB7" s="688"/>
      <c r="DC7" s="688"/>
      <c r="DD7" s="694">
        <v>159604</v>
      </c>
      <c r="DE7" s="686"/>
      <c r="DF7" s="686"/>
      <c r="DG7" s="686"/>
      <c r="DH7" s="686"/>
      <c r="DI7" s="686"/>
      <c r="DJ7" s="686"/>
      <c r="DK7" s="686"/>
      <c r="DL7" s="686"/>
      <c r="DM7" s="686"/>
      <c r="DN7" s="686"/>
      <c r="DO7" s="686"/>
      <c r="DP7" s="687"/>
      <c r="DQ7" s="694">
        <v>598147</v>
      </c>
      <c r="DR7" s="686"/>
      <c r="DS7" s="686"/>
      <c r="DT7" s="686"/>
      <c r="DU7" s="686"/>
      <c r="DV7" s="686"/>
      <c r="DW7" s="686"/>
      <c r="DX7" s="686"/>
      <c r="DY7" s="686"/>
      <c r="DZ7" s="686"/>
      <c r="EA7" s="686"/>
      <c r="EB7" s="686"/>
      <c r="EC7" s="695"/>
    </row>
    <row r="8" spans="2:143" ht="11.25" customHeight="1" x14ac:dyDescent="0.15">
      <c r="B8" s="682" t="s">
        <v>237</v>
      </c>
      <c r="C8" s="683"/>
      <c r="D8" s="683"/>
      <c r="E8" s="683"/>
      <c r="F8" s="683"/>
      <c r="G8" s="683"/>
      <c r="H8" s="683"/>
      <c r="I8" s="683"/>
      <c r="J8" s="683"/>
      <c r="K8" s="683"/>
      <c r="L8" s="683"/>
      <c r="M8" s="683"/>
      <c r="N8" s="683"/>
      <c r="O8" s="683"/>
      <c r="P8" s="683"/>
      <c r="Q8" s="684"/>
      <c r="R8" s="685">
        <v>2023</v>
      </c>
      <c r="S8" s="686"/>
      <c r="T8" s="686"/>
      <c r="U8" s="686"/>
      <c r="V8" s="686"/>
      <c r="W8" s="686"/>
      <c r="X8" s="686"/>
      <c r="Y8" s="687"/>
      <c r="Z8" s="688">
        <v>0</v>
      </c>
      <c r="AA8" s="688"/>
      <c r="AB8" s="688"/>
      <c r="AC8" s="688"/>
      <c r="AD8" s="689">
        <v>2023</v>
      </c>
      <c r="AE8" s="689"/>
      <c r="AF8" s="689"/>
      <c r="AG8" s="689"/>
      <c r="AH8" s="689"/>
      <c r="AI8" s="689"/>
      <c r="AJ8" s="689"/>
      <c r="AK8" s="689"/>
      <c r="AL8" s="690">
        <v>0.1</v>
      </c>
      <c r="AM8" s="691"/>
      <c r="AN8" s="691"/>
      <c r="AO8" s="692"/>
      <c r="AP8" s="682" t="s">
        <v>238</v>
      </c>
      <c r="AQ8" s="683"/>
      <c r="AR8" s="683"/>
      <c r="AS8" s="683"/>
      <c r="AT8" s="683"/>
      <c r="AU8" s="683"/>
      <c r="AV8" s="683"/>
      <c r="AW8" s="683"/>
      <c r="AX8" s="683"/>
      <c r="AY8" s="683"/>
      <c r="AZ8" s="683"/>
      <c r="BA8" s="683"/>
      <c r="BB8" s="683"/>
      <c r="BC8" s="683"/>
      <c r="BD8" s="683"/>
      <c r="BE8" s="683"/>
      <c r="BF8" s="684"/>
      <c r="BG8" s="685">
        <v>11235</v>
      </c>
      <c r="BH8" s="686"/>
      <c r="BI8" s="686"/>
      <c r="BJ8" s="686"/>
      <c r="BK8" s="686"/>
      <c r="BL8" s="686"/>
      <c r="BM8" s="686"/>
      <c r="BN8" s="687"/>
      <c r="BO8" s="688">
        <v>1.6</v>
      </c>
      <c r="BP8" s="688"/>
      <c r="BQ8" s="688"/>
      <c r="BR8" s="688"/>
      <c r="BS8" s="694" t="s">
        <v>127</v>
      </c>
      <c r="BT8" s="686"/>
      <c r="BU8" s="686"/>
      <c r="BV8" s="686"/>
      <c r="BW8" s="686"/>
      <c r="BX8" s="686"/>
      <c r="BY8" s="686"/>
      <c r="BZ8" s="686"/>
      <c r="CA8" s="686"/>
      <c r="CB8" s="695"/>
      <c r="CD8" s="700" t="s">
        <v>239</v>
      </c>
      <c r="CE8" s="701"/>
      <c r="CF8" s="701"/>
      <c r="CG8" s="701"/>
      <c r="CH8" s="701"/>
      <c r="CI8" s="701"/>
      <c r="CJ8" s="701"/>
      <c r="CK8" s="701"/>
      <c r="CL8" s="701"/>
      <c r="CM8" s="701"/>
      <c r="CN8" s="701"/>
      <c r="CO8" s="701"/>
      <c r="CP8" s="701"/>
      <c r="CQ8" s="702"/>
      <c r="CR8" s="685">
        <v>1366547</v>
      </c>
      <c r="CS8" s="686"/>
      <c r="CT8" s="686"/>
      <c r="CU8" s="686"/>
      <c r="CV8" s="686"/>
      <c r="CW8" s="686"/>
      <c r="CX8" s="686"/>
      <c r="CY8" s="687"/>
      <c r="CZ8" s="688">
        <v>18.100000000000001</v>
      </c>
      <c r="DA8" s="688"/>
      <c r="DB8" s="688"/>
      <c r="DC8" s="688"/>
      <c r="DD8" s="694">
        <v>1199</v>
      </c>
      <c r="DE8" s="686"/>
      <c r="DF8" s="686"/>
      <c r="DG8" s="686"/>
      <c r="DH8" s="686"/>
      <c r="DI8" s="686"/>
      <c r="DJ8" s="686"/>
      <c r="DK8" s="686"/>
      <c r="DL8" s="686"/>
      <c r="DM8" s="686"/>
      <c r="DN8" s="686"/>
      <c r="DO8" s="686"/>
      <c r="DP8" s="687"/>
      <c r="DQ8" s="694">
        <v>848727</v>
      </c>
      <c r="DR8" s="686"/>
      <c r="DS8" s="686"/>
      <c r="DT8" s="686"/>
      <c r="DU8" s="686"/>
      <c r="DV8" s="686"/>
      <c r="DW8" s="686"/>
      <c r="DX8" s="686"/>
      <c r="DY8" s="686"/>
      <c r="DZ8" s="686"/>
      <c r="EA8" s="686"/>
      <c r="EB8" s="686"/>
      <c r="EC8" s="695"/>
    </row>
    <row r="9" spans="2:143" ht="11.25" customHeight="1" x14ac:dyDescent="0.15">
      <c r="B9" s="682" t="s">
        <v>240</v>
      </c>
      <c r="C9" s="683"/>
      <c r="D9" s="683"/>
      <c r="E9" s="683"/>
      <c r="F9" s="683"/>
      <c r="G9" s="683"/>
      <c r="H9" s="683"/>
      <c r="I9" s="683"/>
      <c r="J9" s="683"/>
      <c r="K9" s="683"/>
      <c r="L9" s="683"/>
      <c r="M9" s="683"/>
      <c r="N9" s="683"/>
      <c r="O9" s="683"/>
      <c r="P9" s="683"/>
      <c r="Q9" s="684"/>
      <c r="R9" s="685">
        <v>2227</v>
      </c>
      <c r="S9" s="686"/>
      <c r="T9" s="686"/>
      <c r="U9" s="686"/>
      <c r="V9" s="686"/>
      <c r="W9" s="686"/>
      <c r="X9" s="686"/>
      <c r="Y9" s="687"/>
      <c r="Z9" s="688">
        <v>0</v>
      </c>
      <c r="AA9" s="688"/>
      <c r="AB9" s="688"/>
      <c r="AC9" s="688"/>
      <c r="AD9" s="689">
        <v>2227</v>
      </c>
      <c r="AE9" s="689"/>
      <c r="AF9" s="689"/>
      <c r="AG9" s="689"/>
      <c r="AH9" s="689"/>
      <c r="AI9" s="689"/>
      <c r="AJ9" s="689"/>
      <c r="AK9" s="689"/>
      <c r="AL9" s="690">
        <v>0.1</v>
      </c>
      <c r="AM9" s="691"/>
      <c r="AN9" s="691"/>
      <c r="AO9" s="692"/>
      <c r="AP9" s="682" t="s">
        <v>241</v>
      </c>
      <c r="AQ9" s="683"/>
      <c r="AR9" s="683"/>
      <c r="AS9" s="683"/>
      <c r="AT9" s="683"/>
      <c r="AU9" s="683"/>
      <c r="AV9" s="683"/>
      <c r="AW9" s="683"/>
      <c r="AX9" s="683"/>
      <c r="AY9" s="683"/>
      <c r="AZ9" s="683"/>
      <c r="BA9" s="683"/>
      <c r="BB9" s="683"/>
      <c r="BC9" s="683"/>
      <c r="BD9" s="683"/>
      <c r="BE9" s="683"/>
      <c r="BF9" s="684"/>
      <c r="BG9" s="685">
        <v>184727</v>
      </c>
      <c r="BH9" s="686"/>
      <c r="BI9" s="686"/>
      <c r="BJ9" s="686"/>
      <c r="BK9" s="686"/>
      <c r="BL9" s="686"/>
      <c r="BM9" s="686"/>
      <c r="BN9" s="687"/>
      <c r="BO9" s="688">
        <v>27</v>
      </c>
      <c r="BP9" s="688"/>
      <c r="BQ9" s="688"/>
      <c r="BR9" s="688"/>
      <c r="BS9" s="694" t="s">
        <v>127</v>
      </c>
      <c r="BT9" s="686"/>
      <c r="BU9" s="686"/>
      <c r="BV9" s="686"/>
      <c r="BW9" s="686"/>
      <c r="BX9" s="686"/>
      <c r="BY9" s="686"/>
      <c r="BZ9" s="686"/>
      <c r="CA9" s="686"/>
      <c r="CB9" s="695"/>
      <c r="CD9" s="700" t="s">
        <v>242</v>
      </c>
      <c r="CE9" s="701"/>
      <c r="CF9" s="701"/>
      <c r="CG9" s="701"/>
      <c r="CH9" s="701"/>
      <c r="CI9" s="701"/>
      <c r="CJ9" s="701"/>
      <c r="CK9" s="701"/>
      <c r="CL9" s="701"/>
      <c r="CM9" s="701"/>
      <c r="CN9" s="701"/>
      <c r="CO9" s="701"/>
      <c r="CP9" s="701"/>
      <c r="CQ9" s="702"/>
      <c r="CR9" s="685">
        <v>852733</v>
      </c>
      <c r="CS9" s="686"/>
      <c r="CT9" s="686"/>
      <c r="CU9" s="686"/>
      <c r="CV9" s="686"/>
      <c r="CW9" s="686"/>
      <c r="CX9" s="686"/>
      <c r="CY9" s="687"/>
      <c r="CZ9" s="688">
        <v>11.3</v>
      </c>
      <c r="DA9" s="688"/>
      <c r="DB9" s="688"/>
      <c r="DC9" s="688"/>
      <c r="DD9" s="694">
        <v>44801</v>
      </c>
      <c r="DE9" s="686"/>
      <c r="DF9" s="686"/>
      <c r="DG9" s="686"/>
      <c r="DH9" s="686"/>
      <c r="DI9" s="686"/>
      <c r="DJ9" s="686"/>
      <c r="DK9" s="686"/>
      <c r="DL9" s="686"/>
      <c r="DM9" s="686"/>
      <c r="DN9" s="686"/>
      <c r="DO9" s="686"/>
      <c r="DP9" s="687"/>
      <c r="DQ9" s="694">
        <v>723286</v>
      </c>
      <c r="DR9" s="686"/>
      <c r="DS9" s="686"/>
      <c r="DT9" s="686"/>
      <c r="DU9" s="686"/>
      <c r="DV9" s="686"/>
      <c r="DW9" s="686"/>
      <c r="DX9" s="686"/>
      <c r="DY9" s="686"/>
      <c r="DZ9" s="686"/>
      <c r="EA9" s="686"/>
      <c r="EB9" s="686"/>
      <c r="EC9" s="695"/>
    </row>
    <row r="10" spans="2:143" ht="11.25" customHeight="1" x14ac:dyDescent="0.15">
      <c r="B10" s="682" t="s">
        <v>243</v>
      </c>
      <c r="C10" s="683"/>
      <c r="D10" s="683"/>
      <c r="E10" s="683"/>
      <c r="F10" s="683"/>
      <c r="G10" s="683"/>
      <c r="H10" s="683"/>
      <c r="I10" s="683"/>
      <c r="J10" s="683"/>
      <c r="K10" s="683"/>
      <c r="L10" s="683"/>
      <c r="M10" s="683"/>
      <c r="N10" s="683"/>
      <c r="O10" s="683"/>
      <c r="P10" s="683"/>
      <c r="Q10" s="684"/>
      <c r="R10" s="685" t="s">
        <v>127</v>
      </c>
      <c r="S10" s="686"/>
      <c r="T10" s="686"/>
      <c r="U10" s="686"/>
      <c r="V10" s="686"/>
      <c r="W10" s="686"/>
      <c r="X10" s="686"/>
      <c r="Y10" s="687"/>
      <c r="Z10" s="688" t="s">
        <v>233</v>
      </c>
      <c r="AA10" s="688"/>
      <c r="AB10" s="688"/>
      <c r="AC10" s="688"/>
      <c r="AD10" s="689" t="s">
        <v>127</v>
      </c>
      <c r="AE10" s="689"/>
      <c r="AF10" s="689"/>
      <c r="AG10" s="689"/>
      <c r="AH10" s="689"/>
      <c r="AI10" s="689"/>
      <c r="AJ10" s="689"/>
      <c r="AK10" s="689"/>
      <c r="AL10" s="690" t="s">
        <v>127</v>
      </c>
      <c r="AM10" s="691"/>
      <c r="AN10" s="691"/>
      <c r="AO10" s="692"/>
      <c r="AP10" s="682" t="s">
        <v>244</v>
      </c>
      <c r="AQ10" s="683"/>
      <c r="AR10" s="683"/>
      <c r="AS10" s="683"/>
      <c r="AT10" s="683"/>
      <c r="AU10" s="683"/>
      <c r="AV10" s="683"/>
      <c r="AW10" s="683"/>
      <c r="AX10" s="683"/>
      <c r="AY10" s="683"/>
      <c r="AZ10" s="683"/>
      <c r="BA10" s="683"/>
      <c r="BB10" s="683"/>
      <c r="BC10" s="683"/>
      <c r="BD10" s="683"/>
      <c r="BE10" s="683"/>
      <c r="BF10" s="684"/>
      <c r="BG10" s="685">
        <v>14282</v>
      </c>
      <c r="BH10" s="686"/>
      <c r="BI10" s="686"/>
      <c r="BJ10" s="686"/>
      <c r="BK10" s="686"/>
      <c r="BL10" s="686"/>
      <c r="BM10" s="686"/>
      <c r="BN10" s="687"/>
      <c r="BO10" s="688">
        <v>2.1</v>
      </c>
      <c r="BP10" s="688"/>
      <c r="BQ10" s="688"/>
      <c r="BR10" s="688"/>
      <c r="BS10" s="694" t="s">
        <v>127</v>
      </c>
      <c r="BT10" s="686"/>
      <c r="BU10" s="686"/>
      <c r="BV10" s="686"/>
      <c r="BW10" s="686"/>
      <c r="BX10" s="686"/>
      <c r="BY10" s="686"/>
      <c r="BZ10" s="686"/>
      <c r="CA10" s="686"/>
      <c r="CB10" s="695"/>
      <c r="CD10" s="700" t="s">
        <v>245</v>
      </c>
      <c r="CE10" s="701"/>
      <c r="CF10" s="701"/>
      <c r="CG10" s="701"/>
      <c r="CH10" s="701"/>
      <c r="CI10" s="701"/>
      <c r="CJ10" s="701"/>
      <c r="CK10" s="701"/>
      <c r="CL10" s="701"/>
      <c r="CM10" s="701"/>
      <c r="CN10" s="701"/>
      <c r="CO10" s="701"/>
      <c r="CP10" s="701"/>
      <c r="CQ10" s="702"/>
      <c r="CR10" s="685">
        <v>100</v>
      </c>
      <c r="CS10" s="686"/>
      <c r="CT10" s="686"/>
      <c r="CU10" s="686"/>
      <c r="CV10" s="686"/>
      <c r="CW10" s="686"/>
      <c r="CX10" s="686"/>
      <c r="CY10" s="687"/>
      <c r="CZ10" s="688">
        <v>0</v>
      </c>
      <c r="DA10" s="688"/>
      <c r="DB10" s="688"/>
      <c r="DC10" s="688"/>
      <c r="DD10" s="694" t="s">
        <v>233</v>
      </c>
      <c r="DE10" s="686"/>
      <c r="DF10" s="686"/>
      <c r="DG10" s="686"/>
      <c r="DH10" s="686"/>
      <c r="DI10" s="686"/>
      <c r="DJ10" s="686"/>
      <c r="DK10" s="686"/>
      <c r="DL10" s="686"/>
      <c r="DM10" s="686"/>
      <c r="DN10" s="686"/>
      <c r="DO10" s="686"/>
      <c r="DP10" s="687"/>
      <c r="DQ10" s="694">
        <v>100</v>
      </c>
      <c r="DR10" s="686"/>
      <c r="DS10" s="686"/>
      <c r="DT10" s="686"/>
      <c r="DU10" s="686"/>
      <c r="DV10" s="686"/>
      <c r="DW10" s="686"/>
      <c r="DX10" s="686"/>
      <c r="DY10" s="686"/>
      <c r="DZ10" s="686"/>
      <c r="EA10" s="686"/>
      <c r="EB10" s="686"/>
      <c r="EC10" s="695"/>
    </row>
    <row r="11" spans="2:143" ht="11.25" customHeight="1" x14ac:dyDescent="0.15">
      <c r="B11" s="682" t="s">
        <v>246</v>
      </c>
      <c r="C11" s="683"/>
      <c r="D11" s="683"/>
      <c r="E11" s="683"/>
      <c r="F11" s="683"/>
      <c r="G11" s="683"/>
      <c r="H11" s="683"/>
      <c r="I11" s="683"/>
      <c r="J11" s="683"/>
      <c r="K11" s="683"/>
      <c r="L11" s="683"/>
      <c r="M11" s="683"/>
      <c r="N11" s="683"/>
      <c r="O11" s="683"/>
      <c r="P11" s="683"/>
      <c r="Q11" s="684"/>
      <c r="R11" s="685">
        <v>146436</v>
      </c>
      <c r="S11" s="686"/>
      <c r="T11" s="686"/>
      <c r="U11" s="686"/>
      <c r="V11" s="686"/>
      <c r="W11" s="686"/>
      <c r="X11" s="686"/>
      <c r="Y11" s="687"/>
      <c r="Z11" s="690">
        <v>1.9</v>
      </c>
      <c r="AA11" s="691"/>
      <c r="AB11" s="691"/>
      <c r="AC11" s="703"/>
      <c r="AD11" s="694">
        <v>146436</v>
      </c>
      <c r="AE11" s="686"/>
      <c r="AF11" s="686"/>
      <c r="AG11" s="686"/>
      <c r="AH11" s="686"/>
      <c r="AI11" s="686"/>
      <c r="AJ11" s="686"/>
      <c r="AK11" s="687"/>
      <c r="AL11" s="690">
        <v>3.9</v>
      </c>
      <c r="AM11" s="691"/>
      <c r="AN11" s="691"/>
      <c r="AO11" s="692"/>
      <c r="AP11" s="682" t="s">
        <v>247</v>
      </c>
      <c r="AQ11" s="683"/>
      <c r="AR11" s="683"/>
      <c r="AS11" s="683"/>
      <c r="AT11" s="683"/>
      <c r="AU11" s="683"/>
      <c r="AV11" s="683"/>
      <c r="AW11" s="683"/>
      <c r="AX11" s="683"/>
      <c r="AY11" s="683"/>
      <c r="AZ11" s="683"/>
      <c r="BA11" s="683"/>
      <c r="BB11" s="683"/>
      <c r="BC11" s="683"/>
      <c r="BD11" s="683"/>
      <c r="BE11" s="683"/>
      <c r="BF11" s="684"/>
      <c r="BG11" s="685">
        <v>17712</v>
      </c>
      <c r="BH11" s="686"/>
      <c r="BI11" s="686"/>
      <c r="BJ11" s="686"/>
      <c r="BK11" s="686"/>
      <c r="BL11" s="686"/>
      <c r="BM11" s="686"/>
      <c r="BN11" s="687"/>
      <c r="BO11" s="688">
        <v>2.6</v>
      </c>
      <c r="BP11" s="688"/>
      <c r="BQ11" s="688"/>
      <c r="BR11" s="688"/>
      <c r="BS11" s="694" t="s">
        <v>127</v>
      </c>
      <c r="BT11" s="686"/>
      <c r="BU11" s="686"/>
      <c r="BV11" s="686"/>
      <c r="BW11" s="686"/>
      <c r="BX11" s="686"/>
      <c r="BY11" s="686"/>
      <c r="BZ11" s="686"/>
      <c r="CA11" s="686"/>
      <c r="CB11" s="695"/>
      <c r="CD11" s="700" t="s">
        <v>248</v>
      </c>
      <c r="CE11" s="701"/>
      <c r="CF11" s="701"/>
      <c r="CG11" s="701"/>
      <c r="CH11" s="701"/>
      <c r="CI11" s="701"/>
      <c r="CJ11" s="701"/>
      <c r="CK11" s="701"/>
      <c r="CL11" s="701"/>
      <c r="CM11" s="701"/>
      <c r="CN11" s="701"/>
      <c r="CO11" s="701"/>
      <c r="CP11" s="701"/>
      <c r="CQ11" s="702"/>
      <c r="CR11" s="685">
        <v>1007882</v>
      </c>
      <c r="CS11" s="686"/>
      <c r="CT11" s="686"/>
      <c r="CU11" s="686"/>
      <c r="CV11" s="686"/>
      <c r="CW11" s="686"/>
      <c r="CX11" s="686"/>
      <c r="CY11" s="687"/>
      <c r="CZ11" s="688">
        <v>13.3</v>
      </c>
      <c r="DA11" s="688"/>
      <c r="DB11" s="688"/>
      <c r="DC11" s="688"/>
      <c r="DD11" s="694">
        <v>311222</v>
      </c>
      <c r="DE11" s="686"/>
      <c r="DF11" s="686"/>
      <c r="DG11" s="686"/>
      <c r="DH11" s="686"/>
      <c r="DI11" s="686"/>
      <c r="DJ11" s="686"/>
      <c r="DK11" s="686"/>
      <c r="DL11" s="686"/>
      <c r="DM11" s="686"/>
      <c r="DN11" s="686"/>
      <c r="DO11" s="686"/>
      <c r="DP11" s="687"/>
      <c r="DQ11" s="694">
        <v>579448</v>
      </c>
      <c r="DR11" s="686"/>
      <c r="DS11" s="686"/>
      <c r="DT11" s="686"/>
      <c r="DU11" s="686"/>
      <c r="DV11" s="686"/>
      <c r="DW11" s="686"/>
      <c r="DX11" s="686"/>
      <c r="DY11" s="686"/>
      <c r="DZ11" s="686"/>
      <c r="EA11" s="686"/>
      <c r="EB11" s="686"/>
      <c r="EC11" s="695"/>
    </row>
    <row r="12" spans="2:143" ht="11.25" customHeight="1" x14ac:dyDescent="0.15">
      <c r="B12" s="682" t="s">
        <v>249</v>
      </c>
      <c r="C12" s="683"/>
      <c r="D12" s="683"/>
      <c r="E12" s="683"/>
      <c r="F12" s="683"/>
      <c r="G12" s="683"/>
      <c r="H12" s="683"/>
      <c r="I12" s="683"/>
      <c r="J12" s="683"/>
      <c r="K12" s="683"/>
      <c r="L12" s="683"/>
      <c r="M12" s="683"/>
      <c r="N12" s="683"/>
      <c r="O12" s="683"/>
      <c r="P12" s="683"/>
      <c r="Q12" s="684"/>
      <c r="R12" s="685" t="s">
        <v>233</v>
      </c>
      <c r="S12" s="686"/>
      <c r="T12" s="686"/>
      <c r="U12" s="686"/>
      <c r="V12" s="686"/>
      <c r="W12" s="686"/>
      <c r="X12" s="686"/>
      <c r="Y12" s="687"/>
      <c r="Z12" s="688" t="s">
        <v>233</v>
      </c>
      <c r="AA12" s="688"/>
      <c r="AB12" s="688"/>
      <c r="AC12" s="688"/>
      <c r="AD12" s="689" t="s">
        <v>233</v>
      </c>
      <c r="AE12" s="689"/>
      <c r="AF12" s="689"/>
      <c r="AG12" s="689"/>
      <c r="AH12" s="689"/>
      <c r="AI12" s="689"/>
      <c r="AJ12" s="689"/>
      <c r="AK12" s="689"/>
      <c r="AL12" s="690" t="s">
        <v>233</v>
      </c>
      <c r="AM12" s="691"/>
      <c r="AN12" s="691"/>
      <c r="AO12" s="692"/>
      <c r="AP12" s="682" t="s">
        <v>250</v>
      </c>
      <c r="AQ12" s="683"/>
      <c r="AR12" s="683"/>
      <c r="AS12" s="683"/>
      <c r="AT12" s="683"/>
      <c r="AU12" s="683"/>
      <c r="AV12" s="683"/>
      <c r="AW12" s="683"/>
      <c r="AX12" s="683"/>
      <c r="AY12" s="683"/>
      <c r="AZ12" s="683"/>
      <c r="BA12" s="683"/>
      <c r="BB12" s="683"/>
      <c r="BC12" s="683"/>
      <c r="BD12" s="683"/>
      <c r="BE12" s="683"/>
      <c r="BF12" s="684"/>
      <c r="BG12" s="685">
        <v>393447</v>
      </c>
      <c r="BH12" s="686"/>
      <c r="BI12" s="686"/>
      <c r="BJ12" s="686"/>
      <c r="BK12" s="686"/>
      <c r="BL12" s="686"/>
      <c r="BM12" s="686"/>
      <c r="BN12" s="687"/>
      <c r="BO12" s="688">
        <v>57.4</v>
      </c>
      <c r="BP12" s="688"/>
      <c r="BQ12" s="688"/>
      <c r="BR12" s="688"/>
      <c r="BS12" s="694">
        <v>25150</v>
      </c>
      <c r="BT12" s="686"/>
      <c r="BU12" s="686"/>
      <c r="BV12" s="686"/>
      <c r="BW12" s="686"/>
      <c r="BX12" s="686"/>
      <c r="BY12" s="686"/>
      <c r="BZ12" s="686"/>
      <c r="CA12" s="686"/>
      <c r="CB12" s="695"/>
      <c r="CD12" s="700" t="s">
        <v>251</v>
      </c>
      <c r="CE12" s="701"/>
      <c r="CF12" s="701"/>
      <c r="CG12" s="701"/>
      <c r="CH12" s="701"/>
      <c r="CI12" s="701"/>
      <c r="CJ12" s="701"/>
      <c r="CK12" s="701"/>
      <c r="CL12" s="701"/>
      <c r="CM12" s="701"/>
      <c r="CN12" s="701"/>
      <c r="CO12" s="701"/>
      <c r="CP12" s="701"/>
      <c r="CQ12" s="702"/>
      <c r="CR12" s="685">
        <v>146497</v>
      </c>
      <c r="CS12" s="686"/>
      <c r="CT12" s="686"/>
      <c r="CU12" s="686"/>
      <c r="CV12" s="686"/>
      <c r="CW12" s="686"/>
      <c r="CX12" s="686"/>
      <c r="CY12" s="687"/>
      <c r="CZ12" s="688">
        <v>1.9</v>
      </c>
      <c r="DA12" s="688"/>
      <c r="DB12" s="688"/>
      <c r="DC12" s="688"/>
      <c r="DD12" s="694" t="s">
        <v>233</v>
      </c>
      <c r="DE12" s="686"/>
      <c r="DF12" s="686"/>
      <c r="DG12" s="686"/>
      <c r="DH12" s="686"/>
      <c r="DI12" s="686"/>
      <c r="DJ12" s="686"/>
      <c r="DK12" s="686"/>
      <c r="DL12" s="686"/>
      <c r="DM12" s="686"/>
      <c r="DN12" s="686"/>
      <c r="DO12" s="686"/>
      <c r="DP12" s="687"/>
      <c r="DQ12" s="694">
        <v>30536</v>
      </c>
      <c r="DR12" s="686"/>
      <c r="DS12" s="686"/>
      <c r="DT12" s="686"/>
      <c r="DU12" s="686"/>
      <c r="DV12" s="686"/>
      <c r="DW12" s="686"/>
      <c r="DX12" s="686"/>
      <c r="DY12" s="686"/>
      <c r="DZ12" s="686"/>
      <c r="EA12" s="686"/>
      <c r="EB12" s="686"/>
      <c r="EC12" s="695"/>
    </row>
    <row r="13" spans="2:143" ht="11.25" customHeight="1" x14ac:dyDescent="0.15">
      <c r="B13" s="682" t="s">
        <v>252</v>
      </c>
      <c r="C13" s="683"/>
      <c r="D13" s="683"/>
      <c r="E13" s="683"/>
      <c r="F13" s="683"/>
      <c r="G13" s="683"/>
      <c r="H13" s="683"/>
      <c r="I13" s="683"/>
      <c r="J13" s="683"/>
      <c r="K13" s="683"/>
      <c r="L13" s="683"/>
      <c r="M13" s="683"/>
      <c r="N13" s="683"/>
      <c r="O13" s="683"/>
      <c r="P13" s="683"/>
      <c r="Q13" s="684"/>
      <c r="R13" s="685" t="s">
        <v>233</v>
      </c>
      <c r="S13" s="686"/>
      <c r="T13" s="686"/>
      <c r="U13" s="686"/>
      <c r="V13" s="686"/>
      <c r="W13" s="686"/>
      <c r="X13" s="686"/>
      <c r="Y13" s="687"/>
      <c r="Z13" s="688" t="s">
        <v>127</v>
      </c>
      <c r="AA13" s="688"/>
      <c r="AB13" s="688"/>
      <c r="AC13" s="688"/>
      <c r="AD13" s="689" t="s">
        <v>127</v>
      </c>
      <c r="AE13" s="689"/>
      <c r="AF13" s="689"/>
      <c r="AG13" s="689"/>
      <c r="AH13" s="689"/>
      <c r="AI13" s="689"/>
      <c r="AJ13" s="689"/>
      <c r="AK13" s="689"/>
      <c r="AL13" s="690" t="s">
        <v>233</v>
      </c>
      <c r="AM13" s="691"/>
      <c r="AN13" s="691"/>
      <c r="AO13" s="692"/>
      <c r="AP13" s="682" t="s">
        <v>253</v>
      </c>
      <c r="AQ13" s="683"/>
      <c r="AR13" s="683"/>
      <c r="AS13" s="683"/>
      <c r="AT13" s="683"/>
      <c r="AU13" s="683"/>
      <c r="AV13" s="683"/>
      <c r="AW13" s="683"/>
      <c r="AX13" s="683"/>
      <c r="AY13" s="683"/>
      <c r="AZ13" s="683"/>
      <c r="BA13" s="683"/>
      <c r="BB13" s="683"/>
      <c r="BC13" s="683"/>
      <c r="BD13" s="683"/>
      <c r="BE13" s="683"/>
      <c r="BF13" s="684"/>
      <c r="BG13" s="685">
        <v>374610</v>
      </c>
      <c r="BH13" s="686"/>
      <c r="BI13" s="686"/>
      <c r="BJ13" s="686"/>
      <c r="BK13" s="686"/>
      <c r="BL13" s="686"/>
      <c r="BM13" s="686"/>
      <c r="BN13" s="687"/>
      <c r="BO13" s="688">
        <v>54.7</v>
      </c>
      <c r="BP13" s="688"/>
      <c r="BQ13" s="688"/>
      <c r="BR13" s="688"/>
      <c r="BS13" s="694">
        <v>25150</v>
      </c>
      <c r="BT13" s="686"/>
      <c r="BU13" s="686"/>
      <c r="BV13" s="686"/>
      <c r="BW13" s="686"/>
      <c r="BX13" s="686"/>
      <c r="BY13" s="686"/>
      <c r="BZ13" s="686"/>
      <c r="CA13" s="686"/>
      <c r="CB13" s="695"/>
      <c r="CD13" s="700" t="s">
        <v>254</v>
      </c>
      <c r="CE13" s="701"/>
      <c r="CF13" s="701"/>
      <c r="CG13" s="701"/>
      <c r="CH13" s="701"/>
      <c r="CI13" s="701"/>
      <c r="CJ13" s="701"/>
      <c r="CK13" s="701"/>
      <c r="CL13" s="701"/>
      <c r="CM13" s="701"/>
      <c r="CN13" s="701"/>
      <c r="CO13" s="701"/>
      <c r="CP13" s="701"/>
      <c r="CQ13" s="702"/>
      <c r="CR13" s="685">
        <v>576590</v>
      </c>
      <c r="CS13" s="686"/>
      <c r="CT13" s="686"/>
      <c r="CU13" s="686"/>
      <c r="CV13" s="686"/>
      <c r="CW13" s="686"/>
      <c r="CX13" s="686"/>
      <c r="CY13" s="687"/>
      <c r="CZ13" s="688">
        <v>7.6</v>
      </c>
      <c r="DA13" s="688"/>
      <c r="DB13" s="688"/>
      <c r="DC13" s="688"/>
      <c r="DD13" s="694">
        <v>282909</v>
      </c>
      <c r="DE13" s="686"/>
      <c r="DF13" s="686"/>
      <c r="DG13" s="686"/>
      <c r="DH13" s="686"/>
      <c r="DI13" s="686"/>
      <c r="DJ13" s="686"/>
      <c r="DK13" s="686"/>
      <c r="DL13" s="686"/>
      <c r="DM13" s="686"/>
      <c r="DN13" s="686"/>
      <c r="DO13" s="686"/>
      <c r="DP13" s="687"/>
      <c r="DQ13" s="694">
        <v>262052</v>
      </c>
      <c r="DR13" s="686"/>
      <c r="DS13" s="686"/>
      <c r="DT13" s="686"/>
      <c r="DU13" s="686"/>
      <c r="DV13" s="686"/>
      <c r="DW13" s="686"/>
      <c r="DX13" s="686"/>
      <c r="DY13" s="686"/>
      <c r="DZ13" s="686"/>
      <c r="EA13" s="686"/>
      <c r="EB13" s="686"/>
      <c r="EC13" s="695"/>
    </row>
    <row r="14" spans="2:143" ht="11.25" customHeight="1" x14ac:dyDescent="0.15">
      <c r="B14" s="682" t="s">
        <v>255</v>
      </c>
      <c r="C14" s="683"/>
      <c r="D14" s="683"/>
      <c r="E14" s="683"/>
      <c r="F14" s="683"/>
      <c r="G14" s="683"/>
      <c r="H14" s="683"/>
      <c r="I14" s="683"/>
      <c r="J14" s="683"/>
      <c r="K14" s="683"/>
      <c r="L14" s="683"/>
      <c r="M14" s="683"/>
      <c r="N14" s="683"/>
      <c r="O14" s="683"/>
      <c r="P14" s="683"/>
      <c r="Q14" s="684"/>
      <c r="R14" s="685" t="s">
        <v>127</v>
      </c>
      <c r="S14" s="686"/>
      <c r="T14" s="686"/>
      <c r="U14" s="686"/>
      <c r="V14" s="686"/>
      <c r="W14" s="686"/>
      <c r="X14" s="686"/>
      <c r="Y14" s="687"/>
      <c r="Z14" s="688" t="s">
        <v>127</v>
      </c>
      <c r="AA14" s="688"/>
      <c r="AB14" s="688"/>
      <c r="AC14" s="688"/>
      <c r="AD14" s="689" t="s">
        <v>127</v>
      </c>
      <c r="AE14" s="689"/>
      <c r="AF14" s="689"/>
      <c r="AG14" s="689"/>
      <c r="AH14" s="689"/>
      <c r="AI14" s="689"/>
      <c r="AJ14" s="689"/>
      <c r="AK14" s="689"/>
      <c r="AL14" s="690" t="s">
        <v>127</v>
      </c>
      <c r="AM14" s="691"/>
      <c r="AN14" s="691"/>
      <c r="AO14" s="692"/>
      <c r="AP14" s="682" t="s">
        <v>256</v>
      </c>
      <c r="AQ14" s="683"/>
      <c r="AR14" s="683"/>
      <c r="AS14" s="683"/>
      <c r="AT14" s="683"/>
      <c r="AU14" s="683"/>
      <c r="AV14" s="683"/>
      <c r="AW14" s="683"/>
      <c r="AX14" s="683"/>
      <c r="AY14" s="683"/>
      <c r="AZ14" s="683"/>
      <c r="BA14" s="683"/>
      <c r="BB14" s="683"/>
      <c r="BC14" s="683"/>
      <c r="BD14" s="683"/>
      <c r="BE14" s="683"/>
      <c r="BF14" s="684"/>
      <c r="BG14" s="685">
        <v>27751</v>
      </c>
      <c r="BH14" s="686"/>
      <c r="BI14" s="686"/>
      <c r="BJ14" s="686"/>
      <c r="BK14" s="686"/>
      <c r="BL14" s="686"/>
      <c r="BM14" s="686"/>
      <c r="BN14" s="687"/>
      <c r="BO14" s="688">
        <v>4.0999999999999996</v>
      </c>
      <c r="BP14" s="688"/>
      <c r="BQ14" s="688"/>
      <c r="BR14" s="688"/>
      <c r="BS14" s="694" t="s">
        <v>233</v>
      </c>
      <c r="BT14" s="686"/>
      <c r="BU14" s="686"/>
      <c r="BV14" s="686"/>
      <c r="BW14" s="686"/>
      <c r="BX14" s="686"/>
      <c r="BY14" s="686"/>
      <c r="BZ14" s="686"/>
      <c r="CA14" s="686"/>
      <c r="CB14" s="695"/>
      <c r="CD14" s="700" t="s">
        <v>257</v>
      </c>
      <c r="CE14" s="701"/>
      <c r="CF14" s="701"/>
      <c r="CG14" s="701"/>
      <c r="CH14" s="701"/>
      <c r="CI14" s="701"/>
      <c r="CJ14" s="701"/>
      <c r="CK14" s="701"/>
      <c r="CL14" s="701"/>
      <c r="CM14" s="701"/>
      <c r="CN14" s="701"/>
      <c r="CO14" s="701"/>
      <c r="CP14" s="701"/>
      <c r="CQ14" s="702"/>
      <c r="CR14" s="685">
        <v>227052</v>
      </c>
      <c r="CS14" s="686"/>
      <c r="CT14" s="686"/>
      <c r="CU14" s="686"/>
      <c r="CV14" s="686"/>
      <c r="CW14" s="686"/>
      <c r="CX14" s="686"/>
      <c r="CY14" s="687"/>
      <c r="CZ14" s="688">
        <v>3</v>
      </c>
      <c r="DA14" s="688"/>
      <c r="DB14" s="688"/>
      <c r="DC14" s="688"/>
      <c r="DD14" s="694">
        <v>40960</v>
      </c>
      <c r="DE14" s="686"/>
      <c r="DF14" s="686"/>
      <c r="DG14" s="686"/>
      <c r="DH14" s="686"/>
      <c r="DI14" s="686"/>
      <c r="DJ14" s="686"/>
      <c r="DK14" s="686"/>
      <c r="DL14" s="686"/>
      <c r="DM14" s="686"/>
      <c r="DN14" s="686"/>
      <c r="DO14" s="686"/>
      <c r="DP14" s="687"/>
      <c r="DQ14" s="694">
        <v>166136</v>
      </c>
      <c r="DR14" s="686"/>
      <c r="DS14" s="686"/>
      <c r="DT14" s="686"/>
      <c r="DU14" s="686"/>
      <c r="DV14" s="686"/>
      <c r="DW14" s="686"/>
      <c r="DX14" s="686"/>
      <c r="DY14" s="686"/>
      <c r="DZ14" s="686"/>
      <c r="EA14" s="686"/>
      <c r="EB14" s="686"/>
      <c r="EC14" s="695"/>
    </row>
    <row r="15" spans="2:143" ht="11.25" customHeight="1" x14ac:dyDescent="0.15">
      <c r="B15" s="682" t="s">
        <v>258</v>
      </c>
      <c r="C15" s="683"/>
      <c r="D15" s="683"/>
      <c r="E15" s="683"/>
      <c r="F15" s="683"/>
      <c r="G15" s="683"/>
      <c r="H15" s="683"/>
      <c r="I15" s="683"/>
      <c r="J15" s="683"/>
      <c r="K15" s="683"/>
      <c r="L15" s="683"/>
      <c r="M15" s="683"/>
      <c r="N15" s="683"/>
      <c r="O15" s="683"/>
      <c r="P15" s="683"/>
      <c r="Q15" s="684"/>
      <c r="R15" s="685" t="s">
        <v>127</v>
      </c>
      <c r="S15" s="686"/>
      <c r="T15" s="686"/>
      <c r="U15" s="686"/>
      <c r="V15" s="686"/>
      <c r="W15" s="686"/>
      <c r="X15" s="686"/>
      <c r="Y15" s="687"/>
      <c r="Z15" s="688" t="s">
        <v>127</v>
      </c>
      <c r="AA15" s="688"/>
      <c r="AB15" s="688"/>
      <c r="AC15" s="688"/>
      <c r="AD15" s="689" t="s">
        <v>233</v>
      </c>
      <c r="AE15" s="689"/>
      <c r="AF15" s="689"/>
      <c r="AG15" s="689"/>
      <c r="AH15" s="689"/>
      <c r="AI15" s="689"/>
      <c r="AJ15" s="689"/>
      <c r="AK15" s="689"/>
      <c r="AL15" s="690" t="s">
        <v>233</v>
      </c>
      <c r="AM15" s="691"/>
      <c r="AN15" s="691"/>
      <c r="AO15" s="692"/>
      <c r="AP15" s="682" t="s">
        <v>259</v>
      </c>
      <c r="AQ15" s="683"/>
      <c r="AR15" s="683"/>
      <c r="AS15" s="683"/>
      <c r="AT15" s="683"/>
      <c r="AU15" s="683"/>
      <c r="AV15" s="683"/>
      <c r="AW15" s="683"/>
      <c r="AX15" s="683"/>
      <c r="AY15" s="683"/>
      <c r="AZ15" s="683"/>
      <c r="BA15" s="683"/>
      <c r="BB15" s="683"/>
      <c r="BC15" s="683"/>
      <c r="BD15" s="683"/>
      <c r="BE15" s="683"/>
      <c r="BF15" s="684"/>
      <c r="BG15" s="685">
        <v>35698</v>
      </c>
      <c r="BH15" s="686"/>
      <c r="BI15" s="686"/>
      <c r="BJ15" s="686"/>
      <c r="BK15" s="686"/>
      <c r="BL15" s="686"/>
      <c r="BM15" s="686"/>
      <c r="BN15" s="687"/>
      <c r="BO15" s="688">
        <v>5.2</v>
      </c>
      <c r="BP15" s="688"/>
      <c r="BQ15" s="688"/>
      <c r="BR15" s="688"/>
      <c r="BS15" s="694" t="s">
        <v>233</v>
      </c>
      <c r="BT15" s="686"/>
      <c r="BU15" s="686"/>
      <c r="BV15" s="686"/>
      <c r="BW15" s="686"/>
      <c r="BX15" s="686"/>
      <c r="BY15" s="686"/>
      <c r="BZ15" s="686"/>
      <c r="CA15" s="686"/>
      <c r="CB15" s="695"/>
      <c r="CD15" s="700" t="s">
        <v>260</v>
      </c>
      <c r="CE15" s="701"/>
      <c r="CF15" s="701"/>
      <c r="CG15" s="701"/>
      <c r="CH15" s="701"/>
      <c r="CI15" s="701"/>
      <c r="CJ15" s="701"/>
      <c r="CK15" s="701"/>
      <c r="CL15" s="701"/>
      <c r="CM15" s="701"/>
      <c r="CN15" s="701"/>
      <c r="CO15" s="701"/>
      <c r="CP15" s="701"/>
      <c r="CQ15" s="702"/>
      <c r="CR15" s="685">
        <v>840775</v>
      </c>
      <c r="CS15" s="686"/>
      <c r="CT15" s="686"/>
      <c r="CU15" s="686"/>
      <c r="CV15" s="686"/>
      <c r="CW15" s="686"/>
      <c r="CX15" s="686"/>
      <c r="CY15" s="687"/>
      <c r="CZ15" s="688">
        <v>11.1</v>
      </c>
      <c r="DA15" s="688"/>
      <c r="DB15" s="688"/>
      <c r="DC15" s="688"/>
      <c r="DD15" s="694">
        <v>385416</v>
      </c>
      <c r="DE15" s="686"/>
      <c r="DF15" s="686"/>
      <c r="DG15" s="686"/>
      <c r="DH15" s="686"/>
      <c r="DI15" s="686"/>
      <c r="DJ15" s="686"/>
      <c r="DK15" s="686"/>
      <c r="DL15" s="686"/>
      <c r="DM15" s="686"/>
      <c r="DN15" s="686"/>
      <c r="DO15" s="686"/>
      <c r="DP15" s="687"/>
      <c r="DQ15" s="694">
        <v>394671</v>
      </c>
      <c r="DR15" s="686"/>
      <c r="DS15" s="686"/>
      <c r="DT15" s="686"/>
      <c r="DU15" s="686"/>
      <c r="DV15" s="686"/>
      <c r="DW15" s="686"/>
      <c r="DX15" s="686"/>
      <c r="DY15" s="686"/>
      <c r="DZ15" s="686"/>
      <c r="EA15" s="686"/>
      <c r="EB15" s="686"/>
      <c r="EC15" s="695"/>
    </row>
    <row r="16" spans="2:143" ht="11.25" customHeight="1" x14ac:dyDescent="0.15">
      <c r="B16" s="682" t="s">
        <v>261</v>
      </c>
      <c r="C16" s="683"/>
      <c r="D16" s="683"/>
      <c r="E16" s="683"/>
      <c r="F16" s="683"/>
      <c r="G16" s="683"/>
      <c r="H16" s="683"/>
      <c r="I16" s="683"/>
      <c r="J16" s="683"/>
      <c r="K16" s="683"/>
      <c r="L16" s="683"/>
      <c r="M16" s="683"/>
      <c r="N16" s="683"/>
      <c r="O16" s="683"/>
      <c r="P16" s="683"/>
      <c r="Q16" s="684"/>
      <c r="R16" s="685">
        <v>2077</v>
      </c>
      <c r="S16" s="686"/>
      <c r="T16" s="686"/>
      <c r="U16" s="686"/>
      <c r="V16" s="686"/>
      <c r="W16" s="686"/>
      <c r="X16" s="686"/>
      <c r="Y16" s="687"/>
      <c r="Z16" s="688">
        <v>0</v>
      </c>
      <c r="AA16" s="688"/>
      <c r="AB16" s="688"/>
      <c r="AC16" s="688"/>
      <c r="AD16" s="689">
        <v>2077</v>
      </c>
      <c r="AE16" s="689"/>
      <c r="AF16" s="689"/>
      <c r="AG16" s="689"/>
      <c r="AH16" s="689"/>
      <c r="AI16" s="689"/>
      <c r="AJ16" s="689"/>
      <c r="AK16" s="689"/>
      <c r="AL16" s="690">
        <v>0.1</v>
      </c>
      <c r="AM16" s="691"/>
      <c r="AN16" s="691"/>
      <c r="AO16" s="692"/>
      <c r="AP16" s="682" t="s">
        <v>262</v>
      </c>
      <c r="AQ16" s="683"/>
      <c r="AR16" s="683"/>
      <c r="AS16" s="683"/>
      <c r="AT16" s="683"/>
      <c r="AU16" s="683"/>
      <c r="AV16" s="683"/>
      <c r="AW16" s="683"/>
      <c r="AX16" s="683"/>
      <c r="AY16" s="683"/>
      <c r="AZ16" s="683"/>
      <c r="BA16" s="683"/>
      <c r="BB16" s="683"/>
      <c r="BC16" s="683"/>
      <c r="BD16" s="683"/>
      <c r="BE16" s="683"/>
      <c r="BF16" s="684"/>
      <c r="BG16" s="685" t="s">
        <v>233</v>
      </c>
      <c r="BH16" s="686"/>
      <c r="BI16" s="686"/>
      <c r="BJ16" s="686"/>
      <c r="BK16" s="686"/>
      <c r="BL16" s="686"/>
      <c r="BM16" s="686"/>
      <c r="BN16" s="687"/>
      <c r="BO16" s="688" t="s">
        <v>127</v>
      </c>
      <c r="BP16" s="688"/>
      <c r="BQ16" s="688"/>
      <c r="BR16" s="688"/>
      <c r="BS16" s="694" t="s">
        <v>127</v>
      </c>
      <c r="BT16" s="686"/>
      <c r="BU16" s="686"/>
      <c r="BV16" s="686"/>
      <c r="BW16" s="686"/>
      <c r="BX16" s="686"/>
      <c r="BY16" s="686"/>
      <c r="BZ16" s="686"/>
      <c r="CA16" s="686"/>
      <c r="CB16" s="695"/>
      <c r="CD16" s="700" t="s">
        <v>263</v>
      </c>
      <c r="CE16" s="701"/>
      <c r="CF16" s="701"/>
      <c r="CG16" s="701"/>
      <c r="CH16" s="701"/>
      <c r="CI16" s="701"/>
      <c r="CJ16" s="701"/>
      <c r="CK16" s="701"/>
      <c r="CL16" s="701"/>
      <c r="CM16" s="701"/>
      <c r="CN16" s="701"/>
      <c r="CO16" s="701"/>
      <c r="CP16" s="701"/>
      <c r="CQ16" s="702"/>
      <c r="CR16" s="685">
        <v>96614</v>
      </c>
      <c r="CS16" s="686"/>
      <c r="CT16" s="686"/>
      <c r="CU16" s="686"/>
      <c r="CV16" s="686"/>
      <c r="CW16" s="686"/>
      <c r="CX16" s="686"/>
      <c r="CY16" s="687"/>
      <c r="CZ16" s="688">
        <v>1.3</v>
      </c>
      <c r="DA16" s="688"/>
      <c r="DB16" s="688"/>
      <c r="DC16" s="688"/>
      <c r="DD16" s="694" t="s">
        <v>127</v>
      </c>
      <c r="DE16" s="686"/>
      <c r="DF16" s="686"/>
      <c r="DG16" s="686"/>
      <c r="DH16" s="686"/>
      <c r="DI16" s="686"/>
      <c r="DJ16" s="686"/>
      <c r="DK16" s="686"/>
      <c r="DL16" s="686"/>
      <c r="DM16" s="686"/>
      <c r="DN16" s="686"/>
      <c r="DO16" s="686"/>
      <c r="DP16" s="687"/>
      <c r="DQ16" s="694">
        <v>7288</v>
      </c>
      <c r="DR16" s="686"/>
      <c r="DS16" s="686"/>
      <c r="DT16" s="686"/>
      <c r="DU16" s="686"/>
      <c r="DV16" s="686"/>
      <c r="DW16" s="686"/>
      <c r="DX16" s="686"/>
      <c r="DY16" s="686"/>
      <c r="DZ16" s="686"/>
      <c r="EA16" s="686"/>
      <c r="EB16" s="686"/>
      <c r="EC16" s="695"/>
    </row>
    <row r="17" spans="2:133" ht="11.25" customHeight="1" x14ac:dyDescent="0.15">
      <c r="B17" s="682" t="s">
        <v>264</v>
      </c>
      <c r="C17" s="683"/>
      <c r="D17" s="683"/>
      <c r="E17" s="683"/>
      <c r="F17" s="683"/>
      <c r="G17" s="683"/>
      <c r="H17" s="683"/>
      <c r="I17" s="683"/>
      <c r="J17" s="683"/>
      <c r="K17" s="683"/>
      <c r="L17" s="683"/>
      <c r="M17" s="683"/>
      <c r="N17" s="683"/>
      <c r="O17" s="683"/>
      <c r="P17" s="683"/>
      <c r="Q17" s="684"/>
      <c r="R17" s="685">
        <v>3204</v>
      </c>
      <c r="S17" s="686"/>
      <c r="T17" s="686"/>
      <c r="U17" s="686"/>
      <c r="V17" s="686"/>
      <c r="W17" s="686"/>
      <c r="X17" s="686"/>
      <c r="Y17" s="687"/>
      <c r="Z17" s="688">
        <v>0</v>
      </c>
      <c r="AA17" s="688"/>
      <c r="AB17" s="688"/>
      <c r="AC17" s="688"/>
      <c r="AD17" s="689">
        <v>3204</v>
      </c>
      <c r="AE17" s="689"/>
      <c r="AF17" s="689"/>
      <c r="AG17" s="689"/>
      <c r="AH17" s="689"/>
      <c r="AI17" s="689"/>
      <c r="AJ17" s="689"/>
      <c r="AK17" s="689"/>
      <c r="AL17" s="690">
        <v>0.1</v>
      </c>
      <c r="AM17" s="691"/>
      <c r="AN17" s="691"/>
      <c r="AO17" s="692"/>
      <c r="AP17" s="682" t="s">
        <v>265</v>
      </c>
      <c r="AQ17" s="683"/>
      <c r="AR17" s="683"/>
      <c r="AS17" s="683"/>
      <c r="AT17" s="683"/>
      <c r="AU17" s="683"/>
      <c r="AV17" s="683"/>
      <c r="AW17" s="683"/>
      <c r="AX17" s="683"/>
      <c r="AY17" s="683"/>
      <c r="AZ17" s="683"/>
      <c r="BA17" s="683"/>
      <c r="BB17" s="683"/>
      <c r="BC17" s="683"/>
      <c r="BD17" s="683"/>
      <c r="BE17" s="683"/>
      <c r="BF17" s="684"/>
      <c r="BG17" s="685" t="s">
        <v>127</v>
      </c>
      <c r="BH17" s="686"/>
      <c r="BI17" s="686"/>
      <c r="BJ17" s="686"/>
      <c r="BK17" s="686"/>
      <c r="BL17" s="686"/>
      <c r="BM17" s="686"/>
      <c r="BN17" s="687"/>
      <c r="BO17" s="688" t="s">
        <v>127</v>
      </c>
      <c r="BP17" s="688"/>
      <c r="BQ17" s="688"/>
      <c r="BR17" s="688"/>
      <c r="BS17" s="694" t="s">
        <v>127</v>
      </c>
      <c r="BT17" s="686"/>
      <c r="BU17" s="686"/>
      <c r="BV17" s="686"/>
      <c r="BW17" s="686"/>
      <c r="BX17" s="686"/>
      <c r="BY17" s="686"/>
      <c r="BZ17" s="686"/>
      <c r="CA17" s="686"/>
      <c r="CB17" s="695"/>
      <c r="CD17" s="700" t="s">
        <v>266</v>
      </c>
      <c r="CE17" s="701"/>
      <c r="CF17" s="701"/>
      <c r="CG17" s="701"/>
      <c r="CH17" s="701"/>
      <c r="CI17" s="701"/>
      <c r="CJ17" s="701"/>
      <c r="CK17" s="701"/>
      <c r="CL17" s="701"/>
      <c r="CM17" s="701"/>
      <c r="CN17" s="701"/>
      <c r="CO17" s="701"/>
      <c r="CP17" s="701"/>
      <c r="CQ17" s="702"/>
      <c r="CR17" s="685">
        <v>657560</v>
      </c>
      <c r="CS17" s="686"/>
      <c r="CT17" s="686"/>
      <c r="CU17" s="686"/>
      <c r="CV17" s="686"/>
      <c r="CW17" s="686"/>
      <c r="CX17" s="686"/>
      <c r="CY17" s="687"/>
      <c r="CZ17" s="688">
        <v>8.6999999999999993</v>
      </c>
      <c r="DA17" s="688"/>
      <c r="DB17" s="688"/>
      <c r="DC17" s="688"/>
      <c r="DD17" s="694" t="s">
        <v>127</v>
      </c>
      <c r="DE17" s="686"/>
      <c r="DF17" s="686"/>
      <c r="DG17" s="686"/>
      <c r="DH17" s="686"/>
      <c r="DI17" s="686"/>
      <c r="DJ17" s="686"/>
      <c r="DK17" s="686"/>
      <c r="DL17" s="686"/>
      <c r="DM17" s="686"/>
      <c r="DN17" s="686"/>
      <c r="DO17" s="686"/>
      <c r="DP17" s="687"/>
      <c r="DQ17" s="694">
        <v>656927</v>
      </c>
      <c r="DR17" s="686"/>
      <c r="DS17" s="686"/>
      <c r="DT17" s="686"/>
      <c r="DU17" s="686"/>
      <c r="DV17" s="686"/>
      <c r="DW17" s="686"/>
      <c r="DX17" s="686"/>
      <c r="DY17" s="686"/>
      <c r="DZ17" s="686"/>
      <c r="EA17" s="686"/>
      <c r="EB17" s="686"/>
      <c r="EC17" s="695"/>
    </row>
    <row r="18" spans="2:133" ht="11.25" customHeight="1" x14ac:dyDescent="0.15">
      <c r="B18" s="682" t="s">
        <v>267</v>
      </c>
      <c r="C18" s="683"/>
      <c r="D18" s="683"/>
      <c r="E18" s="683"/>
      <c r="F18" s="683"/>
      <c r="G18" s="683"/>
      <c r="H18" s="683"/>
      <c r="I18" s="683"/>
      <c r="J18" s="683"/>
      <c r="K18" s="683"/>
      <c r="L18" s="683"/>
      <c r="M18" s="683"/>
      <c r="N18" s="683"/>
      <c r="O18" s="683"/>
      <c r="P18" s="683"/>
      <c r="Q18" s="684"/>
      <c r="R18" s="685">
        <v>2587</v>
      </c>
      <c r="S18" s="686"/>
      <c r="T18" s="686"/>
      <c r="U18" s="686"/>
      <c r="V18" s="686"/>
      <c r="W18" s="686"/>
      <c r="X18" s="686"/>
      <c r="Y18" s="687"/>
      <c r="Z18" s="688">
        <v>0</v>
      </c>
      <c r="AA18" s="688"/>
      <c r="AB18" s="688"/>
      <c r="AC18" s="688"/>
      <c r="AD18" s="689">
        <v>2587</v>
      </c>
      <c r="AE18" s="689"/>
      <c r="AF18" s="689"/>
      <c r="AG18" s="689"/>
      <c r="AH18" s="689"/>
      <c r="AI18" s="689"/>
      <c r="AJ18" s="689"/>
      <c r="AK18" s="689"/>
      <c r="AL18" s="690">
        <v>0.1</v>
      </c>
      <c r="AM18" s="691"/>
      <c r="AN18" s="691"/>
      <c r="AO18" s="692"/>
      <c r="AP18" s="682" t="s">
        <v>268</v>
      </c>
      <c r="AQ18" s="683"/>
      <c r="AR18" s="683"/>
      <c r="AS18" s="683"/>
      <c r="AT18" s="683"/>
      <c r="AU18" s="683"/>
      <c r="AV18" s="683"/>
      <c r="AW18" s="683"/>
      <c r="AX18" s="683"/>
      <c r="AY18" s="683"/>
      <c r="AZ18" s="683"/>
      <c r="BA18" s="683"/>
      <c r="BB18" s="683"/>
      <c r="BC18" s="683"/>
      <c r="BD18" s="683"/>
      <c r="BE18" s="683"/>
      <c r="BF18" s="684"/>
      <c r="BG18" s="685" t="s">
        <v>233</v>
      </c>
      <c r="BH18" s="686"/>
      <c r="BI18" s="686"/>
      <c r="BJ18" s="686"/>
      <c r="BK18" s="686"/>
      <c r="BL18" s="686"/>
      <c r="BM18" s="686"/>
      <c r="BN18" s="687"/>
      <c r="BO18" s="688" t="s">
        <v>127</v>
      </c>
      <c r="BP18" s="688"/>
      <c r="BQ18" s="688"/>
      <c r="BR18" s="688"/>
      <c r="BS18" s="694" t="s">
        <v>233</v>
      </c>
      <c r="BT18" s="686"/>
      <c r="BU18" s="686"/>
      <c r="BV18" s="686"/>
      <c r="BW18" s="686"/>
      <c r="BX18" s="686"/>
      <c r="BY18" s="686"/>
      <c r="BZ18" s="686"/>
      <c r="CA18" s="686"/>
      <c r="CB18" s="695"/>
      <c r="CD18" s="700" t="s">
        <v>269</v>
      </c>
      <c r="CE18" s="701"/>
      <c r="CF18" s="701"/>
      <c r="CG18" s="701"/>
      <c r="CH18" s="701"/>
      <c r="CI18" s="701"/>
      <c r="CJ18" s="701"/>
      <c r="CK18" s="701"/>
      <c r="CL18" s="701"/>
      <c r="CM18" s="701"/>
      <c r="CN18" s="701"/>
      <c r="CO18" s="701"/>
      <c r="CP18" s="701"/>
      <c r="CQ18" s="702"/>
      <c r="CR18" s="685" t="s">
        <v>233</v>
      </c>
      <c r="CS18" s="686"/>
      <c r="CT18" s="686"/>
      <c r="CU18" s="686"/>
      <c r="CV18" s="686"/>
      <c r="CW18" s="686"/>
      <c r="CX18" s="686"/>
      <c r="CY18" s="687"/>
      <c r="CZ18" s="688" t="s">
        <v>233</v>
      </c>
      <c r="DA18" s="688"/>
      <c r="DB18" s="688"/>
      <c r="DC18" s="688"/>
      <c r="DD18" s="694" t="s">
        <v>233</v>
      </c>
      <c r="DE18" s="686"/>
      <c r="DF18" s="686"/>
      <c r="DG18" s="686"/>
      <c r="DH18" s="686"/>
      <c r="DI18" s="686"/>
      <c r="DJ18" s="686"/>
      <c r="DK18" s="686"/>
      <c r="DL18" s="686"/>
      <c r="DM18" s="686"/>
      <c r="DN18" s="686"/>
      <c r="DO18" s="686"/>
      <c r="DP18" s="687"/>
      <c r="DQ18" s="694" t="s">
        <v>127</v>
      </c>
      <c r="DR18" s="686"/>
      <c r="DS18" s="686"/>
      <c r="DT18" s="686"/>
      <c r="DU18" s="686"/>
      <c r="DV18" s="686"/>
      <c r="DW18" s="686"/>
      <c r="DX18" s="686"/>
      <c r="DY18" s="686"/>
      <c r="DZ18" s="686"/>
      <c r="EA18" s="686"/>
      <c r="EB18" s="686"/>
      <c r="EC18" s="695"/>
    </row>
    <row r="19" spans="2:133" ht="11.25" customHeight="1" x14ac:dyDescent="0.15">
      <c r="B19" s="682" t="s">
        <v>270</v>
      </c>
      <c r="C19" s="683"/>
      <c r="D19" s="683"/>
      <c r="E19" s="683"/>
      <c r="F19" s="683"/>
      <c r="G19" s="683"/>
      <c r="H19" s="683"/>
      <c r="I19" s="683"/>
      <c r="J19" s="683"/>
      <c r="K19" s="683"/>
      <c r="L19" s="683"/>
      <c r="M19" s="683"/>
      <c r="N19" s="683"/>
      <c r="O19" s="683"/>
      <c r="P19" s="683"/>
      <c r="Q19" s="684"/>
      <c r="R19" s="685">
        <v>1054</v>
      </c>
      <c r="S19" s="686"/>
      <c r="T19" s="686"/>
      <c r="U19" s="686"/>
      <c r="V19" s="686"/>
      <c r="W19" s="686"/>
      <c r="X19" s="686"/>
      <c r="Y19" s="687"/>
      <c r="Z19" s="688">
        <v>0</v>
      </c>
      <c r="AA19" s="688"/>
      <c r="AB19" s="688"/>
      <c r="AC19" s="688"/>
      <c r="AD19" s="689">
        <v>1054</v>
      </c>
      <c r="AE19" s="689"/>
      <c r="AF19" s="689"/>
      <c r="AG19" s="689"/>
      <c r="AH19" s="689"/>
      <c r="AI19" s="689"/>
      <c r="AJ19" s="689"/>
      <c r="AK19" s="689"/>
      <c r="AL19" s="690">
        <v>0</v>
      </c>
      <c r="AM19" s="691"/>
      <c r="AN19" s="691"/>
      <c r="AO19" s="692"/>
      <c r="AP19" s="682" t="s">
        <v>271</v>
      </c>
      <c r="AQ19" s="683"/>
      <c r="AR19" s="683"/>
      <c r="AS19" s="683"/>
      <c r="AT19" s="683"/>
      <c r="AU19" s="683"/>
      <c r="AV19" s="683"/>
      <c r="AW19" s="683"/>
      <c r="AX19" s="683"/>
      <c r="AY19" s="683"/>
      <c r="AZ19" s="683"/>
      <c r="BA19" s="683"/>
      <c r="BB19" s="683"/>
      <c r="BC19" s="683"/>
      <c r="BD19" s="683"/>
      <c r="BE19" s="683"/>
      <c r="BF19" s="684"/>
      <c r="BG19" s="685" t="s">
        <v>127</v>
      </c>
      <c r="BH19" s="686"/>
      <c r="BI19" s="686"/>
      <c r="BJ19" s="686"/>
      <c r="BK19" s="686"/>
      <c r="BL19" s="686"/>
      <c r="BM19" s="686"/>
      <c r="BN19" s="687"/>
      <c r="BO19" s="688" t="s">
        <v>127</v>
      </c>
      <c r="BP19" s="688"/>
      <c r="BQ19" s="688"/>
      <c r="BR19" s="688"/>
      <c r="BS19" s="694" t="s">
        <v>127</v>
      </c>
      <c r="BT19" s="686"/>
      <c r="BU19" s="686"/>
      <c r="BV19" s="686"/>
      <c r="BW19" s="686"/>
      <c r="BX19" s="686"/>
      <c r="BY19" s="686"/>
      <c r="BZ19" s="686"/>
      <c r="CA19" s="686"/>
      <c r="CB19" s="695"/>
      <c r="CD19" s="700" t="s">
        <v>272</v>
      </c>
      <c r="CE19" s="701"/>
      <c r="CF19" s="701"/>
      <c r="CG19" s="701"/>
      <c r="CH19" s="701"/>
      <c r="CI19" s="701"/>
      <c r="CJ19" s="701"/>
      <c r="CK19" s="701"/>
      <c r="CL19" s="701"/>
      <c r="CM19" s="701"/>
      <c r="CN19" s="701"/>
      <c r="CO19" s="701"/>
      <c r="CP19" s="701"/>
      <c r="CQ19" s="702"/>
      <c r="CR19" s="685" t="s">
        <v>233</v>
      </c>
      <c r="CS19" s="686"/>
      <c r="CT19" s="686"/>
      <c r="CU19" s="686"/>
      <c r="CV19" s="686"/>
      <c r="CW19" s="686"/>
      <c r="CX19" s="686"/>
      <c r="CY19" s="687"/>
      <c r="CZ19" s="688" t="s">
        <v>127</v>
      </c>
      <c r="DA19" s="688"/>
      <c r="DB19" s="688"/>
      <c r="DC19" s="688"/>
      <c r="DD19" s="694" t="s">
        <v>233</v>
      </c>
      <c r="DE19" s="686"/>
      <c r="DF19" s="686"/>
      <c r="DG19" s="686"/>
      <c r="DH19" s="686"/>
      <c r="DI19" s="686"/>
      <c r="DJ19" s="686"/>
      <c r="DK19" s="686"/>
      <c r="DL19" s="686"/>
      <c r="DM19" s="686"/>
      <c r="DN19" s="686"/>
      <c r="DO19" s="686"/>
      <c r="DP19" s="687"/>
      <c r="DQ19" s="694" t="s">
        <v>127</v>
      </c>
      <c r="DR19" s="686"/>
      <c r="DS19" s="686"/>
      <c r="DT19" s="686"/>
      <c r="DU19" s="686"/>
      <c r="DV19" s="686"/>
      <c r="DW19" s="686"/>
      <c r="DX19" s="686"/>
      <c r="DY19" s="686"/>
      <c r="DZ19" s="686"/>
      <c r="EA19" s="686"/>
      <c r="EB19" s="686"/>
      <c r="EC19" s="695"/>
    </row>
    <row r="20" spans="2:133" ht="11.25" customHeight="1" x14ac:dyDescent="0.15">
      <c r="B20" s="682" t="s">
        <v>273</v>
      </c>
      <c r="C20" s="683"/>
      <c r="D20" s="683"/>
      <c r="E20" s="683"/>
      <c r="F20" s="683"/>
      <c r="G20" s="683"/>
      <c r="H20" s="683"/>
      <c r="I20" s="683"/>
      <c r="J20" s="683"/>
      <c r="K20" s="683"/>
      <c r="L20" s="683"/>
      <c r="M20" s="683"/>
      <c r="N20" s="683"/>
      <c r="O20" s="683"/>
      <c r="P20" s="683"/>
      <c r="Q20" s="684"/>
      <c r="R20" s="685">
        <v>927</v>
      </c>
      <c r="S20" s="686"/>
      <c r="T20" s="686"/>
      <c r="U20" s="686"/>
      <c r="V20" s="686"/>
      <c r="W20" s="686"/>
      <c r="X20" s="686"/>
      <c r="Y20" s="687"/>
      <c r="Z20" s="688">
        <v>0</v>
      </c>
      <c r="AA20" s="688"/>
      <c r="AB20" s="688"/>
      <c r="AC20" s="688"/>
      <c r="AD20" s="689">
        <v>927</v>
      </c>
      <c r="AE20" s="689"/>
      <c r="AF20" s="689"/>
      <c r="AG20" s="689"/>
      <c r="AH20" s="689"/>
      <c r="AI20" s="689"/>
      <c r="AJ20" s="689"/>
      <c r="AK20" s="689"/>
      <c r="AL20" s="690">
        <v>0</v>
      </c>
      <c r="AM20" s="691"/>
      <c r="AN20" s="691"/>
      <c r="AO20" s="692"/>
      <c r="AP20" s="682" t="s">
        <v>274</v>
      </c>
      <c r="AQ20" s="683"/>
      <c r="AR20" s="683"/>
      <c r="AS20" s="683"/>
      <c r="AT20" s="683"/>
      <c r="AU20" s="683"/>
      <c r="AV20" s="683"/>
      <c r="AW20" s="683"/>
      <c r="AX20" s="683"/>
      <c r="AY20" s="683"/>
      <c r="AZ20" s="683"/>
      <c r="BA20" s="683"/>
      <c r="BB20" s="683"/>
      <c r="BC20" s="683"/>
      <c r="BD20" s="683"/>
      <c r="BE20" s="683"/>
      <c r="BF20" s="684"/>
      <c r="BG20" s="685" t="s">
        <v>127</v>
      </c>
      <c r="BH20" s="686"/>
      <c r="BI20" s="686"/>
      <c r="BJ20" s="686"/>
      <c r="BK20" s="686"/>
      <c r="BL20" s="686"/>
      <c r="BM20" s="686"/>
      <c r="BN20" s="687"/>
      <c r="BO20" s="688" t="s">
        <v>233</v>
      </c>
      <c r="BP20" s="688"/>
      <c r="BQ20" s="688"/>
      <c r="BR20" s="688"/>
      <c r="BS20" s="694" t="s">
        <v>233</v>
      </c>
      <c r="BT20" s="686"/>
      <c r="BU20" s="686"/>
      <c r="BV20" s="686"/>
      <c r="BW20" s="686"/>
      <c r="BX20" s="686"/>
      <c r="BY20" s="686"/>
      <c r="BZ20" s="686"/>
      <c r="CA20" s="686"/>
      <c r="CB20" s="695"/>
      <c r="CD20" s="700" t="s">
        <v>275</v>
      </c>
      <c r="CE20" s="701"/>
      <c r="CF20" s="701"/>
      <c r="CG20" s="701"/>
      <c r="CH20" s="701"/>
      <c r="CI20" s="701"/>
      <c r="CJ20" s="701"/>
      <c r="CK20" s="701"/>
      <c r="CL20" s="701"/>
      <c r="CM20" s="701"/>
      <c r="CN20" s="701"/>
      <c r="CO20" s="701"/>
      <c r="CP20" s="701"/>
      <c r="CQ20" s="702"/>
      <c r="CR20" s="685">
        <v>7566132</v>
      </c>
      <c r="CS20" s="686"/>
      <c r="CT20" s="686"/>
      <c r="CU20" s="686"/>
      <c r="CV20" s="686"/>
      <c r="CW20" s="686"/>
      <c r="CX20" s="686"/>
      <c r="CY20" s="687"/>
      <c r="CZ20" s="688">
        <v>100</v>
      </c>
      <c r="DA20" s="688"/>
      <c r="DB20" s="688"/>
      <c r="DC20" s="688"/>
      <c r="DD20" s="694">
        <v>1226111</v>
      </c>
      <c r="DE20" s="686"/>
      <c r="DF20" s="686"/>
      <c r="DG20" s="686"/>
      <c r="DH20" s="686"/>
      <c r="DI20" s="686"/>
      <c r="DJ20" s="686"/>
      <c r="DK20" s="686"/>
      <c r="DL20" s="686"/>
      <c r="DM20" s="686"/>
      <c r="DN20" s="686"/>
      <c r="DO20" s="686"/>
      <c r="DP20" s="687"/>
      <c r="DQ20" s="694">
        <v>4339264</v>
      </c>
      <c r="DR20" s="686"/>
      <c r="DS20" s="686"/>
      <c r="DT20" s="686"/>
      <c r="DU20" s="686"/>
      <c r="DV20" s="686"/>
      <c r="DW20" s="686"/>
      <c r="DX20" s="686"/>
      <c r="DY20" s="686"/>
      <c r="DZ20" s="686"/>
      <c r="EA20" s="686"/>
      <c r="EB20" s="686"/>
      <c r="EC20" s="695"/>
    </row>
    <row r="21" spans="2:133" ht="11.25" customHeight="1" x14ac:dyDescent="0.15">
      <c r="B21" s="682" t="s">
        <v>276</v>
      </c>
      <c r="C21" s="683"/>
      <c r="D21" s="683"/>
      <c r="E21" s="683"/>
      <c r="F21" s="683"/>
      <c r="G21" s="683"/>
      <c r="H21" s="683"/>
      <c r="I21" s="683"/>
      <c r="J21" s="683"/>
      <c r="K21" s="683"/>
      <c r="L21" s="683"/>
      <c r="M21" s="683"/>
      <c r="N21" s="683"/>
      <c r="O21" s="683"/>
      <c r="P21" s="683"/>
      <c r="Q21" s="684"/>
      <c r="R21" s="685">
        <v>606</v>
      </c>
      <c r="S21" s="686"/>
      <c r="T21" s="686"/>
      <c r="U21" s="686"/>
      <c r="V21" s="686"/>
      <c r="W21" s="686"/>
      <c r="X21" s="686"/>
      <c r="Y21" s="687"/>
      <c r="Z21" s="688">
        <v>0</v>
      </c>
      <c r="AA21" s="688"/>
      <c r="AB21" s="688"/>
      <c r="AC21" s="688"/>
      <c r="AD21" s="689">
        <v>606</v>
      </c>
      <c r="AE21" s="689"/>
      <c r="AF21" s="689"/>
      <c r="AG21" s="689"/>
      <c r="AH21" s="689"/>
      <c r="AI21" s="689"/>
      <c r="AJ21" s="689"/>
      <c r="AK21" s="689"/>
      <c r="AL21" s="690">
        <v>0</v>
      </c>
      <c r="AM21" s="691"/>
      <c r="AN21" s="691"/>
      <c r="AO21" s="692"/>
      <c r="AP21" s="704" t="s">
        <v>277</v>
      </c>
      <c r="AQ21" s="705"/>
      <c r="AR21" s="705"/>
      <c r="AS21" s="705"/>
      <c r="AT21" s="705"/>
      <c r="AU21" s="705"/>
      <c r="AV21" s="705"/>
      <c r="AW21" s="705"/>
      <c r="AX21" s="705"/>
      <c r="AY21" s="705"/>
      <c r="AZ21" s="705"/>
      <c r="BA21" s="705"/>
      <c r="BB21" s="705"/>
      <c r="BC21" s="705"/>
      <c r="BD21" s="705"/>
      <c r="BE21" s="705"/>
      <c r="BF21" s="706"/>
      <c r="BG21" s="685" t="s">
        <v>233</v>
      </c>
      <c r="BH21" s="686"/>
      <c r="BI21" s="686"/>
      <c r="BJ21" s="686"/>
      <c r="BK21" s="686"/>
      <c r="BL21" s="686"/>
      <c r="BM21" s="686"/>
      <c r="BN21" s="687"/>
      <c r="BO21" s="688" t="s">
        <v>127</v>
      </c>
      <c r="BP21" s="688"/>
      <c r="BQ21" s="688"/>
      <c r="BR21" s="688"/>
      <c r="BS21" s="694" t="s">
        <v>233</v>
      </c>
      <c r="BT21" s="686"/>
      <c r="BU21" s="686"/>
      <c r="BV21" s="686"/>
      <c r="BW21" s="686"/>
      <c r="BX21" s="686"/>
      <c r="BY21" s="686"/>
      <c r="BZ21" s="686"/>
      <c r="CA21" s="686"/>
      <c r="CB21" s="695"/>
      <c r="CD21" s="712"/>
      <c r="CE21" s="713"/>
      <c r="CF21" s="713"/>
      <c r="CG21" s="713"/>
      <c r="CH21" s="713"/>
      <c r="CI21" s="713"/>
      <c r="CJ21" s="713"/>
      <c r="CK21" s="713"/>
      <c r="CL21" s="713"/>
      <c r="CM21" s="713"/>
      <c r="CN21" s="713"/>
      <c r="CO21" s="713"/>
      <c r="CP21" s="713"/>
      <c r="CQ21" s="714"/>
      <c r="CR21" s="715"/>
      <c r="CS21" s="708"/>
      <c r="CT21" s="708"/>
      <c r="CU21" s="708"/>
      <c r="CV21" s="708"/>
      <c r="CW21" s="708"/>
      <c r="CX21" s="708"/>
      <c r="CY21" s="716"/>
      <c r="CZ21" s="717"/>
      <c r="DA21" s="717"/>
      <c r="DB21" s="717"/>
      <c r="DC21" s="717"/>
      <c r="DD21" s="707"/>
      <c r="DE21" s="708"/>
      <c r="DF21" s="708"/>
      <c r="DG21" s="708"/>
      <c r="DH21" s="708"/>
      <c r="DI21" s="708"/>
      <c r="DJ21" s="708"/>
      <c r="DK21" s="708"/>
      <c r="DL21" s="708"/>
      <c r="DM21" s="708"/>
      <c r="DN21" s="708"/>
      <c r="DO21" s="708"/>
      <c r="DP21" s="716"/>
      <c r="DQ21" s="707"/>
      <c r="DR21" s="708"/>
      <c r="DS21" s="708"/>
      <c r="DT21" s="708"/>
      <c r="DU21" s="708"/>
      <c r="DV21" s="708"/>
      <c r="DW21" s="708"/>
      <c r="DX21" s="708"/>
      <c r="DY21" s="708"/>
      <c r="DZ21" s="708"/>
      <c r="EA21" s="708"/>
      <c r="EB21" s="708"/>
      <c r="EC21" s="709"/>
    </row>
    <row r="22" spans="2:133" ht="11.25" customHeight="1" x14ac:dyDescent="0.15">
      <c r="B22" s="682" t="s">
        <v>278</v>
      </c>
      <c r="C22" s="683"/>
      <c r="D22" s="683"/>
      <c r="E22" s="683"/>
      <c r="F22" s="683"/>
      <c r="G22" s="683"/>
      <c r="H22" s="683"/>
      <c r="I22" s="683"/>
      <c r="J22" s="683"/>
      <c r="K22" s="683"/>
      <c r="L22" s="683"/>
      <c r="M22" s="683"/>
      <c r="N22" s="683"/>
      <c r="O22" s="683"/>
      <c r="P22" s="683"/>
      <c r="Q22" s="684"/>
      <c r="R22" s="685">
        <v>3217768</v>
      </c>
      <c r="S22" s="686"/>
      <c r="T22" s="686"/>
      <c r="U22" s="686"/>
      <c r="V22" s="686"/>
      <c r="W22" s="686"/>
      <c r="X22" s="686"/>
      <c r="Y22" s="687"/>
      <c r="Z22" s="688">
        <v>41.4</v>
      </c>
      <c r="AA22" s="688"/>
      <c r="AB22" s="688"/>
      <c r="AC22" s="688"/>
      <c r="AD22" s="689">
        <v>2789004</v>
      </c>
      <c r="AE22" s="689"/>
      <c r="AF22" s="689"/>
      <c r="AG22" s="689"/>
      <c r="AH22" s="689"/>
      <c r="AI22" s="689"/>
      <c r="AJ22" s="689"/>
      <c r="AK22" s="689"/>
      <c r="AL22" s="690">
        <v>75.2</v>
      </c>
      <c r="AM22" s="691"/>
      <c r="AN22" s="691"/>
      <c r="AO22" s="692"/>
      <c r="AP22" s="704" t="s">
        <v>279</v>
      </c>
      <c r="AQ22" s="705"/>
      <c r="AR22" s="705"/>
      <c r="AS22" s="705"/>
      <c r="AT22" s="705"/>
      <c r="AU22" s="705"/>
      <c r="AV22" s="705"/>
      <c r="AW22" s="705"/>
      <c r="AX22" s="705"/>
      <c r="AY22" s="705"/>
      <c r="AZ22" s="705"/>
      <c r="BA22" s="705"/>
      <c r="BB22" s="705"/>
      <c r="BC22" s="705"/>
      <c r="BD22" s="705"/>
      <c r="BE22" s="705"/>
      <c r="BF22" s="706"/>
      <c r="BG22" s="685" t="s">
        <v>233</v>
      </c>
      <c r="BH22" s="686"/>
      <c r="BI22" s="686"/>
      <c r="BJ22" s="686"/>
      <c r="BK22" s="686"/>
      <c r="BL22" s="686"/>
      <c r="BM22" s="686"/>
      <c r="BN22" s="687"/>
      <c r="BO22" s="688" t="s">
        <v>127</v>
      </c>
      <c r="BP22" s="688"/>
      <c r="BQ22" s="688"/>
      <c r="BR22" s="688"/>
      <c r="BS22" s="694" t="s">
        <v>233</v>
      </c>
      <c r="BT22" s="686"/>
      <c r="BU22" s="686"/>
      <c r="BV22" s="686"/>
      <c r="BW22" s="686"/>
      <c r="BX22" s="686"/>
      <c r="BY22" s="686"/>
      <c r="BZ22" s="686"/>
      <c r="CA22" s="686"/>
      <c r="CB22" s="695"/>
      <c r="CD22" s="667" t="s">
        <v>280</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281</v>
      </c>
      <c r="C23" s="683"/>
      <c r="D23" s="683"/>
      <c r="E23" s="683"/>
      <c r="F23" s="683"/>
      <c r="G23" s="683"/>
      <c r="H23" s="683"/>
      <c r="I23" s="683"/>
      <c r="J23" s="683"/>
      <c r="K23" s="683"/>
      <c r="L23" s="683"/>
      <c r="M23" s="683"/>
      <c r="N23" s="683"/>
      <c r="O23" s="683"/>
      <c r="P23" s="683"/>
      <c r="Q23" s="684"/>
      <c r="R23" s="685">
        <v>2789004</v>
      </c>
      <c r="S23" s="686"/>
      <c r="T23" s="686"/>
      <c r="U23" s="686"/>
      <c r="V23" s="686"/>
      <c r="W23" s="686"/>
      <c r="X23" s="686"/>
      <c r="Y23" s="687"/>
      <c r="Z23" s="688">
        <v>35.9</v>
      </c>
      <c r="AA23" s="688"/>
      <c r="AB23" s="688"/>
      <c r="AC23" s="688"/>
      <c r="AD23" s="689">
        <v>2789004</v>
      </c>
      <c r="AE23" s="689"/>
      <c r="AF23" s="689"/>
      <c r="AG23" s="689"/>
      <c r="AH23" s="689"/>
      <c r="AI23" s="689"/>
      <c r="AJ23" s="689"/>
      <c r="AK23" s="689"/>
      <c r="AL23" s="690">
        <v>75.2</v>
      </c>
      <c r="AM23" s="691"/>
      <c r="AN23" s="691"/>
      <c r="AO23" s="692"/>
      <c r="AP23" s="704" t="s">
        <v>282</v>
      </c>
      <c r="AQ23" s="705"/>
      <c r="AR23" s="705"/>
      <c r="AS23" s="705"/>
      <c r="AT23" s="705"/>
      <c r="AU23" s="705"/>
      <c r="AV23" s="705"/>
      <c r="AW23" s="705"/>
      <c r="AX23" s="705"/>
      <c r="AY23" s="705"/>
      <c r="AZ23" s="705"/>
      <c r="BA23" s="705"/>
      <c r="BB23" s="705"/>
      <c r="BC23" s="705"/>
      <c r="BD23" s="705"/>
      <c r="BE23" s="705"/>
      <c r="BF23" s="706"/>
      <c r="BG23" s="685" t="s">
        <v>233</v>
      </c>
      <c r="BH23" s="686"/>
      <c r="BI23" s="686"/>
      <c r="BJ23" s="686"/>
      <c r="BK23" s="686"/>
      <c r="BL23" s="686"/>
      <c r="BM23" s="686"/>
      <c r="BN23" s="687"/>
      <c r="BO23" s="688" t="s">
        <v>233</v>
      </c>
      <c r="BP23" s="688"/>
      <c r="BQ23" s="688"/>
      <c r="BR23" s="688"/>
      <c r="BS23" s="694" t="s">
        <v>233</v>
      </c>
      <c r="BT23" s="686"/>
      <c r="BU23" s="686"/>
      <c r="BV23" s="686"/>
      <c r="BW23" s="686"/>
      <c r="BX23" s="686"/>
      <c r="BY23" s="686"/>
      <c r="BZ23" s="686"/>
      <c r="CA23" s="686"/>
      <c r="CB23" s="695"/>
      <c r="CD23" s="667" t="s">
        <v>221</v>
      </c>
      <c r="CE23" s="668"/>
      <c r="CF23" s="668"/>
      <c r="CG23" s="668"/>
      <c r="CH23" s="668"/>
      <c r="CI23" s="668"/>
      <c r="CJ23" s="668"/>
      <c r="CK23" s="668"/>
      <c r="CL23" s="668"/>
      <c r="CM23" s="668"/>
      <c r="CN23" s="668"/>
      <c r="CO23" s="668"/>
      <c r="CP23" s="668"/>
      <c r="CQ23" s="669"/>
      <c r="CR23" s="667" t="s">
        <v>283</v>
      </c>
      <c r="CS23" s="668"/>
      <c r="CT23" s="668"/>
      <c r="CU23" s="668"/>
      <c r="CV23" s="668"/>
      <c r="CW23" s="668"/>
      <c r="CX23" s="668"/>
      <c r="CY23" s="669"/>
      <c r="CZ23" s="667" t="s">
        <v>284</v>
      </c>
      <c r="DA23" s="668"/>
      <c r="DB23" s="668"/>
      <c r="DC23" s="669"/>
      <c r="DD23" s="667" t="s">
        <v>285</v>
      </c>
      <c r="DE23" s="668"/>
      <c r="DF23" s="668"/>
      <c r="DG23" s="668"/>
      <c r="DH23" s="668"/>
      <c r="DI23" s="668"/>
      <c r="DJ23" s="668"/>
      <c r="DK23" s="669"/>
      <c r="DL23" s="718" t="s">
        <v>286</v>
      </c>
      <c r="DM23" s="719"/>
      <c r="DN23" s="719"/>
      <c r="DO23" s="719"/>
      <c r="DP23" s="719"/>
      <c r="DQ23" s="719"/>
      <c r="DR23" s="719"/>
      <c r="DS23" s="719"/>
      <c r="DT23" s="719"/>
      <c r="DU23" s="719"/>
      <c r="DV23" s="720"/>
      <c r="DW23" s="667" t="s">
        <v>287</v>
      </c>
      <c r="DX23" s="668"/>
      <c r="DY23" s="668"/>
      <c r="DZ23" s="668"/>
      <c r="EA23" s="668"/>
      <c r="EB23" s="668"/>
      <c r="EC23" s="669"/>
    </row>
    <row r="24" spans="2:133" ht="11.25" customHeight="1" x14ac:dyDescent="0.15">
      <c r="B24" s="682" t="s">
        <v>288</v>
      </c>
      <c r="C24" s="683"/>
      <c r="D24" s="683"/>
      <c r="E24" s="683"/>
      <c r="F24" s="683"/>
      <c r="G24" s="683"/>
      <c r="H24" s="683"/>
      <c r="I24" s="683"/>
      <c r="J24" s="683"/>
      <c r="K24" s="683"/>
      <c r="L24" s="683"/>
      <c r="M24" s="683"/>
      <c r="N24" s="683"/>
      <c r="O24" s="683"/>
      <c r="P24" s="683"/>
      <c r="Q24" s="684"/>
      <c r="R24" s="685">
        <v>428764</v>
      </c>
      <c r="S24" s="686"/>
      <c r="T24" s="686"/>
      <c r="U24" s="686"/>
      <c r="V24" s="686"/>
      <c r="W24" s="686"/>
      <c r="X24" s="686"/>
      <c r="Y24" s="687"/>
      <c r="Z24" s="688">
        <v>5.5</v>
      </c>
      <c r="AA24" s="688"/>
      <c r="AB24" s="688"/>
      <c r="AC24" s="688"/>
      <c r="AD24" s="689" t="s">
        <v>233</v>
      </c>
      <c r="AE24" s="689"/>
      <c r="AF24" s="689"/>
      <c r="AG24" s="689"/>
      <c r="AH24" s="689"/>
      <c r="AI24" s="689"/>
      <c r="AJ24" s="689"/>
      <c r="AK24" s="689"/>
      <c r="AL24" s="690" t="s">
        <v>233</v>
      </c>
      <c r="AM24" s="691"/>
      <c r="AN24" s="691"/>
      <c r="AO24" s="692"/>
      <c r="AP24" s="704" t="s">
        <v>289</v>
      </c>
      <c r="AQ24" s="705"/>
      <c r="AR24" s="705"/>
      <c r="AS24" s="705"/>
      <c r="AT24" s="705"/>
      <c r="AU24" s="705"/>
      <c r="AV24" s="705"/>
      <c r="AW24" s="705"/>
      <c r="AX24" s="705"/>
      <c r="AY24" s="705"/>
      <c r="AZ24" s="705"/>
      <c r="BA24" s="705"/>
      <c r="BB24" s="705"/>
      <c r="BC24" s="705"/>
      <c r="BD24" s="705"/>
      <c r="BE24" s="705"/>
      <c r="BF24" s="706"/>
      <c r="BG24" s="685" t="s">
        <v>127</v>
      </c>
      <c r="BH24" s="686"/>
      <c r="BI24" s="686"/>
      <c r="BJ24" s="686"/>
      <c r="BK24" s="686"/>
      <c r="BL24" s="686"/>
      <c r="BM24" s="686"/>
      <c r="BN24" s="687"/>
      <c r="BO24" s="688" t="s">
        <v>127</v>
      </c>
      <c r="BP24" s="688"/>
      <c r="BQ24" s="688"/>
      <c r="BR24" s="688"/>
      <c r="BS24" s="694" t="s">
        <v>127</v>
      </c>
      <c r="BT24" s="686"/>
      <c r="BU24" s="686"/>
      <c r="BV24" s="686"/>
      <c r="BW24" s="686"/>
      <c r="BX24" s="686"/>
      <c r="BY24" s="686"/>
      <c r="BZ24" s="686"/>
      <c r="CA24" s="686"/>
      <c r="CB24" s="695"/>
      <c r="CD24" s="696" t="s">
        <v>290</v>
      </c>
      <c r="CE24" s="697"/>
      <c r="CF24" s="697"/>
      <c r="CG24" s="697"/>
      <c r="CH24" s="697"/>
      <c r="CI24" s="697"/>
      <c r="CJ24" s="697"/>
      <c r="CK24" s="697"/>
      <c r="CL24" s="697"/>
      <c r="CM24" s="697"/>
      <c r="CN24" s="697"/>
      <c r="CO24" s="697"/>
      <c r="CP24" s="697"/>
      <c r="CQ24" s="698"/>
      <c r="CR24" s="674">
        <v>2350299</v>
      </c>
      <c r="CS24" s="675"/>
      <c r="CT24" s="675"/>
      <c r="CU24" s="675"/>
      <c r="CV24" s="675"/>
      <c r="CW24" s="675"/>
      <c r="CX24" s="675"/>
      <c r="CY24" s="676"/>
      <c r="CZ24" s="679">
        <v>31.1</v>
      </c>
      <c r="DA24" s="680"/>
      <c r="DB24" s="680"/>
      <c r="DC24" s="699"/>
      <c r="DD24" s="721">
        <v>1909856</v>
      </c>
      <c r="DE24" s="675"/>
      <c r="DF24" s="675"/>
      <c r="DG24" s="675"/>
      <c r="DH24" s="675"/>
      <c r="DI24" s="675"/>
      <c r="DJ24" s="675"/>
      <c r="DK24" s="676"/>
      <c r="DL24" s="721">
        <v>1795452</v>
      </c>
      <c r="DM24" s="675"/>
      <c r="DN24" s="675"/>
      <c r="DO24" s="675"/>
      <c r="DP24" s="675"/>
      <c r="DQ24" s="675"/>
      <c r="DR24" s="675"/>
      <c r="DS24" s="675"/>
      <c r="DT24" s="675"/>
      <c r="DU24" s="675"/>
      <c r="DV24" s="676"/>
      <c r="DW24" s="679">
        <v>47</v>
      </c>
      <c r="DX24" s="680"/>
      <c r="DY24" s="680"/>
      <c r="DZ24" s="680"/>
      <c r="EA24" s="680"/>
      <c r="EB24" s="680"/>
      <c r="EC24" s="681"/>
    </row>
    <row r="25" spans="2:133" ht="11.25" customHeight="1" x14ac:dyDescent="0.15">
      <c r="B25" s="682" t="s">
        <v>291</v>
      </c>
      <c r="C25" s="683"/>
      <c r="D25" s="683"/>
      <c r="E25" s="683"/>
      <c r="F25" s="683"/>
      <c r="G25" s="683"/>
      <c r="H25" s="683"/>
      <c r="I25" s="683"/>
      <c r="J25" s="683"/>
      <c r="K25" s="683"/>
      <c r="L25" s="683"/>
      <c r="M25" s="683"/>
      <c r="N25" s="683"/>
      <c r="O25" s="683"/>
      <c r="P25" s="683"/>
      <c r="Q25" s="684"/>
      <c r="R25" s="685" t="s">
        <v>233</v>
      </c>
      <c r="S25" s="686"/>
      <c r="T25" s="686"/>
      <c r="U25" s="686"/>
      <c r="V25" s="686"/>
      <c r="W25" s="686"/>
      <c r="X25" s="686"/>
      <c r="Y25" s="687"/>
      <c r="Z25" s="688" t="s">
        <v>233</v>
      </c>
      <c r="AA25" s="688"/>
      <c r="AB25" s="688"/>
      <c r="AC25" s="688"/>
      <c r="AD25" s="689" t="s">
        <v>127</v>
      </c>
      <c r="AE25" s="689"/>
      <c r="AF25" s="689"/>
      <c r="AG25" s="689"/>
      <c r="AH25" s="689"/>
      <c r="AI25" s="689"/>
      <c r="AJ25" s="689"/>
      <c r="AK25" s="689"/>
      <c r="AL25" s="690" t="s">
        <v>233</v>
      </c>
      <c r="AM25" s="691"/>
      <c r="AN25" s="691"/>
      <c r="AO25" s="692"/>
      <c r="AP25" s="704" t="s">
        <v>292</v>
      </c>
      <c r="AQ25" s="705"/>
      <c r="AR25" s="705"/>
      <c r="AS25" s="705"/>
      <c r="AT25" s="705"/>
      <c r="AU25" s="705"/>
      <c r="AV25" s="705"/>
      <c r="AW25" s="705"/>
      <c r="AX25" s="705"/>
      <c r="AY25" s="705"/>
      <c r="AZ25" s="705"/>
      <c r="BA25" s="705"/>
      <c r="BB25" s="705"/>
      <c r="BC25" s="705"/>
      <c r="BD25" s="705"/>
      <c r="BE25" s="705"/>
      <c r="BF25" s="706"/>
      <c r="BG25" s="685" t="s">
        <v>233</v>
      </c>
      <c r="BH25" s="686"/>
      <c r="BI25" s="686"/>
      <c r="BJ25" s="686"/>
      <c r="BK25" s="686"/>
      <c r="BL25" s="686"/>
      <c r="BM25" s="686"/>
      <c r="BN25" s="687"/>
      <c r="BO25" s="688" t="s">
        <v>233</v>
      </c>
      <c r="BP25" s="688"/>
      <c r="BQ25" s="688"/>
      <c r="BR25" s="688"/>
      <c r="BS25" s="694" t="s">
        <v>127</v>
      </c>
      <c r="BT25" s="686"/>
      <c r="BU25" s="686"/>
      <c r="BV25" s="686"/>
      <c r="BW25" s="686"/>
      <c r="BX25" s="686"/>
      <c r="BY25" s="686"/>
      <c r="BZ25" s="686"/>
      <c r="CA25" s="686"/>
      <c r="CB25" s="695"/>
      <c r="CD25" s="700" t="s">
        <v>293</v>
      </c>
      <c r="CE25" s="701"/>
      <c r="CF25" s="701"/>
      <c r="CG25" s="701"/>
      <c r="CH25" s="701"/>
      <c r="CI25" s="701"/>
      <c r="CJ25" s="701"/>
      <c r="CK25" s="701"/>
      <c r="CL25" s="701"/>
      <c r="CM25" s="701"/>
      <c r="CN25" s="701"/>
      <c r="CO25" s="701"/>
      <c r="CP25" s="701"/>
      <c r="CQ25" s="702"/>
      <c r="CR25" s="685">
        <v>1121903</v>
      </c>
      <c r="CS25" s="710"/>
      <c r="CT25" s="710"/>
      <c r="CU25" s="710"/>
      <c r="CV25" s="710"/>
      <c r="CW25" s="710"/>
      <c r="CX25" s="710"/>
      <c r="CY25" s="711"/>
      <c r="CZ25" s="690">
        <v>14.8</v>
      </c>
      <c r="DA25" s="722"/>
      <c r="DB25" s="722"/>
      <c r="DC25" s="724"/>
      <c r="DD25" s="694">
        <v>1061529</v>
      </c>
      <c r="DE25" s="710"/>
      <c r="DF25" s="710"/>
      <c r="DG25" s="710"/>
      <c r="DH25" s="710"/>
      <c r="DI25" s="710"/>
      <c r="DJ25" s="710"/>
      <c r="DK25" s="711"/>
      <c r="DL25" s="694">
        <v>949376</v>
      </c>
      <c r="DM25" s="710"/>
      <c r="DN25" s="710"/>
      <c r="DO25" s="710"/>
      <c r="DP25" s="710"/>
      <c r="DQ25" s="710"/>
      <c r="DR25" s="710"/>
      <c r="DS25" s="710"/>
      <c r="DT25" s="710"/>
      <c r="DU25" s="710"/>
      <c r="DV25" s="711"/>
      <c r="DW25" s="690">
        <v>24.9</v>
      </c>
      <c r="DX25" s="722"/>
      <c r="DY25" s="722"/>
      <c r="DZ25" s="722"/>
      <c r="EA25" s="722"/>
      <c r="EB25" s="722"/>
      <c r="EC25" s="723"/>
    </row>
    <row r="26" spans="2:133" ht="11.25" customHeight="1" x14ac:dyDescent="0.15">
      <c r="B26" s="682" t="s">
        <v>294</v>
      </c>
      <c r="C26" s="683"/>
      <c r="D26" s="683"/>
      <c r="E26" s="683"/>
      <c r="F26" s="683"/>
      <c r="G26" s="683"/>
      <c r="H26" s="683"/>
      <c r="I26" s="683"/>
      <c r="J26" s="683"/>
      <c r="K26" s="683"/>
      <c r="L26" s="683"/>
      <c r="M26" s="683"/>
      <c r="N26" s="683"/>
      <c r="O26" s="683"/>
      <c r="P26" s="683"/>
      <c r="Q26" s="684"/>
      <c r="R26" s="685">
        <v>4139810</v>
      </c>
      <c r="S26" s="686"/>
      <c r="T26" s="686"/>
      <c r="U26" s="686"/>
      <c r="V26" s="686"/>
      <c r="W26" s="686"/>
      <c r="X26" s="686"/>
      <c r="Y26" s="687"/>
      <c r="Z26" s="688">
        <v>53.3</v>
      </c>
      <c r="AA26" s="688"/>
      <c r="AB26" s="688"/>
      <c r="AC26" s="688"/>
      <c r="AD26" s="689">
        <v>3711046</v>
      </c>
      <c r="AE26" s="689"/>
      <c r="AF26" s="689"/>
      <c r="AG26" s="689"/>
      <c r="AH26" s="689"/>
      <c r="AI26" s="689"/>
      <c r="AJ26" s="689"/>
      <c r="AK26" s="689"/>
      <c r="AL26" s="690">
        <v>100</v>
      </c>
      <c r="AM26" s="691"/>
      <c r="AN26" s="691"/>
      <c r="AO26" s="692"/>
      <c r="AP26" s="704" t="s">
        <v>295</v>
      </c>
      <c r="AQ26" s="725"/>
      <c r="AR26" s="725"/>
      <c r="AS26" s="725"/>
      <c r="AT26" s="725"/>
      <c r="AU26" s="725"/>
      <c r="AV26" s="725"/>
      <c r="AW26" s="725"/>
      <c r="AX26" s="725"/>
      <c r="AY26" s="725"/>
      <c r="AZ26" s="725"/>
      <c r="BA26" s="725"/>
      <c r="BB26" s="725"/>
      <c r="BC26" s="725"/>
      <c r="BD26" s="725"/>
      <c r="BE26" s="725"/>
      <c r="BF26" s="706"/>
      <c r="BG26" s="685" t="s">
        <v>233</v>
      </c>
      <c r="BH26" s="686"/>
      <c r="BI26" s="686"/>
      <c r="BJ26" s="686"/>
      <c r="BK26" s="686"/>
      <c r="BL26" s="686"/>
      <c r="BM26" s="686"/>
      <c r="BN26" s="687"/>
      <c r="BO26" s="688" t="s">
        <v>233</v>
      </c>
      <c r="BP26" s="688"/>
      <c r="BQ26" s="688"/>
      <c r="BR26" s="688"/>
      <c r="BS26" s="694" t="s">
        <v>233</v>
      </c>
      <c r="BT26" s="686"/>
      <c r="BU26" s="686"/>
      <c r="BV26" s="686"/>
      <c r="BW26" s="686"/>
      <c r="BX26" s="686"/>
      <c r="BY26" s="686"/>
      <c r="BZ26" s="686"/>
      <c r="CA26" s="686"/>
      <c r="CB26" s="695"/>
      <c r="CD26" s="700" t="s">
        <v>296</v>
      </c>
      <c r="CE26" s="701"/>
      <c r="CF26" s="701"/>
      <c r="CG26" s="701"/>
      <c r="CH26" s="701"/>
      <c r="CI26" s="701"/>
      <c r="CJ26" s="701"/>
      <c r="CK26" s="701"/>
      <c r="CL26" s="701"/>
      <c r="CM26" s="701"/>
      <c r="CN26" s="701"/>
      <c r="CO26" s="701"/>
      <c r="CP26" s="701"/>
      <c r="CQ26" s="702"/>
      <c r="CR26" s="685">
        <v>567352</v>
      </c>
      <c r="CS26" s="686"/>
      <c r="CT26" s="686"/>
      <c r="CU26" s="686"/>
      <c r="CV26" s="686"/>
      <c r="CW26" s="686"/>
      <c r="CX26" s="686"/>
      <c r="CY26" s="687"/>
      <c r="CZ26" s="690">
        <v>7.5</v>
      </c>
      <c r="DA26" s="722"/>
      <c r="DB26" s="722"/>
      <c r="DC26" s="724"/>
      <c r="DD26" s="694">
        <v>536276</v>
      </c>
      <c r="DE26" s="686"/>
      <c r="DF26" s="686"/>
      <c r="DG26" s="686"/>
      <c r="DH26" s="686"/>
      <c r="DI26" s="686"/>
      <c r="DJ26" s="686"/>
      <c r="DK26" s="687"/>
      <c r="DL26" s="694" t="s">
        <v>127</v>
      </c>
      <c r="DM26" s="686"/>
      <c r="DN26" s="686"/>
      <c r="DO26" s="686"/>
      <c r="DP26" s="686"/>
      <c r="DQ26" s="686"/>
      <c r="DR26" s="686"/>
      <c r="DS26" s="686"/>
      <c r="DT26" s="686"/>
      <c r="DU26" s="686"/>
      <c r="DV26" s="687"/>
      <c r="DW26" s="690" t="s">
        <v>233</v>
      </c>
      <c r="DX26" s="722"/>
      <c r="DY26" s="722"/>
      <c r="DZ26" s="722"/>
      <c r="EA26" s="722"/>
      <c r="EB26" s="722"/>
      <c r="EC26" s="723"/>
    </row>
    <row r="27" spans="2:133" ht="11.25" customHeight="1" x14ac:dyDescent="0.15">
      <c r="B27" s="682" t="s">
        <v>297</v>
      </c>
      <c r="C27" s="683"/>
      <c r="D27" s="683"/>
      <c r="E27" s="683"/>
      <c r="F27" s="683"/>
      <c r="G27" s="683"/>
      <c r="H27" s="683"/>
      <c r="I27" s="683"/>
      <c r="J27" s="683"/>
      <c r="K27" s="683"/>
      <c r="L27" s="683"/>
      <c r="M27" s="683"/>
      <c r="N27" s="683"/>
      <c r="O27" s="683"/>
      <c r="P27" s="683"/>
      <c r="Q27" s="684"/>
      <c r="R27" s="685" t="s">
        <v>127</v>
      </c>
      <c r="S27" s="686"/>
      <c r="T27" s="686"/>
      <c r="U27" s="686"/>
      <c r="V27" s="686"/>
      <c r="W27" s="686"/>
      <c r="X27" s="686"/>
      <c r="Y27" s="687"/>
      <c r="Z27" s="688" t="s">
        <v>233</v>
      </c>
      <c r="AA27" s="688"/>
      <c r="AB27" s="688"/>
      <c r="AC27" s="688"/>
      <c r="AD27" s="689" t="s">
        <v>233</v>
      </c>
      <c r="AE27" s="689"/>
      <c r="AF27" s="689"/>
      <c r="AG27" s="689"/>
      <c r="AH27" s="689"/>
      <c r="AI27" s="689"/>
      <c r="AJ27" s="689"/>
      <c r="AK27" s="689"/>
      <c r="AL27" s="690" t="s">
        <v>233</v>
      </c>
      <c r="AM27" s="691"/>
      <c r="AN27" s="691"/>
      <c r="AO27" s="692"/>
      <c r="AP27" s="682" t="s">
        <v>298</v>
      </c>
      <c r="AQ27" s="683"/>
      <c r="AR27" s="683"/>
      <c r="AS27" s="683"/>
      <c r="AT27" s="683"/>
      <c r="AU27" s="683"/>
      <c r="AV27" s="683"/>
      <c r="AW27" s="683"/>
      <c r="AX27" s="683"/>
      <c r="AY27" s="683"/>
      <c r="AZ27" s="683"/>
      <c r="BA27" s="683"/>
      <c r="BB27" s="683"/>
      <c r="BC27" s="683"/>
      <c r="BD27" s="683"/>
      <c r="BE27" s="683"/>
      <c r="BF27" s="684"/>
      <c r="BG27" s="685">
        <v>684852</v>
      </c>
      <c r="BH27" s="686"/>
      <c r="BI27" s="686"/>
      <c r="BJ27" s="686"/>
      <c r="BK27" s="686"/>
      <c r="BL27" s="686"/>
      <c r="BM27" s="686"/>
      <c r="BN27" s="687"/>
      <c r="BO27" s="688">
        <v>100</v>
      </c>
      <c r="BP27" s="688"/>
      <c r="BQ27" s="688"/>
      <c r="BR27" s="688"/>
      <c r="BS27" s="694">
        <v>25150</v>
      </c>
      <c r="BT27" s="686"/>
      <c r="BU27" s="686"/>
      <c r="BV27" s="686"/>
      <c r="BW27" s="686"/>
      <c r="BX27" s="686"/>
      <c r="BY27" s="686"/>
      <c r="BZ27" s="686"/>
      <c r="CA27" s="686"/>
      <c r="CB27" s="695"/>
      <c r="CD27" s="700" t="s">
        <v>299</v>
      </c>
      <c r="CE27" s="701"/>
      <c r="CF27" s="701"/>
      <c r="CG27" s="701"/>
      <c r="CH27" s="701"/>
      <c r="CI27" s="701"/>
      <c r="CJ27" s="701"/>
      <c r="CK27" s="701"/>
      <c r="CL27" s="701"/>
      <c r="CM27" s="701"/>
      <c r="CN27" s="701"/>
      <c r="CO27" s="701"/>
      <c r="CP27" s="701"/>
      <c r="CQ27" s="702"/>
      <c r="CR27" s="685">
        <v>570836</v>
      </c>
      <c r="CS27" s="710"/>
      <c r="CT27" s="710"/>
      <c r="CU27" s="710"/>
      <c r="CV27" s="710"/>
      <c r="CW27" s="710"/>
      <c r="CX27" s="710"/>
      <c r="CY27" s="711"/>
      <c r="CZ27" s="690">
        <v>7.5</v>
      </c>
      <c r="DA27" s="722"/>
      <c r="DB27" s="722"/>
      <c r="DC27" s="724"/>
      <c r="DD27" s="694">
        <v>191400</v>
      </c>
      <c r="DE27" s="710"/>
      <c r="DF27" s="710"/>
      <c r="DG27" s="710"/>
      <c r="DH27" s="710"/>
      <c r="DI27" s="710"/>
      <c r="DJ27" s="710"/>
      <c r="DK27" s="711"/>
      <c r="DL27" s="694">
        <v>189149</v>
      </c>
      <c r="DM27" s="710"/>
      <c r="DN27" s="710"/>
      <c r="DO27" s="710"/>
      <c r="DP27" s="710"/>
      <c r="DQ27" s="710"/>
      <c r="DR27" s="710"/>
      <c r="DS27" s="710"/>
      <c r="DT27" s="710"/>
      <c r="DU27" s="710"/>
      <c r="DV27" s="711"/>
      <c r="DW27" s="690">
        <v>5</v>
      </c>
      <c r="DX27" s="722"/>
      <c r="DY27" s="722"/>
      <c r="DZ27" s="722"/>
      <c r="EA27" s="722"/>
      <c r="EB27" s="722"/>
      <c r="EC27" s="723"/>
    </row>
    <row r="28" spans="2:133" ht="11.25" customHeight="1" x14ac:dyDescent="0.15">
      <c r="B28" s="682" t="s">
        <v>300</v>
      </c>
      <c r="C28" s="683"/>
      <c r="D28" s="683"/>
      <c r="E28" s="683"/>
      <c r="F28" s="683"/>
      <c r="G28" s="683"/>
      <c r="H28" s="683"/>
      <c r="I28" s="683"/>
      <c r="J28" s="683"/>
      <c r="K28" s="683"/>
      <c r="L28" s="683"/>
      <c r="M28" s="683"/>
      <c r="N28" s="683"/>
      <c r="O28" s="683"/>
      <c r="P28" s="683"/>
      <c r="Q28" s="684"/>
      <c r="R28" s="685">
        <v>9468</v>
      </c>
      <c r="S28" s="686"/>
      <c r="T28" s="686"/>
      <c r="U28" s="686"/>
      <c r="V28" s="686"/>
      <c r="W28" s="686"/>
      <c r="X28" s="686"/>
      <c r="Y28" s="687"/>
      <c r="Z28" s="688">
        <v>0.1</v>
      </c>
      <c r="AA28" s="688"/>
      <c r="AB28" s="688"/>
      <c r="AC28" s="688"/>
      <c r="AD28" s="689" t="s">
        <v>233</v>
      </c>
      <c r="AE28" s="689"/>
      <c r="AF28" s="689"/>
      <c r="AG28" s="689"/>
      <c r="AH28" s="689"/>
      <c r="AI28" s="689"/>
      <c r="AJ28" s="689"/>
      <c r="AK28" s="689"/>
      <c r="AL28" s="690" t="s">
        <v>233</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301</v>
      </c>
      <c r="CE28" s="701"/>
      <c r="CF28" s="701"/>
      <c r="CG28" s="701"/>
      <c r="CH28" s="701"/>
      <c r="CI28" s="701"/>
      <c r="CJ28" s="701"/>
      <c r="CK28" s="701"/>
      <c r="CL28" s="701"/>
      <c r="CM28" s="701"/>
      <c r="CN28" s="701"/>
      <c r="CO28" s="701"/>
      <c r="CP28" s="701"/>
      <c r="CQ28" s="702"/>
      <c r="CR28" s="685">
        <v>657560</v>
      </c>
      <c r="CS28" s="686"/>
      <c r="CT28" s="686"/>
      <c r="CU28" s="686"/>
      <c r="CV28" s="686"/>
      <c r="CW28" s="686"/>
      <c r="CX28" s="686"/>
      <c r="CY28" s="687"/>
      <c r="CZ28" s="690">
        <v>8.6999999999999993</v>
      </c>
      <c r="DA28" s="722"/>
      <c r="DB28" s="722"/>
      <c r="DC28" s="724"/>
      <c r="DD28" s="694">
        <v>656927</v>
      </c>
      <c r="DE28" s="686"/>
      <c r="DF28" s="686"/>
      <c r="DG28" s="686"/>
      <c r="DH28" s="686"/>
      <c r="DI28" s="686"/>
      <c r="DJ28" s="686"/>
      <c r="DK28" s="687"/>
      <c r="DL28" s="694">
        <v>656927</v>
      </c>
      <c r="DM28" s="686"/>
      <c r="DN28" s="686"/>
      <c r="DO28" s="686"/>
      <c r="DP28" s="686"/>
      <c r="DQ28" s="686"/>
      <c r="DR28" s="686"/>
      <c r="DS28" s="686"/>
      <c r="DT28" s="686"/>
      <c r="DU28" s="686"/>
      <c r="DV28" s="687"/>
      <c r="DW28" s="690">
        <v>17.2</v>
      </c>
      <c r="DX28" s="722"/>
      <c r="DY28" s="722"/>
      <c r="DZ28" s="722"/>
      <c r="EA28" s="722"/>
      <c r="EB28" s="722"/>
      <c r="EC28" s="723"/>
    </row>
    <row r="29" spans="2:133" ht="11.25" customHeight="1" x14ac:dyDescent="0.15">
      <c r="B29" s="682" t="s">
        <v>302</v>
      </c>
      <c r="C29" s="683"/>
      <c r="D29" s="683"/>
      <c r="E29" s="683"/>
      <c r="F29" s="683"/>
      <c r="G29" s="683"/>
      <c r="H29" s="683"/>
      <c r="I29" s="683"/>
      <c r="J29" s="683"/>
      <c r="K29" s="683"/>
      <c r="L29" s="683"/>
      <c r="M29" s="683"/>
      <c r="N29" s="683"/>
      <c r="O29" s="683"/>
      <c r="P29" s="683"/>
      <c r="Q29" s="684"/>
      <c r="R29" s="685">
        <v>31558</v>
      </c>
      <c r="S29" s="686"/>
      <c r="T29" s="686"/>
      <c r="U29" s="686"/>
      <c r="V29" s="686"/>
      <c r="W29" s="686"/>
      <c r="X29" s="686"/>
      <c r="Y29" s="687"/>
      <c r="Z29" s="688">
        <v>0.4</v>
      </c>
      <c r="AA29" s="688"/>
      <c r="AB29" s="688"/>
      <c r="AC29" s="688"/>
      <c r="AD29" s="689" t="s">
        <v>127</v>
      </c>
      <c r="AE29" s="689"/>
      <c r="AF29" s="689"/>
      <c r="AG29" s="689"/>
      <c r="AH29" s="689"/>
      <c r="AI29" s="689"/>
      <c r="AJ29" s="689"/>
      <c r="AK29" s="689"/>
      <c r="AL29" s="690" t="s">
        <v>233</v>
      </c>
      <c r="AM29" s="691"/>
      <c r="AN29" s="691"/>
      <c r="AO29" s="692"/>
      <c r="AP29" s="726"/>
      <c r="AQ29" s="727"/>
      <c r="AR29" s="727"/>
      <c r="AS29" s="727"/>
      <c r="AT29" s="727"/>
      <c r="AU29" s="727"/>
      <c r="AV29" s="727"/>
      <c r="AW29" s="727"/>
      <c r="AX29" s="727"/>
      <c r="AY29" s="727"/>
      <c r="AZ29" s="727"/>
      <c r="BA29" s="727"/>
      <c r="BB29" s="727"/>
      <c r="BC29" s="727"/>
      <c r="BD29" s="727"/>
      <c r="BE29" s="727"/>
      <c r="BF29" s="728"/>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31" t="s">
        <v>303</v>
      </c>
      <c r="CE29" s="732"/>
      <c r="CF29" s="700" t="s">
        <v>304</v>
      </c>
      <c r="CG29" s="701"/>
      <c r="CH29" s="701"/>
      <c r="CI29" s="701"/>
      <c r="CJ29" s="701"/>
      <c r="CK29" s="701"/>
      <c r="CL29" s="701"/>
      <c r="CM29" s="701"/>
      <c r="CN29" s="701"/>
      <c r="CO29" s="701"/>
      <c r="CP29" s="701"/>
      <c r="CQ29" s="702"/>
      <c r="CR29" s="685">
        <v>657560</v>
      </c>
      <c r="CS29" s="710"/>
      <c r="CT29" s="710"/>
      <c r="CU29" s="710"/>
      <c r="CV29" s="710"/>
      <c r="CW29" s="710"/>
      <c r="CX29" s="710"/>
      <c r="CY29" s="711"/>
      <c r="CZ29" s="690">
        <v>8.6999999999999993</v>
      </c>
      <c r="DA29" s="722"/>
      <c r="DB29" s="722"/>
      <c r="DC29" s="724"/>
      <c r="DD29" s="694">
        <v>656927</v>
      </c>
      <c r="DE29" s="710"/>
      <c r="DF29" s="710"/>
      <c r="DG29" s="710"/>
      <c r="DH29" s="710"/>
      <c r="DI29" s="710"/>
      <c r="DJ29" s="710"/>
      <c r="DK29" s="711"/>
      <c r="DL29" s="694">
        <v>656927</v>
      </c>
      <c r="DM29" s="710"/>
      <c r="DN29" s="710"/>
      <c r="DO29" s="710"/>
      <c r="DP29" s="710"/>
      <c r="DQ29" s="710"/>
      <c r="DR29" s="710"/>
      <c r="DS29" s="710"/>
      <c r="DT29" s="710"/>
      <c r="DU29" s="710"/>
      <c r="DV29" s="711"/>
      <c r="DW29" s="690">
        <v>17.2</v>
      </c>
      <c r="DX29" s="722"/>
      <c r="DY29" s="722"/>
      <c r="DZ29" s="722"/>
      <c r="EA29" s="722"/>
      <c r="EB29" s="722"/>
      <c r="EC29" s="723"/>
    </row>
    <row r="30" spans="2:133" ht="11.25" customHeight="1" x14ac:dyDescent="0.15">
      <c r="B30" s="682" t="s">
        <v>305</v>
      </c>
      <c r="C30" s="683"/>
      <c r="D30" s="683"/>
      <c r="E30" s="683"/>
      <c r="F30" s="683"/>
      <c r="G30" s="683"/>
      <c r="H30" s="683"/>
      <c r="I30" s="683"/>
      <c r="J30" s="683"/>
      <c r="K30" s="683"/>
      <c r="L30" s="683"/>
      <c r="M30" s="683"/>
      <c r="N30" s="683"/>
      <c r="O30" s="683"/>
      <c r="P30" s="683"/>
      <c r="Q30" s="684"/>
      <c r="R30" s="685">
        <v>15836</v>
      </c>
      <c r="S30" s="686"/>
      <c r="T30" s="686"/>
      <c r="U30" s="686"/>
      <c r="V30" s="686"/>
      <c r="W30" s="686"/>
      <c r="X30" s="686"/>
      <c r="Y30" s="687"/>
      <c r="Z30" s="688">
        <v>0.2</v>
      </c>
      <c r="AA30" s="688"/>
      <c r="AB30" s="688"/>
      <c r="AC30" s="688"/>
      <c r="AD30" s="689" t="s">
        <v>233</v>
      </c>
      <c r="AE30" s="689"/>
      <c r="AF30" s="689"/>
      <c r="AG30" s="689"/>
      <c r="AH30" s="689"/>
      <c r="AI30" s="689"/>
      <c r="AJ30" s="689"/>
      <c r="AK30" s="689"/>
      <c r="AL30" s="690" t="s">
        <v>127</v>
      </c>
      <c r="AM30" s="691"/>
      <c r="AN30" s="691"/>
      <c r="AO30" s="692"/>
      <c r="AP30" s="664" t="s">
        <v>221</v>
      </c>
      <c r="AQ30" s="665"/>
      <c r="AR30" s="665"/>
      <c r="AS30" s="665"/>
      <c r="AT30" s="665"/>
      <c r="AU30" s="665"/>
      <c r="AV30" s="665"/>
      <c r="AW30" s="665"/>
      <c r="AX30" s="665"/>
      <c r="AY30" s="665"/>
      <c r="AZ30" s="665"/>
      <c r="BA30" s="665"/>
      <c r="BB30" s="665"/>
      <c r="BC30" s="665"/>
      <c r="BD30" s="665"/>
      <c r="BE30" s="665"/>
      <c r="BF30" s="666"/>
      <c r="BG30" s="664" t="s">
        <v>306</v>
      </c>
      <c r="BH30" s="729"/>
      <c r="BI30" s="729"/>
      <c r="BJ30" s="729"/>
      <c r="BK30" s="729"/>
      <c r="BL30" s="729"/>
      <c r="BM30" s="729"/>
      <c r="BN30" s="729"/>
      <c r="BO30" s="729"/>
      <c r="BP30" s="729"/>
      <c r="BQ30" s="730"/>
      <c r="BR30" s="664" t="s">
        <v>307</v>
      </c>
      <c r="BS30" s="729"/>
      <c r="BT30" s="729"/>
      <c r="BU30" s="729"/>
      <c r="BV30" s="729"/>
      <c r="BW30" s="729"/>
      <c r="BX30" s="729"/>
      <c r="BY30" s="729"/>
      <c r="BZ30" s="729"/>
      <c r="CA30" s="729"/>
      <c r="CB30" s="730"/>
      <c r="CD30" s="733"/>
      <c r="CE30" s="734"/>
      <c r="CF30" s="700" t="s">
        <v>308</v>
      </c>
      <c r="CG30" s="701"/>
      <c r="CH30" s="701"/>
      <c r="CI30" s="701"/>
      <c r="CJ30" s="701"/>
      <c r="CK30" s="701"/>
      <c r="CL30" s="701"/>
      <c r="CM30" s="701"/>
      <c r="CN30" s="701"/>
      <c r="CO30" s="701"/>
      <c r="CP30" s="701"/>
      <c r="CQ30" s="702"/>
      <c r="CR30" s="685">
        <v>630166</v>
      </c>
      <c r="CS30" s="686"/>
      <c r="CT30" s="686"/>
      <c r="CU30" s="686"/>
      <c r="CV30" s="686"/>
      <c r="CW30" s="686"/>
      <c r="CX30" s="686"/>
      <c r="CY30" s="687"/>
      <c r="CZ30" s="690">
        <v>8.3000000000000007</v>
      </c>
      <c r="DA30" s="722"/>
      <c r="DB30" s="722"/>
      <c r="DC30" s="724"/>
      <c r="DD30" s="694">
        <v>630084</v>
      </c>
      <c r="DE30" s="686"/>
      <c r="DF30" s="686"/>
      <c r="DG30" s="686"/>
      <c r="DH30" s="686"/>
      <c r="DI30" s="686"/>
      <c r="DJ30" s="686"/>
      <c r="DK30" s="687"/>
      <c r="DL30" s="694">
        <v>630084</v>
      </c>
      <c r="DM30" s="686"/>
      <c r="DN30" s="686"/>
      <c r="DO30" s="686"/>
      <c r="DP30" s="686"/>
      <c r="DQ30" s="686"/>
      <c r="DR30" s="686"/>
      <c r="DS30" s="686"/>
      <c r="DT30" s="686"/>
      <c r="DU30" s="686"/>
      <c r="DV30" s="687"/>
      <c r="DW30" s="690">
        <v>16.5</v>
      </c>
      <c r="DX30" s="722"/>
      <c r="DY30" s="722"/>
      <c r="DZ30" s="722"/>
      <c r="EA30" s="722"/>
      <c r="EB30" s="722"/>
      <c r="EC30" s="723"/>
    </row>
    <row r="31" spans="2:133" ht="11.25" customHeight="1" x14ac:dyDescent="0.15">
      <c r="B31" s="682" t="s">
        <v>309</v>
      </c>
      <c r="C31" s="683"/>
      <c r="D31" s="683"/>
      <c r="E31" s="683"/>
      <c r="F31" s="683"/>
      <c r="G31" s="683"/>
      <c r="H31" s="683"/>
      <c r="I31" s="683"/>
      <c r="J31" s="683"/>
      <c r="K31" s="683"/>
      <c r="L31" s="683"/>
      <c r="M31" s="683"/>
      <c r="N31" s="683"/>
      <c r="O31" s="683"/>
      <c r="P31" s="683"/>
      <c r="Q31" s="684"/>
      <c r="R31" s="685">
        <v>1599580</v>
      </c>
      <c r="S31" s="686"/>
      <c r="T31" s="686"/>
      <c r="U31" s="686"/>
      <c r="V31" s="686"/>
      <c r="W31" s="686"/>
      <c r="X31" s="686"/>
      <c r="Y31" s="687"/>
      <c r="Z31" s="688">
        <v>20.6</v>
      </c>
      <c r="AA31" s="688"/>
      <c r="AB31" s="688"/>
      <c r="AC31" s="688"/>
      <c r="AD31" s="689" t="s">
        <v>127</v>
      </c>
      <c r="AE31" s="689"/>
      <c r="AF31" s="689"/>
      <c r="AG31" s="689"/>
      <c r="AH31" s="689"/>
      <c r="AI31" s="689"/>
      <c r="AJ31" s="689"/>
      <c r="AK31" s="689"/>
      <c r="AL31" s="690" t="s">
        <v>127</v>
      </c>
      <c r="AM31" s="691"/>
      <c r="AN31" s="691"/>
      <c r="AO31" s="692"/>
      <c r="AP31" s="742" t="s">
        <v>310</v>
      </c>
      <c r="AQ31" s="743"/>
      <c r="AR31" s="743"/>
      <c r="AS31" s="743"/>
      <c r="AT31" s="748" t="s">
        <v>311</v>
      </c>
      <c r="AU31" s="231"/>
      <c r="AV31" s="231"/>
      <c r="AW31" s="231"/>
      <c r="AX31" s="671" t="s">
        <v>185</v>
      </c>
      <c r="AY31" s="672"/>
      <c r="AZ31" s="672"/>
      <c r="BA31" s="672"/>
      <c r="BB31" s="672"/>
      <c r="BC31" s="672"/>
      <c r="BD31" s="672"/>
      <c r="BE31" s="672"/>
      <c r="BF31" s="673"/>
      <c r="BG31" s="741">
        <v>98.3</v>
      </c>
      <c r="BH31" s="737"/>
      <c r="BI31" s="737"/>
      <c r="BJ31" s="737"/>
      <c r="BK31" s="737"/>
      <c r="BL31" s="737"/>
      <c r="BM31" s="680">
        <v>97.7</v>
      </c>
      <c r="BN31" s="737"/>
      <c r="BO31" s="737"/>
      <c r="BP31" s="737"/>
      <c r="BQ31" s="738"/>
      <c r="BR31" s="741">
        <v>99.5</v>
      </c>
      <c r="BS31" s="737"/>
      <c r="BT31" s="737"/>
      <c r="BU31" s="737"/>
      <c r="BV31" s="737"/>
      <c r="BW31" s="737"/>
      <c r="BX31" s="680">
        <v>98.7</v>
      </c>
      <c r="BY31" s="737"/>
      <c r="BZ31" s="737"/>
      <c r="CA31" s="737"/>
      <c r="CB31" s="738"/>
      <c r="CD31" s="733"/>
      <c r="CE31" s="734"/>
      <c r="CF31" s="700" t="s">
        <v>312</v>
      </c>
      <c r="CG31" s="701"/>
      <c r="CH31" s="701"/>
      <c r="CI31" s="701"/>
      <c r="CJ31" s="701"/>
      <c r="CK31" s="701"/>
      <c r="CL31" s="701"/>
      <c r="CM31" s="701"/>
      <c r="CN31" s="701"/>
      <c r="CO31" s="701"/>
      <c r="CP31" s="701"/>
      <c r="CQ31" s="702"/>
      <c r="CR31" s="685">
        <v>27394</v>
      </c>
      <c r="CS31" s="710"/>
      <c r="CT31" s="710"/>
      <c r="CU31" s="710"/>
      <c r="CV31" s="710"/>
      <c r="CW31" s="710"/>
      <c r="CX31" s="710"/>
      <c r="CY31" s="711"/>
      <c r="CZ31" s="690">
        <v>0.4</v>
      </c>
      <c r="DA31" s="722"/>
      <c r="DB31" s="722"/>
      <c r="DC31" s="724"/>
      <c r="DD31" s="694">
        <v>26843</v>
      </c>
      <c r="DE31" s="710"/>
      <c r="DF31" s="710"/>
      <c r="DG31" s="710"/>
      <c r="DH31" s="710"/>
      <c r="DI31" s="710"/>
      <c r="DJ31" s="710"/>
      <c r="DK31" s="711"/>
      <c r="DL31" s="694">
        <v>26843</v>
      </c>
      <c r="DM31" s="710"/>
      <c r="DN31" s="710"/>
      <c r="DO31" s="710"/>
      <c r="DP31" s="710"/>
      <c r="DQ31" s="710"/>
      <c r="DR31" s="710"/>
      <c r="DS31" s="710"/>
      <c r="DT31" s="710"/>
      <c r="DU31" s="710"/>
      <c r="DV31" s="711"/>
      <c r="DW31" s="690">
        <v>0.7</v>
      </c>
      <c r="DX31" s="722"/>
      <c r="DY31" s="722"/>
      <c r="DZ31" s="722"/>
      <c r="EA31" s="722"/>
      <c r="EB31" s="722"/>
      <c r="EC31" s="723"/>
    </row>
    <row r="32" spans="2:133" ht="11.25" customHeight="1" x14ac:dyDescent="0.15">
      <c r="B32" s="752" t="s">
        <v>313</v>
      </c>
      <c r="C32" s="753"/>
      <c r="D32" s="753"/>
      <c r="E32" s="753"/>
      <c r="F32" s="753"/>
      <c r="G32" s="753"/>
      <c r="H32" s="753"/>
      <c r="I32" s="753"/>
      <c r="J32" s="753"/>
      <c r="K32" s="753"/>
      <c r="L32" s="753"/>
      <c r="M32" s="753"/>
      <c r="N32" s="753"/>
      <c r="O32" s="753"/>
      <c r="P32" s="753"/>
      <c r="Q32" s="754"/>
      <c r="R32" s="685" t="s">
        <v>127</v>
      </c>
      <c r="S32" s="686"/>
      <c r="T32" s="686"/>
      <c r="U32" s="686"/>
      <c r="V32" s="686"/>
      <c r="W32" s="686"/>
      <c r="X32" s="686"/>
      <c r="Y32" s="687"/>
      <c r="Z32" s="688" t="s">
        <v>127</v>
      </c>
      <c r="AA32" s="688"/>
      <c r="AB32" s="688"/>
      <c r="AC32" s="688"/>
      <c r="AD32" s="689" t="s">
        <v>233</v>
      </c>
      <c r="AE32" s="689"/>
      <c r="AF32" s="689"/>
      <c r="AG32" s="689"/>
      <c r="AH32" s="689"/>
      <c r="AI32" s="689"/>
      <c r="AJ32" s="689"/>
      <c r="AK32" s="689"/>
      <c r="AL32" s="690" t="s">
        <v>127</v>
      </c>
      <c r="AM32" s="691"/>
      <c r="AN32" s="691"/>
      <c r="AO32" s="692"/>
      <c r="AP32" s="744"/>
      <c r="AQ32" s="745"/>
      <c r="AR32" s="745"/>
      <c r="AS32" s="745"/>
      <c r="AT32" s="749"/>
      <c r="AU32" s="230" t="s">
        <v>314</v>
      </c>
      <c r="AV32" s="230"/>
      <c r="AW32" s="230"/>
      <c r="AX32" s="682" t="s">
        <v>315</v>
      </c>
      <c r="AY32" s="683"/>
      <c r="AZ32" s="683"/>
      <c r="BA32" s="683"/>
      <c r="BB32" s="683"/>
      <c r="BC32" s="683"/>
      <c r="BD32" s="683"/>
      <c r="BE32" s="683"/>
      <c r="BF32" s="684"/>
      <c r="BG32" s="751">
        <v>99.2</v>
      </c>
      <c r="BH32" s="710"/>
      <c r="BI32" s="710"/>
      <c r="BJ32" s="710"/>
      <c r="BK32" s="710"/>
      <c r="BL32" s="710"/>
      <c r="BM32" s="691">
        <v>98.7</v>
      </c>
      <c r="BN32" s="739"/>
      <c r="BO32" s="739"/>
      <c r="BP32" s="739"/>
      <c r="BQ32" s="740"/>
      <c r="BR32" s="751">
        <v>99.4</v>
      </c>
      <c r="BS32" s="710"/>
      <c r="BT32" s="710"/>
      <c r="BU32" s="710"/>
      <c r="BV32" s="710"/>
      <c r="BW32" s="710"/>
      <c r="BX32" s="691">
        <v>99</v>
      </c>
      <c r="BY32" s="739"/>
      <c r="BZ32" s="739"/>
      <c r="CA32" s="739"/>
      <c r="CB32" s="740"/>
      <c r="CD32" s="735"/>
      <c r="CE32" s="736"/>
      <c r="CF32" s="700" t="s">
        <v>316</v>
      </c>
      <c r="CG32" s="701"/>
      <c r="CH32" s="701"/>
      <c r="CI32" s="701"/>
      <c r="CJ32" s="701"/>
      <c r="CK32" s="701"/>
      <c r="CL32" s="701"/>
      <c r="CM32" s="701"/>
      <c r="CN32" s="701"/>
      <c r="CO32" s="701"/>
      <c r="CP32" s="701"/>
      <c r="CQ32" s="702"/>
      <c r="CR32" s="685" t="s">
        <v>233</v>
      </c>
      <c r="CS32" s="686"/>
      <c r="CT32" s="686"/>
      <c r="CU32" s="686"/>
      <c r="CV32" s="686"/>
      <c r="CW32" s="686"/>
      <c r="CX32" s="686"/>
      <c r="CY32" s="687"/>
      <c r="CZ32" s="690" t="s">
        <v>127</v>
      </c>
      <c r="DA32" s="722"/>
      <c r="DB32" s="722"/>
      <c r="DC32" s="724"/>
      <c r="DD32" s="694" t="s">
        <v>233</v>
      </c>
      <c r="DE32" s="686"/>
      <c r="DF32" s="686"/>
      <c r="DG32" s="686"/>
      <c r="DH32" s="686"/>
      <c r="DI32" s="686"/>
      <c r="DJ32" s="686"/>
      <c r="DK32" s="687"/>
      <c r="DL32" s="694" t="s">
        <v>233</v>
      </c>
      <c r="DM32" s="686"/>
      <c r="DN32" s="686"/>
      <c r="DO32" s="686"/>
      <c r="DP32" s="686"/>
      <c r="DQ32" s="686"/>
      <c r="DR32" s="686"/>
      <c r="DS32" s="686"/>
      <c r="DT32" s="686"/>
      <c r="DU32" s="686"/>
      <c r="DV32" s="687"/>
      <c r="DW32" s="690" t="s">
        <v>233</v>
      </c>
      <c r="DX32" s="722"/>
      <c r="DY32" s="722"/>
      <c r="DZ32" s="722"/>
      <c r="EA32" s="722"/>
      <c r="EB32" s="722"/>
      <c r="EC32" s="723"/>
    </row>
    <row r="33" spans="2:133" ht="11.25" customHeight="1" x14ac:dyDescent="0.15">
      <c r="B33" s="682" t="s">
        <v>317</v>
      </c>
      <c r="C33" s="683"/>
      <c r="D33" s="683"/>
      <c r="E33" s="683"/>
      <c r="F33" s="683"/>
      <c r="G33" s="683"/>
      <c r="H33" s="683"/>
      <c r="I33" s="683"/>
      <c r="J33" s="683"/>
      <c r="K33" s="683"/>
      <c r="L33" s="683"/>
      <c r="M33" s="683"/>
      <c r="N33" s="683"/>
      <c r="O33" s="683"/>
      <c r="P33" s="683"/>
      <c r="Q33" s="684"/>
      <c r="R33" s="685">
        <v>623797</v>
      </c>
      <c r="S33" s="686"/>
      <c r="T33" s="686"/>
      <c r="U33" s="686"/>
      <c r="V33" s="686"/>
      <c r="W33" s="686"/>
      <c r="X33" s="686"/>
      <c r="Y33" s="687"/>
      <c r="Z33" s="688">
        <v>8</v>
      </c>
      <c r="AA33" s="688"/>
      <c r="AB33" s="688"/>
      <c r="AC33" s="688"/>
      <c r="AD33" s="689" t="s">
        <v>127</v>
      </c>
      <c r="AE33" s="689"/>
      <c r="AF33" s="689"/>
      <c r="AG33" s="689"/>
      <c r="AH33" s="689"/>
      <c r="AI33" s="689"/>
      <c r="AJ33" s="689"/>
      <c r="AK33" s="689"/>
      <c r="AL33" s="690" t="s">
        <v>233</v>
      </c>
      <c r="AM33" s="691"/>
      <c r="AN33" s="691"/>
      <c r="AO33" s="692"/>
      <c r="AP33" s="746"/>
      <c r="AQ33" s="747"/>
      <c r="AR33" s="747"/>
      <c r="AS33" s="747"/>
      <c r="AT33" s="750"/>
      <c r="AU33" s="232"/>
      <c r="AV33" s="232"/>
      <c r="AW33" s="232"/>
      <c r="AX33" s="726" t="s">
        <v>318</v>
      </c>
      <c r="AY33" s="727"/>
      <c r="AZ33" s="727"/>
      <c r="BA33" s="727"/>
      <c r="BB33" s="727"/>
      <c r="BC33" s="727"/>
      <c r="BD33" s="727"/>
      <c r="BE33" s="727"/>
      <c r="BF33" s="728"/>
      <c r="BG33" s="755">
        <v>97.4</v>
      </c>
      <c r="BH33" s="756"/>
      <c r="BI33" s="756"/>
      <c r="BJ33" s="756"/>
      <c r="BK33" s="756"/>
      <c r="BL33" s="756"/>
      <c r="BM33" s="757">
        <v>96.7</v>
      </c>
      <c r="BN33" s="756"/>
      <c r="BO33" s="756"/>
      <c r="BP33" s="756"/>
      <c r="BQ33" s="758"/>
      <c r="BR33" s="755">
        <v>99.4</v>
      </c>
      <c r="BS33" s="756"/>
      <c r="BT33" s="756"/>
      <c r="BU33" s="756"/>
      <c r="BV33" s="756"/>
      <c r="BW33" s="756"/>
      <c r="BX33" s="757">
        <v>98.5</v>
      </c>
      <c r="BY33" s="756"/>
      <c r="BZ33" s="756"/>
      <c r="CA33" s="756"/>
      <c r="CB33" s="758"/>
      <c r="CD33" s="700" t="s">
        <v>319</v>
      </c>
      <c r="CE33" s="701"/>
      <c r="CF33" s="701"/>
      <c r="CG33" s="701"/>
      <c r="CH33" s="701"/>
      <c r="CI33" s="701"/>
      <c r="CJ33" s="701"/>
      <c r="CK33" s="701"/>
      <c r="CL33" s="701"/>
      <c r="CM33" s="701"/>
      <c r="CN33" s="701"/>
      <c r="CO33" s="701"/>
      <c r="CP33" s="701"/>
      <c r="CQ33" s="702"/>
      <c r="CR33" s="685">
        <v>3893108</v>
      </c>
      <c r="CS33" s="710"/>
      <c r="CT33" s="710"/>
      <c r="CU33" s="710"/>
      <c r="CV33" s="710"/>
      <c r="CW33" s="710"/>
      <c r="CX33" s="710"/>
      <c r="CY33" s="711"/>
      <c r="CZ33" s="690">
        <v>51.5</v>
      </c>
      <c r="DA33" s="722"/>
      <c r="DB33" s="722"/>
      <c r="DC33" s="724"/>
      <c r="DD33" s="694">
        <v>2243800</v>
      </c>
      <c r="DE33" s="710"/>
      <c r="DF33" s="710"/>
      <c r="DG33" s="710"/>
      <c r="DH33" s="710"/>
      <c r="DI33" s="710"/>
      <c r="DJ33" s="710"/>
      <c r="DK33" s="711"/>
      <c r="DL33" s="694">
        <v>1804665</v>
      </c>
      <c r="DM33" s="710"/>
      <c r="DN33" s="710"/>
      <c r="DO33" s="710"/>
      <c r="DP33" s="710"/>
      <c r="DQ33" s="710"/>
      <c r="DR33" s="710"/>
      <c r="DS33" s="710"/>
      <c r="DT33" s="710"/>
      <c r="DU33" s="710"/>
      <c r="DV33" s="711"/>
      <c r="DW33" s="690">
        <v>47.3</v>
      </c>
      <c r="DX33" s="722"/>
      <c r="DY33" s="722"/>
      <c r="DZ33" s="722"/>
      <c r="EA33" s="722"/>
      <c r="EB33" s="722"/>
      <c r="EC33" s="723"/>
    </row>
    <row r="34" spans="2:133" ht="11.25" customHeight="1" x14ac:dyDescent="0.15">
      <c r="B34" s="682" t="s">
        <v>320</v>
      </c>
      <c r="C34" s="683"/>
      <c r="D34" s="683"/>
      <c r="E34" s="683"/>
      <c r="F34" s="683"/>
      <c r="G34" s="683"/>
      <c r="H34" s="683"/>
      <c r="I34" s="683"/>
      <c r="J34" s="683"/>
      <c r="K34" s="683"/>
      <c r="L34" s="683"/>
      <c r="M34" s="683"/>
      <c r="N34" s="683"/>
      <c r="O34" s="683"/>
      <c r="P34" s="683"/>
      <c r="Q34" s="684"/>
      <c r="R34" s="685">
        <v>29604</v>
      </c>
      <c r="S34" s="686"/>
      <c r="T34" s="686"/>
      <c r="U34" s="686"/>
      <c r="V34" s="686"/>
      <c r="W34" s="686"/>
      <c r="X34" s="686"/>
      <c r="Y34" s="687"/>
      <c r="Z34" s="688">
        <v>0.4</v>
      </c>
      <c r="AA34" s="688"/>
      <c r="AB34" s="688"/>
      <c r="AC34" s="688"/>
      <c r="AD34" s="689" t="s">
        <v>233</v>
      </c>
      <c r="AE34" s="689"/>
      <c r="AF34" s="689"/>
      <c r="AG34" s="689"/>
      <c r="AH34" s="689"/>
      <c r="AI34" s="689"/>
      <c r="AJ34" s="689"/>
      <c r="AK34" s="689"/>
      <c r="AL34" s="690" t="s">
        <v>127</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321</v>
      </c>
      <c r="CE34" s="701"/>
      <c r="CF34" s="701"/>
      <c r="CG34" s="701"/>
      <c r="CH34" s="701"/>
      <c r="CI34" s="701"/>
      <c r="CJ34" s="701"/>
      <c r="CK34" s="701"/>
      <c r="CL34" s="701"/>
      <c r="CM34" s="701"/>
      <c r="CN34" s="701"/>
      <c r="CO34" s="701"/>
      <c r="CP34" s="701"/>
      <c r="CQ34" s="702"/>
      <c r="CR34" s="685">
        <v>916161</v>
      </c>
      <c r="CS34" s="686"/>
      <c r="CT34" s="686"/>
      <c r="CU34" s="686"/>
      <c r="CV34" s="686"/>
      <c r="CW34" s="686"/>
      <c r="CX34" s="686"/>
      <c r="CY34" s="687"/>
      <c r="CZ34" s="690">
        <v>12.1</v>
      </c>
      <c r="DA34" s="722"/>
      <c r="DB34" s="722"/>
      <c r="DC34" s="724"/>
      <c r="DD34" s="694">
        <v>593129</v>
      </c>
      <c r="DE34" s="686"/>
      <c r="DF34" s="686"/>
      <c r="DG34" s="686"/>
      <c r="DH34" s="686"/>
      <c r="DI34" s="686"/>
      <c r="DJ34" s="686"/>
      <c r="DK34" s="687"/>
      <c r="DL34" s="694">
        <v>482381</v>
      </c>
      <c r="DM34" s="686"/>
      <c r="DN34" s="686"/>
      <c r="DO34" s="686"/>
      <c r="DP34" s="686"/>
      <c r="DQ34" s="686"/>
      <c r="DR34" s="686"/>
      <c r="DS34" s="686"/>
      <c r="DT34" s="686"/>
      <c r="DU34" s="686"/>
      <c r="DV34" s="687"/>
      <c r="DW34" s="690">
        <v>12.6</v>
      </c>
      <c r="DX34" s="722"/>
      <c r="DY34" s="722"/>
      <c r="DZ34" s="722"/>
      <c r="EA34" s="722"/>
      <c r="EB34" s="722"/>
      <c r="EC34" s="723"/>
    </row>
    <row r="35" spans="2:133" ht="11.25" customHeight="1" x14ac:dyDescent="0.15">
      <c r="B35" s="682" t="s">
        <v>322</v>
      </c>
      <c r="C35" s="683"/>
      <c r="D35" s="683"/>
      <c r="E35" s="683"/>
      <c r="F35" s="683"/>
      <c r="G35" s="683"/>
      <c r="H35" s="683"/>
      <c r="I35" s="683"/>
      <c r="J35" s="683"/>
      <c r="K35" s="683"/>
      <c r="L35" s="683"/>
      <c r="M35" s="683"/>
      <c r="N35" s="683"/>
      <c r="O35" s="683"/>
      <c r="P35" s="683"/>
      <c r="Q35" s="684"/>
      <c r="R35" s="685">
        <v>4966</v>
      </c>
      <c r="S35" s="686"/>
      <c r="T35" s="686"/>
      <c r="U35" s="686"/>
      <c r="V35" s="686"/>
      <c r="W35" s="686"/>
      <c r="X35" s="686"/>
      <c r="Y35" s="687"/>
      <c r="Z35" s="688">
        <v>0.1</v>
      </c>
      <c r="AA35" s="688"/>
      <c r="AB35" s="688"/>
      <c r="AC35" s="688"/>
      <c r="AD35" s="689" t="s">
        <v>127</v>
      </c>
      <c r="AE35" s="689"/>
      <c r="AF35" s="689"/>
      <c r="AG35" s="689"/>
      <c r="AH35" s="689"/>
      <c r="AI35" s="689"/>
      <c r="AJ35" s="689"/>
      <c r="AK35" s="689"/>
      <c r="AL35" s="690" t="s">
        <v>233</v>
      </c>
      <c r="AM35" s="691"/>
      <c r="AN35" s="691"/>
      <c r="AO35" s="692"/>
      <c r="AP35" s="235"/>
      <c r="AQ35" s="664" t="s">
        <v>323</v>
      </c>
      <c r="AR35" s="665"/>
      <c r="AS35" s="665"/>
      <c r="AT35" s="665"/>
      <c r="AU35" s="665"/>
      <c r="AV35" s="665"/>
      <c r="AW35" s="665"/>
      <c r="AX35" s="665"/>
      <c r="AY35" s="665"/>
      <c r="AZ35" s="665"/>
      <c r="BA35" s="665"/>
      <c r="BB35" s="665"/>
      <c r="BC35" s="665"/>
      <c r="BD35" s="665"/>
      <c r="BE35" s="665"/>
      <c r="BF35" s="666"/>
      <c r="BG35" s="664" t="s">
        <v>324</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325</v>
      </c>
      <c r="CE35" s="701"/>
      <c r="CF35" s="701"/>
      <c r="CG35" s="701"/>
      <c r="CH35" s="701"/>
      <c r="CI35" s="701"/>
      <c r="CJ35" s="701"/>
      <c r="CK35" s="701"/>
      <c r="CL35" s="701"/>
      <c r="CM35" s="701"/>
      <c r="CN35" s="701"/>
      <c r="CO35" s="701"/>
      <c r="CP35" s="701"/>
      <c r="CQ35" s="702"/>
      <c r="CR35" s="685">
        <v>29501</v>
      </c>
      <c r="CS35" s="710"/>
      <c r="CT35" s="710"/>
      <c r="CU35" s="710"/>
      <c r="CV35" s="710"/>
      <c r="CW35" s="710"/>
      <c r="CX35" s="710"/>
      <c r="CY35" s="711"/>
      <c r="CZ35" s="690">
        <v>0.4</v>
      </c>
      <c r="DA35" s="722"/>
      <c r="DB35" s="722"/>
      <c r="DC35" s="724"/>
      <c r="DD35" s="694">
        <v>18447</v>
      </c>
      <c r="DE35" s="710"/>
      <c r="DF35" s="710"/>
      <c r="DG35" s="710"/>
      <c r="DH35" s="710"/>
      <c r="DI35" s="710"/>
      <c r="DJ35" s="710"/>
      <c r="DK35" s="711"/>
      <c r="DL35" s="694">
        <v>12604</v>
      </c>
      <c r="DM35" s="710"/>
      <c r="DN35" s="710"/>
      <c r="DO35" s="710"/>
      <c r="DP35" s="710"/>
      <c r="DQ35" s="710"/>
      <c r="DR35" s="710"/>
      <c r="DS35" s="710"/>
      <c r="DT35" s="710"/>
      <c r="DU35" s="710"/>
      <c r="DV35" s="711"/>
      <c r="DW35" s="690">
        <v>0.3</v>
      </c>
      <c r="DX35" s="722"/>
      <c r="DY35" s="722"/>
      <c r="DZ35" s="722"/>
      <c r="EA35" s="722"/>
      <c r="EB35" s="722"/>
      <c r="EC35" s="723"/>
    </row>
    <row r="36" spans="2:133" ht="11.25" customHeight="1" x14ac:dyDescent="0.15">
      <c r="B36" s="682" t="s">
        <v>326</v>
      </c>
      <c r="C36" s="683"/>
      <c r="D36" s="683"/>
      <c r="E36" s="683"/>
      <c r="F36" s="683"/>
      <c r="G36" s="683"/>
      <c r="H36" s="683"/>
      <c r="I36" s="683"/>
      <c r="J36" s="683"/>
      <c r="K36" s="683"/>
      <c r="L36" s="683"/>
      <c r="M36" s="683"/>
      <c r="N36" s="683"/>
      <c r="O36" s="683"/>
      <c r="P36" s="683"/>
      <c r="Q36" s="684"/>
      <c r="R36" s="685">
        <v>92025</v>
      </c>
      <c r="S36" s="686"/>
      <c r="T36" s="686"/>
      <c r="U36" s="686"/>
      <c r="V36" s="686"/>
      <c r="W36" s="686"/>
      <c r="X36" s="686"/>
      <c r="Y36" s="687"/>
      <c r="Z36" s="688">
        <v>1.2</v>
      </c>
      <c r="AA36" s="688"/>
      <c r="AB36" s="688"/>
      <c r="AC36" s="688"/>
      <c r="AD36" s="689" t="s">
        <v>127</v>
      </c>
      <c r="AE36" s="689"/>
      <c r="AF36" s="689"/>
      <c r="AG36" s="689"/>
      <c r="AH36" s="689"/>
      <c r="AI36" s="689"/>
      <c r="AJ36" s="689"/>
      <c r="AK36" s="689"/>
      <c r="AL36" s="690" t="s">
        <v>127</v>
      </c>
      <c r="AM36" s="691"/>
      <c r="AN36" s="691"/>
      <c r="AO36" s="692"/>
      <c r="AP36" s="235"/>
      <c r="AQ36" s="759" t="s">
        <v>327</v>
      </c>
      <c r="AR36" s="760"/>
      <c r="AS36" s="760"/>
      <c r="AT36" s="760"/>
      <c r="AU36" s="760"/>
      <c r="AV36" s="760"/>
      <c r="AW36" s="760"/>
      <c r="AX36" s="760"/>
      <c r="AY36" s="761"/>
      <c r="AZ36" s="674">
        <v>1240509</v>
      </c>
      <c r="BA36" s="675"/>
      <c r="BB36" s="675"/>
      <c r="BC36" s="675"/>
      <c r="BD36" s="675"/>
      <c r="BE36" s="675"/>
      <c r="BF36" s="762"/>
      <c r="BG36" s="696" t="s">
        <v>328</v>
      </c>
      <c r="BH36" s="697"/>
      <c r="BI36" s="697"/>
      <c r="BJ36" s="697"/>
      <c r="BK36" s="697"/>
      <c r="BL36" s="697"/>
      <c r="BM36" s="697"/>
      <c r="BN36" s="697"/>
      <c r="BO36" s="697"/>
      <c r="BP36" s="697"/>
      <c r="BQ36" s="697"/>
      <c r="BR36" s="697"/>
      <c r="BS36" s="697"/>
      <c r="BT36" s="697"/>
      <c r="BU36" s="698"/>
      <c r="BV36" s="674">
        <v>26827</v>
      </c>
      <c r="BW36" s="675"/>
      <c r="BX36" s="675"/>
      <c r="BY36" s="675"/>
      <c r="BZ36" s="675"/>
      <c r="CA36" s="675"/>
      <c r="CB36" s="762"/>
      <c r="CD36" s="700" t="s">
        <v>329</v>
      </c>
      <c r="CE36" s="701"/>
      <c r="CF36" s="701"/>
      <c r="CG36" s="701"/>
      <c r="CH36" s="701"/>
      <c r="CI36" s="701"/>
      <c r="CJ36" s="701"/>
      <c r="CK36" s="701"/>
      <c r="CL36" s="701"/>
      <c r="CM36" s="701"/>
      <c r="CN36" s="701"/>
      <c r="CO36" s="701"/>
      <c r="CP36" s="701"/>
      <c r="CQ36" s="702"/>
      <c r="CR36" s="685">
        <v>1883237</v>
      </c>
      <c r="CS36" s="686"/>
      <c r="CT36" s="686"/>
      <c r="CU36" s="686"/>
      <c r="CV36" s="686"/>
      <c r="CW36" s="686"/>
      <c r="CX36" s="686"/>
      <c r="CY36" s="687"/>
      <c r="CZ36" s="690">
        <v>24.9</v>
      </c>
      <c r="DA36" s="722"/>
      <c r="DB36" s="722"/>
      <c r="DC36" s="724"/>
      <c r="DD36" s="694">
        <v>710627</v>
      </c>
      <c r="DE36" s="686"/>
      <c r="DF36" s="686"/>
      <c r="DG36" s="686"/>
      <c r="DH36" s="686"/>
      <c r="DI36" s="686"/>
      <c r="DJ36" s="686"/>
      <c r="DK36" s="687"/>
      <c r="DL36" s="694">
        <v>545684</v>
      </c>
      <c r="DM36" s="686"/>
      <c r="DN36" s="686"/>
      <c r="DO36" s="686"/>
      <c r="DP36" s="686"/>
      <c r="DQ36" s="686"/>
      <c r="DR36" s="686"/>
      <c r="DS36" s="686"/>
      <c r="DT36" s="686"/>
      <c r="DU36" s="686"/>
      <c r="DV36" s="687"/>
      <c r="DW36" s="690">
        <v>14.3</v>
      </c>
      <c r="DX36" s="722"/>
      <c r="DY36" s="722"/>
      <c r="DZ36" s="722"/>
      <c r="EA36" s="722"/>
      <c r="EB36" s="722"/>
      <c r="EC36" s="723"/>
    </row>
    <row r="37" spans="2:133" ht="11.25" customHeight="1" x14ac:dyDescent="0.15">
      <c r="B37" s="682" t="s">
        <v>330</v>
      </c>
      <c r="C37" s="683"/>
      <c r="D37" s="683"/>
      <c r="E37" s="683"/>
      <c r="F37" s="683"/>
      <c r="G37" s="683"/>
      <c r="H37" s="683"/>
      <c r="I37" s="683"/>
      <c r="J37" s="683"/>
      <c r="K37" s="683"/>
      <c r="L37" s="683"/>
      <c r="M37" s="683"/>
      <c r="N37" s="683"/>
      <c r="O37" s="683"/>
      <c r="P37" s="683"/>
      <c r="Q37" s="684"/>
      <c r="R37" s="685">
        <v>224458</v>
      </c>
      <c r="S37" s="686"/>
      <c r="T37" s="686"/>
      <c r="U37" s="686"/>
      <c r="V37" s="686"/>
      <c r="W37" s="686"/>
      <c r="X37" s="686"/>
      <c r="Y37" s="687"/>
      <c r="Z37" s="688">
        <v>2.9</v>
      </c>
      <c r="AA37" s="688"/>
      <c r="AB37" s="688"/>
      <c r="AC37" s="688"/>
      <c r="AD37" s="689" t="s">
        <v>233</v>
      </c>
      <c r="AE37" s="689"/>
      <c r="AF37" s="689"/>
      <c r="AG37" s="689"/>
      <c r="AH37" s="689"/>
      <c r="AI37" s="689"/>
      <c r="AJ37" s="689"/>
      <c r="AK37" s="689"/>
      <c r="AL37" s="690" t="s">
        <v>233</v>
      </c>
      <c r="AM37" s="691"/>
      <c r="AN37" s="691"/>
      <c r="AO37" s="692"/>
      <c r="AQ37" s="763" t="s">
        <v>331</v>
      </c>
      <c r="AR37" s="764"/>
      <c r="AS37" s="764"/>
      <c r="AT37" s="764"/>
      <c r="AU37" s="764"/>
      <c r="AV37" s="764"/>
      <c r="AW37" s="764"/>
      <c r="AX37" s="764"/>
      <c r="AY37" s="765"/>
      <c r="AZ37" s="685">
        <v>448063</v>
      </c>
      <c r="BA37" s="686"/>
      <c r="BB37" s="686"/>
      <c r="BC37" s="686"/>
      <c r="BD37" s="710"/>
      <c r="BE37" s="710"/>
      <c r="BF37" s="740"/>
      <c r="BG37" s="700" t="s">
        <v>332</v>
      </c>
      <c r="BH37" s="701"/>
      <c r="BI37" s="701"/>
      <c r="BJ37" s="701"/>
      <c r="BK37" s="701"/>
      <c r="BL37" s="701"/>
      <c r="BM37" s="701"/>
      <c r="BN37" s="701"/>
      <c r="BO37" s="701"/>
      <c r="BP37" s="701"/>
      <c r="BQ37" s="701"/>
      <c r="BR37" s="701"/>
      <c r="BS37" s="701"/>
      <c r="BT37" s="701"/>
      <c r="BU37" s="702"/>
      <c r="BV37" s="685">
        <v>12006</v>
      </c>
      <c r="BW37" s="686"/>
      <c r="BX37" s="686"/>
      <c r="BY37" s="686"/>
      <c r="BZ37" s="686"/>
      <c r="CA37" s="686"/>
      <c r="CB37" s="695"/>
      <c r="CD37" s="700" t="s">
        <v>333</v>
      </c>
      <c r="CE37" s="701"/>
      <c r="CF37" s="701"/>
      <c r="CG37" s="701"/>
      <c r="CH37" s="701"/>
      <c r="CI37" s="701"/>
      <c r="CJ37" s="701"/>
      <c r="CK37" s="701"/>
      <c r="CL37" s="701"/>
      <c r="CM37" s="701"/>
      <c r="CN37" s="701"/>
      <c r="CO37" s="701"/>
      <c r="CP37" s="701"/>
      <c r="CQ37" s="702"/>
      <c r="CR37" s="685">
        <v>267262</v>
      </c>
      <c r="CS37" s="710"/>
      <c r="CT37" s="710"/>
      <c r="CU37" s="710"/>
      <c r="CV37" s="710"/>
      <c r="CW37" s="710"/>
      <c r="CX37" s="710"/>
      <c r="CY37" s="711"/>
      <c r="CZ37" s="690">
        <v>3.5</v>
      </c>
      <c r="DA37" s="722"/>
      <c r="DB37" s="722"/>
      <c r="DC37" s="724"/>
      <c r="DD37" s="694">
        <v>183560</v>
      </c>
      <c r="DE37" s="710"/>
      <c r="DF37" s="710"/>
      <c r="DG37" s="710"/>
      <c r="DH37" s="710"/>
      <c r="DI37" s="710"/>
      <c r="DJ37" s="710"/>
      <c r="DK37" s="711"/>
      <c r="DL37" s="694">
        <v>158752</v>
      </c>
      <c r="DM37" s="710"/>
      <c r="DN37" s="710"/>
      <c r="DO37" s="710"/>
      <c r="DP37" s="710"/>
      <c r="DQ37" s="710"/>
      <c r="DR37" s="710"/>
      <c r="DS37" s="710"/>
      <c r="DT37" s="710"/>
      <c r="DU37" s="710"/>
      <c r="DV37" s="711"/>
      <c r="DW37" s="690">
        <v>4.2</v>
      </c>
      <c r="DX37" s="722"/>
      <c r="DY37" s="722"/>
      <c r="DZ37" s="722"/>
      <c r="EA37" s="722"/>
      <c r="EB37" s="722"/>
      <c r="EC37" s="723"/>
    </row>
    <row r="38" spans="2:133" ht="11.25" customHeight="1" x14ac:dyDescent="0.15">
      <c r="B38" s="682" t="s">
        <v>334</v>
      </c>
      <c r="C38" s="683"/>
      <c r="D38" s="683"/>
      <c r="E38" s="683"/>
      <c r="F38" s="683"/>
      <c r="G38" s="683"/>
      <c r="H38" s="683"/>
      <c r="I38" s="683"/>
      <c r="J38" s="683"/>
      <c r="K38" s="683"/>
      <c r="L38" s="683"/>
      <c r="M38" s="683"/>
      <c r="N38" s="683"/>
      <c r="O38" s="683"/>
      <c r="P38" s="683"/>
      <c r="Q38" s="684"/>
      <c r="R38" s="685">
        <v>46193</v>
      </c>
      <c r="S38" s="686"/>
      <c r="T38" s="686"/>
      <c r="U38" s="686"/>
      <c r="V38" s="686"/>
      <c r="W38" s="686"/>
      <c r="X38" s="686"/>
      <c r="Y38" s="687"/>
      <c r="Z38" s="688">
        <v>0.6</v>
      </c>
      <c r="AA38" s="688"/>
      <c r="AB38" s="688"/>
      <c r="AC38" s="688"/>
      <c r="AD38" s="689">
        <v>10</v>
      </c>
      <c r="AE38" s="689"/>
      <c r="AF38" s="689"/>
      <c r="AG38" s="689"/>
      <c r="AH38" s="689"/>
      <c r="AI38" s="689"/>
      <c r="AJ38" s="689"/>
      <c r="AK38" s="689"/>
      <c r="AL38" s="690">
        <v>0</v>
      </c>
      <c r="AM38" s="691"/>
      <c r="AN38" s="691"/>
      <c r="AO38" s="692"/>
      <c r="AQ38" s="763" t="s">
        <v>335</v>
      </c>
      <c r="AR38" s="764"/>
      <c r="AS38" s="764"/>
      <c r="AT38" s="764"/>
      <c r="AU38" s="764"/>
      <c r="AV38" s="764"/>
      <c r="AW38" s="764"/>
      <c r="AX38" s="764"/>
      <c r="AY38" s="765"/>
      <c r="AZ38" s="685">
        <v>404009</v>
      </c>
      <c r="BA38" s="686"/>
      <c r="BB38" s="686"/>
      <c r="BC38" s="686"/>
      <c r="BD38" s="710"/>
      <c r="BE38" s="710"/>
      <c r="BF38" s="740"/>
      <c r="BG38" s="700" t="s">
        <v>336</v>
      </c>
      <c r="BH38" s="701"/>
      <c r="BI38" s="701"/>
      <c r="BJ38" s="701"/>
      <c r="BK38" s="701"/>
      <c r="BL38" s="701"/>
      <c r="BM38" s="701"/>
      <c r="BN38" s="701"/>
      <c r="BO38" s="701"/>
      <c r="BP38" s="701"/>
      <c r="BQ38" s="701"/>
      <c r="BR38" s="701"/>
      <c r="BS38" s="701"/>
      <c r="BT38" s="701"/>
      <c r="BU38" s="702"/>
      <c r="BV38" s="685">
        <v>1014</v>
      </c>
      <c r="BW38" s="686"/>
      <c r="BX38" s="686"/>
      <c r="BY38" s="686"/>
      <c r="BZ38" s="686"/>
      <c r="CA38" s="686"/>
      <c r="CB38" s="695"/>
      <c r="CD38" s="700" t="s">
        <v>337</v>
      </c>
      <c r="CE38" s="701"/>
      <c r="CF38" s="701"/>
      <c r="CG38" s="701"/>
      <c r="CH38" s="701"/>
      <c r="CI38" s="701"/>
      <c r="CJ38" s="701"/>
      <c r="CK38" s="701"/>
      <c r="CL38" s="701"/>
      <c r="CM38" s="701"/>
      <c r="CN38" s="701"/>
      <c r="CO38" s="701"/>
      <c r="CP38" s="701"/>
      <c r="CQ38" s="702"/>
      <c r="CR38" s="685">
        <v>792031</v>
      </c>
      <c r="CS38" s="686"/>
      <c r="CT38" s="686"/>
      <c r="CU38" s="686"/>
      <c r="CV38" s="686"/>
      <c r="CW38" s="686"/>
      <c r="CX38" s="686"/>
      <c r="CY38" s="687"/>
      <c r="CZ38" s="690">
        <v>10.5</v>
      </c>
      <c r="DA38" s="722"/>
      <c r="DB38" s="722"/>
      <c r="DC38" s="724"/>
      <c r="DD38" s="694">
        <v>719763</v>
      </c>
      <c r="DE38" s="686"/>
      <c r="DF38" s="686"/>
      <c r="DG38" s="686"/>
      <c r="DH38" s="686"/>
      <c r="DI38" s="686"/>
      <c r="DJ38" s="686"/>
      <c r="DK38" s="687"/>
      <c r="DL38" s="694">
        <v>622005</v>
      </c>
      <c r="DM38" s="686"/>
      <c r="DN38" s="686"/>
      <c r="DO38" s="686"/>
      <c r="DP38" s="686"/>
      <c r="DQ38" s="686"/>
      <c r="DR38" s="686"/>
      <c r="DS38" s="686"/>
      <c r="DT38" s="686"/>
      <c r="DU38" s="686"/>
      <c r="DV38" s="687"/>
      <c r="DW38" s="690">
        <v>16.3</v>
      </c>
      <c r="DX38" s="722"/>
      <c r="DY38" s="722"/>
      <c r="DZ38" s="722"/>
      <c r="EA38" s="722"/>
      <c r="EB38" s="722"/>
      <c r="EC38" s="723"/>
    </row>
    <row r="39" spans="2:133" ht="11.25" customHeight="1" x14ac:dyDescent="0.15">
      <c r="B39" s="682" t="s">
        <v>338</v>
      </c>
      <c r="C39" s="683"/>
      <c r="D39" s="683"/>
      <c r="E39" s="683"/>
      <c r="F39" s="683"/>
      <c r="G39" s="683"/>
      <c r="H39" s="683"/>
      <c r="I39" s="683"/>
      <c r="J39" s="683"/>
      <c r="K39" s="683"/>
      <c r="L39" s="683"/>
      <c r="M39" s="683"/>
      <c r="N39" s="683"/>
      <c r="O39" s="683"/>
      <c r="P39" s="683"/>
      <c r="Q39" s="684"/>
      <c r="R39" s="685">
        <v>949071</v>
      </c>
      <c r="S39" s="686"/>
      <c r="T39" s="686"/>
      <c r="U39" s="686"/>
      <c r="V39" s="686"/>
      <c r="W39" s="686"/>
      <c r="X39" s="686"/>
      <c r="Y39" s="687"/>
      <c r="Z39" s="688">
        <v>12.2</v>
      </c>
      <c r="AA39" s="688"/>
      <c r="AB39" s="688"/>
      <c r="AC39" s="688"/>
      <c r="AD39" s="689" t="s">
        <v>127</v>
      </c>
      <c r="AE39" s="689"/>
      <c r="AF39" s="689"/>
      <c r="AG39" s="689"/>
      <c r="AH39" s="689"/>
      <c r="AI39" s="689"/>
      <c r="AJ39" s="689"/>
      <c r="AK39" s="689"/>
      <c r="AL39" s="690" t="s">
        <v>127</v>
      </c>
      <c r="AM39" s="691"/>
      <c r="AN39" s="691"/>
      <c r="AO39" s="692"/>
      <c r="AQ39" s="763" t="s">
        <v>339</v>
      </c>
      <c r="AR39" s="764"/>
      <c r="AS39" s="764"/>
      <c r="AT39" s="764"/>
      <c r="AU39" s="764"/>
      <c r="AV39" s="764"/>
      <c r="AW39" s="764"/>
      <c r="AX39" s="764"/>
      <c r="AY39" s="765"/>
      <c r="AZ39" s="685">
        <v>2751</v>
      </c>
      <c r="BA39" s="686"/>
      <c r="BB39" s="686"/>
      <c r="BC39" s="686"/>
      <c r="BD39" s="710"/>
      <c r="BE39" s="710"/>
      <c r="BF39" s="740"/>
      <c r="BG39" s="700" t="s">
        <v>340</v>
      </c>
      <c r="BH39" s="701"/>
      <c r="BI39" s="701"/>
      <c r="BJ39" s="701"/>
      <c r="BK39" s="701"/>
      <c r="BL39" s="701"/>
      <c r="BM39" s="701"/>
      <c r="BN39" s="701"/>
      <c r="BO39" s="701"/>
      <c r="BP39" s="701"/>
      <c r="BQ39" s="701"/>
      <c r="BR39" s="701"/>
      <c r="BS39" s="701"/>
      <c r="BT39" s="701"/>
      <c r="BU39" s="702"/>
      <c r="BV39" s="685">
        <v>1593</v>
      </c>
      <c r="BW39" s="686"/>
      <c r="BX39" s="686"/>
      <c r="BY39" s="686"/>
      <c r="BZ39" s="686"/>
      <c r="CA39" s="686"/>
      <c r="CB39" s="695"/>
      <c r="CD39" s="700" t="s">
        <v>341</v>
      </c>
      <c r="CE39" s="701"/>
      <c r="CF39" s="701"/>
      <c r="CG39" s="701"/>
      <c r="CH39" s="701"/>
      <c r="CI39" s="701"/>
      <c r="CJ39" s="701"/>
      <c r="CK39" s="701"/>
      <c r="CL39" s="701"/>
      <c r="CM39" s="701"/>
      <c r="CN39" s="701"/>
      <c r="CO39" s="701"/>
      <c r="CP39" s="701"/>
      <c r="CQ39" s="702"/>
      <c r="CR39" s="685">
        <v>130187</v>
      </c>
      <c r="CS39" s="710"/>
      <c r="CT39" s="710"/>
      <c r="CU39" s="710"/>
      <c r="CV39" s="710"/>
      <c r="CW39" s="710"/>
      <c r="CX39" s="710"/>
      <c r="CY39" s="711"/>
      <c r="CZ39" s="690">
        <v>1.7</v>
      </c>
      <c r="DA39" s="722"/>
      <c r="DB39" s="722"/>
      <c r="DC39" s="724"/>
      <c r="DD39" s="694">
        <v>59843</v>
      </c>
      <c r="DE39" s="710"/>
      <c r="DF39" s="710"/>
      <c r="DG39" s="710"/>
      <c r="DH39" s="710"/>
      <c r="DI39" s="710"/>
      <c r="DJ39" s="710"/>
      <c r="DK39" s="711"/>
      <c r="DL39" s="694" t="s">
        <v>127</v>
      </c>
      <c r="DM39" s="710"/>
      <c r="DN39" s="710"/>
      <c r="DO39" s="710"/>
      <c r="DP39" s="710"/>
      <c r="DQ39" s="710"/>
      <c r="DR39" s="710"/>
      <c r="DS39" s="710"/>
      <c r="DT39" s="710"/>
      <c r="DU39" s="710"/>
      <c r="DV39" s="711"/>
      <c r="DW39" s="690" t="s">
        <v>127</v>
      </c>
      <c r="DX39" s="722"/>
      <c r="DY39" s="722"/>
      <c r="DZ39" s="722"/>
      <c r="EA39" s="722"/>
      <c r="EB39" s="722"/>
      <c r="EC39" s="723"/>
    </row>
    <row r="40" spans="2:133" ht="11.25" customHeight="1" x14ac:dyDescent="0.15">
      <c r="B40" s="682" t="s">
        <v>342</v>
      </c>
      <c r="C40" s="683"/>
      <c r="D40" s="683"/>
      <c r="E40" s="683"/>
      <c r="F40" s="683"/>
      <c r="G40" s="683"/>
      <c r="H40" s="683"/>
      <c r="I40" s="683"/>
      <c r="J40" s="683"/>
      <c r="K40" s="683"/>
      <c r="L40" s="683"/>
      <c r="M40" s="683"/>
      <c r="N40" s="683"/>
      <c r="O40" s="683"/>
      <c r="P40" s="683"/>
      <c r="Q40" s="684"/>
      <c r="R40" s="685" t="s">
        <v>233</v>
      </c>
      <c r="S40" s="686"/>
      <c r="T40" s="686"/>
      <c r="U40" s="686"/>
      <c r="V40" s="686"/>
      <c r="W40" s="686"/>
      <c r="X40" s="686"/>
      <c r="Y40" s="687"/>
      <c r="Z40" s="688" t="s">
        <v>127</v>
      </c>
      <c r="AA40" s="688"/>
      <c r="AB40" s="688"/>
      <c r="AC40" s="688"/>
      <c r="AD40" s="689" t="s">
        <v>127</v>
      </c>
      <c r="AE40" s="689"/>
      <c r="AF40" s="689"/>
      <c r="AG40" s="689"/>
      <c r="AH40" s="689"/>
      <c r="AI40" s="689"/>
      <c r="AJ40" s="689"/>
      <c r="AK40" s="689"/>
      <c r="AL40" s="690" t="s">
        <v>233</v>
      </c>
      <c r="AM40" s="691"/>
      <c r="AN40" s="691"/>
      <c r="AO40" s="692"/>
      <c r="AQ40" s="763" t="s">
        <v>343</v>
      </c>
      <c r="AR40" s="764"/>
      <c r="AS40" s="764"/>
      <c r="AT40" s="764"/>
      <c r="AU40" s="764"/>
      <c r="AV40" s="764"/>
      <c r="AW40" s="764"/>
      <c r="AX40" s="764"/>
      <c r="AY40" s="765"/>
      <c r="AZ40" s="685">
        <v>415</v>
      </c>
      <c r="BA40" s="686"/>
      <c r="BB40" s="686"/>
      <c r="BC40" s="686"/>
      <c r="BD40" s="710"/>
      <c r="BE40" s="710"/>
      <c r="BF40" s="740"/>
      <c r="BG40" s="766" t="s">
        <v>344</v>
      </c>
      <c r="BH40" s="767"/>
      <c r="BI40" s="767"/>
      <c r="BJ40" s="767"/>
      <c r="BK40" s="767"/>
      <c r="BL40" s="236"/>
      <c r="BM40" s="701" t="s">
        <v>345</v>
      </c>
      <c r="BN40" s="701"/>
      <c r="BO40" s="701"/>
      <c r="BP40" s="701"/>
      <c r="BQ40" s="701"/>
      <c r="BR40" s="701"/>
      <c r="BS40" s="701"/>
      <c r="BT40" s="701"/>
      <c r="BU40" s="702"/>
      <c r="BV40" s="685">
        <v>80</v>
      </c>
      <c r="BW40" s="686"/>
      <c r="BX40" s="686"/>
      <c r="BY40" s="686"/>
      <c r="BZ40" s="686"/>
      <c r="CA40" s="686"/>
      <c r="CB40" s="695"/>
      <c r="CD40" s="700" t="s">
        <v>346</v>
      </c>
      <c r="CE40" s="701"/>
      <c r="CF40" s="701"/>
      <c r="CG40" s="701"/>
      <c r="CH40" s="701"/>
      <c r="CI40" s="701"/>
      <c r="CJ40" s="701"/>
      <c r="CK40" s="701"/>
      <c r="CL40" s="701"/>
      <c r="CM40" s="701"/>
      <c r="CN40" s="701"/>
      <c r="CO40" s="701"/>
      <c r="CP40" s="701"/>
      <c r="CQ40" s="702"/>
      <c r="CR40" s="685">
        <v>141991</v>
      </c>
      <c r="CS40" s="686"/>
      <c r="CT40" s="686"/>
      <c r="CU40" s="686"/>
      <c r="CV40" s="686"/>
      <c r="CW40" s="686"/>
      <c r="CX40" s="686"/>
      <c r="CY40" s="687"/>
      <c r="CZ40" s="690">
        <v>1.9</v>
      </c>
      <c r="DA40" s="722"/>
      <c r="DB40" s="722"/>
      <c r="DC40" s="724"/>
      <c r="DD40" s="694">
        <v>141991</v>
      </c>
      <c r="DE40" s="686"/>
      <c r="DF40" s="686"/>
      <c r="DG40" s="686"/>
      <c r="DH40" s="686"/>
      <c r="DI40" s="686"/>
      <c r="DJ40" s="686"/>
      <c r="DK40" s="687"/>
      <c r="DL40" s="694">
        <v>141991</v>
      </c>
      <c r="DM40" s="686"/>
      <c r="DN40" s="686"/>
      <c r="DO40" s="686"/>
      <c r="DP40" s="686"/>
      <c r="DQ40" s="686"/>
      <c r="DR40" s="686"/>
      <c r="DS40" s="686"/>
      <c r="DT40" s="686"/>
      <c r="DU40" s="686"/>
      <c r="DV40" s="687"/>
      <c r="DW40" s="690">
        <v>3.7</v>
      </c>
      <c r="DX40" s="722"/>
      <c r="DY40" s="722"/>
      <c r="DZ40" s="722"/>
      <c r="EA40" s="722"/>
      <c r="EB40" s="722"/>
      <c r="EC40" s="723"/>
    </row>
    <row r="41" spans="2:133" ht="11.25" customHeight="1" x14ac:dyDescent="0.15">
      <c r="B41" s="682" t="s">
        <v>347</v>
      </c>
      <c r="C41" s="683"/>
      <c r="D41" s="683"/>
      <c r="E41" s="683"/>
      <c r="F41" s="683"/>
      <c r="G41" s="683"/>
      <c r="H41" s="683"/>
      <c r="I41" s="683"/>
      <c r="J41" s="683"/>
      <c r="K41" s="683"/>
      <c r="L41" s="683"/>
      <c r="M41" s="683"/>
      <c r="N41" s="683"/>
      <c r="O41" s="683"/>
      <c r="P41" s="683"/>
      <c r="Q41" s="684"/>
      <c r="R41" s="685" t="s">
        <v>233</v>
      </c>
      <c r="S41" s="686"/>
      <c r="T41" s="686"/>
      <c r="U41" s="686"/>
      <c r="V41" s="686"/>
      <c r="W41" s="686"/>
      <c r="X41" s="686"/>
      <c r="Y41" s="687"/>
      <c r="Z41" s="688" t="s">
        <v>233</v>
      </c>
      <c r="AA41" s="688"/>
      <c r="AB41" s="688"/>
      <c r="AC41" s="688"/>
      <c r="AD41" s="689" t="s">
        <v>127</v>
      </c>
      <c r="AE41" s="689"/>
      <c r="AF41" s="689"/>
      <c r="AG41" s="689"/>
      <c r="AH41" s="689"/>
      <c r="AI41" s="689"/>
      <c r="AJ41" s="689"/>
      <c r="AK41" s="689"/>
      <c r="AL41" s="690" t="s">
        <v>127</v>
      </c>
      <c r="AM41" s="691"/>
      <c r="AN41" s="691"/>
      <c r="AO41" s="692"/>
      <c r="AQ41" s="763" t="s">
        <v>348</v>
      </c>
      <c r="AR41" s="764"/>
      <c r="AS41" s="764"/>
      <c r="AT41" s="764"/>
      <c r="AU41" s="764"/>
      <c r="AV41" s="764"/>
      <c r="AW41" s="764"/>
      <c r="AX41" s="764"/>
      <c r="AY41" s="765"/>
      <c r="AZ41" s="685">
        <v>87067</v>
      </c>
      <c r="BA41" s="686"/>
      <c r="BB41" s="686"/>
      <c r="BC41" s="686"/>
      <c r="BD41" s="710"/>
      <c r="BE41" s="710"/>
      <c r="BF41" s="740"/>
      <c r="BG41" s="766"/>
      <c r="BH41" s="767"/>
      <c r="BI41" s="767"/>
      <c r="BJ41" s="767"/>
      <c r="BK41" s="767"/>
      <c r="BL41" s="236"/>
      <c r="BM41" s="701" t="s">
        <v>349</v>
      </c>
      <c r="BN41" s="701"/>
      <c r="BO41" s="701"/>
      <c r="BP41" s="701"/>
      <c r="BQ41" s="701"/>
      <c r="BR41" s="701"/>
      <c r="BS41" s="701"/>
      <c r="BT41" s="701"/>
      <c r="BU41" s="702"/>
      <c r="BV41" s="685">
        <v>1</v>
      </c>
      <c r="BW41" s="686"/>
      <c r="BX41" s="686"/>
      <c r="BY41" s="686"/>
      <c r="BZ41" s="686"/>
      <c r="CA41" s="686"/>
      <c r="CB41" s="695"/>
      <c r="CD41" s="700" t="s">
        <v>350</v>
      </c>
      <c r="CE41" s="701"/>
      <c r="CF41" s="701"/>
      <c r="CG41" s="701"/>
      <c r="CH41" s="701"/>
      <c r="CI41" s="701"/>
      <c r="CJ41" s="701"/>
      <c r="CK41" s="701"/>
      <c r="CL41" s="701"/>
      <c r="CM41" s="701"/>
      <c r="CN41" s="701"/>
      <c r="CO41" s="701"/>
      <c r="CP41" s="701"/>
      <c r="CQ41" s="702"/>
      <c r="CR41" s="685" t="s">
        <v>233</v>
      </c>
      <c r="CS41" s="710"/>
      <c r="CT41" s="710"/>
      <c r="CU41" s="710"/>
      <c r="CV41" s="710"/>
      <c r="CW41" s="710"/>
      <c r="CX41" s="710"/>
      <c r="CY41" s="711"/>
      <c r="CZ41" s="690" t="s">
        <v>127</v>
      </c>
      <c r="DA41" s="722"/>
      <c r="DB41" s="722"/>
      <c r="DC41" s="724"/>
      <c r="DD41" s="694" t="s">
        <v>233</v>
      </c>
      <c r="DE41" s="710"/>
      <c r="DF41" s="710"/>
      <c r="DG41" s="710"/>
      <c r="DH41" s="710"/>
      <c r="DI41" s="710"/>
      <c r="DJ41" s="710"/>
      <c r="DK41" s="711"/>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682" t="s">
        <v>351</v>
      </c>
      <c r="C42" s="683"/>
      <c r="D42" s="683"/>
      <c r="E42" s="683"/>
      <c r="F42" s="683"/>
      <c r="G42" s="683"/>
      <c r="H42" s="683"/>
      <c r="I42" s="683"/>
      <c r="J42" s="683"/>
      <c r="K42" s="683"/>
      <c r="L42" s="683"/>
      <c r="M42" s="683"/>
      <c r="N42" s="683"/>
      <c r="O42" s="683"/>
      <c r="P42" s="683"/>
      <c r="Q42" s="684"/>
      <c r="R42" s="685">
        <v>106200</v>
      </c>
      <c r="S42" s="686"/>
      <c r="T42" s="686"/>
      <c r="U42" s="686"/>
      <c r="V42" s="686"/>
      <c r="W42" s="686"/>
      <c r="X42" s="686"/>
      <c r="Y42" s="687"/>
      <c r="Z42" s="688">
        <v>1.4</v>
      </c>
      <c r="AA42" s="688"/>
      <c r="AB42" s="688"/>
      <c r="AC42" s="688"/>
      <c r="AD42" s="689" t="s">
        <v>127</v>
      </c>
      <c r="AE42" s="689"/>
      <c r="AF42" s="689"/>
      <c r="AG42" s="689"/>
      <c r="AH42" s="689"/>
      <c r="AI42" s="689"/>
      <c r="AJ42" s="689"/>
      <c r="AK42" s="689"/>
      <c r="AL42" s="690" t="s">
        <v>127</v>
      </c>
      <c r="AM42" s="691"/>
      <c r="AN42" s="691"/>
      <c r="AO42" s="692"/>
      <c r="AQ42" s="784" t="s">
        <v>352</v>
      </c>
      <c r="AR42" s="785"/>
      <c r="AS42" s="785"/>
      <c r="AT42" s="785"/>
      <c r="AU42" s="785"/>
      <c r="AV42" s="785"/>
      <c r="AW42" s="785"/>
      <c r="AX42" s="785"/>
      <c r="AY42" s="786"/>
      <c r="AZ42" s="776">
        <v>298204</v>
      </c>
      <c r="BA42" s="777"/>
      <c r="BB42" s="777"/>
      <c r="BC42" s="777"/>
      <c r="BD42" s="756"/>
      <c r="BE42" s="756"/>
      <c r="BF42" s="758"/>
      <c r="BG42" s="768"/>
      <c r="BH42" s="769"/>
      <c r="BI42" s="769"/>
      <c r="BJ42" s="769"/>
      <c r="BK42" s="769"/>
      <c r="BL42" s="237"/>
      <c r="BM42" s="713" t="s">
        <v>353</v>
      </c>
      <c r="BN42" s="713"/>
      <c r="BO42" s="713"/>
      <c r="BP42" s="713"/>
      <c r="BQ42" s="713"/>
      <c r="BR42" s="713"/>
      <c r="BS42" s="713"/>
      <c r="BT42" s="713"/>
      <c r="BU42" s="714"/>
      <c r="BV42" s="776">
        <v>355</v>
      </c>
      <c r="BW42" s="777"/>
      <c r="BX42" s="777"/>
      <c r="BY42" s="777"/>
      <c r="BZ42" s="777"/>
      <c r="CA42" s="777"/>
      <c r="CB42" s="783"/>
      <c r="CD42" s="682" t="s">
        <v>354</v>
      </c>
      <c r="CE42" s="683"/>
      <c r="CF42" s="683"/>
      <c r="CG42" s="683"/>
      <c r="CH42" s="683"/>
      <c r="CI42" s="683"/>
      <c r="CJ42" s="683"/>
      <c r="CK42" s="683"/>
      <c r="CL42" s="683"/>
      <c r="CM42" s="683"/>
      <c r="CN42" s="683"/>
      <c r="CO42" s="683"/>
      <c r="CP42" s="683"/>
      <c r="CQ42" s="684"/>
      <c r="CR42" s="685">
        <v>1322725</v>
      </c>
      <c r="CS42" s="686"/>
      <c r="CT42" s="686"/>
      <c r="CU42" s="686"/>
      <c r="CV42" s="686"/>
      <c r="CW42" s="686"/>
      <c r="CX42" s="686"/>
      <c r="CY42" s="687"/>
      <c r="CZ42" s="690">
        <v>17.5</v>
      </c>
      <c r="DA42" s="691"/>
      <c r="DB42" s="691"/>
      <c r="DC42" s="703"/>
      <c r="DD42" s="694">
        <v>185608</v>
      </c>
      <c r="DE42" s="686"/>
      <c r="DF42" s="686"/>
      <c r="DG42" s="686"/>
      <c r="DH42" s="686"/>
      <c r="DI42" s="686"/>
      <c r="DJ42" s="686"/>
      <c r="DK42" s="687"/>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43" s="726" t="s">
        <v>355</v>
      </c>
      <c r="C43" s="727"/>
      <c r="D43" s="727"/>
      <c r="E43" s="727"/>
      <c r="F43" s="727"/>
      <c r="G43" s="727"/>
      <c r="H43" s="727"/>
      <c r="I43" s="727"/>
      <c r="J43" s="727"/>
      <c r="K43" s="727"/>
      <c r="L43" s="727"/>
      <c r="M43" s="727"/>
      <c r="N43" s="727"/>
      <c r="O43" s="727"/>
      <c r="P43" s="727"/>
      <c r="Q43" s="728"/>
      <c r="R43" s="776">
        <v>7766366</v>
      </c>
      <c r="S43" s="777"/>
      <c r="T43" s="777"/>
      <c r="U43" s="777"/>
      <c r="V43" s="777"/>
      <c r="W43" s="777"/>
      <c r="X43" s="777"/>
      <c r="Y43" s="778"/>
      <c r="Z43" s="779">
        <v>100</v>
      </c>
      <c r="AA43" s="779"/>
      <c r="AB43" s="779"/>
      <c r="AC43" s="779"/>
      <c r="AD43" s="780">
        <v>3711056</v>
      </c>
      <c r="AE43" s="780"/>
      <c r="AF43" s="780"/>
      <c r="AG43" s="780"/>
      <c r="AH43" s="780"/>
      <c r="AI43" s="780"/>
      <c r="AJ43" s="780"/>
      <c r="AK43" s="780"/>
      <c r="AL43" s="781">
        <v>100</v>
      </c>
      <c r="AM43" s="757"/>
      <c r="AN43" s="757"/>
      <c r="AO43" s="782"/>
      <c r="BV43" s="238"/>
      <c r="BW43" s="238"/>
      <c r="BX43" s="238"/>
      <c r="BY43" s="238"/>
      <c r="BZ43" s="238"/>
      <c r="CA43" s="238"/>
      <c r="CB43" s="238"/>
      <c r="CD43" s="682" t="s">
        <v>356</v>
      </c>
      <c r="CE43" s="683"/>
      <c r="CF43" s="683"/>
      <c r="CG43" s="683"/>
      <c r="CH43" s="683"/>
      <c r="CI43" s="683"/>
      <c r="CJ43" s="683"/>
      <c r="CK43" s="683"/>
      <c r="CL43" s="683"/>
      <c r="CM43" s="683"/>
      <c r="CN43" s="683"/>
      <c r="CO43" s="683"/>
      <c r="CP43" s="683"/>
      <c r="CQ43" s="684"/>
      <c r="CR43" s="685">
        <v>53590</v>
      </c>
      <c r="CS43" s="710"/>
      <c r="CT43" s="710"/>
      <c r="CU43" s="710"/>
      <c r="CV43" s="710"/>
      <c r="CW43" s="710"/>
      <c r="CX43" s="710"/>
      <c r="CY43" s="711"/>
      <c r="CZ43" s="690">
        <v>0.7</v>
      </c>
      <c r="DA43" s="722"/>
      <c r="DB43" s="722"/>
      <c r="DC43" s="724"/>
      <c r="DD43" s="694">
        <v>53590</v>
      </c>
      <c r="DE43" s="710"/>
      <c r="DF43" s="710"/>
      <c r="DG43" s="710"/>
      <c r="DH43" s="710"/>
      <c r="DI43" s="710"/>
      <c r="DJ43" s="710"/>
      <c r="DK43" s="711"/>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303</v>
      </c>
      <c r="CE44" s="798"/>
      <c r="CF44" s="682" t="s">
        <v>357</v>
      </c>
      <c r="CG44" s="683"/>
      <c r="CH44" s="683"/>
      <c r="CI44" s="683"/>
      <c r="CJ44" s="683"/>
      <c r="CK44" s="683"/>
      <c r="CL44" s="683"/>
      <c r="CM44" s="683"/>
      <c r="CN44" s="683"/>
      <c r="CO44" s="683"/>
      <c r="CP44" s="683"/>
      <c r="CQ44" s="684"/>
      <c r="CR44" s="685">
        <v>1226111</v>
      </c>
      <c r="CS44" s="686"/>
      <c r="CT44" s="686"/>
      <c r="CU44" s="686"/>
      <c r="CV44" s="686"/>
      <c r="CW44" s="686"/>
      <c r="CX44" s="686"/>
      <c r="CY44" s="687"/>
      <c r="CZ44" s="690">
        <v>16.2</v>
      </c>
      <c r="DA44" s="691"/>
      <c r="DB44" s="691"/>
      <c r="DC44" s="703"/>
      <c r="DD44" s="694">
        <v>178320</v>
      </c>
      <c r="DE44" s="686"/>
      <c r="DF44" s="686"/>
      <c r="DG44" s="686"/>
      <c r="DH44" s="686"/>
      <c r="DI44" s="686"/>
      <c r="DJ44" s="686"/>
      <c r="DK44" s="687"/>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B45" s="240" t="s">
        <v>358</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359</v>
      </c>
      <c r="CG45" s="683"/>
      <c r="CH45" s="683"/>
      <c r="CI45" s="683"/>
      <c r="CJ45" s="683"/>
      <c r="CK45" s="683"/>
      <c r="CL45" s="683"/>
      <c r="CM45" s="683"/>
      <c r="CN45" s="683"/>
      <c r="CO45" s="683"/>
      <c r="CP45" s="683"/>
      <c r="CQ45" s="684"/>
      <c r="CR45" s="685">
        <v>695799</v>
      </c>
      <c r="CS45" s="710"/>
      <c r="CT45" s="710"/>
      <c r="CU45" s="710"/>
      <c r="CV45" s="710"/>
      <c r="CW45" s="710"/>
      <c r="CX45" s="710"/>
      <c r="CY45" s="711"/>
      <c r="CZ45" s="690">
        <v>9.1999999999999993</v>
      </c>
      <c r="DA45" s="722"/>
      <c r="DB45" s="722"/>
      <c r="DC45" s="724"/>
      <c r="DD45" s="694">
        <v>132866</v>
      </c>
      <c r="DE45" s="710"/>
      <c r="DF45" s="710"/>
      <c r="DG45" s="710"/>
      <c r="DH45" s="710"/>
      <c r="DI45" s="710"/>
      <c r="DJ45" s="710"/>
      <c r="DK45" s="711"/>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41" t="s">
        <v>360</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361</v>
      </c>
      <c r="CG46" s="683"/>
      <c r="CH46" s="683"/>
      <c r="CI46" s="683"/>
      <c r="CJ46" s="683"/>
      <c r="CK46" s="683"/>
      <c r="CL46" s="683"/>
      <c r="CM46" s="683"/>
      <c r="CN46" s="683"/>
      <c r="CO46" s="683"/>
      <c r="CP46" s="683"/>
      <c r="CQ46" s="684"/>
      <c r="CR46" s="685">
        <v>506168</v>
      </c>
      <c r="CS46" s="686"/>
      <c r="CT46" s="686"/>
      <c r="CU46" s="686"/>
      <c r="CV46" s="686"/>
      <c r="CW46" s="686"/>
      <c r="CX46" s="686"/>
      <c r="CY46" s="687"/>
      <c r="CZ46" s="690">
        <v>6.7</v>
      </c>
      <c r="DA46" s="691"/>
      <c r="DB46" s="691"/>
      <c r="DC46" s="703"/>
      <c r="DD46" s="694">
        <v>42772</v>
      </c>
      <c r="DE46" s="686"/>
      <c r="DF46" s="686"/>
      <c r="DG46" s="686"/>
      <c r="DH46" s="686"/>
      <c r="DI46" s="686"/>
      <c r="DJ46" s="686"/>
      <c r="DK46" s="687"/>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2" t="s">
        <v>362</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363</v>
      </c>
      <c r="CG47" s="683"/>
      <c r="CH47" s="683"/>
      <c r="CI47" s="683"/>
      <c r="CJ47" s="683"/>
      <c r="CK47" s="683"/>
      <c r="CL47" s="683"/>
      <c r="CM47" s="683"/>
      <c r="CN47" s="683"/>
      <c r="CO47" s="683"/>
      <c r="CP47" s="683"/>
      <c r="CQ47" s="684"/>
      <c r="CR47" s="685">
        <v>96614</v>
      </c>
      <c r="CS47" s="710"/>
      <c r="CT47" s="710"/>
      <c r="CU47" s="710"/>
      <c r="CV47" s="710"/>
      <c r="CW47" s="710"/>
      <c r="CX47" s="710"/>
      <c r="CY47" s="711"/>
      <c r="CZ47" s="690">
        <v>1.3</v>
      </c>
      <c r="DA47" s="722"/>
      <c r="DB47" s="722"/>
      <c r="DC47" s="724"/>
      <c r="DD47" s="694">
        <v>7288</v>
      </c>
      <c r="DE47" s="710"/>
      <c r="DF47" s="710"/>
      <c r="DG47" s="710"/>
      <c r="DH47" s="710"/>
      <c r="DI47" s="710"/>
      <c r="DJ47" s="710"/>
      <c r="DK47" s="711"/>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364</v>
      </c>
      <c r="CG48" s="683"/>
      <c r="CH48" s="683"/>
      <c r="CI48" s="683"/>
      <c r="CJ48" s="683"/>
      <c r="CK48" s="683"/>
      <c r="CL48" s="683"/>
      <c r="CM48" s="683"/>
      <c r="CN48" s="683"/>
      <c r="CO48" s="683"/>
      <c r="CP48" s="683"/>
      <c r="CQ48" s="684"/>
      <c r="CR48" s="685" t="s">
        <v>233</v>
      </c>
      <c r="CS48" s="686"/>
      <c r="CT48" s="686"/>
      <c r="CU48" s="686"/>
      <c r="CV48" s="686"/>
      <c r="CW48" s="686"/>
      <c r="CX48" s="686"/>
      <c r="CY48" s="687"/>
      <c r="CZ48" s="690" t="s">
        <v>233</v>
      </c>
      <c r="DA48" s="691"/>
      <c r="DB48" s="691"/>
      <c r="DC48" s="703"/>
      <c r="DD48" s="694" t="s">
        <v>233</v>
      </c>
      <c r="DE48" s="686"/>
      <c r="DF48" s="686"/>
      <c r="DG48" s="686"/>
      <c r="DH48" s="686"/>
      <c r="DI48" s="686"/>
      <c r="DJ48" s="686"/>
      <c r="DK48" s="687"/>
      <c r="DL48" s="770"/>
      <c r="DM48" s="771"/>
      <c r="DN48" s="771"/>
      <c r="DO48" s="771"/>
      <c r="DP48" s="771"/>
      <c r="DQ48" s="771"/>
      <c r="DR48" s="771"/>
      <c r="DS48" s="771"/>
      <c r="DT48" s="771"/>
      <c r="DU48" s="771"/>
      <c r="DV48" s="772"/>
      <c r="DW48" s="773"/>
      <c r="DX48" s="774"/>
      <c r="DY48" s="774"/>
      <c r="DZ48" s="774"/>
      <c r="EA48" s="774"/>
      <c r="EB48" s="774"/>
      <c r="EC48" s="775"/>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26" t="s">
        <v>365</v>
      </c>
      <c r="CE49" s="727"/>
      <c r="CF49" s="727"/>
      <c r="CG49" s="727"/>
      <c r="CH49" s="727"/>
      <c r="CI49" s="727"/>
      <c r="CJ49" s="727"/>
      <c r="CK49" s="727"/>
      <c r="CL49" s="727"/>
      <c r="CM49" s="727"/>
      <c r="CN49" s="727"/>
      <c r="CO49" s="727"/>
      <c r="CP49" s="727"/>
      <c r="CQ49" s="728"/>
      <c r="CR49" s="776">
        <v>7566132</v>
      </c>
      <c r="CS49" s="756"/>
      <c r="CT49" s="756"/>
      <c r="CU49" s="756"/>
      <c r="CV49" s="756"/>
      <c r="CW49" s="756"/>
      <c r="CX49" s="756"/>
      <c r="CY49" s="787"/>
      <c r="CZ49" s="781">
        <v>100</v>
      </c>
      <c r="DA49" s="788"/>
      <c r="DB49" s="788"/>
      <c r="DC49" s="789"/>
      <c r="DD49" s="790">
        <v>4339264</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ull9qVqEDtRwDiamTuFJof//WVOLc7DbQB67EV3a6PJeHvDXMsKbaPu0+mQFIqsK33nJsmY98+YswEfVPTjPig==" saltValue="92KZpZY/Gi4ReqWTqbsdYA=="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G38:BU38"/>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96"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366</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367</v>
      </c>
      <c r="DK2" s="833"/>
      <c r="DL2" s="833"/>
      <c r="DM2" s="833"/>
      <c r="DN2" s="833"/>
      <c r="DO2" s="834"/>
      <c r="DP2" s="251"/>
      <c r="DQ2" s="832" t="s">
        <v>368</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369</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370</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371</v>
      </c>
      <c r="B5" s="827"/>
      <c r="C5" s="827"/>
      <c r="D5" s="827"/>
      <c r="E5" s="827"/>
      <c r="F5" s="827"/>
      <c r="G5" s="827"/>
      <c r="H5" s="827"/>
      <c r="I5" s="827"/>
      <c r="J5" s="827"/>
      <c r="K5" s="827"/>
      <c r="L5" s="827"/>
      <c r="M5" s="827"/>
      <c r="N5" s="827"/>
      <c r="O5" s="827"/>
      <c r="P5" s="828"/>
      <c r="Q5" s="803" t="s">
        <v>372</v>
      </c>
      <c r="R5" s="804"/>
      <c r="S5" s="804"/>
      <c r="T5" s="804"/>
      <c r="U5" s="805"/>
      <c r="V5" s="803" t="s">
        <v>373</v>
      </c>
      <c r="W5" s="804"/>
      <c r="X5" s="804"/>
      <c r="Y5" s="804"/>
      <c r="Z5" s="805"/>
      <c r="AA5" s="803" t="s">
        <v>374</v>
      </c>
      <c r="AB5" s="804"/>
      <c r="AC5" s="804"/>
      <c r="AD5" s="804"/>
      <c r="AE5" s="804"/>
      <c r="AF5" s="836" t="s">
        <v>375</v>
      </c>
      <c r="AG5" s="804"/>
      <c r="AH5" s="804"/>
      <c r="AI5" s="804"/>
      <c r="AJ5" s="815"/>
      <c r="AK5" s="804" t="s">
        <v>376</v>
      </c>
      <c r="AL5" s="804"/>
      <c r="AM5" s="804"/>
      <c r="AN5" s="804"/>
      <c r="AO5" s="805"/>
      <c r="AP5" s="803" t="s">
        <v>377</v>
      </c>
      <c r="AQ5" s="804"/>
      <c r="AR5" s="804"/>
      <c r="AS5" s="804"/>
      <c r="AT5" s="805"/>
      <c r="AU5" s="803" t="s">
        <v>378</v>
      </c>
      <c r="AV5" s="804"/>
      <c r="AW5" s="804"/>
      <c r="AX5" s="804"/>
      <c r="AY5" s="815"/>
      <c r="AZ5" s="258"/>
      <c r="BA5" s="258"/>
      <c r="BB5" s="258"/>
      <c r="BC5" s="258"/>
      <c r="BD5" s="258"/>
      <c r="BE5" s="259"/>
      <c r="BF5" s="259"/>
      <c r="BG5" s="259"/>
      <c r="BH5" s="259"/>
      <c r="BI5" s="259"/>
      <c r="BJ5" s="259"/>
      <c r="BK5" s="259"/>
      <c r="BL5" s="259"/>
      <c r="BM5" s="259"/>
      <c r="BN5" s="259"/>
      <c r="BO5" s="259"/>
      <c r="BP5" s="259"/>
      <c r="BQ5" s="826" t="s">
        <v>379</v>
      </c>
      <c r="BR5" s="827"/>
      <c r="BS5" s="827"/>
      <c r="BT5" s="827"/>
      <c r="BU5" s="827"/>
      <c r="BV5" s="827"/>
      <c r="BW5" s="827"/>
      <c r="BX5" s="827"/>
      <c r="BY5" s="827"/>
      <c r="BZ5" s="827"/>
      <c r="CA5" s="827"/>
      <c r="CB5" s="827"/>
      <c r="CC5" s="827"/>
      <c r="CD5" s="827"/>
      <c r="CE5" s="827"/>
      <c r="CF5" s="827"/>
      <c r="CG5" s="828"/>
      <c r="CH5" s="803" t="s">
        <v>380</v>
      </c>
      <c r="CI5" s="804"/>
      <c r="CJ5" s="804"/>
      <c r="CK5" s="804"/>
      <c r="CL5" s="805"/>
      <c r="CM5" s="803" t="s">
        <v>381</v>
      </c>
      <c r="CN5" s="804"/>
      <c r="CO5" s="804"/>
      <c r="CP5" s="804"/>
      <c r="CQ5" s="805"/>
      <c r="CR5" s="803" t="s">
        <v>382</v>
      </c>
      <c r="CS5" s="804"/>
      <c r="CT5" s="804"/>
      <c r="CU5" s="804"/>
      <c r="CV5" s="805"/>
      <c r="CW5" s="803" t="s">
        <v>383</v>
      </c>
      <c r="CX5" s="804"/>
      <c r="CY5" s="804"/>
      <c r="CZ5" s="804"/>
      <c r="DA5" s="805"/>
      <c r="DB5" s="803" t="s">
        <v>384</v>
      </c>
      <c r="DC5" s="804"/>
      <c r="DD5" s="804"/>
      <c r="DE5" s="804"/>
      <c r="DF5" s="805"/>
      <c r="DG5" s="809" t="s">
        <v>385</v>
      </c>
      <c r="DH5" s="810"/>
      <c r="DI5" s="810"/>
      <c r="DJ5" s="810"/>
      <c r="DK5" s="811"/>
      <c r="DL5" s="809" t="s">
        <v>386</v>
      </c>
      <c r="DM5" s="810"/>
      <c r="DN5" s="810"/>
      <c r="DO5" s="810"/>
      <c r="DP5" s="811"/>
      <c r="DQ5" s="803" t="s">
        <v>387</v>
      </c>
      <c r="DR5" s="804"/>
      <c r="DS5" s="804"/>
      <c r="DT5" s="804"/>
      <c r="DU5" s="805"/>
      <c r="DV5" s="803" t="s">
        <v>378</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388</v>
      </c>
      <c r="C7" s="818"/>
      <c r="D7" s="818"/>
      <c r="E7" s="818"/>
      <c r="F7" s="818"/>
      <c r="G7" s="818"/>
      <c r="H7" s="818"/>
      <c r="I7" s="818"/>
      <c r="J7" s="818"/>
      <c r="K7" s="818"/>
      <c r="L7" s="818"/>
      <c r="M7" s="818"/>
      <c r="N7" s="818"/>
      <c r="O7" s="818"/>
      <c r="P7" s="819"/>
      <c r="Q7" s="820">
        <v>7760</v>
      </c>
      <c r="R7" s="821"/>
      <c r="S7" s="821"/>
      <c r="T7" s="821"/>
      <c r="U7" s="821"/>
      <c r="V7" s="821">
        <v>7560</v>
      </c>
      <c r="W7" s="821"/>
      <c r="X7" s="821"/>
      <c r="Y7" s="821"/>
      <c r="Z7" s="821"/>
      <c r="AA7" s="821">
        <v>200</v>
      </c>
      <c r="AB7" s="821"/>
      <c r="AC7" s="821"/>
      <c r="AD7" s="821"/>
      <c r="AE7" s="822"/>
      <c r="AF7" s="823">
        <v>176</v>
      </c>
      <c r="AG7" s="824"/>
      <c r="AH7" s="824"/>
      <c r="AI7" s="824"/>
      <c r="AJ7" s="825"/>
      <c r="AK7" s="860">
        <v>97</v>
      </c>
      <c r="AL7" s="861"/>
      <c r="AM7" s="861"/>
      <c r="AN7" s="861"/>
      <c r="AO7" s="861"/>
      <c r="AP7" s="861">
        <v>8184</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597</v>
      </c>
      <c r="BT7" s="865"/>
      <c r="BU7" s="865"/>
      <c r="BV7" s="865"/>
      <c r="BW7" s="865"/>
      <c r="BX7" s="865"/>
      <c r="BY7" s="865"/>
      <c r="BZ7" s="865"/>
      <c r="CA7" s="865"/>
      <c r="CB7" s="865"/>
      <c r="CC7" s="865"/>
      <c r="CD7" s="865"/>
      <c r="CE7" s="865"/>
      <c r="CF7" s="865"/>
      <c r="CG7" s="866"/>
      <c r="CH7" s="857">
        <v>6</v>
      </c>
      <c r="CI7" s="858"/>
      <c r="CJ7" s="858"/>
      <c r="CK7" s="858"/>
      <c r="CL7" s="859"/>
      <c r="CM7" s="857">
        <v>2</v>
      </c>
      <c r="CN7" s="858"/>
      <c r="CO7" s="858"/>
      <c r="CP7" s="858"/>
      <c r="CQ7" s="859"/>
      <c r="CR7" s="857">
        <v>10</v>
      </c>
      <c r="CS7" s="858"/>
      <c r="CT7" s="858"/>
      <c r="CU7" s="858"/>
      <c r="CV7" s="859"/>
      <c r="CW7" s="857">
        <v>5</v>
      </c>
      <c r="CX7" s="858"/>
      <c r="CY7" s="858"/>
      <c r="CZ7" s="858"/>
      <c r="DA7" s="859"/>
      <c r="DB7" s="857" t="s">
        <v>596</v>
      </c>
      <c r="DC7" s="858"/>
      <c r="DD7" s="858"/>
      <c r="DE7" s="858"/>
      <c r="DF7" s="859"/>
      <c r="DG7" s="857" t="s">
        <v>596</v>
      </c>
      <c r="DH7" s="858"/>
      <c r="DI7" s="858"/>
      <c r="DJ7" s="858"/>
      <c r="DK7" s="859"/>
      <c r="DL7" s="857" t="s">
        <v>596</v>
      </c>
      <c r="DM7" s="858"/>
      <c r="DN7" s="858"/>
      <c r="DO7" s="858"/>
      <c r="DP7" s="859"/>
      <c r="DQ7" s="857" t="s">
        <v>596</v>
      </c>
      <c r="DR7" s="858"/>
      <c r="DS7" s="858"/>
      <c r="DT7" s="858"/>
      <c r="DU7" s="859"/>
      <c r="DV7" s="838"/>
      <c r="DW7" s="839"/>
      <c r="DX7" s="839"/>
      <c r="DY7" s="839"/>
      <c r="DZ7" s="840"/>
      <c r="EA7" s="256"/>
    </row>
    <row r="8" spans="1:131" s="257" customFormat="1" ht="26.25" customHeight="1" x14ac:dyDescent="0.15">
      <c r="A8" s="263">
        <v>2</v>
      </c>
      <c r="B8" s="841" t="s">
        <v>389</v>
      </c>
      <c r="C8" s="842"/>
      <c r="D8" s="842"/>
      <c r="E8" s="842"/>
      <c r="F8" s="842"/>
      <c r="G8" s="842"/>
      <c r="H8" s="842"/>
      <c r="I8" s="842"/>
      <c r="J8" s="842"/>
      <c r="K8" s="842"/>
      <c r="L8" s="842"/>
      <c r="M8" s="842"/>
      <c r="N8" s="842"/>
      <c r="O8" s="842"/>
      <c r="P8" s="843"/>
      <c r="Q8" s="844">
        <v>6</v>
      </c>
      <c r="R8" s="845"/>
      <c r="S8" s="845"/>
      <c r="T8" s="845"/>
      <c r="U8" s="845"/>
      <c r="V8" s="845">
        <v>6</v>
      </c>
      <c r="W8" s="845"/>
      <c r="X8" s="845"/>
      <c r="Y8" s="845"/>
      <c r="Z8" s="845"/>
      <c r="AA8" s="845">
        <v>0</v>
      </c>
      <c r="AB8" s="845"/>
      <c r="AC8" s="845"/>
      <c r="AD8" s="845"/>
      <c r="AE8" s="846"/>
      <c r="AF8" s="847">
        <v>0</v>
      </c>
      <c r="AG8" s="848"/>
      <c r="AH8" s="848"/>
      <c r="AI8" s="848"/>
      <c r="AJ8" s="849"/>
      <c r="AK8" s="850"/>
      <c r="AL8" s="851"/>
      <c r="AM8" s="851"/>
      <c r="AN8" s="851"/>
      <c r="AO8" s="851"/>
      <c r="AP8" s="851">
        <v>1</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t="s">
        <v>598</v>
      </c>
      <c r="BT8" s="855"/>
      <c r="BU8" s="855"/>
      <c r="BV8" s="855"/>
      <c r="BW8" s="855"/>
      <c r="BX8" s="855"/>
      <c r="BY8" s="855"/>
      <c r="BZ8" s="855"/>
      <c r="CA8" s="855"/>
      <c r="CB8" s="855"/>
      <c r="CC8" s="855"/>
      <c r="CD8" s="855"/>
      <c r="CE8" s="855"/>
      <c r="CF8" s="855"/>
      <c r="CG8" s="856"/>
      <c r="CH8" s="867">
        <v>0</v>
      </c>
      <c r="CI8" s="868"/>
      <c r="CJ8" s="868"/>
      <c r="CK8" s="868"/>
      <c r="CL8" s="869"/>
      <c r="CM8" s="867">
        <v>10</v>
      </c>
      <c r="CN8" s="868"/>
      <c r="CO8" s="868"/>
      <c r="CP8" s="868"/>
      <c r="CQ8" s="869"/>
      <c r="CR8" s="867">
        <v>5</v>
      </c>
      <c r="CS8" s="868"/>
      <c r="CT8" s="868"/>
      <c r="CU8" s="868"/>
      <c r="CV8" s="869"/>
      <c r="CW8" s="867" t="s">
        <v>596</v>
      </c>
      <c r="CX8" s="868"/>
      <c r="CY8" s="868"/>
      <c r="CZ8" s="868"/>
      <c r="DA8" s="869"/>
      <c r="DB8" s="867" t="s">
        <v>596</v>
      </c>
      <c r="DC8" s="868"/>
      <c r="DD8" s="868"/>
      <c r="DE8" s="868"/>
      <c r="DF8" s="869"/>
      <c r="DG8" s="867" t="s">
        <v>596</v>
      </c>
      <c r="DH8" s="868"/>
      <c r="DI8" s="868"/>
      <c r="DJ8" s="868"/>
      <c r="DK8" s="869"/>
      <c r="DL8" s="867" t="s">
        <v>596</v>
      </c>
      <c r="DM8" s="868"/>
      <c r="DN8" s="868"/>
      <c r="DO8" s="868"/>
      <c r="DP8" s="869"/>
      <c r="DQ8" s="867" t="s">
        <v>596</v>
      </c>
      <c r="DR8" s="868"/>
      <c r="DS8" s="868"/>
      <c r="DT8" s="868"/>
      <c r="DU8" s="869"/>
      <c r="DV8" s="870"/>
      <c r="DW8" s="871"/>
      <c r="DX8" s="871"/>
      <c r="DY8" s="871"/>
      <c r="DZ8" s="872"/>
      <c r="EA8" s="256"/>
    </row>
    <row r="9" spans="1:131" s="257" customFormat="1" ht="26.25" customHeight="1" x14ac:dyDescent="0.15">
      <c r="A9" s="263">
        <v>3</v>
      </c>
      <c r="B9" s="841" t="s">
        <v>390</v>
      </c>
      <c r="C9" s="842"/>
      <c r="D9" s="842"/>
      <c r="E9" s="842"/>
      <c r="F9" s="842"/>
      <c r="G9" s="842"/>
      <c r="H9" s="842"/>
      <c r="I9" s="842"/>
      <c r="J9" s="842"/>
      <c r="K9" s="842"/>
      <c r="L9" s="842"/>
      <c r="M9" s="842"/>
      <c r="N9" s="842"/>
      <c r="O9" s="842"/>
      <c r="P9" s="843"/>
      <c r="Q9" s="844">
        <v>0</v>
      </c>
      <c r="R9" s="845"/>
      <c r="S9" s="845"/>
      <c r="T9" s="845"/>
      <c r="U9" s="845"/>
      <c r="V9" s="845">
        <v>0</v>
      </c>
      <c r="W9" s="845"/>
      <c r="X9" s="845"/>
      <c r="Y9" s="845"/>
      <c r="Z9" s="845"/>
      <c r="AA9" s="845">
        <v>0</v>
      </c>
      <c r="AB9" s="845"/>
      <c r="AC9" s="845"/>
      <c r="AD9" s="845"/>
      <c r="AE9" s="846"/>
      <c r="AF9" s="847" t="s">
        <v>127</v>
      </c>
      <c r="AG9" s="848"/>
      <c r="AH9" s="848"/>
      <c r="AI9" s="848"/>
      <c r="AJ9" s="849"/>
      <c r="AK9" s="850"/>
      <c r="AL9" s="851"/>
      <c r="AM9" s="851"/>
      <c r="AN9" s="851"/>
      <c r="AO9" s="851"/>
      <c r="AP9" s="851">
        <v>0</v>
      </c>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391</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392</v>
      </c>
      <c r="B23" s="876" t="s">
        <v>393</v>
      </c>
      <c r="C23" s="877"/>
      <c r="D23" s="877"/>
      <c r="E23" s="877"/>
      <c r="F23" s="877"/>
      <c r="G23" s="877"/>
      <c r="H23" s="877"/>
      <c r="I23" s="877"/>
      <c r="J23" s="877"/>
      <c r="K23" s="877"/>
      <c r="L23" s="877"/>
      <c r="M23" s="877"/>
      <c r="N23" s="877"/>
      <c r="O23" s="877"/>
      <c r="P23" s="878"/>
      <c r="Q23" s="879">
        <v>7766</v>
      </c>
      <c r="R23" s="880"/>
      <c r="S23" s="880"/>
      <c r="T23" s="880"/>
      <c r="U23" s="880"/>
      <c r="V23" s="880">
        <v>7566</v>
      </c>
      <c r="W23" s="880"/>
      <c r="X23" s="880"/>
      <c r="Y23" s="880"/>
      <c r="Z23" s="880"/>
      <c r="AA23" s="880">
        <v>200</v>
      </c>
      <c r="AB23" s="880"/>
      <c r="AC23" s="880"/>
      <c r="AD23" s="880"/>
      <c r="AE23" s="881"/>
      <c r="AF23" s="882">
        <v>176</v>
      </c>
      <c r="AG23" s="880"/>
      <c r="AH23" s="880"/>
      <c r="AI23" s="880"/>
      <c r="AJ23" s="883"/>
      <c r="AK23" s="884"/>
      <c r="AL23" s="885"/>
      <c r="AM23" s="885"/>
      <c r="AN23" s="885"/>
      <c r="AO23" s="885"/>
      <c r="AP23" s="880"/>
      <c r="AQ23" s="880"/>
      <c r="AR23" s="880"/>
      <c r="AS23" s="880"/>
      <c r="AT23" s="880"/>
      <c r="AU23" s="886"/>
      <c r="AV23" s="886"/>
      <c r="AW23" s="886"/>
      <c r="AX23" s="886"/>
      <c r="AY23" s="887"/>
      <c r="AZ23" s="895" t="s">
        <v>127</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394</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395</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371</v>
      </c>
      <c r="B26" s="827"/>
      <c r="C26" s="827"/>
      <c r="D26" s="827"/>
      <c r="E26" s="827"/>
      <c r="F26" s="827"/>
      <c r="G26" s="827"/>
      <c r="H26" s="827"/>
      <c r="I26" s="827"/>
      <c r="J26" s="827"/>
      <c r="K26" s="827"/>
      <c r="L26" s="827"/>
      <c r="M26" s="827"/>
      <c r="N26" s="827"/>
      <c r="O26" s="827"/>
      <c r="P26" s="828"/>
      <c r="Q26" s="803" t="s">
        <v>396</v>
      </c>
      <c r="R26" s="804"/>
      <c r="S26" s="804"/>
      <c r="T26" s="804"/>
      <c r="U26" s="805"/>
      <c r="V26" s="803" t="s">
        <v>397</v>
      </c>
      <c r="W26" s="804"/>
      <c r="X26" s="804"/>
      <c r="Y26" s="804"/>
      <c r="Z26" s="805"/>
      <c r="AA26" s="803" t="s">
        <v>398</v>
      </c>
      <c r="AB26" s="804"/>
      <c r="AC26" s="804"/>
      <c r="AD26" s="804"/>
      <c r="AE26" s="804"/>
      <c r="AF26" s="898" t="s">
        <v>399</v>
      </c>
      <c r="AG26" s="899"/>
      <c r="AH26" s="899"/>
      <c r="AI26" s="899"/>
      <c r="AJ26" s="900"/>
      <c r="AK26" s="804" t="s">
        <v>400</v>
      </c>
      <c r="AL26" s="804"/>
      <c r="AM26" s="804"/>
      <c r="AN26" s="804"/>
      <c r="AO26" s="805"/>
      <c r="AP26" s="803" t="s">
        <v>401</v>
      </c>
      <c r="AQ26" s="804"/>
      <c r="AR26" s="804"/>
      <c r="AS26" s="804"/>
      <c r="AT26" s="805"/>
      <c r="AU26" s="803" t="s">
        <v>402</v>
      </c>
      <c r="AV26" s="804"/>
      <c r="AW26" s="804"/>
      <c r="AX26" s="804"/>
      <c r="AY26" s="805"/>
      <c r="AZ26" s="803" t="s">
        <v>403</v>
      </c>
      <c r="BA26" s="804"/>
      <c r="BB26" s="804"/>
      <c r="BC26" s="804"/>
      <c r="BD26" s="805"/>
      <c r="BE26" s="803" t="s">
        <v>378</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404</v>
      </c>
      <c r="C28" s="818"/>
      <c r="D28" s="818"/>
      <c r="E28" s="818"/>
      <c r="F28" s="818"/>
      <c r="G28" s="818"/>
      <c r="H28" s="818"/>
      <c r="I28" s="818"/>
      <c r="J28" s="818"/>
      <c r="K28" s="818"/>
      <c r="L28" s="818"/>
      <c r="M28" s="818"/>
      <c r="N28" s="818"/>
      <c r="O28" s="818"/>
      <c r="P28" s="819"/>
      <c r="Q28" s="908">
        <v>815</v>
      </c>
      <c r="R28" s="909"/>
      <c r="S28" s="909"/>
      <c r="T28" s="909"/>
      <c r="U28" s="909"/>
      <c r="V28" s="909">
        <v>788</v>
      </c>
      <c r="W28" s="909"/>
      <c r="X28" s="909"/>
      <c r="Y28" s="909"/>
      <c r="Z28" s="909"/>
      <c r="AA28" s="909">
        <v>27</v>
      </c>
      <c r="AB28" s="909"/>
      <c r="AC28" s="909"/>
      <c r="AD28" s="909"/>
      <c r="AE28" s="910"/>
      <c r="AF28" s="911">
        <v>27</v>
      </c>
      <c r="AG28" s="909"/>
      <c r="AH28" s="909"/>
      <c r="AI28" s="909"/>
      <c r="AJ28" s="912"/>
      <c r="AK28" s="913">
        <v>87</v>
      </c>
      <c r="AL28" s="904"/>
      <c r="AM28" s="904"/>
      <c r="AN28" s="904"/>
      <c r="AO28" s="904"/>
      <c r="AP28" s="904" t="s">
        <v>596</v>
      </c>
      <c r="AQ28" s="904"/>
      <c r="AR28" s="904"/>
      <c r="AS28" s="904"/>
      <c r="AT28" s="904"/>
      <c r="AU28" s="904" t="s">
        <v>596</v>
      </c>
      <c r="AV28" s="904"/>
      <c r="AW28" s="904"/>
      <c r="AX28" s="904"/>
      <c r="AY28" s="904"/>
      <c r="AZ28" s="905" t="s">
        <v>596</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405</v>
      </c>
      <c r="C29" s="842"/>
      <c r="D29" s="842"/>
      <c r="E29" s="842"/>
      <c r="F29" s="842"/>
      <c r="G29" s="842"/>
      <c r="H29" s="842"/>
      <c r="I29" s="842"/>
      <c r="J29" s="842"/>
      <c r="K29" s="842"/>
      <c r="L29" s="842"/>
      <c r="M29" s="842"/>
      <c r="N29" s="842"/>
      <c r="O29" s="842"/>
      <c r="P29" s="843"/>
      <c r="Q29" s="844">
        <v>1130</v>
      </c>
      <c r="R29" s="845"/>
      <c r="S29" s="845"/>
      <c r="T29" s="845"/>
      <c r="U29" s="845"/>
      <c r="V29" s="845">
        <v>1068</v>
      </c>
      <c r="W29" s="845"/>
      <c r="X29" s="845"/>
      <c r="Y29" s="845"/>
      <c r="Z29" s="845"/>
      <c r="AA29" s="845">
        <v>62</v>
      </c>
      <c r="AB29" s="845"/>
      <c r="AC29" s="845"/>
      <c r="AD29" s="845"/>
      <c r="AE29" s="846"/>
      <c r="AF29" s="847">
        <v>62</v>
      </c>
      <c r="AG29" s="848"/>
      <c r="AH29" s="848"/>
      <c r="AI29" s="848"/>
      <c r="AJ29" s="849"/>
      <c r="AK29" s="916">
        <v>152</v>
      </c>
      <c r="AL29" s="917"/>
      <c r="AM29" s="917"/>
      <c r="AN29" s="917"/>
      <c r="AO29" s="917"/>
      <c r="AP29" s="917" t="s">
        <v>596</v>
      </c>
      <c r="AQ29" s="917"/>
      <c r="AR29" s="917"/>
      <c r="AS29" s="917"/>
      <c r="AT29" s="917"/>
      <c r="AU29" s="917" t="s">
        <v>596</v>
      </c>
      <c r="AV29" s="917"/>
      <c r="AW29" s="917"/>
      <c r="AX29" s="917"/>
      <c r="AY29" s="917"/>
      <c r="AZ29" s="918" t="s">
        <v>596</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406</v>
      </c>
      <c r="C30" s="842"/>
      <c r="D30" s="842"/>
      <c r="E30" s="842"/>
      <c r="F30" s="842"/>
      <c r="G30" s="842"/>
      <c r="H30" s="842"/>
      <c r="I30" s="842"/>
      <c r="J30" s="842"/>
      <c r="K30" s="842"/>
      <c r="L30" s="842"/>
      <c r="M30" s="842"/>
      <c r="N30" s="842"/>
      <c r="O30" s="842"/>
      <c r="P30" s="843"/>
      <c r="Q30" s="844">
        <v>94</v>
      </c>
      <c r="R30" s="845"/>
      <c r="S30" s="845"/>
      <c r="T30" s="845"/>
      <c r="U30" s="845"/>
      <c r="V30" s="845">
        <v>94</v>
      </c>
      <c r="W30" s="845"/>
      <c r="X30" s="845"/>
      <c r="Y30" s="845"/>
      <c r="Z30" s="845"/>
      <c r="AA30" s="845">
        <v>0</v>
      </c>
      <c r="AB30" s="845"/>
      <c r="AC30" s="845"/>
      <c r="AD30" s="845"/>
      <c r="AE30" s="846"/>
      <c r="AF30" s="847">
        <v>0</v>
      </c>
      <c r="AG30" s="848"/>
      <c r="AH30" s="848"/>
      <c r="AI30" s="848"/>
      <c r="AJ30" s="849"/>
      <c r="AK30" s="916">
        <v>34</v>
      </c>
      <c r="AL30" s="917"/>
      <c r="AM30" s="917"/>
      <c r="AN30" s="917"/>
      <c r="AO30" s="917"/>
      <c r="AP30" s="917" t="s">
        <v>596</v>
      </c>
      <c r="AQ30" s="917"/>
      <c r="AR30" s="917"/>
      <c r="AS30" s="917"/>
      <c r="AT30" s="917"/>
      <c r="AU30" s="917" t="s">
        <v>596</v>
      </c>
      <c r="AV30" s="917"/>
      <c r="AW30" s="917"/>
      <c r="AX30" s="917"/>
      <c r="AY30" s="917"/>
      <c r="AZ30" s="918" t="s">
        <v>596</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407</v>
      </c>
      <c r="C31" s="842"/>
      <c r="D31" s="842"/>
      <c r="E31" s="842"/>
      <c r="F31" s="842"/>
      <c r="G31" s="842"/>
      <c r="H31" s="842"/>
      <c r="I31" s="842"/>
      <c r="J31" s="842"/>
      <c r="K31" s="842"/>
      <c r="L31" s="842"/>
      <c r="M31" s="842"/>
      <c r="N31" s="842"/>
      <c r="O31" s="842"/>
      <c r="P31" s="843"/>
      <c r="Q31" s="844">
        <v>45</v>
      </c>
      <c r="R31" s="845"/>
      <c r="S31" s="845"/>
      <c r="T31" s="845"/>
      <c r="U31" s="845"/>
      <c r="V31" s="845">
        <v>45</v>
      </c>
      <c r="W31" s="845"/>
      <c r="X31" s="845"/>
      <c r="Y31" s="845"/>
      <c r="Z31" s="845"/>
      <c r="AA31" s="845" t="s">
        <v>596</v>
      </c>
      <c r="AB31" s="845"/>
      <c r="AC31" s="845"/>
      <c r="AD31" s="845"/>
      <c r="AE31" s="846"/>
      <c r="AF31" s="847" t="s">
        <v>408</v>
      </c>
      <c r="AG31" s="848"/>
      <c r="AH31" s="848"/>
      <c r="AI31" s="848"/>
      <c r="AJ31" s="849"/>
      <c r="AK31" s="916">
        <v>1</v>
      </c>
      <c r="AL31" s="917"/>
      <c r="AM31" s="917"/>
      <c r="AN31" s="917"/>
      <c r="AO31" s="917"/>
      <c r="AP31" s="917">
        <v>73</v>
      </c>
      <c r="AQ31" s="917"/>
      <c r="AR31" s="917"/>
      <c r="AS31" s="917"/>
      <c r="AT31" s="917"/>
      <c r="AU31" s="917" t="s">
        <v>596</v>
      </c>
      <c r="AV31" s="917"/>
      <c r="AW31" s="917"/>
      <c r="AX31" s="917"/>
      <c r="AY31" s="917"/>
      <c r="AZ31" s="918" t="s">
        <v>596</v>
      </c>
      <c r="BA31" s="918"/>
      <c r="BB31" s="918"/>
      <c r="BC31" s="918"/>
      <c r="BD31" s="918"/>
      <c r="BE31" s="914"/>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409</v>
      </c>
      <c r="C32" s="842"/>
      <c r="D32" s="842"/>
      <c r="E32" s="842"/>
      <c r="F32" s="842"/>
      <c r="G32" s="842"/>
      <c r="H32" s="842"/>
      <c r="I32" s="842"/>
      <c r="J32" s="842"/>
      <c r="K32" s="842"/>
      <c r="L32" s="842"/>
      <c r="M32" s="842"/>
      <c r="N32" s="842"/>
      <c r="O32" s="842"/>
      <c r="P32" s="843"/>
      <c r="Q32" s="844">
        <v>79</v>
      </c>
      <c r="R32" s="845"/>
      <c r="S32" s="845"/>
      <c r="T32" s="845"/>
      <c r="U32" s="845"/>
      <c r="V32" s="845">
        <v>74</v>
      </c>
      <c r="W32" s="845"/>
      <c r="X32" s="845"/>
      <c r="Y32" s="845"/>
      <c r="Z32" s="845"/>
      <c r="AA32" s="845">
        <v>5</v>
      </c>
      <c r="AB32" s="845"/>
      <c r="AC32" s="845"/>
      <c r="AD32" s="845"/>
      <c r="AE32" s="846"/>
      <c r="AF32" s="847">
        <v>262</v>
      </c>
      <c r="AG32" s="848"/>
      <c r="AH32" s="848"/>
      <c r="AI32" s="848"/>
      <c r="AJ32" s="849"/>
      <c r="AK32" s="916">
        <v>0</v>
      </c>
      <c r="AL32" s="917"/>
      <c r="AM32" s="917"/>
      <c r="AN32" s="917"/>
      <c r="AO32" s="917"/>
      <c r="AP32" s="917">
        <v>17</v>
      </c>
      <c r="AQ32" s="917"/>
      <c r="AR32" s="917"/>
      <c r="AS32" s="917"/>
      <c r="AT32" s="917"/>
      <c r="AU32" s="917" t="s">
        <v>596</v>
      </c>
      <c r="AV32" s="917"/>
      <c r="AW32" s="917"/>
      <c r="AX32" s="917"/>
      <c r="AY32" s="917"/>
      <c r="AZ32" s="918" t="s">
        <v>596</v>
      </c>
      <c r="BA32" s="918"/>
      <c r="BB32" s="918"/>
      <c r="BC32" s="918"/>
      <c r="BD32" s="918"/>
      <c r="BE32" s="914" t="s">
        <v>410</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t="s">
        <v>411</v>
      </c>
      <c r="C33" s="842"/>
      <c r="D33" s="842"/>
      <c r="E33" s="842"/>
      <c r="F33" s="842"/>
      <c r="G33" s="842"/>
      <c r="H33" s="842"/>
      <c r="I33" s="842"/>
      <c r="J33" s="842"/>
      <c r="K33" s="842"/>
      <c r="L33" s="842"/>
      <c r="M33" s="842"/>
      <c r="N33" s="842"/>
      <c r="O33" s="842"/>
      <c r="P33" s="843"/>
      <c r="Q33" s="844">
        <v>1842</v>
      </c>
      <c r="R33" s="845"/>
      <c r="S33" s="845"/>
      <c r="T33" s="845"/>
      <c r="U33" s="845"/>
      <c r="V33" s="845">
        <v>1813</v>
      </c>
      <c r="W33" s="845"/>
      <c r="X33" s="845"/>
      <c r="Y33" s="845"/>
      <c r="Z33" s="845"/>
      <c r="AA33" s="845">
        <v>29</v>
      </c>
      <c r="AB33" s="845"/>
      <c r="AC33" s="845"/>
      <c r="AD33" s="845"/>
      <c r="AE33" s="846"/>
      <c r="AF33" s="847">
        <v>583</v>
      </c>
      <c r="AG33" s="848"/>
      <c r="AH33" s="848"/>
      <c r="AI33" s="848"/>
      <c r="AJ33" s="849"/>
      <c r="AK33" s="916">
        <v>306</v>
      </c>
      <c r="AL33" s="917"/>
      <c r="AM33" s="917"/>
      <c r="AN33" s="917"/>
      <c r="AO33" s="917"/>
      <c r="AP33" s="917">
        <v>2926</v>
      </c>
      <c r="AQ33" s="917"/>
      <c r="AR33" s="917"/>
      <c r="AS33" s="917"/>
      <c r="AT33" s="917"/>
      <c r="AU33" s="917">
        <v>2066</v>
      </c>
      <c r="AV33" s="917"/>
      <c r="AW33" s="917"/>
      <c r="AX33" s="917"/>
      <c r="AY33" s="917"/>
      <c r="AZ33" s="918" t="s">
        <v>596</v>
      </c>
      <c r="BA33" s="918"/>
      <c r="BB33" s="918"/>
      <c r="BC33" s="918"/>
      <c r="BD33" s="918"/>
      <c r="BE33" s="914" t="s">
        <v>410</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t="s">
        <v>412</v>
      </c>
      <c r="C34" s="842"/>
      <c r="D34" s="842"/>
      <c r="E34" s="842"/>
      <c r="F34" s="842"/>
      <c r="G34" s="842"/>
      <c r="H34" s="842"/>
      <c r="I34" s="842"/>
      <c r="J34" s="842"/>
      <c r="K34" s="842"/>
      <c r="L34" s="842"/>
      <c r="M34" s="842"/>
      <c r="N34" s="842"/>
      <c r="O34" s="842"/>
      <c r="P34" s="843"/>
      <c r="Q34" s="844">
        <v>9</v>
      </c>
      <c r="R34" s="845"/>
      <c r="S34" s="845"/>
      <c r="T34" s="845"/>
      <c r="U34" s="845"/>
      <c r="V34" s="845">
        <v>9</v>
      </c>
      <c r="W34" s="845"/>
      <c r="X34" s="845"/>
      <c r="Y34" s="845"/>
      <c r="Z34" s="845"/>
      <c r="AA34" s="845" t="s">
        <v>596</v>
      </c>
      <c r="AB34" s="845"/>
      <c r="AC34" s="845"/>
      <c r="AD34" s="845"/>
      <c r="AE34" s="846"/>
      <c r="AF34" s="847" t="s">
        <v>408</v>
      </c>
      <c r="AG34" s="848"/>
      <c r="AH34" s="848"/>
      <c r="AI34" s="848"/>
      <c r="AJ34" s="849"/>
      <c r="AK34" s="916">
        <v>3</v>
      </c>
      <c r="AL34" s="917"/>
      <c r="AM34" s="917"/>
      <c r="AN34" s="917"/>
      <c r="AO34" s="917"/>
      <c r="AP34" s="917" t="s">
        <v>596</v>
      </c>
      <c r="AQ34" s="917"/>
      <c r="AR34" s="917"/>
      <c r="AS34" s="917"/>
      <c r="AT34" s="917"/>
      <c r="AU34" s="917" t="s">
        <v>596</v>
      </c>
      <c r="AV34" s="917"/>
      <c r="AW34" s="917"/>
      <c r="AX34" s="917"/>
      <c r="AY34" s="917"/>
      <c r="AZ34" s="918" t="s">
        <v>596</v>
      </c>
      <c r="BA34" s="918"/>
      <c r="BB34" s="918"/>
      <c r="BC34" s="918"/>
      <c r="BD34" s="918"/>
      <c r="BE34" s="914" t="s">
        <v>413</v>
      </c>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t="s">
        <v>414</v>
      </c>
      <c r="C35" s="842"/>
      <c r="D35" s="842"/>
      <c r="E35" s="842"/>
      <c r="F35" s="842"/>
      <c r="G35" s="842"/>
      <c r="H35" s="842"/>
      <c r="I35" s="842"/>
      <c r="J35" s="842"/>
      <c r="K35" s="842"/>
      <c r="L35" s="842"/>
      <c r="M35" s="842"/>
      <c r="N35" s="842"/>
      <c r="O35" s="842"/>
      <c r="P35" s="843"/>
      <c r="Q35" s="844">
        <v>264</v>
      </c>
      <c r="R35" s="845"/>
      <c r="S35" s="845"/>
      <c r="T35" s="845"/>
      <c r="U35" s="845"/>
      <c r="V35" s="845">
        <v>261</v>
      </c>
      <c r="W35" s="845"/>
      <c r="X35" s="845"/>
      <c r="Y35" s="845"/>
      <c r="Z35" s="845"/>
      <c r="AA35" s="845">
        <v>3</v>
      </c>
      <c r="AB35" s="845"/>
      <c r="AC35" s="845"/>
      <c r="AD35" s="845"/>
      <c r="AE35" s="846"/>
      <c r="AF35" s="847">
        <v>3</v>
      </c>
      <c r="AG35" s="848"/>
      <c r="AH35" s="848"/>
      <c r="AI35" s="848"/>
      <c r="AJ35" s="849"/>
      <c r="AK35" s="916">
        <v>158</v>
      </c>
      <c r="AL35" s="917"/>
      <c r="AM35" s="917"/>
      <c r="AN35" s="917"/>
      <c r="AO35" s="917"/>
      <c r="AP35" s="917">
        <v>1552</v>
      </c>
      <c r="AQ35" s="917"/>
      <c r="AR35" s="917"/>
      <c r="AS35" s="917"/>
      <c r="AT35" s="917"/>
      <c r="AU35" s="917">
        <v>1513</v>
      </c>
      <c r="AV35" s="917"/>
      <c r="AW35" s="917"/>
      <c r="AX35" s="917"/>
      <c r="AY35" s="917"/>
      <c r="AZ35" s="918" t="s">
        <v>596</v>
      </c>
      <c r="BA35" s="918"/>
      <c r="BB35" s="918"/>
      <c r="BC35" s="918"/>
      <c r="BD35" s="918"/>
      <c r="BE35" s="914" t="s">
        <v>413</v>
      </c>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t="s">
        <v>415</v>
      </c>
      <c r="C36" s="842"/>
      <c r="D36" s="842"/>
      <c r="E36" s="842"/>
      <c r="F36" s="842"/>
      <c r="G36" s="842"/>
      <c r="H36" s="842"/>
      <c r="I36" s="842"/>
      <c r="J36" s="842"/>
      <c r="K36" s="842"/>
      <c r="L36" s="842"/>
      <c r="M36" s="842"/>
      <c r="N36" s="842"/>
      <c r="O36" s="842"/>
      <c r="P36" s="843"/>
      <c r="Q36" s="844">
        <v>345</v>
      </c>
      <c r="R36" s="845"/>
      <c r="S36" s="845"/>
      <c r="T36" s="845"/>
      <c r="U36" s="845"/>
      <c r="V36" s="845">
        <v>343</v>
      </c>
      <c r="W36" s="845"/>
      <c r="X36" s="845"/>
      <c r="Y36" s="845"/>
      <c r="Z36" s="845"/>
      <c r="AA36" s="845">
        <v>2</v>
      </c>
      <c r="AB36" s="845"/>
      <c r="AC36" s="845"/>
      <c r="AD36" s="845"/>
      <c r="AE36" s="846"/>
      <c r="AF36" s="847">
        <v>2</v>
      </c>
      <c r="AG36" s="848"/>
      <c r="AH36" s="848"/>
      <c r="AI36" s="848"/>
      <c r="AJ36" s="849"/>
      <c r="AK36" s="916">
        <v>246</v>
      </c>
      <c r="AL36" s="917"/>
      <c r="AM36" s="917"/>
      <c r="AN36" s="917"/>
      <c r="AO36" s="917"/>
      <c r="AP36" s="917">
        <v>2007</v>
      </c>
      <c r="AQ36" s="917"/>
      <c r="AR36" s="917"/>
      <c r="AS36" s="917"/>
      <c r="AT36" s="917"/>
      <c r="AU36" s="917">
        <v>2007</v>
      </c>
      <c r="AV36" s="917"/>
      <c r="AW36" s="917"/>
      <c r="AX36" s="917"/>
      <c r="AY36" s="917"/>
      <c r="AZ36" s="918" t="s">
        <v>596</v>
      </c>
      <c r="BA36" s="918"/>
      <c r="BB36" s="918"/>
      <c r="BC36" s="918"/>
      <c r="BD36" s="918"/>
      <c r="BE36" s="914" t="s">
        <v>413</v>
      </c>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416</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392</v>
      </c>
      <c r="B63" s="876" t="s">
        <v>417</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938</v>
      </c>
      <c r="AG63" s="928"/>
      <c r="AH63" s="928"/>
      <c r="AI63" s="928"/>
      <c r="AJ63" s="929"/>
      <c r="AK63" s="930"/>
      <c r="AL63" s="925"/>
      <c r="AM63" s="925"/>
      <c r="AN63" s="925"/>
      <c r="AO63" s="925"/>
      <c r="AP63" s="928"/>
      <c r="AQ63" s="928"/>
      <c r="AR63" s="928"/>
      <c r="AS63" s="928"/>
      <c r="AT63" s="928"/>
      <c r="AU63" s="928"/>
      <c r="AV63" s="928"/>
      <c r="AW63" s="928"/>
      <c r="AX63" s="928"/>
      <c r="AY63" s="928"/>
      <c r="AZ63" s="932"/>
      <c r="BA63" s="932"/>
      <c r="BB63" s="932"/>
      <c r="BC63" s="932"/>
      <c r="BD63" s="932"/>
      <c r="BE63" s="933"/>
      <c r="BF63" s="933"/>
      <c r="BG63" s="933"/>
      <c r="BH63" s="933"/>
      <c r="BI63" s="934"/>
      <c r="BJ63" s="935" t="s">
        <v>127</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418</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419</v>
      </c>
      <c r="B66" s="827"/>
      <c r="C66" s="827"/>
      <c r="D66" s="827"/>
      <c r="E66" s="827"/>
      <c r="F66" s="827"/>
      <c r="G66" s="827"/>
      <c r="H66" s="827"/>
      <c r="I66" s="827"/>
      <c r="J66" s="827"/>
      <c r="K66" s="827"/>
      <c r="L66" s="827"/>
      <c r="M66" s="827"/>
      <c r="N66" s="827"/>
      <c r="O66" s="827"/>
      <c r="P66" s="828"/>
      <c r="Q66" s="803" t="s">
        <v>420</v>
      </c>
      <c r="R66" s="804"/>
      <c r="S66" s="804"/>
      <c r="T66" s="804"/>
      <c r="U66" s="805"/>
      <c r="V66" s="803" t="s">
        <v>421</v>
      </c>
      <c r="W66" s="804"/>
      <c r="X66" s="804"/>
      <c r="Y66" s="804"/>
      <c r="Z66" s="805"/>
      <c r="AA66" s="803" t="s">
        <v>398</v>
      </c>
      <c r="AB66" s="804"/>
      <c r="AC66" s="804"/>
      <c r="AD66" s="804"/>
      <c r="AE66" s="805"/>
      <c r="AF66" s="938" t="s">
        <v>399</v>
      </c>
      <c r="AG66" s="899"/>
      <c r="AH66" s="899"/>
      <c r="AI66" s="899"/>
      <c r="AJ66" s="939"/>
      <c r="AK66" s="803" t="s">
        <v>422</v>
      </c>
      <c r="AL66" s="827"/>
      <c r="AM66" s="827"/>
      <c r="AN66" s="827"/>
      <c r="AO66" s="828"/>
      <c r="AP66" s="803" t="s">
        <v>401</v>
      </c>
      <c r="AQ66" s="804"/>
      <c r="AR66" s="804"/>
      <c r="AS66" s="804"/>
      <c r="AT66" s="805"/>
      <c r="AU66" s="803" t="s">
        <v>423</v>
      </c>
      <c r="AV66" s="804"/>
      <c r="AW66" s="804"/>
      <c r="AX66" s="804"/>
      <c r="AY66" s="805"/>
      <c r="AZ66" s="803" t="s">
        <v>378</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c r="C68" s="956"/>
      <c r="D68" s="956"/>
      <c r="E68" s="956"/>
      <c r="F68" s="956"/>
      <c r="G68" s="956"/>
      <c r="H68" s="956"/>
      <c r="I68" s="956"/>
      <c r="J68" s="956"/>
      <c r="K68" s="956"/>
      <c r="L68" s="956"/>
      <c r="M68" s="956"/>
      <c r="N68" s="956"/>
      <c r="O68" s="956"/>
      <c r="P68" s="957"/>
      <c r="Q68" s="958"/>
      <c r="R68" s="952"/>
      <c r="S68" s="952"/>
      <c r="T68" s="952"/>
      <c r="U68" s="952"/>
      <c r="V68" s="952"/>
      <c r="W68" s="952"/>
      <c r="X68" s="952"/>
      <c r="Y68" s="952"/>
      <c r="Z68" s="952"/>
      <c r="AA68" s="952"/>
      <c r="AB68" s="952"/>
      <c r="AC68" s="952"/>
      <c r="AD68" s="952"/>
      <c r="AE68" s="952"/>
      <c r="AF68" s="952"/>
      <c r="AG68" s="952"/>
      <c r="AH68" s="952"/>
      <c r="AI68" s="952"/>
      <c r="AJ68" s="952"/>
      <c r="AK68" s="952"/>
      <c r="AL68" s="952"/>
      <c r="AM68" s="952"/>
      <c r="AN68" s="952"/>
      <c r="AO68" s="952"/>
      <c r="AP68" s="952"/>
      <c r="AQ68" s="952"/>
      <c r="AR68" s="952"/>
      <c r="AS68" s="952"/>
      <c r="AT68" s="952"/>
      <c r="AU68" s="952"/>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c r="C69" s="960"/>
      <c r="D69" s="960"/>
      <c r="E69" s="960"/>
      <c r="F69" s="960"/>
      <c r="G69" s="960"/>
      <c r="H69" s="960"/>
      <c r="I69" s="960"/>
      <c r="J69" s="960"/>
      <c r="K69" s="960"/>
      <c r="L69" s="960"/>
      <c r="M69" s="960"/>
      <c r="N69" s="960"/>
      <c r="O69" s="960"/>
      <c r="P69" s="961"/>
      <c r="Q69" s="962"/>
      <c r="R69" s="917"/>
      <c r="S69" s="917"/>
      <c r="T69" s="917"/>
      <c r="U69" s="917"/>
      <c r="V69" s="917"/>
      <c r="W69" s="917"/>
      <c r="X69" s="917"/>
      <c r="Y69" s="917"/>
      <c r="Z69" s="917"/>
      <c r="AA69" s="917"/>
      <c r="AB69" s="917"/>
      <c r="AC69" s="917"/>
      <c r="AD69" s="917"/>
      <c r="AE69" s="917"/>
      <c r="AF69" s="917"/>
      <c r="AG69" s="917"/>
      <c r="AH69" s="917"/>
      <c r="AI69" s="917"/>
      <c r="AJ69" s="917"/>
      <c r="AK69" s="917"/>
      <c r="AL69" s="917"/>
      <c r="AM69" s="917"/>
      <c r="AN69" s="917"/>
      <c r="AO69" s="917"/>
      <c r="AP69" s="917"/>
      <c r="AQ69" s="917"/>
      <c r="AR69" s="917"/>
      <c r="AS69" s="917"/>
      <c r="AT69" s="917"/>
      <c r="AU69" s="917"/>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c r="C70" s="960"/>
      <c r="D70" s="960"/>
      <c r="E70" s="960"/>
      <c r="F70" s="960"/>
      <c r="G70" s="960"/>
      <c r="H70" s="960"/>
      <c r="I70" s="960"/>
      <c r="J70" s="960"/>
      <c r="K70" s="960"/>
      <c r="L70" s="960"/>
      <c r="M70" s="960"/>
      <c r="N70" s="960"/>
      <c r="O70" s="960"/>
      <c r="P70" s="961"/>
      <c r="Q70" s="962"/>
      <c r="R70" s="917"/>
      <c r="S70" s="917"/>
      <c r="T70" s="917"/>
      <c r="U70" s="917"/>
      <c r="V70" s="917"/>
      <c r="W70" s="917"/>
      <c r="X70" s="917"/>
      <c r="Y70" s="917"/>
      <c r="Z70" s="917"/>
      <c r="AA70" s="917"/>
      <c r="AB70" s="917"/>
      <c r="AC70" s="917"/>
      <c r="AD70" s="917"/>
      <c r="AE70" s="917"/>
      <c r="AF70" s="917"/>
      <c r="AG70" s="917"/>
      <c r="AH70" s="917"/>
      <c r="AI70" s="917"/>
      <c r="AJ70" s="917"/>
      <c r="AK70" s="917"/>
      <c r="AL70" s="917"/>
      <c r="AM70" s="917"/>
      <c r="AN70" s="917"/>
      <c r="AO70" s="917"/>
      <c r="AP70" s="917"/>
      <c r="AQ70" s="917"/>
      <c r="AR70" s="917"/>
      <c r="AS70" s="917"/>
      <c r="AT70" s="917"/>
      <c r="AU70" s="917"/>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c r="C71" s="960"/>
      <c r="D71" s="960"/>
      <c r="E71" s="960"/>
      <c r="F71" s="960"/>
      <c r="G71" s="960"/>
      <c r="H71" s="960"/>
      <c r="I71" s="960"/>
      <c r="J71" s="960"/>
      <c r="K71" s="960"/>
      <c r="L71" s="960"/>
      <c r="M71" s="960"/>
      <c r="N71" s="960"/>
      <c r="O71" s="960"/>
      <c r="P71" s="961"/>
      <c r="Q71" s="962"/>
      <c r="R71" s="917"/>
      <c r="S71" s="917"/>
      <c r="T71" s="917"/>
      <c r="U71" s="917"/>
      <c r="V71" s="917"/>
      <c r="W71" s="917"/>
      <c r="X71" s="917"/>
      <c r="Y71" s="917"/>
      <c r="Z71" s="917"/>
      <c r="AA71" s="917"/>
      <c r="AB71" s="917"/>
      <c r="AC71" s="917"/>
      <c r="AD71" s="917"/>
      <c r="AE71" s="917"/>
      <c r="AF71" s="917"/>
      <c r="AG71" s="917"/>
      <c r="AH71" s="917"/>
      <c r="AI71" s="917"/>
      <c r="AJ71" s="917"/>
      <c r="AK71" s="917"/>
      <c r="AL71" s="917"/>
      <c r="AM71" s="917"/>
      <c r="AN71" s="917"/>
      <c r="AO71" s="917"/>
      <c r="AP71" s="917"/>
      <c r="AQ71" s="917"/>
      <c r="AR71" s="917"/>
      <c r="AS71" s="917"/>
      <c r="AT71" s="917"/>
      <c r="AU71" s="917"/>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c r="C72" s="960"/>
      <c r="D72" s="960"/>
      <c r="E72" s="960"/>
      <c r="F72" s="960"/>
      <c r="G72" s="960"/>
      <c r="H72" s="960"/>
      <c r="I72" s="960"/>
      <c r="J72" s="960"/>
      <c r="K72" s="960"/>
      <c r="L72" s="960"/>
      <c r="M72" s="960"/>
      <c r="N72" s="960"/>
      <c r="O72" s="960"/>
      <c r="P72" s="961"/>
      <c r="Q72" s="962"/>
      <c r="R72" s="917"/>
      <c r="S72" s="917"/>
      <c r="T72" s="917"/>
      <c r="U72" s="917"/>
      <c r="V72" s="917"/>
      <c r="W72" s="917"/>
      <c r="X72" s="917"/>
      <c r="Y72" s="917"/>
      <c r="Z72" s="917"/>
      <c r="AA72" s="917"/>
      <c r="AB72" s="917"/>
      <c r="AC72" s="917"/>
      <c r="AD72" s="917"/>
      <c r="AE72" s="917"/>
      <c r="AF72" s="917"/>
      <c r="AG72" s="917"/>
      <c r="AH72" s="917"/>
      <c r="AI72" s="917"/>
      <c r="AJ72" s="917"/>
      <c r="AK72" s="917"/>
      <c r="AL72" s="917"/>
      <c r="AM72" s="917"/>
      <c r="AN72" s="917"/>
      <c r="AO72" s="917"/>
      <c r="AP72" s="917"/>
      <c r="AQ72" s="917"/>
      <c r="AR72" s="917"/>
      <c r="AS72" s="917"/>
      <c r="AT72" s="917"/>
      <c r="AU72" s="917"/>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c r="C73" s="960"/>
      <c r="D73" s="960"/>
      <c r="E73" s="960"/>
      <c r="F73" s="960"/>
      <c r="G73" s="960"/>
      <c r="H73" s="960"/>
      <c r="I73" s="960"/>
      <c r="J73" s="960"/>
      <c r="K73" s="960"/>
      <c r="L73" s="960"/>
      <c r="M73" s="960"/>
      <c r="N73" s="960"/>
      <c r="O73" s="960"/>
      <c r="P73" s="961"/>
      <c r="Q73" s="962"/>
      <c r="R73" s="917"/>
      <c r="S73" s="917"/>
      <c r="T73" s="917"/>
      <c r="U73" s="917"/>
      <c r="V73" s="917"/>
      <c r="W73" s="917"/>
      <c r="X73" s="917"/>
      <c r="Y73" s="917"/>
      <c r="Z73" s="917"/>
      <c r="AA73" s="917"/>
      <c r="AB73" s="917"/>
      <c r="AC73" s="917"/>
      <c r="AD73" s="917"/>
      <c r="AE73" s="917"/>
      <c r="AF73" s="917"/>
      <c r="AG73" s="917"/>
      <c r="AH73" s="917"/>
      <c r="AI73" s="917"/>
      <c r="AJ73" s="917"/>
      <c r="AK73" s="917"/>
      <c r="AL73" s="917"/>
      <c r="AM73" s="917"/>
      <c r="AN73" s="917"/>
      <c r="AO73" s="917"/>
      <c r="AP73" s="917"/>
      <c r="AQ73" s="917"/>
      <c r="AR73" s="917"/>
      <c r="AS73" s="917"/>
      <c r="AT73" s="917"/>
      <c r="AU73" s="917"/>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c r="C74" s="960"/>
      <c r="D74" s="960"/>
      <c r="E74" s="960"/>
      <c r="F74" s="960"/>
      <c r="G74" s="960"/>
      <c r="H74" s="960"/>
      <c r="I74" s="960"/>
      <c r="J74" s="960"/>
      <c r="K74" s="960"/>
      <c r="L74" s="960"/>
      <c r="M74" s="960"/>
      <c r="N74" s="960"/>
      <c r="O74" s="960"/>
      <c r="P74" s="961"/>
      <c r="Q74" s="962"/>
      <c r="R74" s="917"/>
      <c r="S74" s="917"/>
      <c r="T74" s="917"/>
      <c r="U74" s="917"/>
      <c r="V74" s="917"/>
      <c r="W74" s="917"/>
      <c r="X74" s="917"/>
      <c r="Y74" s="917"/>
      <c r="Z74" s="917"/>
      <c r="AA74" s="917"/>
      <c r="AB74" s="917"/>
      <c r="AC74" s="917"/>
      <c r="AD74" s="917"/>
      <c r="AE74" s="917"/>
      <c r="AF74" s="917"/>
      <c r="AG74" s="917"/>
      <c r="AH74" s="917"/>
      <c r="AI74" s="917"/>
      <c r="AJ74" s="917"/>
      <c r="AK74" s="917"/>
      <c r="AL74" s="917"/>
      <c r="AM74" s="917"/>
      <c r="AN74" s="917"/>
      <c r="AO74" s="917"/>
      <c r="AP74" s="917"/>
      <c r="AQ74" s="917"/>
      <c r="AR74" s="917"/>
      <c r="AS74" s="917"/>
      <c r="AT74" s="917"/>
      <c r="AU74" s="917"/>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c r="C75" s="960"/>
      <c r="D75" s="960"/>
      <c r="E75" s="960"/>
      <c r="F75" s="960"/>
      <c r="G75" s="960"/>
      <c r="H75" s="960"/>
      <c r="I75" s="960"/>
      <c r="J75" s="960"/>
      <c r="K75" s="960"/>
      <c r="L75" s="960"/>
      <c r="M75" s="960"/>
      <c r="N75" s="960"/>
      <c r="O75" s="960"/>
      <c r="P75" s="961"/>
      <c r="Q75" s="965"/>
      <c r="R75" s="966"/>
      <c r="S75" s="966"/>
      <c r="T75" s="966"/>
      <c r="U75" s="916"/>
      <c r="V75" s="967"/>
      <c r="W75" s="966"/>
      <c r="X75" s="966"/>
      <c r="Y75" s="966"/>
      <c r="Z75" s="916"/>
      <c r="AA75" s="967"/>
      <c r="AB75" s="966"/>
      <c r="AC75" s="966"/>
      <c r="AD75" s="966"/>
      <c r="AE75" s="916"/>
      <c r="AF75" s="967"/>
      <c r="AG75" s="966"/>
      <c r="AH75" s="966"/>
      <c r="AI75" s="966"/>
      <c r="AJ75" s="916"/>
      <c r="AK75" s="967"/>
      <c r="AL75" s="966"/>
      <c r="AM75" s="966"/>
      <c r="AN75" s="966"/>
      <c r="AO75" s="916"/>
      <c r="AP75" s="967"/>
      <c r="AQ75" s="966"/>
      <c r="AR75" s="966"/>
      <c r="AS75" s="966"/>
      <c r="AT75" s="916"/>
      <c r="AU75" s="967"/>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c r="C76" s="960"/>
      <c r="D76" s="960"/>
      <c r="E76" s="960"/>
      <c r="F76" s="960"/>
      <c r="G76" s="960"/>
      <c r="H76" s="960"/>
      <c r="I76" s="960"/>
      <c r="J76" s="960"/>
      <c r="K76" s="960"/>
      <c r="L76" s="960"/>
      <c r="M76" s="960"/>
      <c r="N76" s="960"/>
      <c r="O76" s="960"/>
      <c r="P76" s="961"/>
      <c r="Q76" s="965"/>
      <c r="R76" s="966"/>
      <c r="S76" s="966"/>
      <c r="T76" s="966"/>
      <c r="U76" s="916"/>
      <c r="V76" s="967"/>
      <c r="W76" s="966"/>
      <c r="X76" s="966"/>
      <c r="Y76" s="966"/>
      <c r="Z76" s="916"/>
      <c r="AA76" s="967"/>
      <c r="AB76" s="966"/>
      <c r="AC76" s="966"/>
      <c r="AD76" s="966"/>
      <c r="AE76" s="916"/>
      <c r="AF76" s="967"/>
      <c r="AG76" s="966"/>
      <c r="AH76" s="966"/>
      <c r="AI76" s="966"/>
      <c r="AJ76" s="916"/>
      <c r="AK76" s="967"/>
      <c r="AL76" s="966"/>
      <c r="AM76" s="966"/>
      <c r="AN76" s="966"/>
      <c r="AO76" s="916"/>
      <c r="AP76" s="967"/>
      <c r="AQ76" s="966"/>
      <c r="AR76" s="966"/>
      <c r="AS76" s="966"/>
      <c r="AT76" s="916"/>
      <c r="AU76" s="967"/>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392</v>
      </c>
      <c r="B88" s="876" t="s">
        <v>424</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c r="AG88" s="928"/>
      <c r="AH88" s="928"/>
      <c r="AI88" s="928"/>
      <c r="AJ88" s="928"/>
      <c r="AK88" s="925"/>
      <c r="AL88" s="925"/>
      <c r="AM88" s="925"/>
      <c r="AN88" s="925"/>
      <c r="AO88" s="925"/>
      <c r="AP88" s="928"/>
      <c r="AQ88" s="928"/>
      <c r="AR88" s="928"/>
      <c r="AS88" s="928"/>
      <c r="AT88" s="928"/>
      <c r="AU88" s="928"/>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392</v>
      </c>
      <c r="BR102" s="876" t="s">
        <v>425</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c r="CS102" s="936"/>
      <c r="CT102" s="936"/>
      <c r="CU102" s="936"/>
      <c r="CV102" s="979"/>
      <c r="CW102" s="978"/>
      <c r="CX102" s="936"/>
      <c r="CY102" s="936"/>
      <c r="CZ102" s="936"/>
      <c r="DA102" s="979"/>
      <c r="DB102" s="978"/>
      <c r="DC102" s="936"/>
      <c r="DD102" s="936"/>
      <c r="DE102" s="936"/>
      <c r="DF102" s="979"/>
      <c r="DG102" s="978"/>
      <c r="DH102" s="936"/>
      <c r="DI102" s="936"/>
      <c r="DJ102" s="936"/>
      <c r="DK102" s="979"/>
      <c r="DL102" s="978"/>
      <c r="DM102" s="936"/>
      <c r="DN102" s="936"/>
      <c r="DO102" s="936"/>
      <c r="DP102" s="979"/>
      <c r="DQ102" s="978"/>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426</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427</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428</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429</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430</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431</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432</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433</v>
      </c>
      <c r="AB109" s="981"/>
      <c r="AC109" s="981"/>
      <c r="AD109" s="981"/>
      <c r="AE109" s="982"/>
      <c r="AF109" s="980" t="s">
        <v>434</v>
      </c>
      <c r="AG109" s="981"/>
      <c r="AH109" s="981"/>
      <c r="AI109" s="981"/>
      <c r="AJ109" s="982"/>
      <c r="AK109" s="980" t="s">
        <v>306</v>
      </c>
      <c r="AL109" s="981"/>
      <c r="AM109" s="981"/>
      <c r="AN109" s="981"/>
      <c r="AO109" s="982"/>
      <c r="AP109" s="980" t="s">
        <v>435</v>
      </c>
      <c r="AQ109" s="981"/>
      <c r="AR109" s="981"/>
      <c r="AS109" s="981"/>
      <c r="AT109" s="983"/>
      <c r="AU109" s="1000" t="s">
        <v>432</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433</v>
      </c>
      <c r="BR109" s="981"/>
      <c r="BS109" s="981"/>
      <c r="BT109" s="981"/>
      <c r="BU109" s="982"/>
      <c r="BV109" s="980" t="s">
        <v>434</v>
      </c>
      <c r="BW109" s="981"/>
      <c r="BX109" s="981"/>
      <c r="BY109" s="981"/>
      <c r="BZ109" s="982"/>
      <c r="CA109" s="980" t="s">
        <v>306</v>
      </c>
      <c r="CB109" s="981"/>
      <c r="CC109" s="981"/>
      <c r="CD109" s="981"/>
      <c r="CE109" s="982"/>
      <c r="CF109" s="1001" t="s">
        <v>435</v>
      </c>
      <c r="CG109" s="1001"/>
      <c r="CH109" s="1001"/>
      <c r="CI109" s="1001"/>
      <c r="CJ109" s="1001"/>
      <c r="CK109" s="980" t="s">
        <v>436</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433</v>
      </c>
      <c r="DH109" s="981"/>
      <c r="DI109" s="981"/>
      <c r="DJ109" s="981"/>
      <c r="DK109" s="982"/>
      <c r="DL109" s="980" t="s">
        <v>434</v>
      </c>
      <c r="DM109" s="981"/>
      <c r="DN109" s="981"/>
      <c r="DO109" s="981"/>
      <c r="DP109" s="982"/>
      <c r="DQ109" s="980" t="s">
        <v>306</v>
      </c>
      <c r="DR109" s="981"/>
      <c r="DS109" s="981"/>
      <c r="DT109" s="981"/>
      <c r="DU109" s="982"/>
      <c r="DV109" s="980" t="s">
        <v>435</v>
      </c>
      <c r="DW109" s="981"/>
      <c r="DX109" s="981"/>
      <c r="DY109" s="981"/>
      <c r="DZ109" s="983"/>
    </row>
    <row r="110" spans="1:131" s="248" customFormat="1" ht="26.25" customHeight="1" x14ac:dyDescent="0.15">
      <c r="A110" s="984" t="s">
        <v>437</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519035</v>
      </c>
      <c r="AB110" s="988"/>
      <c r="AC110" s="988"/>
      <c r="AD110" s="988"/>
      <c r="AE110" s="989"/>
      <c r="AF110" s="990">
        <v>594734</v>
      </c>
      <c r="AG110" s="988"/>
      <c r="AH110" s="988"/>
      <c r="AI110" s="988"/>
      <c r="AJ110" s="989"/>
      <c r="AK110" s="990">
        <v>657014</v>
      </c>
      <c r="AL110" s="988"/>
      <c r="AM110" s="988"/>
      <c r="AN110" s="988"/>
      <c r="AO110" s="989"/>
      <c r="AP110" s="991">
        <v>22</v>
      </c>
      <c r="AQ110" s="992"/>
      <c r="AR110" s="992"/>
      <c r="AS110" s="992"/>
      <c r="AT110" s="993"/>
      <c r="AU110" s="994" t="s">
        <v>73</v>
      </c>
      <c r="AV110" s="995"/>
      <c r="AW110" s="995"/>
      <c r="AX110" s="995"/>
      <c r="AY110" s="995"/>
      <c r="AZ110" s="1036" t="s">
        <v>438</v>
      </c>
      <c r="BA110" s="985"/>
      <c r="BB110" s="985"/>
      <c r="BC110" s="985"/>
      <c r="BD110" s="985"/>
      <c r="BE110" s="985"/>
      <c r="BF110" s="985"/>
      <c r="BG110" s="985"/>
      <c r="BH110" s="985"/>
      <c r="BI110" s="985"/>
      <c r="BJ110" s="985"/>
      <c r="BK110" s="985"/>
      <c r="BL110" s="985"/>
      <c r="BM110" s="985"/>
      <c r="BN110" s="985"/>
      <c r="BO110" s="985"/>
      <c r="BP110" s="986"/>
      <c r="BQ110" s="1022">
        <v>7726229</v>
      </c>
      <c r="BR110" s="1023"/>
      <c r="BS110" s="1023"/>
      <c r="BT110" s="1023"/>
      <c r="BU110" s="1023"/>
      <c r="BV110" s="1023">
        <v>7865154</v>
      </c>
      <c r="BW110" s="1023"/>
      <c r="BX110" s="1023"/>
      <c r="BY110" s="1023"/>
      <c r="BZ110" s="1023"/>
      <c r="CA110" s="1023">
        <v>8184059</v>
      </c>
      <c r="CB110" s="1023"/>
      <c r="CC110" s="1023"/>
      <c r="CD110" s="1023"/>
      <c r="CE110" s="1023"/>
      <c r="CF110" s="1037">
        <v>273.5</v>
      </c>
      <c r="CG110" s="1038"/>
      <c r="CH110" s="1038"/>
      <c r="CI110" s="1038"/>
      <c r="CJ110" s="1038"/>
      <c r="CK110" s="1039" t="s">
        <v>439</v>
      </c>
      <c r="CL110" s="1040"/>
      <c r="CM110" s="1019" t="s">
        <v>440</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441</v>
      </c>
      <c r="DH110" s="1023"/>
      <c r="DI110" s="1023"/>
      <c r="DJ110" s="1023"/>
      <c r="DK110" s="1023"/>
      <c r="DL110" s="1023" t="s">
        <v>127</v>
      </c>
      <c r="DM110" s="1023"/>
      <c r="DN110" s="1023"/>
      <c r="DO110" s="1023"/>
      <c r="DP110" s="1023"/>
      <c r="DQ110" s="1023" t="s">
        <v>442</v>
      </c>
      <c r="DR110" s="1023"/>
      <c r="DS110" s="1023"/>
      <c r="DT110" s="1023"/>
      <c r="DU110" s="1023"/>
      <c r="DV110" s="1024" t="s">
        <v>443</v>
      </c>
      <c r="DW110" s="1024"/>
      <c r="DX110" s="1024"/>
      <c r="DY110" s="1024"/>
      <c r="DZ110" s="1025"/>
    </row>
    <row r="111" spans="1:131" s="248" customFormat="1" ht="26.25" customHeight="1" x14ac:dyDescent="0.15">
      <c r="A111" s="1026" t="s">
        <v>444</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441</v>
      </c>
      <c r="AB111" s="1030"/>
      <c r="AC111" s="1030"/>
      <c r="AD111" s="1030"/>
      <c r="AE111" s="1031"/>
      <c r="AF111" s="1032" t="s">
        <v>443</v>
      </c>
      <c r="AG111" s="1030"/>
      <c r="AH111" s="1030"/>
      <c r="AI111" s="1030"/>
      <c r="AJ111" s="1031"/>
      <c r="AK111" s="1032" t="s">
        <v>445</v>
      </c>
      <c r="AL111" s="1030"/>
      <c r="AM111" s="1030"/>
      <c r="AN111" s="1030"/>
      <c r="AO111" s="1031"/>
      <c r="AP111" s="1033" t="s">
        <v>443</v>
      </c>
      <c r="AQ111" s="1034"/>
      <c r="AR111" s="1034"/>
      <c r="AS111" s="1034"/>
      <c r="AT111" s="1035"/>
      <c r="AU111" s="996"/>
      <c r="AV111" s="997"/>
      <c r="AW111" s="997"/>
      <c r="AX111" s="997"/>
      <c r="AY111" s="997"/>
      <c r="AZ111" s="1045" t="s">
        <v>446</v>
      </c>
      <c r="BA111" s="1046"/>
      <c r="BB111" s="1046"/>
      <c r="BC111" s="1046"/>
      <c r="BD111" s="1046"/>
      <c r="BE111" s="1046"/>
      <c r="BF111" s="1046"/>
      <c r="BG111" s="1046"/>
      <c r="BH111" s="1046"/>
      <c r="BI111" s="1046"/>
      <c r="BJ111" s="1046"/>
      <c r="BK111" s="1046"/>
      <c r="BL111" s="1046"/>
      <c r="BM111" s="1046"/>
      <c r="BN111" s="1046"/>
      <c r="BO111" s="1046"/>
      <c r="BP111" s="1047"/>
      <c r="BQ111" s="1015">
        <v>40000</v>
      </c>
      <c r="BR111" s="1016"/>
      <c r="BS111" s="1016"/>
      <c r="BT111" s="1016"/>
      <c r="BU111" s="1016"/>
      <c r="BV111" s="1016">
        <v>40002</v>
      </c>
      <c r="BW111" s="1016"/>
      <c r="BX111" s="1016"/>
      <c r="BY111" s="1016"/>
      <c r="BZ111" s="1016"/>
      <c r="CA111" s="1016">
        <v>40002</v>
      </c>
      <c r="CB111" s="1016"/>
      <c r="CC111" s="1016"/>
      <c r="CD111" s="1016"/>
      <c r="CE111" s="1016"/>
      <c r="CF111" s="1010">
        <v>1.3</v>
      </c>
      <c r="CG111" s="1011"/>
      <c r="CH111" s="1011"/>
      <c r="CI111" s="1011"/>
      <c r="CJ111" s="1011"/>
      <c r="CK111" s="1041"/>
      <c r="CL111" s="1042"/>
      <c r="CM111" s="1012" t="s">
        <v>447</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445</v>
      </c>
      <c r="DH111" s="1016"/>
      <c r="DI111" s="1016"/>
      <c r="DJ111" s="1016"/>
      <c r="DK111" s="1016"/>
      <c r="DL111" s="1016" t="s">
        <v>443</v>
      </c>
      <c r="DM111" s="1016"/>
      <c r="DN111" s="1016"/>
      <c r="DO111" s="1016"/>
      <c r="DP111" s="1016"/>
      <c r="DQ111" s="1016" t="s">
        <v>127</v>
      </c>
      <c r="DR111" s="1016"/>
      <c r="DS111" s="1016"/>
      <c r="DT111" s="1016"/>
      <c r="DU111" s="1016"/>
      <c r="DV111" s="1017" t="s">
        <v>445</v>
      </c>
      <c r="DW111" s="1017"/>
      <c r="DX111" s="1017"/>
      <c r="DY111" s="1017"/>
      <c r="DZ111" s="1018"/>
    </row>
    <row r="112" spans="1:131" s="248" customFormat="1" ht="26.25" customHeight="1" x14ac:dyDescent="0.15">
      <c r="A112" s="1048" t="s">
        <v>448</v>
      </c>
      <c r="B112" s="1049"/>
      <c r="C112" s="1046" t="s">
        <v>449</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127</v>
      </c>
      <c r="AB112" s="1055"/>
      <c r="AC112" s="1055"/>
      <c r="AD112" s="1055"/>
      <c r="AE112" s="1056"/>
      <c r="AF112" s="1057" t="s">
        <v>127</v>
      </c>
      <c r="AG112" s="1055"/>
      <c r="AH112" s="1055"/>
      <c r="AI112" s="1055"/>
      <c r="AJ112" s="1056"/>
      <c r="AK112" s="1057" t="s">
        <v>445</v>
      </c>
      <c r="AL112" s="1055"/>
      <c r="AM112" s="1055"/>
      <c r="AN112" s="1055"/>
      <c r="AO112" s="1056"/>
      <c r="AP112" s="1058" t="s">
        <v>445</v>
      </c>
      <c r="AQ112" s="1059"/>
      <c r="AR112" s="1059"/>
      <c r="AS112" s="1059"/>
      <c r="AT112" s="1060"/>
      <c r="AU112" s="996"/>
      <c r="AV112" s="997"/>
      <c r="AW112" s="997"/>
      <c r="AX112" s="997"/>
      <c r="AY112" s="997"/>
      <c r="AZ112" s="1045" t="s">
        <v>450</v>
      </c>
      <c r="BA112" s="1046"/>
      <c r="BB112" s="1046"/>
      <c r="BC112" s="1046"/>
      <c r="BD112" s="1046"/>
      <c r="BE112" s="1046"/>
      <c r="BF112" s="1046"/>
      <c r="BG112" s="1046"/>
      <c r="BH112" s="1046"/>
      <c r="BI112" s="1046"/>
      <c r="BJ112" s="1046"/>
      <c r="BK112" s="1046"/>
      <c r="BL112" s="1046"/>
      <c r="BM112" s="1046"/>
      <c r="BN112" s="1046"/>
      <c r="BO112" s="1046"/>
      <c r="BP112" s="1047"/>
      <c r="BQ112" s="1015">
        <v>7038429</v>
      </c>
      <c r="BR112" s="1016"/>
      <c r="BS112" s="1016"/>
      <c r="BT112" s="1016"/>
      <c r="BU112" s="1016"/>
      <c r="BV112" s="1016">
        <v>5910000</v>
      </c>
      <c r="BW112" s="1016"/>
      <c r="BX112" s="1016"/>
      <c r="BY112" s="1016"/>
      <c r="BZ112" s="1016"/>
      <c r="CA112" s="1016">
        <v>5606460</v>
      </c>
      <c r="CB112" s="1016"/>
      <c r="CC112" s="1016"/>
      <c r="CD112" s="1016"/>
      <c r="CE112" s="1016"/>
      <c r="CF112" s="1010">
        <v>187.4</v>
      </c>
      <c r="CG112" s="1011"/>
      <c r="CH112" s="1011"/>
      <c r="CI112" s="1011"/>
      <c r="CJ112" s="1011"/>
      <c r="CK112" s="1041"/>
      <c r="CL112" s="1042"/>
      <c r="CM112" s="1012" t="s">
        <v>451</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442</v>
      </c>
      <c r="DH112" s="1016"/>
      <c r="DI112" s="1016"/>
      <c r="DJ112" s="1016"/>
      <c r="DK112" s="1016"/>
      <c r="DL112" s="1016" t="s">
        <v>441</v>
      </c>
      <c r="DM112" s="1016"/>
      <c r="DN112" s="1016"/>
      <c r="DO112" s="1016"/>
      <c r="DP112" s="1016"/>
      <c r="DQ112" s="1016" t="s">
        <v>127</v>
      </c>
      <c r="DR112" s="1016"/>
      <c r="DS112" s="1016"/>
      <c r="DT112" s="1016"/>
      <c r="DU112" s="1016"/>
      <c r="DV112" s="1017" t="s">
        <v>127</v>
      </c>
      <c r="DW112" s="1017"/>
      <c r="DX112" s="1017"/>
      <c r="DY112" s="1017"/>
      <c r="DZ112" s="1018"/>
    </row>
    <row r="113" spans="1:130" s="248" customFormat="1" ht="26.25" customHeight="1" x14ac:dyDescent="0.15">
      <c r="A113" s="1050"/>
      <c r="B113" s="1051"/>
      <c r="C113" s="1046" t="s">
        <v>452</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496970</v>
      </c>
      <c r="AB113" s="1030"/>
      <c r="AC113" s="1030"/>
      <c r="AD113" s="1030"/>
      <c r="AE113" s="1031"/>
      <c r="AF113" s="1032">
        <v>481781</v>
      </c>
      <c r="AG113" s="1030"/>
      <c r="AH113" s="1030"/>
      <c r="AI113" s="1030"/>
      <c r="AJ113" s="1031"/>
      <c r="AK113" s="1032">
        <v>470962</v>
      </c>
      <c r="AL113" s="1030"/>
      <c r="AM113" s="1030"/>
      <c r="AN113" s="1030"/>
      <c r="AO113" s="1031"/>
      <c r="AP113" s="1033">
        <v>15.7</v>
      </c>
      <c r="AQ113" s="1034"/>
      <c r="AR113" s="1034"/>
      <c r="AS113" s="1034"/>
      <c r="AT113" s="1035"/>
      <c r="AU113" s="996"/>
      <c r="AV113" s="997"/>
      <c r="AW113" s="997"/>
      <c r="AX113" s="997"/>
      <c r="AY113" s="997"/>
      <c r="AZ113" s="1045" t="s">
        <v>453</v>
      </c>
      <c r="BA113" s="1046"/>
      <c r="BB113" s="1046"/>
      <c r="BC113" s="1046"/>
      <c r="BD113" s="1046"/>
      <c r="BE113" s="1046"/>
      <c r="BF113" s="1046"/>
      <c r="BG113" s="1046"/>
      <c r="BH113" s="1046"/>
      <c r="BI113" s="1046"/>
      <c r="BJ113" s="1046"/>
      <c r="BK113" s="1046"/>
      <c r="BL113" s="1046"/>
      <c r="BM113" s="1046"/>
      <c r="BN113" s="1046"/>
      <c r="BO113" s="1046"/>
      <c r="BP113" s="1047"/>
      <c r="BQ113" s="1015">
        <v>70259</v>
      </c>
      <c r="BR113" s="1016"/>
      <c r="BS113" s="1016"/>
      <c r="BT113" s="1016"/>
      <c r="BU113" s="1016"/>
      <c r="BV113" s="1016">
        <v>83008</v>
      </c>
      <c r="BW113" s="1016"/>
      <c r="BX113" s="1016"/>
      <c r="BY113" s="1016"/>
      <c r="BZ113" s="1016"/>
      <c r="CA113" s="1016">
        <v>81186</v>
      </c>
      <c r="CB113" s="1016"/>
      <c r="CC113" s="1016"/>
      <c r="CD113" s="1016"/>
      <c r="CE113" s="1016"/>
      <c r="CF113" s="1010">
        <v>2.7</v>
      </c>
      <c r="CG113" s="1011"/>
      <c r="CH113" s="1011"/>
      <c r="CI113" s="1011"/>
      <c r="CJ113" s="1011"/>
      <c r="CK113" s="1041"/>
      <c r="CL113" s="1042"/>
      <c r="CM113" s="1012" t="s">
        <v>454</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127</v>
      </c>
      <c r="DH113" s="1055"/>
      <c r="DI113" s="1055"/>
      <c r="DJ113" s="1055"/>
      <c r="DK113" s="1056"/>
      <c r="DL113" s="1057" t="s">
        <v>441</v>
      </c>
      <c r="DM113" s="1055"/>
      <c r="DN113" s="1055"/>
      <c r="DO113" s="1055"/>
      <c r="DP113" s="1056"/>
      <c r="DQ113" s="1057" t="s">
        <v>445</v>
      </c>
      <c r="DR113" s="1055"/>
      <c r="DS113" s="1055"/>
      <c r="DT113" s="1055"/>
      <c r="DU113" s="1056"/>
      <c r="DV113" s="1058" t="s">
        <v>127</v>
      </c>
      <c r="DW113" s="1059"/>
      <c r="DX113" s="1059"/>
      <c r="DY113" s="1059"/>
      <c r="DZ113" s="1060"/>
    </row>
    <row r="114" spans="1:130" s="248" customFormat="1" ht="26.25" customHeight="1" x14ac:dyDescent="0.15">
      <c r="A114" s="1050"/>
      <c r="B114" s="1051"/>
      <c r="C114" s="1046" t="s">
        <v>455</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7734</v>
      </c>
      <c r="AB114" s="1055"/>
      <c r="AC114" s="1055"/>
      <c r="AD114" s="1055"/>
      <c r="AE114" s="1056"/>
      <c r="AF114" s="1057">
        <v>12486</v>
      </c>
      <c r="AG114" s="1055"/>
      <c r="AH114" s="1055"/>
      <c r="AI114" s="1055"/>
      <c r="AJ114" s="1056"/>
      <c r="AK114" s="1057">
        <v>14653</v>
      </c>
      <c r="AL114" s="1055"/>
      <c r="AM114" s="1055"/>
      <c r="AN114" s="1055"/>
      <c r="AO114" s="1056"/>
      <c r="AP114" s="1058">
        <v>0.5</v>
      </c>
      <c r="AQ114" s="1059"/>
      <c r="AR114" s="1059"/>
      <c r="AS114" s="1059"/>
      <c r="AT114" s="1060"/>
      <c r="AU114" s="996"/>
      <c r="AV114" s="997"/>
      <c r="AW114" s="997"/>
      <c r="AX114" s="997"/>
      <c r="AY114" s="997"/>
      <c r="AZ114" s="1045" t="s">
        <v>456</v>
      </c>
      <c r="BA114" s="1046"/>
      <c r="BB114" s="1046"/>
      <c r="BC114" s="1046"/>
      <c r="BD114" s="1046"/>
      <c r="BE114" s="1046"/>
      <c r="BF114" s="1046"/>
      <c r="BG114" s="1046"/>
      <c r="BH114" s="1046"/>
      <c r="BI114" s="1046"/>
      <c r="BJ114" s="1046"/>
      <c r="BK114" s="1046"/>
      <c r="BL114" s="1046"/>
      <c r="BM114" s="1046"/>
      <c r="BN114" s="1046"/>
      <c r="BO114" s="1046"/>
      <c r="BP114" s="1047"/>
      <c r="BQ114" s="1015">
        <v>409609</v>
      </c>
      <c r="BR114" s="1016"/>
      <c r="BS114" s="1016"/>
      <c r="BT114" s="1016"/>
      <c r="BU114" s="1016"/>
      <c r="BV114" s="1016">
        <v>412681</v>
      </c>
      <c r="BW114" s="1016"/>
      <c r="BX114" s="1016"/>
      <c r="BY114" s="1016"/>
      <c r="BZ114" s="1016"/>
      <c r="CA114" s="1016">
        <v>338365</v>
      </c>
      <c r="CB114" s="1016"/>
      <c r="CC114" s="1016"/>
      <c r="CD114" s="1016"/>
      <c r="CE114" s="1016"/>
      <c r="CF114" s="1010">
        <v>11.3</v>
      </c>
      <c r="CG114" s="1011"/>
      <c r="CH114" s="1011"/>
      <c r="CI114" s="1011"/>
      <c r="CJ114" s="1011"/>
      <c r="CK114" s="1041"/>
      <c r="CL114" s="1042"/>
      <c r="CM114" s="1012" t="s">
        <v>457</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127</v>
      </c>
      <c r="DH114" s="1055"/>
      <c r="DI114" s="1055"/>
      <c r="DJ114" s="1055"/>
      <c r="DK114" s="1056"/>
      <c r="DL114" s="1057" t="s">
        <v>441</v>
      </c>
      <c r="DM114" s="1055"/>
      <c r="DN114" s="1055"/>
      <c r="DO114" s="1055"/>
      <c r="DP114" s="1056"/>
      <c r="DQ114" s="1057" t="s">
        <v>441</v>
      </c>
      <c r="DR114" s="1055"/>
      <c r="DS114" s="1055"/>
      <c r="DT114" s="1055"/>
      <c r="DU114" s="1056"/>
      <c r="DV114" s="1058" t="s">
        <v>127</v>
      </c>
      <c r="DW114" s="1059"/>
      <c r="DX114" s="1059"/>
      <c r="DY114" s="1059"/>
      <c r="DZ114" s="1060"/>
    </row>
    <row r="115" spans="1:130" s="248" customFormat="1" ht="26.25" customHeight="1" x14ac:dyDescent="0.15">
      <c r="A115" s="1050"/>
      <c r="B115" s="1051"/>
      <c r="C115" s="1046" t="s">
        <v>458</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t="s">
        <v>445</v>
      </c>
      <c r="AB115" s="1030"/>
      <c r="AC115" s="1030"/>
      <c r="AD115" s="1030"/>
      <c r="AE115" s="1031"/>
      <c r="AF115" s="1032" t="s">
        <v>127</v>
      </c>
      <c r="AG115" s="1030"/>
      <c r="AH115" s="1030"/>
      <c r="AI115" s="1030"/>
      <c r="AJ115" s="1031"/>
      <c r="AK115" s="1032" t="s">
        <v>441</v>
      </c>
      <c r="AL115" s="1030"/>
      <c r="AM115" s="1030"/>
      <c r="AN115" s="1030"/>
      <c r="AO115" s="1031"/>
      <c r="AP115" s="1033" t="s">
        <v>127</v>
      </c>
      <c r="AQ115" s="1034"/>
      <c r="AR115" s="1034"/>
      <c r="AS115" s="1034"/>
      <c r="AT115" s="1035"/>
      <c r="AU115" s="996"/>
      <c r="AV115" s="997"/>
      <c r="AW115" s="997"/>
      <c r="AX115" s="997"/>
      <c r="AY115" s="997"/>
      <c r="AZ115" s="1045" t="s">
        <v>459</v>
      </c>
      <c r="BA115" s="1046"/>
      <c r="BB115" s="1046"/>
      <c r="BC115" s="1046"/>
      <c r="BD115" s="1046"/>
      <c r="BE115" s="1046"/>
      <c r="BF115" s="1046"/>
      <c r="BG115" s="1046"/>
      <c r="BH115" s="1046"/>
      <c r="BI115" s="1046"/>
      <c r="BJ115" s="1046"/>
      <c r="BK115" s="1046"/>
      <c r="BL115" s="1046"/>
      <c r="BM115" s="1046"/>
      <c r="BN115" s="1046"/>
      <c r="BO115" s="1046"/>
      <c r="BP115" s="1047"/>
      <c r="BQ115" s="1015" t="s">
        <v>442</v>
      </c>
      <c r="BR115" s="1016"/>
      <c r="BS115" s="1016"/>
      <c r="BT115" s="1016"/>
      <c r="BU115" s="1016"/>
      <c r="BV115" s="1016" t="s">
        <v>127</v>
      </c>
      <c r="BW115" s="1016"/>
      <c r="BX115" s="1016"/>
      <c r="BY115" s="1016"/>
      <c r="BZ115" s="1016"/>
      <c r="CA115" s="1016" t="s">
        <v>445</v>
      </c>
      <c r="CB115" s="1016"/>
      <c r="CC115" s="1016"/>
      <c r="CD115" s="1016"/>
      <c r="CE115" s="1016"/>
      <c r="CF115" s="1010" t="s">
        <v>127</v>
      </c>
      <c r="CG115" s="1011"/>
      <c r="CH115" s="1011"/>
      <c r="CI115" s="1011"/>
      <c r="CJ115" s="1011"/>
      <c r="CK115" s="1041"/>
      <c r="CL115" s="1042"/>
      <c r="CM115" s="1045" t="s">
        <v>460</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v>40000</v>
      </c>
      <c r="DH115" s="1055"/>
      <c r="DI115" s="1055"/>
      <c r="DJ115" s="1055"/>
      <c r="DK115" s="1056"/>
      <c r="DL115" s="1057">
        <v>40002</v>
      </c>
      <c r="DM115" s="1055"/>
      <c r="DN115" s="1055"/>
      <c r="DO115" s="1055"/>
      <c r="DP115" s="1056"/>
      <c r="DQ115" s="1057">
        <v>40002</v>
      </c>
      <c r="DR115" s="1055"/>
      <c r="DS115" s="1055"/>
      <c r="DT115" s="1055"/>
      <c r="DU115" s="1056"/>
      <c r="DV115" s="1058">
        <v>1.3</v>
      </c>
      <c r="DW115" s="1059"/>
      <c r="DX115" s="1059"/>
      <c r="DY115" s="1059"/>
      <c r="DZ115" s="1060"/>
    </row>
    <row r="116" spans="1:130" s="248" customFormat="1" ht="26.25" customHeight="1" x14ac:dyDescent="0.15">
      <c r="A116" s="1052"/>
      <c r="B116" s="1053"/>
      <c r="C116" s="1061" t="s">
        <v>461</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445</v>
      </c>
      <c r="AB116" s="1055"/>
      <c r="AC116" s="1055"/>
      <c r="AD116" s="1055"/>
      <c r="AE116" s="1056"/>
      <c r="AF116" s="1057" t="s">
        <v>127</v>
      </c>
      <c r="AG116" s="1055"/>
      <c r="AH116" s="1055"/>
      <c r="AI116" s="1055"/>
      <c r="AJ116" s="1056"/>
      <c r="AK116" s="1057" t="s">
        <v>441</v>
      </c>
      <c r="AL116" s="1055"/>
      <c r="AM116" s="1055"/>
      <c r="AN116" s="1055"/>
      <c r="AO116" s="1056"/>
      <c r="AP116" s="1058" t="s">
        <v>127</v>
      </c>
      <c r="AQ116" s="1059"/>
      <c r="AR116" s="1059"/>
      <c r="AS116" s="1059"/>
      <c r="AT116" s="1060"/>
      <c r="AU116" s="996"/>
      <c r="AV116" s="997"/>
      <c r="AW116" s="997"/>
      <c r="AX116" s="997"/>
      <c r="AY116" s="997"/>
      <c r="AZ116" s="1063" t="s">
        <v>462</v>
      </c>
      <c r="BA116" s="1064"/>
      <c r="BB116" s="1064"/>
      <c r="BC116" s="1064"/>
      <c r="BD116" s="1064"/>
      <c r="BE116" s="1064"/>
      <c r="BF116" s="1064"/>
      <c r="BG116" s="1064"/>
      <c r="BH116" s="1064"/>
      <c r="BI116" s="1064"/>
      <c r="BJ116" s="1064"/>
      <c r="BK116" s="1064"/>
      <c r="BL116" s="1064"/>
      <c r="BM116" s="1064"/>
      <c r="BN116" s="1064"/>
      <c r="BO116" s="1064"/>
      <c r="BP116" s="1065"/>
      <c r="BQ116" s="1015" t="s">
        <v>441</v>
      </c>
      <c r="BR116" s="1016"/>
      <c r="BS116" s="1016"/>
      <c r="BT116" s="1016"/>
      <c r="BU116" s="1016"/>
      <c r="BV116" s="1016" t="s">
        <v>127</v>
      </c>
      <c r="BW116" s="1016"/>
      <c r="BX116" s="1016"/>
      <c r="BY116" s="1016"/>
      <c r="BZ116" s="1016"/>
      <c r="CA116" s="1016" t="s">
        <v>445</v>
      </c>
      <c r="CB116" s="1016"/>
      <c r="CC116" s="1016"/>
      <c r="CD116" s="1016"/>
      <c r="CE116" s="1016"/>
      <c r="CF116" s="1010" t="s">
        <v>127</v>
      </c>
      <c r="CG116" s="1011"/>
      <c r="CH116" s="1011"/>
      <c r="CI116" s="1011"/>
      <c r="CJ116" s="1011"/>
      <c r="CK116" s="1041"/>
      <c r="CL116" s="1042"/>
      <c r="CM116" s="1012" t="s">
        <v>463</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127</v>
      </c>
      <c r="DH116" s="1055"/>
      <c r="DI116" s="1055"/>
      <c r="DJ116" s="1055"/>
      <c r="DK116" s="1056"/>
      <c r="DL116" s="1057" t="s">
        <v>127</v>
      </c>
      <c r="DM116" s="1055"/>
      <c r="DN116" s="1055"/>
      <c r="DO116" s="1055"/>
      <c r="DP116" s="1056"/>
      <c r="DQ116" s="1057" t="s">
        <v>445</v>
      </c>
      <c r="DR116" s="1055"/>
      <c r="DS116" s="1055"/>
      <c r="DT116" s="1055"/>
      <c r="DU116" s="1056"/>
      <c r="DV116" s="1058" t="s">
        <v>127</v>
      </c>
      <c r="DW116" s="1059"/>
      <c r="DX116" s="1059"/>
      <c r="DY116" s="1059"/>
      <c r="DZ116" s="1060"/>
    </row>
    <row r="117" spans="1:130" s="248" customFormat="1" ht="26.25" customHeight="1" x14ac:dyDescent="0.15">
      <c r="A117" s="1000" t="s">
        <v>185</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464</v>
      </c>
      <c r="Z117" s="982"/>
      <c r="AA117" s="1072">
        <v>1023739</v>
      </c>
      <c r="AB117" s="1073"/>
      <c r="AC117" s="1073"/>
      <c r="AD117" s="1073"/>
      <c r="AE117" s="1074"/>
      <c r="AF117" s="1075">
        <v>1089001</v>
      </c>
      <c r="AG117" s="1073"/>
      <c r="AH117" s="1073"/>
      <c r="AI117" s="1073"/>
      <c r="AJ117" s="1074"/>
      <c r="AK117" s="1075">
        <v>1142629</v>
      </c>
      <c r="AL117" s="1073"/>
      <c r="AM117" s="1073"/>
      <c r="AN117" s="1073"/>
      <c r="AO117" s="1074"/>
      <c r="AP117" s="1076"/>
      <c r="AQ117" s="1077"/>
      <c r="AR117" s="1077"/>
      <c r="AS117" s="1077"/>
      <c r="AT117" s="1078"/>
      <c r="AU117" s="996"/>
      <c r="AV117" s="997"/>
      <c r="AW117" s="997"/>
      <c r="AX117" s="997"/>
      <c r="AY117" s="997"/>
      <c r="AZ117" s="1063" t="s">
        <v>465</v>
      </c>
      <c r="BA117" s="1064"/>
      <c r="BB117" s="1064"/>
      <c r="BC117" s="1064"/>
      <c r="BD117" s="1064"/>
      <c r="BE117" s="1064"/>
      <c r="BF117" s="1064"/>
      <c r="BG117" s="1064"/>
      <c r="BH117" s="1064"/>
      <c r="BI117" s="1064"/>
      <c r="BJ117" s="1064"/>
      <c r="BK117" s="1064"/>
      <c r="BL117" s="1064"/>
      <c r="BM117" s="1064"/>
      <c r="BN117" s="1064"/>
      <c r="BO117" s="1064"/>
      <c r="BP117" s="1065"/>
      <c r="BQ117" s="1015" t="s">
        <v>127</v>
      </c>
      <c r="BR117" s="1016"/>
      <c r="BS117" s="1016"/>
      <c r="BT117" s="1016"/>
      <c r="BU117" s="1016"/>
      <c r="BV117" s="1016" t="s">
        <v>466</v>
      </c>
      <c r="BW117" s="1016"/>
      <c r="BX117" s="1016"/>
      <c r="BY117" s="1016"/>
      <c r="BZ117" s="1016"/>
      <c r="CA117" s="1016" t="s">
        <v>127</v>
      </c>
      <c r="CB117" s="1016"/>
      <c r="CC117" s="1016"/>
      <c r="CD117" s="1016"/>
      <c r="CE117" s="1016"/>
      <c r="CF117" s="1010" t="s">
        <v>127</v>
      </c>
      <c r="CG117" s="1011"/>
      <c r="CH117" s="1011"/>
      <c r="CI117" s="1011"/>
      <c r="CJ117" s="1011"/>
      <c r="CK117" s="1041"/>
      <c r="CL117" s="1042"/>
      <c r="CM117" s="1012" t="s">
        <v>467</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127</v>
      </c>
      <c r="DH117" s="1055"/>
      <c r="DI117" s="1055"/>
      <c r="DJ117" s="1055"/>
      <c r="DK117" s="1056"/>
      <c r="DL117" s="1057" t="s">
        <v>127</v>
      </c>
      <c r="DM117" s="1055"/>
      <c r="DN117" s="1055"/>
      <c r="DO117" s="1055"/>
      <c r="DP117" s="1056"/>
      <c r="DQ117" s="1057" t="s">
        <v>127</v>
      </c>
      <c r="DR117" s="1055"/>
      <c r="DS117" s="1055"/>
      <c r="DT117" s="1055"/>
      <c r="DU117" s="1056"/>
      <c r="DV117" s="1058" t="s">
        <v>466</v>
      </c>
      <c r="DW117" s="1059"/>
      <c r="DX117" s="1059"/>
      <c r="DY117" s="1059"/>
      <c r="DZ117" s="1060"/>
    </row>
    <row r="118" spans="1:130" s="248" customFormat="1" ht="26.25" customHeight="1" x14ac:dyDescent="0.15">
      <c r="A118" s="1000" t="s">
        <v>436</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433</v>
      </c>
      <c r="AB118" s="981"/>
      <c r="AC118" s="981"/>
      <c r="AD118" s="981"/>
      <c r="AE118" s="982"/>
      <c r="AF118" s="980" t="s">
        <v>434</v>
      </c>
      <c r="AG118" s="981"/>
      <c r="AH118" s="981"/>
      <c r="AI118" s="981"/>
      <c r="AJ118" s="982"/>
      <c r="AK118" s="980" t="s">
        <v>306</v>
      </c>
      <c r="AL118" s="981"/>
      <c r="AM118" s="981"/>
      <c r="AN118" s="981"/>
      <c r="AO118" s="982"/>
      <c r="AP118" s="1067" t="s">
        <v>435</v>
      </c>
      <c r="AQ118" s="1068"/>
      <c r="AR118" s="1068"/>
      <c r="AS118" s="1068"/>
      <c r="AT118" s="1069"/>
      <c r="AU118" s="996"/>
      <c r="AV118" s="997"/>
      <c r="AW118" s="997"/>
      <c r="AX118" s="997"/>
      <c r="AY118" s="997"/>
      <c r="AZ118" s="1070" t="s">
        <v>468</v>
      </c>
      <c r="BA118" s="1061"/>
      <c r="BB118" s="1061"/>
      <c r="BC118" s="1061"/>
      <c r="BD118" s="1061"/>
      <c r="BE118" s="1061"/>
      <c r="BF118" s="1061"/>
      <c r="BG118" s="1061"/>
      <c r="BH118" s="1061"/>
      <c r="BI118" s="1061"/>
      <c r="BJ118" s="1061"/>
      <c r="BK118" s="1061"/>
      <c r="BL118" s="1061"/>
      <c r="BM118" s="1061"/>
      <c r="BN118" s="1061"/>
      <c r="BO118" s="1061"/>
      <c r="BP118" s="1062"/>
      <c r="BQ118" s="1093" t="s">
        <v>442</v>
      </c>
      <c r="BR118" s="1094"/>
      <c r="BS118" s="1094"/>
      <c r="BT118" s="1094"/>
      <c r="BU118" s="1094"/>
      <c r="BV118" s="1094" t="s">
        <v>445</v>
      </c>
      <c r="BW118" s="1094"/>
      <c r="BX118" s="1094"/>
      <c r="BY118" s="1094"/>
      <c r="BZ118" s="1094"/>
      <c r="CA118" s="1094" t="s">
        <v>127</v>
      </c>
      <c r="CB118" s="1094"/>
      <c r="CC118" s="1094"/>
      <c r="CD118" s="1094"/>
      <c r="CE118" s="1094"/>
      <c r="CF118" s="1010" t="s">
        <v>127</v>
      </c>
      <c r="CG118" s="1011"/>
      <c r="CH118" s="1011"/>
      <c r="CI118" s="1011"/>
      <c r="CJ118" s="1011"/>
      <c r="CK118" s="1041"/>
      <c r="CL118" s="1042"/>
      <c r="CM118" s="1012" t="s">
        <v>469</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466</v>
      </c>
      <c r="DH118" s="1055"/>
      <c r="DI118" s="1055"/>
      <c r="DJ118" s="1055"/>
      <c r="DK118" s="1056"/>
      <c r="DL118" s="1057" t="s">
        <v>127</v>
      </c>
      <c r="DM118" s="1055"/>
      <c r="DN118" s="1055"/>
      <c r="DO118" s="1055"/>
      <c r="DP118" s="1056"/>
      <c r="DQ118" s="1057" t="s">
        <v>466</v>
      </c>
      <c r="DR118" s="1055"/>
      <c r="DS118" s="1055"/>
      <c r="DT118" s="1055"/>
      <c r="DU118" s="1056"/>
      <c r="DV118" s="1058" t="s">
        <v>127</v>
      </c>
      <c r="DW118" s="1059"/>
      <c r="DX118" s="1059"/>
      <c r="DY118" s="1059"/>
      <c r="DZ118" s="1060"/>
    </row>
    <row r="119" spans="1:130" s="248" customFormat="1" ht="26.25" customHeight="1" x14ac:dyDescent="0.15">
      <c r="A119" s="1154" t="s">
        <v>439</v>
      </c>
      <c r="B119" s="1040"/>
      <c r="C119" s="1019" t="s">
        <v>440</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466</v>
      </c>
      <c r="AB119" s="988"/>
      <c r="AC119" s="988"/>
      <c r="AD119" s="988"/>
      <c r="AE119" s="989"/>
      <c r="AF119" s="990" t="s">
        <v>127</v>
      </c>
      <c r="AG119" s="988"/>
      <c r="AH119" s="988"/>
      <c r="AI119" s="988"/>
      <c r="AJ119" s="989"/>
      <c r="AK119" s="990" t="s">
        <v>127</v>
      </c>
      <c r="AL119" s="988"/>
      <c r="AM119" s="988"/>
      <c r="AN119" s="988"/>
      <c r="AO119" s="989"/>
      <c r="AP119" s="991" t="s">
        <v>445</v>
      </c>
      <c r="AQ119" s="992"/>
      <c r="AR119" s="992"/>
      <c r="AS119" s="992"/>
      <c r="AT119" s="993"/>
      <c r="AU119" s="998"/>
      <c r="AV119" s="999"/>
      <c r="AW119" s="999"/>
      <c r="AX119" s="999"/>
      <c r="AY119" s="999"/>
      <c r="AZ119" s="279" t="s">
        <v>185</v>
      </c>
      <c r="BA119" s="279"/>
      <c r="BB119" s="279"/>
      <c r="BC119" s="279"/>
      <c r="BD119" s="279"/>
      <c r="BE119" s="279"/>
      <c r="BF119" s="279"/>
      <c r="BG119" s="279"/>
      <c r="BH119" s="279"/>
      <c r="BI119" s="279"/>
      <c r="BJ119" s="279"/>
      <c r="BK119" s="279"/>
      <c r="BL119" s="279"/>
      <c r="BM119" s="279"/>
      <c r="BN119" s="279"/>
      <c r="BO119" s="1071" t="s">
        <v>470</v>
      </c>
      <c r="BP119" s="1102"/>
      <c r="BQ119" s="1093">
        <v>15284526</v>
      </c>
      <c r="BR119" s="1094"/>
      <c r="BS119" s="1094"/>
      <c r="BT119" s="1094"/>
      <c r="BU119" s="1094"/>
      <c r="BV119" s="1094">
        <v>14310845</v>
      </c>
      <c r="BW119" s="1094"/>
      <c r="BX119" s="1094"/>
      <c r="BY119" s="1094"/>
      <c r="BZ119" s="1094"/>
      <c r="CA119" s="1094">
        <v>14250072</v>
      </c>
      <c r="CB119" s="1094"/>
      <c r="CC119" s="1094"/>
      <c r="CD119" s="1094"/>
      <c r="CE119" s="1094"/>
      <c r="CF119" s="1095"/>
      <c r="CG119" s="1096"/>
      <c r="CH119" s="1096"/>
      <c r="CI119" s="1096"/>
      <c r="CJ119" s="1097"/>
      <c r="CK119" s="1043"/>
      <c r="CL119" s="1044"/>
      <c r="CM119" s="1098" t="s">
        <v>471</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127</v>
      </c>
      <c r="DH119" s="1080"/>
      <c r="DI119" s="1080"/>
      <c r="DJ119" s="1080"/>
      <c r="DK119" s="1081"/>
      <c r="DL119" s="1079" t="s">
        <v>127</v>
      </c>
      <c r="DM119" s="1080"/>
      <c r="DN119" s="1080"/>
      <c r="DO119" s="1080"/>
      <c r="DP119" s="1081"/>
      <c r="DQ119" s="1079" t="s">
        <v>442</v>
      </c>
      <c r="DR119" s="1080"/>
      <c r="DS119" s="1080"/>
      <c r="DT119" s="1080"/>
      <c r="DU119" s="1081"/>
      <c r="DV119" s="1082" t="s">
        <v>127</v>
      </c>
      <c r="DW119" s="1083"/>
      <c r="DX119" s="1083"/>
      <c r="DY119" s="1083"/>
      <c r="DZ119" s="1084"/>
    </row>
    <row r="120" spans="1:130" s="248" customFormat="1" ht="26.25" customHeight="1" x14ac:dyDescent="0.15">
      <c r="A120" s="1155"/>
      <c r="B120" s="1042"/>
      <c r="C120" s="1012" t="s">
        <v>447</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127</v>
      </c>
      <c r="AB120" s="1055"/>
      <c r="AC120" s="1055"/>
      <c r="AD120" s="1055"/>
      <c r="AE120" s="1056"/>
      <c r="AF120" s="1057" t="s">
        <v>442</v>
      </c>
      <c r="AG120" s="1055"/>
      <c r="AH120" s="1055"/>
      <c r="AI120" s="1055"/>
      <c r="AJ120" s="1056"/>
      <c r="AK120" s="1057" t="s">
        <v>127</v>
      </c>
      <c r="AL120" s="1055"/>
      <c r="AM120" s="1055"/>
      <c r="AN120" s="1055"/>
      <c r="AO120" s="1056"/>
      <c r="AP120" s="1058" t="s">
        <v>127</v>
      </c>
      <c r="AQ120" s="1059"/>
      <c r="AR120" s="1059"/>
      <c r="AS120" s="1059"/>
      <c r="AT120" s="1060"/>
      <c r="AU120" s="1085" t="s">
        <v>472</v>
      </c>
      <c r="AV120" s="1086"/>
      <c r="AW120" s="1086"/>
      <c r="AX120" s="1086"/>
      <c r="AY120" s="1087"/>
      <c r="AZ120" s="1036" t="s">
        <v>473</v>
      </c>
      <c r="BA120" s="985"/>
      <c r="BB120" s="985"/>
      <c r="BC120" s="985"/>
      <c r="BD120" s="985"/>
      <c r="BE120" s="985"/>
      <c r="BF120" s="985"/>
      <c r="BG120" s="985"/>
      <c r="BH120" s="985"/>
      <c r="BI120" s="985"/>
      <c r="BJ120" s="985"/>
      <c r="BK120" s="985"/>
      <c r="BL120" s="985"/>
      <c r="BM120" s="985"/>
      <c r="BN120" s="985"/>
      <c r="BO120" s="985"/>
      <c r="BP120" s="986"/>
      <c r="BQ120" s="1022">
        <v>3016926</v>
      </c>
      <c r="BR120" s="1023"/>
      <c r="BS120" s="1023"/>
      <c r="BT120" s="1023"/>
      <c r="BU120" s="1023"/>
      <c r="BV120" s="1023">
        <v>2817034</v>
      </c>
      <c r="BW120" s="1023"/>
      <c r="BX120" s="1023"/>
      <c r="BY120" s="1023"/>
      <c r="BZ120" s="1023"/>
      <c r="CA120" s="1023">
        <v>2846418</v>
      </c>
      <c r="CB120" s="1023"/>
      <c r="CC120" s="1023"/>
      <c r="CD120" s="1023"/>
      <c r="CE120" s="1023"/>
      <c r="CF120" s="1037">
        <v>95.1</v>
      </c>
      <c r="CG120" s="1038"/>
      <c r="CH120" s="1038"/>
      <c r="CI120" s="1038"/>
      <c r="CJ120" s="1038"/>
      <c r="CK120" s="1103" t="s">
        <v>474</v>
      </c>
      <c r="CL120" s="1104"/>
      <c r="CM120" s="1104"/>
      <c r="CN120" s="1104"/>
      <c r="CO120" s="1105"/>
      <c r="CP120" s="1111" t="s">
        <v>475</v>
      </c>
      <c r="CQ120" s="1112"/>
      <c r="CR120" s="1112"/>
      <c r="CS120" s="1112"/>
      <c r="CT120" s="1112"/>
      <c r="CU120" s="1112"/>
      <c r="CV120" s="1112"/>
      <c r="CW120" s="1112"/>
      <c r="CX120" s="1112"/>
      <c r="CY120" s="1112"/>
      <c r="CZ120" s="1112"/>
      <c r="DA120" s="1112"/>
      <c r="DB120" s="1112"/>
      <c r="DC120" s="1112"/>
      <c r="DD120" s="1112"/>
      <c r="DE120" s="1112"/>
      <c r="DF120" s="1113"/>
      <c r="DG120" s="1022">
        <v>3232432</v>
      </c>
      <c r="DH120" s="1023"/>
      <c r="DI120" s="1023"/>
      <c r="DJ120" s="1023"/>
      <c r="DK120" s="1023"/>
      <c r="DL120" s="1023">
        <v>2203480</v>
      </c>
      <c r="DM120" s="1023"/>
      <c r="DN120" s="1023"/>
      <c r="DO120" s="1023"/>
      <c r="DP120" s="1023"/>
      <c r="DQ120" s="1023">
        <v>2065740</v>
      </c>
      <c r="DR120" s="1023"/>
      <c r="DS120" s="1023"/>
      <c r="DT120" s="1023"/>
      <c r="DU120" s="1023"/>
      <c r="DV120" s="1024">
        <v>69</v>
      </c>
      <c r="DW120" s="1024"/>
      <c r="DX120" s="1024"/>
      <c r="DY120" s="1024"/>
      <c r="DZ120" s="1025"/>
    </row>
    <row r="121" spans="1:130" s="248" customFormat="1" ht="26.25" customHeight="1" x14ac:dyDescent="0.15">
      <c r="A121" s="1155"/>
      <c r="B121" s="1042"/>
      <c r="C121" s="1063" t="s">
        <v>476</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127</v>
      </c>
      <c r="AB121" s="1055"/>
      <c r="AC121" s="1055"/>
      <c r="AD121" s="1055"/>
      <c r="AE121" s="1056"/>
      <c r="AF121" s="1057" t="s">
        <v>442</v>
      </c>
      <c r="AG121" s="1055"/>
      <c r="AH121" s="1055"/>
      <c r="AI121" s="1055"/>
      <c r="AJ121" s="1056"/>
      <c r="AK121" s="1057" t="s">
        <v>442</v>
      </c>
      <c r="AL121" s="1055"/>
      <c r="AM121" s="1055"/>
      <c r="AN121" s="1055"/>
      <c r="AO121" s="1056"/>
      <c r="AP121" s="1058" t="s">
        <v>442</v>
      </c>
      <c r="AQ121" s="1059"/>
      <c r="AR121" s="1059"/>
      <c r="AS121" s="1059"/>
      <c r="AT121" s="1060"/>
      <c r="AU121" s="1088"/>
      <c r="AV121" s="1089"/>
      <c r="AW121" s="1089"/>
      <c r="AX121" s="1089"/>
      <c r="AY121" s="1090"/>
      <c r="AZ121" s="1045" t="s">
        <v>477</v>
      </c>
      <c r="BA121" s="1046"/>
      <c r="BB121" s="1046"/>
      <c r="BC121" s="1046"/>
      <c r="BD121" s="1046"/>
      <c r="BE121" s="1046"/>
      <c r="BF121" s="1046"/>
      <c r="BG121" s="1046"/>
      <c r="BH121" s="1046"/>
      <c r="BI121" s="1046"/>
      <c r="BJ121" s="1046"/>
      <c r="BK121" s="1046"/>
      <c r="BL121" s="1046"/>
      <c r="BM121" s="1046"/>
      <c r="BN121" s="1046"/>
      <c r="BO121" s="1046"/>
      <c r="BP121" s="1047"/>
      <c r="BQ121" s="1015">
        <v>29033</v>
      </c>
      <c r="BR121" s="1016"/>
      <c r="BS121" s="1016"/>
      <c r="BT121" s="1016"/>
      <c r="BU121" s="1016"/>
      <c r="BV121" s="1016">
        <v>16973</v>
      </c>
      <c r="BW121" s="1016"/>
      <c r="BX121" s="1016"/>
      <c r="BY121" s="1016"/>
      <c r="BZ121" s="1016"/>
      <c r="CA121" s="1016">
        <v>1688</v>
      </c>
      <c r="CB121" s="1016"/>
      <c r="CC121" s="1016"/>
      <c r="CD121" s="1016"/>
      <c r="CE121" s="1016"/>
      <c r="CF121" s="1010">
        <v>0.1</v>
      </c>
      <c r="CG121" s="1011"/>
      <c r="CH121" s="1011"/>
      <c r="CI121" s="1011"/>
      <c r="CJ121" s="1011"/>
      <c r="CK121" s="1106"/>
      <c r="CL121" s="1107"/>
      <c r="CM121" s="1107"/>
      <c r="CN121" s="1107"/>
      <c r="CO121" s="1108"/>
      <c r="CP121" s="1116" t="s">
        <v>478</v>
      </c>
      <c r="CQ121" s="1117"/>
      <c r="CR121" s="1117"/>
      <c r="CS121" s="1117"/>
      <c r="CT121" s="1117"/>
      <c r="CU121" s="1117"/>
      <c r="CV121" s="1117"/>
      <c r="CW121" s="1117"/>
      <c r="CX121" s="1117"/>
      <c r="CY121" s="1117"/>
      <c r="CZ121" s="1117"/>
      <c r="DA121" s="1117"/>
      <c r="DB121" s="1117"/>
      <c r="DC121" s="1117"/>
      <c r="DD121" s="1117"/>
      <c r="DE121" s="1117"/>
      <c r="DF121" s="1118"/>
      <c r="DG121" s="1015">
        <v>2208825</v>
      </c>
      <c r="DH121" s="1016"/>
      <c r="DI121" s="1016"/>
      <c r="DJ121" s="1016"/>
      <c r="DK121" s="1016"/>
      <c r="DL121" s="1016">
        <v>2112763</v>
      </c>
      <c r="DM121" s="1016"/>
      <c r="DN121" s="1016"/>
      <c r="DO121" s="1016"/>
      <c r="DP121" s="1016"/>
      <c r="DQ121" s="1016">
        <v>2023891</v>
      </c>
      <c r="DR121" s="1016"/>
      <c r="DS121" s="1016"/>
      <c r="DT121" s="1016"/>
      <c r="DU121" s="1016"/>
      <c r="DV121" s="1017">
        <v>67.599999999999994</v>
      </c>
      <c r="DW121" s="1017"/>
      <c r="DX121" s="1017"/>
      <c r="DY121" s="1017"/>
      <c r="DZ121" s="1018"/>
    </row>
    <row r="122" spans="1:130" s="248" customFormat="1" ht="26.25" customHeight="1" x14ac:dyDescent="0.15">
      <c r="A122" s="1155"/>
      <c r="B122" s="1042"/>
      <c r="C122" s="1012" t="s">
        <v>457</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127</v>
      </c>
      <c r="AB122" s="1055"/>
      <c r="AC122" s="1055"/>
      <c r="AD122" s="1055"/>
      <c r="AE122" s="1056"/>
      <c r="AF122" s="1057" t="s">
        <v>127</v>
      </c>
      <c r="AG122" s="1055"/>
      <c r="AH122" s="1055"/>
      <c r="AI122" s="1055"/>
      <c r="AJ122" s="1056"/>
      <c r="AK122" s="1057" t="s">
        <v>442</v>
      </c>
      <c r="AL122" s="1055"/>
      <c r="AM122" s="1055"/>
      <c r="AN122" s="1055"/>
      <c r="AO122" s="1056"/>
      <c r="AP122" s="1058" t="s">
        <v>127</v>
      </c>
      <c r="AQ122" s="1059"/>
      <c r="AR122" s="1059"/>
      <c r="AS122" s="1059"/>
      <c r="AT122" s="1060"/>
      <c r="AU122" s="1088"/>
      <c r="AV122" s="1089"/>
      <c r="AW122" s="1089"/>
      <c r="AX122" s="1089"/>
      <c r="AY122" s="1090"/>
      <c r="AZ122" s="1070" t="s">
        <v>479</v>
      </c>
      <c r="BA122" s="1061"/>
      <c r="BB122" s="1061"/>
      <c r="BC122" s="1061"/>
      <c r="BD122" s="1061"/>
      <c r="BE122" s="1061"/>
      <c r="BF122" s="1061"/>
      <c r="BG122" s="1061"/>
      <c r="BH122" s="1061"/>
      <c r="BI122" s="1061"/>
      <c r="BJ122" s="1061"/>
      <c r="BK122" s="1061"/>
      <c r="BL122" s="1061"/>
      <c r="BM122" s="1061"/>
      <c r="BN122" s="1061"/>
      <c r="BO122" s="1061"/>
      <c r="BP122" s="1062"/>
      <c r="BQ122" s="1093">
        <v>9231758</v>
      </c>
      <c r="BR122" s="1094"/>
      <c r="BS122" s="1094"/>
      <c r="BT122" s="1094"/>
      <c r="BU122" s="1094"/>
      <c r="BV122" s="1094">
        <v>9010736</v>
      </c>
      <c r="BW122" s="1094"/>
      <c r="BX122" s="1094"/>
      <c r="BY122" s="1094"/>
      <c r="BZ122" s="1094"/>
      <c r="CA122" s="1094">
        <v>9300038</v>
      </c>
      <c r="CB122" s="1094"/>
      <c r="CC122" s="1094"/>
      <c r="CD122" s="1094"/>
      <c r="CE122" s="1094"/>
      <c r="CF122" s="1114">
        <v>310.8</v>
      </c>
      <c r="CG122" s="1115"/>
      <c r="CH122" s="1115"/>
      <c r="CI122" s="1115"/>
      <c r="CJ122" s="1115"/>
      <c r="CK122" s="1106"/>
      <c r="CL122" s="1107"/>
      <c r="CM122" s="1107"/>
      <c r="CN122" s="1107"/>
      <c r="CO122" s="1108"/>
      <c r="CP122" s="1116" t="s">
        <v>480</v>
      </c>
      <c r="CQ122" s="1117"/>
      <c r="CR122" s="1117"/>
      <c r="CS122" s="1117"/>
      <c r="CT122" s="1117"/>
      <c r="CU122" s="1117"/>
      <c r="CV122" s="1117"/>
      <c r="CW122" s="1117"/>
      <c r="CX122" s="1117"/>
      <c r="CY122" s="1117"/>
      <c r="CZ122" s="1117"/>
      <c r="DA122" s="1117"/>
      <c r="DB122" s="1117"/>
      <c r="DC122" s="1117"/>
      <c r="DD122" s="1117"/>
      <c r="DE122" s="1117"/>
      <c r="DF122" s="1118"/>
      <c r="DG122" s="1015">
        <v>1596076</v>
      </c>
      <c r="DH122" s="1016"/>
      <c r="DI122" s="1016"/>
      <c r="DJ122" s="1016"/>
      <c r="DK122" s="1016"/>
      <c r="DL122" s="1016">
        <v>1592917</v>
      </c>
      <c r="DM122" s="1016"/>
      <c r="DN122" s="1016"/>
      <c r="DO122" s="1016"/>
      <c r="DP122" s="1016"/>
      <c r="DQ122" s="1016">
        <v>1515357</v>
      </c>
      <c r="DR122" s="1016"/>
      <c r="DS122" s="1016"/>
      <c r="DT122" s="1016"/>
      <c r="DU122" s="1016"/>
      <c r="DV122" s="1017">
        <v>50.6</v>
      </c>
      <c r="DW122" s="1017"/>
      <c r="DX122" s="1017"/>
      <c r="DY122" s="1017"/>
      <c r="DZ122" s="1018"/>
    </row>
    <row r="123" spans="1:130" s="248" customFormat="1" ht="26.25" customHeight="1" x14ac:dyDescent="0.15">
      <c r="A123" s="1155"/>
      <c r="B123" s="1042"/>
      <c r="C123" s="1012" t="s">
        <v>463</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442</v>
      </c>
      <c r="AB123" s="1055"/>
      <c r="AC123" s="1055"/>
      <c r="AD123" s="1055"/>
      <c r="AE123" s="1056"/>
      <c r="AF123" s="1057" t="s">
        <v>127</v>
      </c>
      <c r="AG123" s="1055"/>
      <c r="AH123" s="1055"/>
      <c r="AI123" s="1055"/>
      <c r="AJ123" s="1056"/>
      <c r="AK123" s="1057" t="s">
        <v>442</v>
      </c>
      <c r="AL123" s="1055"/>
      <c r="AM123" s="1055"/>
      <c r="AN123" s="1055"/>
      <c r="AO123" s="1056"/>
      <c r="AP123" s="1058" t="s">
        <v>127</v>
      </c>
      <c r="AQ123" s="1059"/>
      <c r="AR123" s="1059"/>
      <c r="AS123" s="1059"/>
      <c r="AT123" s="1060"/>
      <c r="AU123" s="1091"/>
      <c r="AV123" s="1092"/>
      <c r="AW123" s="1092"/>
      <c r="AX123" s="1092"/>
      <c r="AY123" s="1092"/>
      <c r="AZ123" s="279" t="s">
        <v>185</v>
      </c>
      <c r="BA123" s="279"/>
      <c r="BB123" s="279"/>
      <c r="BC123" s="279"/>
      <c r="BD123" s="279"/>
      <c r="BE123" s="279"/>
      <c r="BF123" s="279"/>
      <c r="BG123" s="279"/>
      <c r="BH123" s="279"/>
      <c r="BI123" s="279"/>
      <c r="BJ123" s="279"/>
      <c r="BK123" s="279"/>
      <c r="BL123" s="279"/>
      <c r="BM123" s="279"/>
      <c r="BN123" s="279"/>
      <c r="BO123" s="1071" t="s">
        <v>481</v>
      </c>
      <c r="BP123" s="1102"/>
      <c r="BQ123" s="1161">
        <v>12277717</v>
      </c>
      <c r="BR123" s="1162"/>
      <c r="BS123" s="1162"/>
      <c r="BT123" s="1162"/>
      <c r="BU123" s="1162"/>
      <c r="BV123" s="1162">
        <v>11844743</v>
      </c>
      <c r="BW123" s="1162"/>
      <c r="BX123" s="1162"/>
      <c r="BY123" s="1162"/>
      <c r="BZ123" s="1162"/>
      <c r="CA123" s="1162">
        <v>12148144</v>
      </c>
      <c r="CB123" s="1162"/>
      <c r="CC123" s="1162"/>
      <c r="CD123" s="1162"/>
      <c r="CE123" s="1162"/>
      <c r="CF123" s="1095"/>
      <c r="CG123" s="1096"/>
      <c r="CH123" s="1096"/>
      <c r="CI123" s="1096"/>
      <c r="CJ123" s="1097"/>
      <c r="CK123" s="1106"/>
      <c r="CL123" s="1107"/>
      <c r="CM123" s="1107"/>
      <c r="CN123" s="1107"/>
      <c r="CO123" s="1108"/>
      <c r="CP123" s="1116" t="s">
        <v>482</v>
      </c>
      <c r="CQ123" s="1117"/>
      <c r="CR123" s="1117"/>
      <c r="CS123" s="1117"/>
      <c r="CT123" s="1117"/>
      <c r="CU123" s="1117"/>
      <c r="CV123" s="1117"/>
      <c r="CW123" s="1117"/>
      <c r="CX123" s="1117"/>
      <c r="CY123" s="1117"/>
      <c r="CZ123" s="1117"/>
      <c r="DA123" s="1117"/>
      <c r="DB123" s="1117"/>
      <c r="DC123" s="1117"/>
      <c r="DD123" s="1117"/>
      <c r="DE123" s="1117"/>
      <c r="DF123" s="1118"/>
      <c r="DG123" s="1054">
        <v>1096</v>
      </c>
      <c r="DH123" s="1055"/>
      <c r="DI123" s="1055"/>
      <c r="DJ123" s="1055"/>
      <c r="DK123" s="1056"/>
      <c r="DL123" s="1057">
        <v>840</v>
      </c>
      <c r="DM123" s="1055"/>
      <c r="DN123" s="1055"/>
      <c r="DO123" s="1055"/>
      <c r="DP123" s="1056"/>
      <c r="DQ123" s="1057">
        <v>1472</v>
      </c>
      <c r="DR123" s="1055"/>
      <c r="DS123" s="1055"/>
      <c r="DT123" s="1055"/>
      <c r="DU123" s="1056"/>
      <c r="DV123" s="1058">
        <v>0</v>
      </c>
      <c r="DW123" s="1059"/>
      <c r="DX123" s="1059"/>
      <c r="DY123" s="1059"/>
      <c r="DZ123" s="1060"/>
    </row>
    <row r="124" spans="1:130" s="248" customFormat="1" ht="26.25" customHeight="1" thickBot="1" x14ac:dyDescent="0.2">
      <c r="A124" s="1155"/>
      <c r="B124" s="1042"/>
      <c r="C124" s="1012" t="s">
        <v>467</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442</v>
      </c>
      <c r="AB124" s="1055"/>
      <c r="AC124" s="1055"/>
      <c r="AD124" s="1055"/>
      <c r="AE124" s="1056"/>
      <c r="AF124" s="1057" t="s">
        <v>127</v>
      </c>
      <c r="AG124" s="1055"/>
      <c r="AH124" s="1055"/>
      <c r="AI124" s="1055"/>
      <c r="AJ124" s="1056"/>
      <c r="AK124" s="1057" t="s">
        <v>442</v>
      </c>
      <c r="AL124" s="1055"/>
      <c r="AM124" s="1055"/>
      <c r="AN124" s="1055"/>
      <c r="AO124" s="1056"/>
      <c r="AP124" s="1058" t="s">
        <v>127</v>
      </c>
      <c r="AQ124" s="1059"/>
      <c r="AR124" s="1059"/>
      <c r="AS124" s="1059"/>
      <c r="AT124" s="1060"/>
      <c r="AU124" s="1157" t="s">
        <v>483</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107.1</v>
      </c>
      <c r="BR124" s="1124"/>
      <c r="BS124" s="1124"/>
      <c r="BT124" s="1124"/>
      <c r="BU124" s="1124"/>
      <c r="BV124" s="1124">
        <v>88.8</v>
      </c>
      <c r="BW124" s="1124"/>
      <c r="BX124" s="1124"/>
      <c r="BY124" s="1124"/>
      <c r="BZ124" s="1124"/>
      <c r="CA124" s="1124">
        <v>70.2</v>
      </c>
      <c r="CB124" s="1124"/>
      <c r="CC124" s="1124"/>
      <c r="CD124" s="1124"/>
      <c r="CE124" s="1124"/>
      <c r="CF124" s="1125"/>
      <c r="CG124" s="1126"/>
      <c r="CH124" s="1126"/>
      <c r="CI124" s="1126"/>
      <c r="CJ124" s="1127"/>
      <c r="CK124" s="1109"/>
      <c r="CL124" s="1109"/>
      <c r="CM124" s="1109"/>
      <c r="CN124" s="1109"/>
      <c r="CO124" s="1110"/>
      <c r="CP124" s="1116" t="s">
        <v>484</v>
      </c>
      <c r="CQ124" s="1117"/>
      <c r="CR124" s="1117"/>
      <c r="CS124" s="1117"/>
      <c r="CT124" s="1117"/>
      <c r="CU124" s="1117"/>
      <c r="CV124" s="1117"/>
      <c r="CW124" s="1117"/>
      <c r="CX124" s="1117"/>
      <c r="CY124" s="1117"/>
      <c r="CZ124" s="1117"/>
      <c r="DA124" s="1117"/>
      <c r="DB124" s="1117"/>
      <c r="DC124" s="1117"/>
      <c r="DD124" s="1117"/>
      <c r="DE124" s="1117"/>
      <c r="DF124" s="1118"/>
      <c r="DG124" s="1101" t="s">
        <v>485</v>
      </c>
      <c r="DH124" s="1080"/>
      <c r="DI124" s="1080"/>
      <c r="DJ124" s="1080"/>
      <c r="DK124" s="1081"/>
      <c r="DL124" s="1079" t="s">
        <v>486</v>
      </c>
      <c r="DM124" s="1080"/>
      <c r="DN124" s="1080"/>
      <c r="DO124" s="1080"/>
      <c r="DP124" s="1081"/>
      <c r="DQ124" s="1079" t="s">
        <v>443</v>
      </c>
      <c r="DR124" s="1080"/>
      <c r="DS124" s="1080"/>
      <c r="DT124" s="1080"/>
      <c r="DU124" s="1081"/>
      <c r="DV124" s="1082" t="s">
        <v>443</v>
      </c>
      <c r="DW124" s="1083"/>
      <c r="DX124" s="1083"/>
      <c r="DY124" s="1083"/>
      <c r="DZ124" s="1084"/>
    </row>
    <row r="125" spans="1:130" s="248" customFormat="1" ht="26.25" customHeight="1" x14ac:dyDescent="0.15">
      <c r="A125" s="1155"/>
      <c r="B125" s="1042"/>
      <c r="C125" s="1012" t="s">
        <v>469</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487</v>
      </c>
      <c r="AB125" s="1055"/>
      <c r="AC125" s="1055"/>
      <c r="AD125" s="1055"/>
      <c r="AE125" s="1056"/>
      <c r="AF125" s="1057" t="s">
        <v>486</v>
      </c>
      <c r="AG125" s="1055"/>
      <c r="AH125" s="1055"/>
      <c r="AI125" s="1055"/>
      <c r="AJ125" s="1056"/>
      <c r="AK125" s="1057" t="s">
        <v>485</v>
      </c>
      <c r="AL125" s="1055"/>
      <c r="AM125" s="1055"/>
      <c r="AN125" s="1055"/>
      <c r="AO125" s="1056"/>
      <c r="AP125" s="1058" t="s">
        <v>488</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489</v>
      </c>
      <c r="CL125" s="1104"/>
      <c r="CM125" s="1104"/>
      <c r="CN125" s="1104"/>
      <c r="CO125" s="1105"/>
      <c r="CP125" s="1036" t="s">
        <v>490</v>
      </c>
      <c r="CQ125" s="985"/>
      <c r="CR125" s="985"/>
      <c r="CS125" s="985"/>
      <c r="CT125" s="985"/>
      <c r="CU125" s="985"/>
      <c r="CV125" s="985"/>
      <c r="CW125" s="985"/>
      <c r="CX125" s="985"/>
      <c r="CY125" s="985"/>
      <c r="CZ125" s="985"/>
      <c r="DA125" s="985"/>
      <c r="DB125" s="985"/>
      <c r="DC125" s="985"/>
      <c r="DD125" s="985"/>
      <c r="DE125" s="985"/>
      <c r="DF125" s="986"/>
      <c r="DG125" s="1022" t="s">
        <v>485</v>
      </c>
      <c r="DH125" s="1023"/>
      <c r="DI125" s="1023"/>
      <c r="DJ125" s="1023"/>
      <c r="DK125" s="1023"/>
      <c r="DL125" s="1023" t="s">
        <v>486</v>
      </c>
      <c r="DM125" s="1023"/>
      <c r="DN125" s="1023"/>
      <c r="DO125" s="1023"/>
      <c r="DP125" s="1023"/>
      <c r="DQ125" s="1023" t="s">
        <v>443</v>
      </c>
      <c r="DR125" s="1023"/>
      <c r="DS125" s="1023"/>
      <c r="DT125" s="1023"/>
      <c r="DU125" s="1023"/>
      <c r="DV125" s="1024" t="s">
        <v>491</v>
      </c>
      <c r="DW125" s="1024"/>
      <c r="DX125" s="1024"/>
      <c r="DY125" s="1024"/>
      <c r="DZ125" s="1025"/>
    </row>
    <row r="126" spans="1:130" s="248" customFormat="1" ht="26.25" customHeight="1" thickBot="1" x14ac:dyDescent="0.2">
      <c r="A126" s="1155"/>
      <c r="B126" s="1042"/>
      <c r="C126" s="1012" t="s">
        <v>471</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491</v>
      </c>
      <c r="AB126" s="1055"/>
      <c r="AC126" s="1055"/>
      <c r="AD126" s="1055"/>
      <c r="AE126" s="1056"/>
      <c r="AF126" s="1057" t="s">
        <v>485</v>
      </c>
      <c r="AG126" s="1055"/>
      <c r="AH126" s="1055"/>
      <c r="AI126" s="1055"/>
      <c r="AJ126" s="1056"/>
      <c r="AK126" s="1057" t="s">
        <v>487</v>
      </c>
      <c r="AL126" s="1055"/>
      <c r="AM126" s="1055"/>
      <c r="AN126" s="1055"/>
      <c r="AO126" s="1056"/>
      <c r="AP126" s="1058" t="s">
        <v>485</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492</v>
      </c>
      <c r="CQ126" s="1046"/>
      <c r="CR126" s="1046"/>
      <c r="CS126" s="1046"/>
      <c r="CT126" s="1046"/>
      <c r="CU126" s="1046"/>
      <c r="CV126" s="1046"/>
      <c r="CW126" s="1046"/>
      <c r="CX126" s="1046"/>
      <c r="CY126" s="1046"/>
      <c r="CZ126" s="1046"/>
      <c r="DA126" s="1046"/>
      <c r="DB126" s="1046"/>
      <c r="DC126" s="1046"/>
      <c r="DD126" s="1046"/>
      <c r="DE126" s="1046"/>
      <c r="DF126" s="1047"/>
      <c r="DG126" s="1015" t="s">
        <v>493</v>
      </c>
      <c r="DH126" s="1016"/>
      <c r="DI126" s="1016"/>
      <c r="DJ126" s="1016"/>
      <c r="DK126" s="1016"/>
      <c r="DL126" s="1016" t="s">
        <v>443</v>
      </c>
      <c r="DM126" s="1016"/>
      <c r="DN126" s="1016"/>
      <c r="DO126" s="1016"/>
      <c r="DP126" s="1016"/>
      <c r="DQ126" s="1016" t="s">
        <v>488</v>
      </c>
      <c r="DR126" s="1016"/>
      <c r="DS126" s="1016"/>
      <c r="DT126" s="1016"/>
      <c r="DU126" s="1016"/>
      <c r="DV126" s="1017" t="s">
        <v>443</v>
      </c>
      <c r="DW126" s="1017"/>
      <c r="DX126" s="1017"/>
      <c r="DY126" s="1017"/>
      <c r="DZ126" s="1018"/>
    </row>
    <row r="127" spans="1:130" s="248" customFormat="1" ht="26.25" customHeight="1" x14ac:dyDescent="0.15">
      <c r="A127" s="1156"/>
      <c r="B127" s="1044"/>
      <c r="C127" s="1098" t="s">
        <v>494</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491</v>
      </c>
      <c r="AB127" s="1055"/>
      <c r="AC127" s="1055"/>
      <c r="AD127" s="1055"/>
      <c r="AE127" s="1056"/>
      <c r="AF127" s="1057" t="s">
        <v>495</v>
      </c>
      <c r="AG127" s="1055"/>
      <c r="AH127" s="1055"/>
      <c r="AI127" s="1055"/>
      <c r="AJ127" s="1056"/>
      <c r="AK127" s="1057" t="s">
        <v>496</v>
      </c>
      <c r="AL127" s="1055"/>
      <c r="AM127" s="1055"/>
      <c r="AN127" s="1055"/>
      <c r="AO127" s="1056"/>
      <c r="AP127" s="1058" t="s">
        <v>443</v>
      </c>
      <c r="AQ127" s="1059"/>
      <c r="AR127" s="1059"/>
      <c r="AS127" s="1059"/>
      <c r="AT127" s="1060"/>
      <c r="AU127" s="284"/>
      <c r="AV127" s="284"/>
      <c r="AW127" s="284"/>
      <c r="AX127" s="1128" t="s">
        <v>497</v>
      </c>
      <c r="AY127" s="1129"/>
      <c r="AZ127" s="1129"/>
      <c r="BA127" s="1129"/>
      <c r="BB127" s="1129"/>
      <c r="BC127" s="1129"/>
      <c r="BD127" s="1129"/>
      <c r="BE127" s="1130"/>
      <c r="BF127" s="1131" t="s">
        <v>498</v>
      </c>
      <c r="BG127" s="1129"/>
      <c r="BH127" s="1129"/>
      <c r="BI127" s="1129"/>
      <c r="BJ127" s="1129"/>
      <c r="BK127" s="1129"/>
      <c r="BL127" s="1130"/>
      <c r="BM127" s="1131" t="s">
        <v>499</v>
      </c>
      <c r="BN127" s="1129"/>
      <c r="BO127" s="1129"/>
      <c r="BP127" s="1129"/>
      <c r="BQ127" s="1129"/>
      <c r="BR127" s="1129"/>
      <c r="BS127" s="1130"/>
      <c r="BT127" s="1131" t="s">
        <v>500</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501</v>
      </c>
      <c r="CQ127" s="1046"/>
      <c r="CR127" s="1046"/>
      <c r="CS127" s="1046"/>
      <c r="CT127" s="1046"/>
      <c r="CU127" s="1046"/>
      <c r="CV127" s="1046"/>
      <c r="CW127" s="1046"/>
      <c r="CX127" s="1046"/>
      <c r="CY127" s="1046"/>
      <c r="CZ127" s="1046"/>
      <c r="DA127" s="1046"/>
      <c r="DB127" s="1046"/>
      <c r="DC127" s="1046"/>
      <c r="DD127" s="1046"/>
      <c r="DE127" s="1046"/>
      <c r="DF127" s="1047"/>
      <c r="DG127" s="1015" t="s">
        <v>502</v>
      </c>
      <c r="DH127" s="1016"/>
      <c r="DI127" s="1016"/>
      <c r="DJ127" s="1016"/>
      <c r="DK127" s="1016"/>
      <c r="DL127" s="1016" t="s">
        <v>408</v>
      </c>
      <c r="DM127" s="1016"/>
      <c r="DN127" s="1016"/>
      <c r="DO127" s="1016"/>
      <c r="DP127" s="1016"/>
      <c r="DQ127" s="1016" t="s">
        <v>493</v>
      </c>
      <c r="DR127" s="1016"/>
      <c r="DS127" s="1016"/>
      <c r="DT127" s="1016"/>
      <c r="DU127" s="1016"/>
      <c r="DV127" s="1017" t="s">
        <v>491</v>
      </c>
      <c r="DW127" s="1017"/>
      <c r="DX127" s="1017"/>
      <c r="DY127" s="1017"/>
      <c r="DZ127" s="1018"/>
    </row>
    <row r="128" spans="1:130" s="248" customFormat="1" ht="26.25" customHeight="1" thickBot="1" x14ac:dyDescent="0.2">
      <c r="A128" s="1139" t="s">
        <v>503</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504</v>
      </c>
      <c r="X128" s="1141"/>
      <c r="Y128" s="1141"/>
      <c r="Z128" s="1142"/>
      <c r="AA128" s="1143">
        <v>4815</v>
      </c>
      <c r="AB128" s="1144"/>
      <c r="AC128" s="1144"/>
      <c r="AD128" s="1144"/>
      <c r="AE128" s="1145"/>
      <c r="AF128" s="1146">
        <v>4362</v>
      </c>
      <c r="AG128" s="1144"/>
      <c r="AH128" s="1144"/>
      <c r="AI128" s="1144"/>
      <c r="AJ128" s="1145"/>
      <c r="AK128" s="1146">
        <v>6641</v>
      </c>
      <c r="AL128" s="1144"/>
      <c r="AM128" s="1144"/>
      <c r="AN128" s="1144"/>
      <c r="AO128" s="1145"/>
      <c r="AP128" s="1147"/>
      <c r="AQ128" s="1148"/>
      <c r="AR128" s="1148"/>
      <c r="AS128" s="1148"/>
      <c r="AT128" s="1149"/>
      <c r="AU128" s="284"/>
      <c r="AV128" s="284"/>
      <c r="AW128" s="284"/>
      <c r="AX128" s="984" t="s">
        <v>505</v>
      </c>
      <c r="AY128" s="985"/>
      <c r="AZ128" s="985"/>
      <c r="BA128" s="985"/>
      <c r="BB128" s="985"/>
      <c r="BC128" s="985"/>
      <c r="BD128" s="985"/>
      <c r="BE128" s="986"/>
      <c r="BF128" s="1150" t="s">
        <v>506</v>
      </c>
      <c r="BG128" s="1151"/>
      <c r="BH128" s="1151"/>
      <c r="BI128" s="1151"/>
      <c r="BJ128" s="1151"/>
      <c r="BK128" s="1151"/>
      <c r="BL128" s="1152"/>
      <c r="BM128" s="1150">
        <v>15</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507</v>
      </c>
      <c r="CQ128" s="1133"/>
      <c r="CR128" s="1133"/>
      <c r="CS128" s="1133"/>
      <c r="CT128" s="1133"/>
      <c r="CU128" s="1133"/>
      <c r="CV128" s="1133"/>
      <c r="CW128" s="1133"/>
      <c r="CX128" s="1133"/>
      <c r="CY128" s="1133"/>
      <c r="CZ128" s="1133"/>
      <c r="DA128" s="1133"/>
      <c r="DB128" s="1133"/>
      <c r="DC128" s="1133"/>
      <c r="DD128" s="1133"/>
      <c r="DE128" s="1133"/>
      <c r="DF128" s="1134"/>
      <c r="DG128" s="1135" t="s">
        <v>491</v>
      </c>
      <c r="DH128" s="1136"/>
      <c r="DI128" s="1136"/>
      <c r="DJ128" s="1136"/>
      <c r="DK128" s="1136"/>
      <c r="DL128" s="1136" t="s">
        <v>493</v>
      </c>
      <c r="DM128" s="1136"/>
      <c r="DN128" s="1136"/>
      <c r="DO128" s="1136"/>
      <c r="DP128" s="1136"/>
      <c r="DQ128" s="1136" t="s">
        <v>443</v>
      </c>
      <c r="DR128" s="1136"/>
      <c r="DS128" s="1136"/>
      <c r="DT128" s="1136"/>
      <c r="DU128" s="1136"/>
      <c r="DV128" s="1137" t="s">
        <v>491</v>
      </c>
      <c r="DW128" s="1137"/>
      <c r="DX128" s="1137"/>
      <c r="DY128" s="1137"/>
      <c r="DZ128" s="1138"/>
    </row>
    <row r="129" spans="1:131" s="248" customFormat="1" ht="26.25" customHeight="1" x14ac:dyDescent="0.15">
      <c r="A129" s="1026" t="s">
        <v>107</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508</v>
      </c>
      <c r="X129" s="1170"/>
      <c r="Y129" s="1170"/>
      <c r="Z129" s="1171"/>
      <c r="AA129" s="1054">
        <v>3549000</v>
      </c>
      <c r="AB129" s="1055"/>
      <c r="AC129" s="1055"/>
      <c r="AD129" s="1055"/>
      <c r="AE129" s="1056"/>
      <c r="AF129" s="1057">
        <v>3559330</v>
      </c>
      <c r="AG129" s="1055"/>
      <c r="AH129" s="1055"/>
      <c r="AI129" s="1055"/>
      <c r="AJ129" s="1056"/>
      <c r="AK129" s="1057">
        <v>3796545</v>
      </c>
      <c r="AL129" s="1055"/>
      <c r="AM129" s="1055"/>
      <c r="AN129" s="1055"/>
      <c r="AO129" s="1056"/>
      <c r="AP129" s="1172"/>
      <c r="AQ129" s="1173"/>
      <c r="AR129" s="1173"/>
      <c r="AS129" s="1173"/>
      <c r="AT129" s="1174"/>
      <c r="AU129" s="286"/>
      <c r="AV129" s="286"/>
      <c r="AW129" s="286"/>
      <c r="AX129" s="1163" t="s">
        <v>509</v>
      </c>
      <c r="AY129" s="1046"/>
      <c r="AZ129" s="1046"/>
      <c r="BA129" s="1046"/>
      <c r="BB129" s="1046"/>
      <c r="BC129" s="1046"/>
      <c r="BD129" s="1046"/>
      <c r="BE129" s="1047"/>
      <c r="BF129" s="1164" t="s">
        <v>510</v>
      </c>
      <c r="BG129" s="1165"/>
      <c r="BH129" s="1165"/>
      <c r="BI129" s="1165"/>
      <c r="BJ129" s="1165"/>
      <c r="BK129" s="1165"/>
      <c r="BL129" s="1166"/>
      <c r="BM129" s="1164">
        <v>20</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511</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512</v>
      </c>
      <c r="X130" s="1170"/>
      <c r="Y130" s="1170"/>
      <c r="Z130" s="1171"/>
      <c r="AA130" s="1054">
        <v>743097</v>
      </c>
      <c r="AB130" s="1055"/>
      <c r="AC130" s="1055"/>
      <c r="AD130" s="1055"/>
      <c r="AE130" s="1056"/>
      <c r="AF130" s="1057">
        <v>784096</v>
      </c>
      <c r="AG130" s="1055"/>
      <c r="AH130" s="1055"/>
      <c r="AI130" s="1055"/>
      <c r="AJ130" s="1056"/>
      <c r="AK130" s="1057">
        <v>804706</v>
      </c>
      <c r="AL130" s="1055"/>
      <c r="AM130" s="1055"/>
      <c r="AN130" s="1055"/>
      <c r="AO130" s="1056"/>
      <c r="AP130" s="1172"/>
      <c r="AQ130" s="1173"/>
      <c r="AR130" s="1173"/>
      <c r="AS130" s="1173"/>
      <c r="AT130" s="1174"/>
      <c r="AU130" s="286"/>
      <c r="AV130" s="286"/>
      <c r="AW130" s="286"/>
      <c r="AX130" s="1163" t="s">
        <v>513</v>
      </c>
      <c r="AY130" s="1046"/>
      <c r="AZ130" s="1046"/>
      <c r="BA130" s="1046"/>
      <c r="BB130" s="1046"/>
      <c r="BC130" s="1046"/>
      <c r="BD130" s="1046"/>
      <c r="BE130" s="1047"/>
      <c r="BF130" s="1200">
        <v>10.5</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514</v>
      </c>
      <c r="X131" s="1208"/>
      <c r="Y131" s="1208"/>
      <c r="Z131" s="1209"/>
      <c r="AA131" s="1101">
        <v>2805903</v>
      </c>
      <c r="AB131" s="1080"/>
      <c r="AC131" s="1080"/>
      <c r="AD131" s="1080"/>
      <c r="AE131" s="1081"/>
      <c r="AF131" s="1079">
        <v>2775234</v>
      </c>
      <c r="AG131" s="1080"/>
      <c r="AH131" s="1080"/>
      <c r="AI131" s="1080"/>
      <c r="AJ131" s="1081"/>
      <c r="AK131" s="1079">
        <v>2991839</v>
      </c>
      <c r="AL131" s="1080"/>
      <c r="AM131" s="1080"/>
      <c r="AN131" s="1080"/>
      <c r="AO131" s="1081"/>
      <c r="AP131" s="1210"/>
      <c r="AQ131" s="1211"/>
      <c r="AR131" s="1211"/>
      <c r="AS131" s="1211"/>
      <c r="AT131" s="1212"/>
      <c r="AU131" s="286"/>
      <c r="AV131" s="286"/>
      <c r="AW131" s="286"/>
      <c r="AX131" s="1182" t="s">
        <v>515</v>
      </c>
      <c r="AY131" s="1133"/>
      <c r="AZ131" s="1133"/>
      <c r="BA131" s="1133"/>
      <c r="BB131" s="1133"/>
      <c r="BC131" s="1133"/>
      <c r="BD131" s="1133"/>
      <c r="BE131" s="1134"/>
      <c r="BF131" s="1183">
        <v>70.2</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516</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517</v>
      </c>
      <c r="W132" s="1193"/>
      <c r="X132" s="1193"/>
      <c r="Y132" s="1193"/>
      <c r="Z132" s="1194"/>
      <c r="AA132" s="1195">
        <v>9.8302400330000008</v>
      </c>
      <c r="AB132" s="1196"/>
      <c r="AC132" s="1196"/>
      <c r="AD132" s="1196"/>
      <c r="AE132" s="1197"/>
      <c r="AF132" s="1198">
        <v>10.829465190000001</v>
      </c>
      <c r="AG132" s="1196"/>
      <c r="AH132" s="1196"/>
      <c r="AI132" s="1196"/>
      <c r="AJ132" s="1197"/>
      <c r="AK132" s="1198">
        <v>11.07285519</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518</v>
      </c>
      <c r="W133" s="1176"/>
      <c r="X133" s="1176"/>
      <c r="Y133" s="1176"/>
      <c r="Z133" s="1177"/>
      <c r="AA133" s="1178">
        <v>10</v>
      </c>
      <c r="AB133" s="1179"/>
      <c r="AC133" s="1179"/>
      <c r="AD133" s="1179"/>
      <c r="AE133" s="1180"/>
      <c r="AF133" s="1178">
        <v>10.1</v>
      </c>
      <c r="AG133" s="1179"/>
      <c r="AH133" s="1179"/>
      <c r="AI133" s="1179"/>
      <c r="AJ133" s="1180"/>
      <c r="AK133" s="1178">
        <v>10.5</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hOJqw1stayL22T5FjBKDFc9HtL7CnqTd8Ek2MNySz1QKLOJ++Qrw1aHw4pn/1in0aLgbqj1uLz1OiKWjkTD2eg==" saltValue="aQ+qc42ux/hFqafWt7JiJ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rintOptions horizontalCentered="1"/>
  <pageMargins left="0" right="0" top="0.39370078740157483" bottom="0.39370078740157483" header="0.19685039370078741" footer="0.19685039370078741"/>
  <pageSetup paperSize="8" scale="28" orientation="landscape"/>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519</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Gw2EiSrf+CkEMClQFE0/0zm2Tlt72TMAUxQGGCnONlCqvUn5y79PMIUgCmD4kEJVvHk/8ZWcC1Hmr1HLCrp1IA==" saltValue="2uFy/1MApyi1EyRv261eMA==" spinCount="100000" sheet="1" objects="1" scenarios="1"/>
  <dataConsolidate/>
  <phoneticPr fontId="2"/>
  <printOptions horizontalCentered="1"/>
  <pageMargins left="0" right="0" top="0.39370078740157483" bottom="0.39370078740157483" header="0.19685039370078741" footer="0.19685039370078741"/>
  <pageSetup paperSize="8" scale="63" orientation="landscape"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RtxUcI2Uc7lFVqRdV3O/HnI7f/6/XuJYKPEKaal8zRDlGbtmCdBioaeQGdhlggeNgESKsgn0TACXBdVtvIrGZQ==" saltValue="m12hnxFZh/zG/ltyqEy9pQ==" spinCount="100000" sheet="1" objects="1" scenarios="1"/>
  <dataConsolidate/>
  <phoneticPr fontId="2"/>
  <printOptions horizontalCentered="1"/>
  <pageMargins left="0" right="0" top="0.39370078740157483" bottom="0.39370078740157483" header="0.19685039370078741" footer="0.19685039370078741"/>
  <pageSetup paperSize="8" scale="69" orientation="landscape"/>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520</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521</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522</v>
      </c>
      <c r="AP7" s="305"/>
      <c r="AQ7" s="306" t="s">
        <v>523</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524</v>
      </c>
      <c r="AQ8" s="312" t="s">
        <v>525</v>
      </c>
      <c r="AR8" s="313" t="s">
        <v>526</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527</v>
      </c>
      <c r="AL9" s="1216"/>
      <c r="AM9" s="1216"/>
      <c r="AN9" s="1217"/>
      <c r="AO9" s="314">
        <v>1121903</v>
      </c>
      <c r="AP9" s="314">
        <v>166801</v>
      </c>
      <c r="AQ9" s="315">
        <v>131552</v>
      </c>
      <c r="AR9" s="316">
        <v>26.8</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528</v>
      </c>
      <c r="AL10" s="1216"/>
      <c r="AM10" s="1216"/>
      <c r="AN10" s="1217"/>
      <c r="AO10" s="317">
        <v>100161</v>
      </c>
      <c r="AP10" s="317">
        <v>14892</v>
      </c>
      <c r="AQ10" s="318">
        <v>15222</v>
      </c>
      <c r="AR10" s="319">
        <v>-2.2000000000000002</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529</v>
      </c>
      <c r="AL11" s="1216"/>
      <c r="AM11" s="1216"/>
      <c r="AN11" s="1217"/>
      <c r="AO11" s="317" t="s">
        <v>530</v>
      </c>
      <c r="AP11" s="317" t="s">
        <v>530</v>
      </c>
      <c r="AQ11" s="318">
        <v>927</v>
      </c>
      <c r="AR11" s="319" t="s">
        <v>530</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531</v>
      </c>
      <c r="AL12" s="1216"/>
      <c r="AM12" s="1216"/>
      <c r="AN12" s="1217"/>
      <c r="AO12" s="317" t="s">
        <v>530</v>
      </c>
      <c r="AP12" s="317" t="s">
        <v>530</v>
      </c>
      <c r="AQ12" s="318" t="s">
        <v>530</v>
      </c>
      <c r="AR12" s="319" t="s">
        <v>530</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532</v>
      </c>
      <c r="AL13" s="1216"/>
      <c r="AM13" s="1216"/>
      <c r="AN13" s="1217"/>
      <c r="AO13" s="317">
        <v>8173</v>
      </c>
      <c r="AP13" s="317">
        <v>1215</v>
      </c>
      <c r="AQ13" s="318">
        <v>5186</v>
      </c>
      <c r="AR13" s="319">
        <v>-76.599999999999994</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533</v>
      </c>
      <c r="AL14" s="1216"/>
      <c r="AM14" s="1216"/>
      <c r="AN14" s="1217"/>
      <c r="AO14" s="317">
        <v>53590</v>
      </c>
      <c r="AP14" s="317">
        <v>7968</v>
      </c>
      <c r="AQ14" s="318">
        <v>3097</v>
      </c>
      <c r="AR14" s="319">
        <v>157.30000000000001</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534</v>
      </c>
      <c r="AL15" s="1222"/>
      <c r="AM15" s="1222"/>
      <c r="AN15" s="1223"/>
      <c r="AO15" s="317">
        <v>-108238</v>
      </c>
      <c r="AP15" s="317">
        <v>-16092</v>
      </c>
      <c r="AQ15" s="318">
        <v>-10369</v>
      </c>
      <c r="AR15" s="319">
        <v>55.2</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185</v>
      </c>
      <c r="AL16" s="1222"/>
      <c r="AM16" s="1222"/>
      <c r="AN16" s="1223"/>
      <c r="AO16" s="317">
        <v>1175589</v>
      </c>
      <c r="AP16" s="317">
        <v>174783</v>
      </c>
      <c r="AQ16" s="318">
        <v>145615</v>
      </c>
      <c r="AR16" s="319">
        <v>20</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535</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536</v>
      </c>
      <c r="AP20" s="326" t="s">
        <v>537</v>
      </c>
      <c r="AQ20" s="327" t="s">
        <v>538</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539</v>
      </c>
      <c r="AL21" s="1225"/>
      <c r="AM21" s="1225"/>
      <c r="AN21" s="1226"/>
      <c r="AO21" s="330">
        <v>18.579999999999998</v>
      </c>
      <c r="AP21" s="331">
        <v>13.36</v>
      </c>
      <c r="AQ21" s="332">
        <v>5.22</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540</v>
      </c>
      <c r="AL22" s="1225"/>
      <c r="AM22" s="1225"/>
      <c r="AN22" s="1226"/>
      <c r="AO22" s="335">
        <v>94.6</v>
      </c>
      <c r="AP22" s="336">
        <v>95.8</v>
      </c>
      <c r="AQ22" s="337">
        <v>-1.2</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541</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542</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543</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522</v>
      </c>
      <c r="AP30" s="305"/>
      <c r="AQ30" s="306" t="s">
        <v>523</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524</v>
      </c>
      <c r="AQ31" s="312" t="s">
        <v>525</v>
      </c>
      <c r="AR31" s="313" t="s">
        <v>526</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544</v>
      </c>
      <c r="AL32" s="1219"/>
      <c r="AM32" s="1219"/>
      <c r="AN32" s="1220"/>
      <c r="AO32" s="345">
        <v>657014</v>
      </c>
      <c r="AP32" s="345">
        <v>97683</v>
      </c>
      <c r="AQ32" s="346">
        <v>74764</v>
      </c>
      <c r="AR32" s="347">
        <v>30.7</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545</v>
      </c>
      <c r="AL33" s="1219"/>
      <c r="AM33" s="1219"/>
      <c r="AN33" s="1220"/>
      <c r="AO33" s="345" t="s">
        <v>530</v>
      </c>
      <c r="AP33" s="345" t="s">
        <v>530</v>
      </c>
      <c r="AQ33" s="346" t="s">
        <v>530</v>
      </c>
      <c r="AR33" s="347" t="s">
        <v>530</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546</v>
      </c>
      <c r="AL34" s="1219"/>
      <c r="AM34" s="1219"/>
      <c r="AN34" s="1220"/>
      <c r="AO34" s="345" t="s">
        <v>530</v>
      </c>
      <c r="AP34" s="345" t="s">
        <v>530</v>
      </c>
      <c r="AQ34" s="346" t="s">
        <v>530</v>
      </c>
      <c r="AR34" s="347" t="s">
        <v>530</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547</v>
      </c>
      <c r="AL35" s="1219"/>
      <c r="AM35" s="1219"/>
      <c r="AN35" s="1220"/>
      <c r="AO35" s="345">
        <v>470962</v>
      </c>
      <c r="AP35" s="345">
        <v>70021</v>
      </c>
      <c r="AQ35" s="346">
        <v>25584</v>
      </c>
      <c r="AR35" s="347">
        <v>173.7</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548</v>
      </c>
      <c r="AL36" s="1219"/>
      <c r="AM36" s="1219"/>
      <c r="AN36" s="1220"/>
      <c r="AO36" s="345">
        <v>14653</v>
      </c>
      <c r="AP36" s="345">
        <v>2179</v>
      </c>
      <c r="AQ36" s="346">
        <v>3670</v>
      </c>
      <c r="AR36" s="347">
        <v>-40.6</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549</v>
      </c>
      <c r="AL37" s="1219"/>
      <c r="AM37" s="1219"/>
      <c r="AN37" s="1220"/>
      <c r="AO37" s="345" t="s">
        <v>530</v>
      </c>
      <c r="AP37" s="345" t="s">
        <v>530</v>
      </c>
      <c r="AQ37" s="346">
        <v>420</v>
      </c>
      <c r="AR37" s="347" t="s">
        <v>530</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550</v>
      </c>
      <c r="AL38" s="1228"/>
      <c r="AM38" s="1228"/>
      <c r="AN38" s="1229"/>
      <c r="AO38" s="348" t="s">
        <v>530</v>
      </c>
      <c r="AP38" s="348" t="s">
        <v>530</v>
      </c>
      <c r="AQ38" s="349">
        <v>9</v>
      </c>
      <c r="AR38" s="337" t="s">
        <v>530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551</v>
      </c>
      <c r="AL39" s="1228"/>
      <c r="AM39" s="1228"/>
      <c r="AN39" s="1229"/>
      <c r="AO39" s="345">
        <v>-6641</v>
      </c>
      <c r="AP39" s="345">
        <v>-987</v>
      </c>
      <c r="AQ39" s="346">
        <v>-2239</v>
      </c>
      <c r="AR39" s="347">
        <v>-55.9</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552</v>
      </c>
      <c r="AL40" s="1219"/>
      <c r="AM40" s="1219"/>
      <c r="AN40" s="1220"/>
      <c r="AO40" s="345">
        <v>-804706</v>
      </c>
      <c r="AP40" s="345">
        <v>-119641</v>
      </c>
      <c r="AQ40" s="346">
        <v>-71783</v>
      </c>
      <c r="AR40" s="347">
        <v>66.7</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298</v>
      </c>
      <c r="AL41" s="1231"/>
      <c r="AM41" s="1231"/>
      <c r="AN41" s="1232"/>
      <c r="AO41" s="345">
        <v>331282</v>
      </c>
      <c r="AP41" s="345">
        <v>49254</v>
      </c>
      <c r="AQ41" s="346">
        <v>30425</v>
      </c>
      <c r="AR41" s="347">
        <v>61.9</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553</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554</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555</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522</v>
      </c>
      <c r="AN49" s="1235" t="s">
        <v>556</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557</v>
      </c>
      <c r="AO50" s="362" t="s">
        <v>558</v>
      </c>
      <c r="AP50" s="363" t="s">
        <v>559</v>
      </c>
      <c r="AQ50" s="364" t="s">
        <v>560</v>
      </c>
      <c r="AR50" s="365" t="s">
        <v>561</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562</v>
      </c>
      <c r="AL51" s="358"/>
      <c r="AM51" s="366">
        <v>1636163</v>
      </c>
      <c r="AN51" s="367">
        <v>221163</v>
      </c>
      <c r="AO51" s="368">
        <v>99.2</v>
      </c>
      <c r="AP51" s="369">
        <v>138651</v>
      </c>
      <c r="AQ51" s="370">
        <v>7.8</v>
      </c>
      <c r="AR51" s="371">
        <v>91.4</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563</v>
      </c>
      <c r="AM52" s="374">
        <v>296712</v>
      </c>
      <c r="AN52" s="375">
        <v>40107</v>
      </c>
      <c r="AO52" s="376">
        <v>-50.6</v>
      </c>
      <c r="AP52" s="377">
        <v>71211</v>
      </c>
      <c r="AQ52" s="378">
        <v>15.7</v>
      </c>
      <c r="AR52" s="379">
        <v>-66.3</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564</v>
      </c>
      <c r="AL53" s="358"/>
      <c r="AM53" s="366">
        <v>755693</v>
      </c>
      <c r="AN53" s="367">
        <v>103990</v>
      </c>
      <c r="AO53" s="368">
        <v>-53</v>
      </c>
      <c r="AP53" s="369">
        <v>122882</v>
      </c>
      <c r="AQ53" s="370">
        <v>-11.4</v>
      </c>
      <c r="AR53" s="371">
        <v>-41.6</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563</v>
      </c>
      <c r="AM54" s="374">
        <v>230958</v>
      </c>
      <c r="AN54" s="375">
        <v>31782</v>
      </c>
      <c r="AO54" s="376">
        <v>-20.8</v>
      </c>
      <c r="AP54" s="377">
        <v>65785</v>
      </c>
      <c r="AQ54" s="378">
        <v>-7.6</v>
      </c>
      <c r="AR54" s="379">
        <v>-13.2</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565</v>
      </c>
      <c r="AL55" s="358"/>
      <c r="AM55" s="366">
        <v>704880</v>
      </c>
      <c r="AN55" s="367">
        <v>100267</v>
      </c>
      <c r="AO55" s="368">
        <v>-3.6</v>
      </c>
      <c r="AP55" s="369">
        <v>114790</v>
      </c>
      <c r="AQ55" s="370">
        <v>-6.6</v>
      </c>
      <c r="AR55" s="371">
        <v>3</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563</v>
      </c>
      <c r="AM56" s="374">
        <v>294038</v>
      </c>
      <c r="AN56" s="375">
        <v>41826</v>
      </c>
      <c r="AO56" s="376">
        <v>31.6</v>
      </c>
      <c r="AP56" s="377">
        <v>55601</v>
      </c>
      <c r="AQ56" s="378">
        <v>-15.5</v>
      </c>
      <c r="AR56" s="379">
        <v>47.1</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566</v>
      </c>
      <c r="AL57" s="358"/>
      <c r="AM57" s="366">
        <v>969385</v>
      </c>
      <c r="AN57" s="367">
        <v>140613</v>
      </c>
      <c r="AO57" s="368">
        <v>40.200000000000003</v>
      </c>
      <c r="AP57" s="369">
        <v>126262</v>
      </c>
      <c r="AQ57" s="370">
        <v>10</v>
      </c>
      <c r="AR57" s="371">
        <v>30.2</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563</v>
      </c>
      <c r="AM58" s="374">
        <v>400223</v>
      </c>
      <c r="AN58" s="375">
        <v>58054</v>
      </c>
      <c r="AO58" s="376">
        <v>38.799999999999997</v>
      </c>
      <c r="AP58" s="377">
        <v>56769</v>
      </c>
      <c r="AQ58" s="378">
        <v>2.1</v>
      </c>
      <c r="AR58" s="379">
        <v>36.700000000000003</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567</v>
      </c>
      <c r="AL59" s="358"/>
      <c r="AM59" s="366">
        <v>1226111</v>
      </c>
      <c r="AN59" s="367">
        <v>182294</v>
      </c>
      <c r="AO59" s="368">
        <v>29.6</v>
      </c>
      <c r="AP59" s="369">
        <v>126525</v>
      </c>
      <c r="AQ59" s="370">
        <v>0.2</v>
      </c>
      <c r="AR59" s="371">
        <v>29.4</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563</v>
      </c>
      <c r="AM60" s="374">
        <v>506168</v>
      </c>
      <c r="AN60" s="375">
        <v>75255</v>
      </c>
      <c r="AO60" s="376">
        <v>29.6</v>
      </c>
      <c r="AP60" s="377">
        <v>67052</v>
      </c>
      <c r="AQ60" s="378">
        <v>18.100000000000001</v>
      </c>
      <c r="AR60" s="379">
        <v>11.5</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568</v>
      </c>
      <c r="AL61" s="380"/>
      <c r="AM61" s="381">
        <v>1058446</v>
      </c>
      <c r="AN61" s="382">
        <v>149665</v>
      </c>
      <c r="AO61" s="383">
        <v>22.5</v>
      </c>
      <c r="AP61" s="384">
        <v>125822</v>
      </c>
      <c r="AQ61" s="385">
        <v>0</v>
      </c>
      <c r="AR61" s="371">
        <v>22.5</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563</v>
      </c>
      <c r="AM62" s="374">
        <v>345620</v>
      </c>
      <c r="AN62" s="375">
        <v>49405</v>
      </c>
      <c r="AO62" s="376">
        <v>5.7</v>
      </c>
      <c r="AP62" s="377">
        <v>63284</v>
      </c>
      <c r="AQ62" s="378">
        <v>2.6</v>
      </c>
      <c r="AR62" s="379">
        <v>3.1</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niUoMcj8OwydW59KejYvADTJDCtaQJXjpX2nKnC7k+2eeIN2F87RYK8DihcMWYC8DT20A5odzB6aUjBuMYnIrA==" saltValue="U1+tPXMIxWWf9ZFR3Zqz7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 right="0" top="0.39370078740157483" bottom="0.39370078740157483" header="0.19685039370078741" footer="0.19685039370078741"/>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570</v>
      </c>
    </row>
    <row r="120" spans="125:125" ht="13.5" hidden="1" customHeight="1" x14ac:dyDescent="0.15"/>
    <row r="121" spans="125:125" ht="13.5" hidden="1" customHeight="1" x14ac:dyDescent="0.15">
      <c r="DU121" s="292"/>
    </row>
  </sheetData>
  <sheetProtection algorithmName="SHA-512" hashValue="18Erz10Y/r/9pHWxm0N3kGGzRn/cDtoXX9QNIUZlU/WF4gA8wVm5lBQFUNoBIei+E5AGaAsA83rApBWKrwUY6w==" saltValue="RcZfbvY+7hxYVnh+eOP3Zg==" spinCount="100000" sheet="1" objects="1" scenarios="1"/>
  <dataConsolidate/>
  <phoneticPr fontId="2"/>
  <printOptions horizontalCentered="1"/>
  <pageMargins left="0" right="0" top="0.39370078740157483" bottom="0.39370078740157483" header="0.19685039370078741" footer="0.19685039370078741"/>
  <pageSetup paperSize="8" scale="55" orientation="landscape"/>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571</v>
      </c>
    </row>
  </sheetData>
  <sheetProtection algorithmName="SHA-512" hashValue="P+QnTbdQUEQXOLNdU2cKfEbFG1vt4seKbSKGWYVxcm13mFdQiF3WIJTe4r7UQhALx9KuPXWn+PM8HHhi6H62tw==" saltValue="km8BdoF74zTZRSXxN7I5DA==" spinCount="100000" sheet="1" objects="1" scenarios="1"/>
  <dataConsolidate/>
  <phoneticPr fontId="2"/>
  <printOptions horizontalCentered="1"/>
  <pageMargins left="0" right="0" top="0.39370078740157483" bottom="0.39370078740157483" header="0.19685039370078741" footer="0.19685039370078741"/>
  <pageSetup paperSize="8" scale="55" orientation="landscape"/>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572</v>
      </c>
      <c r="G46" s="8" t="s">
        <v>573</v>
      </c>
      <c r="H46" s="8" t="s">
        <v>574</v>
      </c>
      <c r="I46" s="8" t="s">
        <v>575</v>
      </c>
      <c r="J46" s="9" t="s">
        <v>576</v>
      </c>
    </row>
    <row r="47" spans="2:10" ht="57.75" customHeight="1" x14ac:dyDescent="0.15">
      <c r="B47" s="10"/>
      <c r="C47" s="1238" t="s">
        <v>3</v>
      </c>
      <c r="D47" s="1238"/>
      <c r="E47" s="1239"/>
      <c r="F47" s="11">
        <v>43.24</v>
      </c>
      <c r="G47" s="12">
        <v>44.35</v>
      </c>
      <c r="H47" s="12">
        <v>43.83</v>
      </c>
      <c r="I47" s="12">
        <v>39.520000000000003</v>
      </c>
      <c r="J47" s="13">
        <v>37.35</v>
      </c>
    </row>
    <row r="48" spans="2:10" ht="57.75" customHeight="1" x14ac:dyDescent="0.15">
      <c r="B48" s="14"/>
      <c r="C48" s="1240" t="s">
        <v>4</v>
      </c>
      <c r="D48" s="1240"/>
      <c r="E48" s="1241"/>
      <c r="F48" s="15">
        <v>8.1300000000000008</v>
      </c>
      <c r="G48" s="16">
        <v>5.68</v>
      </c>
      <c r="H48" s="16">
        <v>3.72</v>
      </c>
      <c r="I48" s="16">
        <v>4.47</v>
      </c>
      <c r="J48" s="17">
        <v>4.63</v>
      </c>
    </row>
    <row r="49" spans="2:10" ht="57.75" customHeight="1" thickBot="1" x14ac:dyDescent="0.2">
      <c r="B49" s="18"/>
      <c r="C49" s="1242" t="s">
        <v>5</v>
      </c>
      <c r="D49" s="1242"/>
      <c r="E49" s="1243"/>
      <c r="F49" s="19">
        <v>2.38</v>
      </c>
      <c r="G49" s="20" t="s">
        <v>577</v>
      </c>
      <c r="H49" s="20" t="s">
        <v>578</v>
      </c>
      <c r="I49" s="20" t="s">
        <v>579</v>
      </c>
      <c r="J49" s="21">
        <v>0.75</v>
      </c>
    </row>
    <row r="50" spans="2:10" ht="13.5" customHeight="1" x14ac:dyDescent="0.15"/>
  </sheetData>
  <sheetProtection algorithmName="SHA-512" hashValue="HEticKl+VW6Kuf6VtBWpLSB0OU6Jt/dld53t/vcYxJBKXrsBzUBXRxWSLDnSyBDd/MBK39FYjk11QUq51kaR/A==" saltValue="tL1XDQgTSZi3bAI79FZ1Bw=="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8" scale="89" orientation="landscape"/>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572</v>
      </c>
      <c r="G33" s="29" t="s">
        <v>573</v>
      </c>
      <c r="H33" s="29" t="s">
        <v>574</v>
      </c>
      <c r="I33" s="29" t="s">
        <v>575</v>
      </c>
      <c r="J33" s="30" t="s">
        <v>576</v>
      </c>
      <c r="K33" s="22"/>
      <c r="L33" s="22"/>
      <c r="M33" s="22"/>
      <c r="N33" s="22"/>
      <c r="O33" s="22"/>
      <c r="P33" s="22"/>
    </row>
    <row r="34" spans="1:16" ht="39" customHeight="1" x14ac:dyDescent="0.15">
      <c r="A34" s="22"/>
      <c r="B34" s="31"/>
      <c r="C34" s="1250" t="s">
        <v>580</v>
      </c>
      <c r="D34" s="1250"/>
      <c r="E34" s="1251"/>
      <c r="F34" s="32">
        <v>11.29</v>
      </c>
      <c r="G34" s="33">
        <v>10.87</v>
      </c>
      <c r="H34" s="33">
        <v>7.93</v>
      </c>
      <c r="I34" s="33">
        <v>13.77</v>
      </c>
      <c r="J34" s="34">
        <v>15.34</v>
      </c>
      <c r="K34" s="22"/>
      <c r="L34" s="22"/>
      <c r="M34" s="22"/>
      <c r="N34" s="22"/>
      <c r="O34" s="22"/>
      <c r="P34" s="22"/>
    </row>
    <row r="35" spans="1:16" ht="39" customHeight="1" x14ac:dyDescent="0.15">
      <c r="A35" s="22"/>
      <c r="B35" s="35"/>
      <c r="C35" s="1244" t="s">
        <v>581</v>
      </c>
      <c r="D35" s="1245"/>
      <c r="E35" s="1246"/>
      <c r="F35" s="36">
        <v>5.93</v>
      </c>
      <c r="G35" s="37">
        <v>6.32</v>
      </c>
      <c r="H35" s="37">
        <v>6.72</v>
      </c>
      <c r="I35" s="37">
        <v>6.86</v>
      </c>
      <c r="J35" s="38">
        <v>6.9</v>
      </c>
      <c r="K35" s="22"/>
      <c r="L35" s="22"/>
      <c r="M35" s="22"/>
      <c r="N35" s="22"/>
      <c r="O35" s="22"/>
      <c r="P35" s="22"/>
    </row>
    <row r="36" spans="1:16" ht="39" customHeight="1" x14ac:dyDescent="0.15">
      <c r="A36" s="22"/>
      <c r="B36" s="35"/>
      <c r="C36" s="1244" t="s">
        <v>582</v>
      </c>
      <c r="D36" s="1245"/>
      <c r="E36" s="1246"/>
      <c r="F36" s="36">
        <v>8.1300000000000008</v>
      </c>
      <c r="G36" s="37">
        <v>5.67</v>
      </c>
      <c r="H36" s="37">
        <v>3.71</v>
      </c>
      <c r="I36" s="37">
        <v>4.46</v>
      </c>
      <c r="J36" s="38">
        <v>4.62</v>
      </c>
      <c r="K36" s="22"/>
      <c r="L36" s="22"/>
      <c r="M36" s="22"/>
      <c r="N36" s="22"/>
      <c r="O36" s="22"/>
      <c r="P36" s="22"/>
    </row>
    <row r="37" spans="1:16" ht="39" customHeight="1" x14ac:dyDescent="0.15">
      <c r="A37" s="22"/>
      <c r="B37" s="35"/>
      <c r="C37" s="1244" t="s">
        <v>583</v>
      </c>
      <c r="D37" s="1245"/>
      <c r="E37" s="1246"/>
      <c r="F37" s="36">
        <v>2.15</v>
      </c>
      <c r="G37" s="37">
        <v>2.66</v>
      </c>
      <c r="H37" s="37">
        <v>2.2599999999999998</v>
      </c>
      <c r="I37" s="37">
        <v>2.94</v>
      </c>
      <c r="J37" s="38">
        <v>1.63</v>
      </c>
      <c r="K37" s="22"/>
      <c r="L37" s="22"/>
      <c r="M37" s="22"/>
      <c r="N37" s="22"/>
      <c r="O37" s="22"/>
      <c r="P37" s="22"/>
    </row>
    <row r="38" spans="1:16" ht="39" customHeight="1" x14ac:dyDescent="0.15">
      <c r="A38" s="22"/>
      <c r="B38" s="35"/>
      <c r="C38" s="1244" t="s">
        <v>584</v>
      </c>
      <c r="D38" s="1245"/>
      <c r="E38" s="1246"/>
      <c r="F38" s="36">
        <v>1.97</v>
      </c>
      <c r="G38" s="37">
        <v>1.9</v>
      </c>
      <c r="H38" s="37">
        <v>1</v>
      </c>
      <c r="I38" s="37">
        <v>0.24</v>
      </c>
      <c r="J38" s="38">
        <v>0.7</v>
      </c>
      <c r="K38" s="22"/>
      <c r="L38" s="22"/>
      <c r="M38" s="22"/>
      <c r="N38" s="22"/>
      <c r="O38" s="22"/>
      <c r="P38" s="22"/>
    </row>
    <row r="39" spans="1:16" ht="39" customHeight="1" x14ac:dyDescent="0.15">
      <c r="A39" s="22"/>
      <c r="B39" s="35"/>
      <c r="C39" s="1244" t="s">
        <v>585</v>
      </c>
      <c r="D39" s="1245"/>
      <c r="E39" s="1246"/>
      <c r="F39" s="36">
        <v>0.08</v>
      </c>
      <c r="G39" s="37">
        <v>0.08</v>
      </c>
      <c r="H39" s="37">
        <v>0.01</v>
      </c>
      <c r="I39" s="37">
        <v>0.01</v>
      </c>
      <c r="J39" s="38">
        <v>0.06</v>
      </c>
      <c r="K39" s="22"/>
      <c r="L39" s="22"/>
      <c r="M39" s="22"/>
      <c r="N39" s="22"/>
      <c r="O39" s="22"/>
      <c r="P39" s="22"/>
    </row>
    <row r="40" spans="1:16" ht="39" customHeight="1" x14ac:dyDescent="0.15">
      <c r="A40" s="22"/>
      <c r="B40" s="35"/>
      <c r="C40" s="1244" t="s">
        <v>586</v>
      </c>
      <c r="D40" s="1245"/>
      <c r="E40" s="1246"/>
      <c r="F40" s="36">
        <v>0.05</v>
      </c>
      <c r="G40" s="37">
        <v>0.05</v>
      </c>
      <c r="H40" s="37">
        <v>0.01</v>
      </c>
      <c r="I40" s="37">
        <v>0.03</v>
      </c>
      <c r="J40" s="38">
        <v>0.04</v>
      </c>
      <c r="K40" s="22"/>
      <c r="L40" s="22"/>
      <c r="M40" s="22"/>
      <c r="N40" s="22"/>
      <c r="O40" s="22"/>
      <c r="P40" s="22"/>
    </row>
    <row r="41" spans="1:16" ht="39" customHeight="1" x14ac:dyDescent="0.15">
      <c r="A41" s="22"/>
      <c r="B41" s="35"/>
      <c r="C41" s="1244" t="s">
        <v>587</v>
      </c>
      <c r="D41" s="1245"/>
      <c r="E41" s="1246"/>
      <c r="F41" s="36">
        <v>0</v>
      </c>
      <c r="G41" s="37">
        <v>0</v>
      </c>
      <c r="H41" s="37">
        <v>0</v>
      </c>
      <c r="I41" s="37">
        <v>0</v>
      </c>
      <c r="J41" s="38">
        <v>0</v>
      </c>
      <c r="K41" s="22"/>
      <c r="L41" s="22"/>
      <c r="M41" s="22"/>
      <c r="N41" s="22"/>
      <c r="O41" s="22"/>
      <c r="P41" s="22"/>
    </row>
    <row r="42" spans="1:16" ht="39" customHeight="1" x14ac:dyDescent="0.15">
      <c r="A42" s="22"/>
      <c r="B42" s="39"/>
      <c r="C42" s="1244" t="s">
        <v>588</v>
      </c>
      <c r="D42" s="1245"/>
      <c r="E42" s="1246"/>
      <c r="F42" s="36" t="s">
        <v>530</v>
      </c>
      <c r="G42" s="37" t="s">
        <v>530</v>
      </c>
      <c r="H42" s="37" t="s">
        <v>530</v>
      </c>
      <c r="I42" s="37" t="s">
        <v>530</v>
      </c>
      <c r="J42" s="38" t="s">
        <v>530</v>
      </c>
      <c r="K42" s="22"/>
      <c r="L42" s="22"/>
      <c r="M42" s="22"/>
      <c r="N42" s="22"/>
      <c r="O42" s="22"/>
      <c r="P42" s="22"/>
    </row>
    <row r="43" spans="1:16" ht="39" customHeight="1" thickBot="1" x14ac:dyDescent="0.2">
      <c r="A43" s="22"/>
      <c r="B43" s="40"/>
      <c r="C43" s="1247" t="s">
        <v>589</v>
      </c>
      <c r="D43" s="1248"/>
      <c r="E43" s="1249"/>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w2h7+jXJwRCpP5qlRJRMNyiLkY4MLugop1Dy+nDzLGMVHH+/MzFIc5lekP3WR7318UNkB5Zv2/ksT/nRr+3Yow==" saltValue="41xuFtBEg6ipbFZaZtJuE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8" scale="85" orientation="landscape"/>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572</v>
      </c>
      <c r="L44" s="56" t="s">
        <v>573</v>
      </c>
      <c r="M44" s="56" t="s">
        <v>574</v>
      </c>
      <c r="N44" s="56" t="s">
        <v>575</v>
      </c>
      <c r="O44" s="57" t="s">
        <v>576</v>
      </c>
      <c r="P44" s="48"/>
      <c r="Q44" s="48"/>
      <c r="R44" s="48"/>
      <c r="S44" s="48"/>
      <c r="T44" s="48"/>
      <c r="U44" s="48"/>
    </row>
    <row r="45" spans="1:21" ht="30.75" customHeight="1" x14ac:dyDescent="0.15">
      <c r="A45" s="48"/>
      <c r="B45" s="1252" t="s">
        <v>11</v>
      </c>
      <c r="C45" s="1253"/>
      <c r="D45" s="58"/>
      <c r="E45" s="1258" t="s">
        <v>12</v>
      </c>
      <c r="F45" s="1258"/>
      <c r="G45" s="1258"/>
      <c r="H45" s="1258"/>
      <c r="I45" s="1258"/>
      <c r="J45" s="1259"/>
      <c r="K45" s="59">
        <v>487</v>
      </c>
      <c r="L45" s="60">
        <v>468</v>
      </c>
      <c r="M45" s="60">
        <v>519</v>
      </c>
      <c r="N45" s="60">
        <v>595</v>
      </c>
      <c r="O45" s="61">
        <v>657</v>
      </c>
      <c r="P45" s="48"/>
      <c r="Q45" s="48"/>
      <c r="R45" s="48"/>
      <c r="S45" s="48"/>
      <c r="T45" s="48"/>
      <c r="U45" s="48"/>
    </row>
    <row r="46" spans="1:21" ht="30.75" customHeight="1" x14ac:dyDescent="0.15">
      <c r="A46" s="48"/>
      <c r="B46" s="1254"/>
      <c r="C46" s="1255"/>
      <c r="D46" s="62"/>
      <c r="E46" s="1260" t="s">
        <v>13</v>
      </c>
      <c r="F46" s="1260"/>
      <c r="G46" s="1260"/>
      <c r="H46" s="1260"/>
      <c r="I46" s="1260"/>
      <c r="J46" s="1261"/>
      <c r="K46" s="63" t="s">
        <v>530</v>
      </c>
      <c r="L46" s="64" t="s">
        <v>530</v>
      </c>
      <c r="M46" s="64" t="s">
        <v>530</v>
      </c>
      <c r="N46" s="64" t="s">
        <v>530</v>
      </c>
      <c r="O46" s="65" t="s">
        <v>530</v>
      </c>
      <c r="P46" s="48"/>
      <c r="Q46" s="48"/>
      <c r="R46" s="48"/>
      <c r="S46" s="48"/>
      <c r="T46" s="48"/>
      <c r="U46" s="48"/>
    </row>
    <row r="47" spans="1:21" ht="30.75" customHeight="1" x14ac:dyDescent="0.15">
      <c r="A47" s="48"/>
      <c r="B47" s="1254"/>
      <c r="C47" s="1255"/>
      <c r="D47" s="62"/>
      <c r="E47" s="1260" t="s">
        <v>14</v>
      </c>
      <c r="F47" s="1260"/>
      <c r="G47" s="1260"/>
      <c r="H47" s="1260"/>
      <c r="I47" s="1260"/>
      <c r="J47" s="1261"/>
      <c r="K47" s="63" t="s">
        <v>530</v>
      </c>
      <c r="L47" s="64" t="s">
        <v>530</v>
      </c>
      <c r="M47" s="64" t="s">
        <v>530</v>
      </c>
      <c r="N47" s="64" t="s">
        <v>530</v>
      </c>
      <c r="O47" s="65" t="s">
        <v>530</v>
      </c>
      <c r="P47" s="48"/>
      <c r="Q47" s="48"/>
      <c r="R47" s="48"/>
      <c r="S47" s="48"/>
      <c r="T47" s="48"/>
      <c r="U47" s="48"/>
    </row>
    <row r="48" spans="1:21" ht="30.75" customHeight="1" x14ac:dyDescent="0.15">
      <c r="A48" s="48"/>
      <c r="B48" s="1254"/>
      <c r="C48" s="1255"/>
      <c r="D48" s="62"/>
      <c r="E48" s="1260" t="s">
        <v>15</v>
      </c>
      <c r="F48" s="1260"/>
      <c r="G48" s="1260"/>
      <c r="H48" s="1260"/>
      <c r="I48" s="1260"/>
      <c r="J48" s="1261"/>
      <c r="K48" s="63">
        <v>515</v>
      </c>
      <c r="L48" s="64">
        <v>516</v>
      </c>
      <c r="M48" s="64">
        <v>497</v>
      </c>
      <c r="N48" s="64">
        <v>482</v>
      </c>
      <c r="O48" s="65">
        <v>471</v>
      </c>
      <c r="P48" s="48"/>
      <c r="Q48" s="48"/>
      <c r="R48" s="48"/>
      <c r="S48" s="48"/>
      <c r="T48" s="48"/>
      <c r="U48" s="48"/>
    </row>
    <row r="49" spans="1:21" ht="30.75" customHeight="1" x14ac:dyDescent="0.15">
      <c r="A49" s="48"/>
      <c r="B49" s="1254"/>
      <c r="C49" s="1255"/>
      <c r="D49" s="62"/>
      <c r="E49" s="1260" t="s">
        <v>16</v>
      </c>
      <c r="F49" s="1260"/>
      <c r="G49" s="1260"/>
      <c r="H49" s="1260"/>
      <c r="I49" s="1260"/>
      <c r="J49" s="1261"/>
      <c r="K49" s="63">
        <v>10</v>
      </c>
      <c r="L49" s="64">
        <v>7</v>
      </c>
      <c r="M49" s="64">
        <v>8</v>
      </c>
      <c r="N49" s="64">
        <v>12</v>
      </c>
      <c r="O49" s="65">
        <v>15</v>
      </c>
      <c r="P49" s="48"/>
      <c r="Q49" s="48"/>
      <c r="R49" s="48"/>
      <c r="S49" s="48"/>
      <c r="T49" s="48"/>
      <c r="U49" s="48"/>
    </row>
    <row r="50" spans="1:21" ht="30.75" customHeight="1" x14ac:dyDescent="0.15">
      <c r="A50" s="48"/>
      <c r="B50" s="1254"/>
      <c r="C50" s="1255"/>
      <c r="D50" s="62"/>
      <c r="E50" s="1260" t="s">
        <v>17</v>
      </c>
      <c r="F50" s="1260"/>
      <c r="G50" s="1260"/>
      <c r="H50" s="1260"/>
      <c r="I50" s="1260"/>
      <c r="J50" s="1261"/>
      <c r="K50" s="63" t="s">
        <v>530</v>
      </c>
      <c r="L50" s="64" t="s">
        <v>530</v>
      </c>
      <c r="M50" s="64" t="s">
        <v>530</v>
      </c>
      <c r="N50" s="64" t="s">
        <v>530</v>
      </c>
      <c r="O50" s="65" t="s">
        <v>530</v>
      </c>
      <c r="P50" s="48"/>
      <c r="Q50" s="48"/>
      <c r="R50" s="48"/>
      <c r="S50" s="48"/>
      <c r="T50" s="48"/>
      <c r="U50" s="48"/>
    </row>
    <row r="51" spans="1:21" ht="30.75" customHeight="1" x14ac:dyDescent="0.15">
      <c r="A51" s="48"/>
      <c r="B51" s="1256"/>
      <c r="C51" s="1257"/>
      <c r="D51" s="66"/>
      <c r="E51" s="1260" t="s">
        <v>18</v>
      </c>
      <c r="F51" s="1260"/>
      <c r="G51" s="1260"/>
      <c r="H51" s="1260"/>
      <c r="I51" s="1260"/>
      <c r="J51" s="1261"/>
      <c r="K51" s="63" t="s">
        <v>530</v>
      </c>
      <c r="L51" s="64" t="s">
        <v>530</v>
      </c>
      <c r="M51" s="64" t="s">
        <v>530</v>
      </c>
      <c r="N51" s="64" t="s">
        <v>530</v>
      </c>
      <c r="O51" s="65" t="s">
        <v>530</v>
      </c>
      <c r="P51" s="48"/>
      <c r="Q51" s="48"/>
      <c r="R51" s="48"/>
      <c r="S51" s="48"/>
      <c r="T51" s="48"/>
      <c r="U51" s="48"/>
    </row>
    <row r="52" spans="1:21" ht="30.75" customHeight="1" x14ac:dyDescent="0.15">
      <c r="A52" s="48"/>
      <c r="B52" s="1262" t="s">
        <v>19</v>
      </c>
      <c r="C52" s="1263"/>
      <c r="D52" s="66"/>
      <c r="E52" s="1260" t="s">
        <v>20</v>
      </c>
      <c r="F52" s="1260"/>
      <c r="G52" s="1260"/>
      <c r="H52" s="1260"/>
      <c r="I52" s="1260"/>
      <c r="J52" s="1261"/>
      <c r="K52" s="63">
        <v>722</v>
      </c>
      <c r="L52" s="64">
        <v>713</v>
      </c>
      <c r="M52" s="64">
        <v>748</v>
      </c>
      <c r="N52" s="64">
        <v>788</v>
      </c>
      <c r="O52" s="65">
        <v>812</v>
      </c>
      <c r="P52" s="48"/>
      <c r="Q52" s="48"/>
      <c r="R52" s="48"/>
      <c r="S52" s="48"/>
      <c r="T52" s="48"/>
      <c r="U52" s="48"/>
    </row>
    <row r="53" spans="1:21" ht="30.75" customHeight="1" thickBot="1" x14ac:dyDescent="0.2">
      <c r="A53" s="48"/>
      <c r="B53" s="1264" t="s">
        <v>21</v>
      </c>
      <c r="C53" s="1265"/>
      <c r="D53" s="67"/>
      <c r="E53" s="1266" t="s">
        <v>22</v>
      </c>
      <c r="F53" s="1266"/>
      <c r="G53" s="1266"/>
      <c r="H53" s="1266"/>
      <c r="I53" s="1266"/>
      <c r="J53" s="1267"/>
      <c r="K53" s="68">
        <v>290</v>
      </c>
      <c r="L53" s="69">
        <v>278</v>
      </c>
      <c r="M53" s="69">
        <v>276</v>
      </c>
      <c r="N53" s="69">
        <v>301</v>
      </c>
      <c r="O53" s="70">
        <v>331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590</v>
      </c>
      <c r="P55" s="48"/>
      <c r="Q55" s="48"/>
      <c r="R55" s="48"/>
      <c r="S55" s="48"/>
      <c r="T55" s="48"/>
      <c r="U55" s="48"/>
    </row>
    <row r="56" spans="1:21" ht="31.5" customHeight="1" thickBot="1" x14ac:dyDescent="0.2">
      <c r="A56" s="48"/>
      <c r="B56" s="76"/>
      <c r="C56" s="77"/>
      <c r="D56" s="77"/>
      <c r="E56" s="78"/>
      <c r="F56" s="78"/>
      <c r="G56" s="78"/>
      <c r="H56" s="78"/>
      <c r="I56" s="78"/>
      <c r="J56" s="79" t="s">
        <v>2</v>
      </c>
      <c r="K56" s="80" t="s">
        <v>591</v>
      </c>
      <c r="L56" s="81" t="s">
        <v>592</v>
      </c>
      <c r="M56" s="81" t="s">
        <v>593</v>
      </c>
      <c r="N56" s="81" t="s">
        <v>594</v>
      </c>
      <c r="O56" s="82" t="s">
        <v>595</v>
      </c>
      <c r="P56" s="48"/>
      <c r="Q56" s="48"/>
      <c r="R56" s="48"/>
      <c r="S56" s="48"/>
      <c r="T56" s="48"/>
      <c r="U56" s="48"/>
    </row>
    <row r="57" spans="1:21" ht="31.5" customHeight="1" x14ac:dyDescent="0.15">
      <c r="B57" s="1268" t="s">
        <v>25</v>
      </c>
      <c r="C57" s="1269"/>
      <c r="D57" s="1272" t="s">
        <v>26</v>
      </c>
      <c r="E57" s="1273"/>
      <c r="F57" s="1273"/>
      <c r="G57" s="1273"/>
      <c r="H57" s="1273"/>
      <c r="I57" s="1273"/>
      <c r="J57" s="1274"/>
      <c r="K57" s="83">
        <v>16</v>
      </c>
      <c r="L57" s="84">
        <v>16</v>
      </c>
      <c r="M57" s="84">
        <v>15</v>
      </c>
      <c r="N57" s="84">
        <v>15</v>
      </c>
      <c r="O57" s="85">
        <v>15</v>
      </c>
    </row>
    <row r="58" spans="1:21" ht="31.5" customHeight="1" thickBot="1" x14ac:dyDescent="0.2">
      <c r="B58" s="1270"/>
      <c r="C58" s="1271"/>
      <c r="D58" s="1275" t="s">
        <v>27</v>
      </c>
      <c r="E58" s="1276"/>
      <c r="F58" s="1276"/>
      <c r="G58" s="1276"/>
      <c r="H58" s="1276"/>
      <c r="I58" s="1276"/>
      <c r="J58" s="1277"/>
      <c r="K58" s="86">
        <v>0</v>
      </c>
      <c r="L58" s="87">
        <v>0</v>
      </c>
      <c r="M58" s="87">
        <v>0</v>
      </c>
      <c r="N58" s="87">
        <v>0</v>
      </c>
      <c r="O58" s="88">
        <v>0</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eh9SP6D7CHnQv+XFGvG3un6Np14894g6wYKzrDEqWYKYhVx/ny7Vyin5vGT8WCURk202Ir/fdd/V74fc36V4YA==" saltValue="7Gq6GaqO5WQlTJJBT8hd7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8" scale="78" orientation="landscape"/>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5" zoomScaleNormal="8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572</v>
      </c>
      <c r="J40" s="100" t="s">
        <v>573</v>
      </c>
      <c r="K40" s="100" t="s">
        <v>574</v>
      </c>
      <c r="L40" s="100" t="s">
        <v>575</v>
      </c>
      <c r="M40" s="101" t="s">
        <v>576</v>
      </c>
    </row>
    <row r="41" spans="2:13" ht="27.75" customHeight="1" x14ac:dyDescent="0.15">
      <c r="B41" s="1278" t="s">
        <v>30</v>
      </c>
      <c r="C41" s="1279"/>
      <c r="D41" s="102"/>
      <c r="E41" s="1284" t="s">
        <v>31</v>
      </c>
      <c r="F41" s="1284"/>
      <c r="G41" s="1284"/>
      <c r="H41" s="1285"/>
      <c r="I41" s="103">
        <v>7381</v>
      </c>
      <c r="J41" s="104">
        <v>7557</v>
      </c>
      <c r="K41" s="104">
        <v>7726</v>
      </c>
      <c r="L41" s="104">
        <v>7865</v>
      </c>
      <c r="M41" s="105">
        <v>8184</v>
      </c>
    </row>
    <row r="42" spans="2:13" ht="27.75" customHeight="1" x14ac:dyDescent="0.15">
      <c r="B42" s="1280"/>
      <c r="C42" s="1281"/>
      <c r="D42" s="106"/>
      <c r="E42" s="1286" t="s">
        <v>32</v>
      </c>
      <c r="F42" s="1286"/>
      <c r="G42" s="1286"/>
      <c r="H42" s="1287"/>
      <c r="I42" s="107">
        <v>110</v>
      </c>
      <c r="J42" s="108">
        <v>110</v>
      </c>
      <c r="K42" s="108">
        <v>40</v>
      </c>
      <c r="L42" s="108">
        <v>40</v>
      </c>
      <c r="M42" s="109">
        <v>40</v>
      </c>
    </row>
    <row r="43" spans="2:13" ht="27.75" customHeight="1" x14ac:dyDescent="0.15">
      <c r="B43" s="1280"/>
      <c r="C43" s="1281"/>
      <c r="D43" s="106"/>
      <c r="E43" s="1286" t="s">
        <v>33</v>
      </c>
      <c r="F43" s="1286"/>
      <c r="G43" s="1286"/>
      <c r="H43" s="1287"/>
      <c r="I43" s="107">
        <v>7048</v>
      </c>
      <c r="J43" s="108">
        <v>6974</v>
      </c>
      <c r="K43" s="108">
        <v>7038</v>
      </c>
      <c r="L43" s="108">
        <v>5910</v>
      </c>
      <c r="M43" s="109">
        <v>5606</v>
      </c>
    </row>
    <row r="44" spans="2:13" ht="27.75" customHeight="1" x14ac:dyDescent="0.15">
      <c r="B44" s="1280"/>
      <c r="C44" s="1281"/>
      <c r="D44" s="106"/>
      <c r="E44" s="1286" t="s">
        <v>34</v>
      </c>
      <c r="F44" s="1286"/>
      <c r="G44" s="1286"/>
      <c r="H44" s="1287"/>
      <c r="I44" s="107">
        <v>76</v>
      </c>
      <c r="J44" s="108">
        <v>72</v>
      </c>
      <c r="K44" s="108">
        <v>70</v>
      </c>
      <c r="L44" s="108">
        <v>83</v>
      </c>
      <c r="M44" s="109">
        <v>81</v>
      </c>
    </row>
    <row r="45" spans="2:13" ht="27.75" customHeight="1" x14ac:dyDescent="0.15">
      <c r="B45" s="1280"/>
      <c r="C45" s="1281"/>
      <c r="D45" s="106"/>
      <c r="E45" s="1286" t="s">
        <v>35</v>
      </c>
      <c r="F45" s="1286"/>
      <c r="G45" s="1286"/>
      <c r="H45" s="1287"/>
      <c r="I45" s="107">
        <v>402</v>
      </c>
      <c r="J45" s="108">
        <v>409</v>
      </c>
      <c r="K45" s="108">
        <v>410</v>
      </c>
      <c r="L45" s="108">
        <v>413</v>
      </c>
      <c r="M45" s="109">
        <v>338</v>
      </c>
    </row>
    <row r="46" spans="2:13" ht="27.75" customHeight="1" x14ac:dyDescent="0.15">
      <c r="B46" s="1280"/>
      <c r="C46" s="1281"/>
      <c r="D46" s="110"/>
      <c r="E46" s="1286" t="s">
        <v>36</v>
      </c>
      <c r="F46" s="1286"/>
      <c r="G46" s="1286"/>
      <c r="H46" s="1287"/>
      <c r="I46" s="107">
        <v>0</v>
      </c>
      <c r="J46" s="108" t="s">
        <v>530</v>
      </c>
      <c r="K46" s="108" t="s">
        <v>530</v>
      </c>
      <c r="L46" s="108" t="s">
        <v>530</v>
      </c>
      <c r="M46" s="109" t="s">
        <v>530</v>
      </c>
    </row>
    <row r="47" spans="2:13" ht="27.75" customHeight="1" x14ac:dyDescent="0.15">
      <c r="B47" s="1280"/>
      <c r="C47" s="1281"/>
      <c r="D47" s="111"/>
      <c r="E47" s="1288" t="s">
        <v>37</v>
      </c>
      <c r="F47" s="1289"/>
      <c r="G47" s="1289"/>
      <c r="H47" s="1290"/>
      <c r="I47" s="107" t="s">
        <v>530</v>
      </c>
      <c r="J47" s="108" t="s">
        <v>530</v>
      </c>
      <c r="K47" s="108" t="s">
        <v>530</v>
      </c>
      <c r="L47" s="108" t="s">
        <v>530</v>
      </c>
      <c r="M47" s="109" t="s">
        <v>530</v>
      </c>
    </row>
    <row r="48" spans="2:13" ht="27.75" customHeight="1" x14ac:dyDescent="0.15">
      <c r="B48" s="1280"/>
      <c r="C48" s="1281"/>
      <c r="D48" s="106"/>
      <c r="E48" s="1286" t="s">
        <v>38</v>
      </c>
      <c r="F48" s="1286"/>
      <c r="G48" s="1286"/>
      <c r="H48" s="1287"/>
      <c r="I48" s="107" t="s">
        <v>530</v>
      </c>
      <c r="J48" s="108" t="s">
        <v>530</v>
      </c>
      <c r="K48" s="108" t="s">
        <v>530</v>
      </c>
      <c r="L48" s="108" t="s">
        <v>530</v>
      </c>
      <c r="M48" s="109" t="s">
        <v>530</v>
      </c>
    </row>
    <row r="49" spans="2:13" ht="27.75" customHeight="1" x14ac:dyDescent="0.15">
      <c r="B49" s="1282"/>
      <c r="C49" s="1283"/>
      <c r="D49" s="106"/>
      <c r="E49" s="1286" t="s">
        <v>39</v>
      </c>
      <c r="F49" s="1286"/>
      <c r="G49" s="1286"/>
      <c r="H49" s="1287"/>
      <c r="I49" s="107" t="s">
        <v>530</v>
      </c>
      <c r="J49" s="108" t="s">
        <v>530</v>
      </c>
      <c r="K49" s="108" t="s">
        <v>530</v>
      </c>
      <c r="L49" s="108" t="s">
        <v>530</v>
      </c>
      <c r="M49" s="109" t="s">
        <v>530</v>
      </c>
    </row>
    <row r="50" spans="2:13" ht="27.75" customHeight="1" x14ac:dyDescent="0.15">
      <c r="B50" s="1291" t="s">
        <v>40</v>
      </c>
      <c r="C50" s="1292"/>
      <c r="D50" s="112"/>
      <c r="E50" s="1286" t="s">
        <v>41</v>
      </c>
      <c r="F50" s="1286"/>
      <c r="G50" s="1286"/>
      <c r="H50" s="1287"/>
      <c r="I50" s="107">
        <v>2737</v>
      </c>
      <c r="J50" s="108">
        <v>3012</v>
      </c>
      <c r="K50" s="108">
        <v>3017</v>
      </c>
      <c r="L50" s="108">
        <v>2817</v>
      </c>
      <c r="M50" s="109">
        <v>2846</v>
      </c>
    </row>
    <row r="51" spans="2:13" ht="27.75" customHeight="1" x14ac:dyDescent="0.15">
      <c r="B51" s="1280"/>
      <c r="C51" s="1281"/>
      <c r="D51" s="106"/>
      <c r="E51" s="1286" t="s">
        <v>42</v>
      </c>
      <c r="F51" s="1286"/>
      <c r="G51" s="1286"/>
      <c r="H51" s="1287"/>
      <c r="I51" s="107">
        <v>31</v>
      </c>
      <c r="J51" s="108">
        <v>44</v>
      </c>
      <c r="K51" s="108">
        <v>29</v>
      </c>
      <c r="L51" s="108">
        <v>17</v>
      </c>
      <c r="M51" s="109">
        <v>2</v>
      </c>
    </row>
    <row r="52" spans="2:13" ht="27.75" customHeight="1" x14ac:dyDescent="0.15">
      <c r="B52" s="1282"/>
      <c r="C52" s="1283"/>
      <c r="D52" s="106"/>
      <c r="E52" s="1286" t="s">
        <v>43</v>
      </c>
      <c r="F52" s="1286"/>
      <c r="G52" s="1286"/>
      <c r="H52" s="1287"/>
      <c r="I52" s="107">
        <v>9111</v>
      </c>
      <c r="J52" s="108">
        <v>9442</v>
      </c>
      <c r="K52" s="108">
        <v>9232</v>
      </c>
      <c r="L52" s="108">
        <v>9011</v>
      </c>
      <c r="M52" s="109">
        <v>9300</v>
      </c>
    </row>
    <row r="53" spans="2:13" ht="27.75" customHeight="1" thickBot="1" x14ac:dyDescent="0.2">
      <c r="B53" s="1293" t="s">
        <v>44</v>
      </c>
      <c r="C53" s="1294"/>
      <c r="D53" s="113"/>
      <c r="E53" s="1295" t="s">
        <v>45</v>
      </c>
      <c r="F53" s="1295"/>
      <c r="G53" s="1295"/>
      <c r="H53" s="1296"/>
      <c r="I53" s="114">
        <v>3138</v>
      </c>
      <c r="J53" s="115">
        <v>2624</v>
      </c>
      <c r="K53" s="115">
        <v>3007</v>
      </c>
      <c r="L53" s="115">
        <v>2466</v>
      </c>
      <c r="M53" s="116">
        <v>2102</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m+NtgICE0+DULhRnHnyN/lmkAGqcF650xQCf7dvkxhYNdMbgZaDY9sXt6AqLday0LyuuIud9pktkJSTDn4qkYw==" saltValue="jWVRLugdhrKj7MHcPnqgP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39370078740157483" bottom="0.39370078740157483" header="0.19685039370078741" footer="0.19685039370078741"/>
  <pageSetup paperSize="8" scale="85" orientation="landscape"/>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574</v>
      </c>
      <c r="G54" s="125" t="s">
        <v>575</v>
      </c>
      <c r="H54" s="126" t="s">
        <v>576</v>
      </c>
    </row>
    <row r="55" spans="2:8" ht="52.5" customHeight="1" x14ac:dyDescent="0.15">
      <c r="B55" s="127"/>
      <c r="C55" s="1305" t="s">
        <v>48</v>
      </c>
      <c r="D55" s="1305"/>
      <c r="E55" s="1306"/>
      <c r="F55" s="128">
        <v>1556</v>
      </c>
      <c r="G55" s="128">
        <v>1407</v>
      </c>
      <c r="H55" s="129">
        <v>1418</v>
      </c>
    </row>
    <row r="56" spans="2:8" ht="52.5" customHeight="1" x14ac:dyDescent="0.15">
      <c r="B56" s="130"/>
      <c r="C56" s="1307" t="s">
        <v>49</v>
      </c>
      <c r="D56" s="1307"/>
      <c r="E56" s="1308"/>
      <c r="F56" s="131">
        <v>15</v>
      </c>
      <c r="G56" s="131">
        <v>15</v>
      </c>
      <c r="H56" s="132">
        <v>15</v>
      </c>
    </row>
    <row r="57" spans="2:8" ht="53.25" customHeight="1" x14ac:dyDescent="0.15">
      <c r="B57" s="130"/>
      <c r="C57" s="1309" t="s">
        <v>50</v>
      </c>
      <c r="D57" s="1309"/>
      <c r="E57" s="1310"/>
      <c r="F57" s="133">
        <v>1050</v>
      </c>
      <c r="G57" s="133">
        <v>1038</v>
      </c>
      <c r="H57" s="134">
        <v>1064</v>
      </c>
    </row>
    <row r="58" spans="2:8" ht="45.75" customHeight="1" x14ac:dyDescent="0.15">
      <c r="B58" s="135"/>
      <c r="C58" s="1297" t="s">
        <v>599</v>
      </c>
      <c r="D58" s="1298"/>
      <c r="E58" s="1299"/>
      <c r="F58" s="136">
        <v>0</v>
      </c>
      <c r="G58" s="136">
        <v>20</v>
      </c>
      <c r="H58" s="137">
        <v>40</v>
      </c>
    </row>
    <row r="59" spans="2:8" ht="45.75" customHeight="1" x14ac:dyDescent="0.15">
      <c r="B59" s="135"/>
      <c r="C59" s="1297" t="s">
        <v>600</v>
      </c>
      <c r="D59" s="1298"/>
      <c r="E59" s="1299"/>
      <c r="F59" s="136">
        <v>0</v>
      </c>
      <c r="G59" s="136">
        <v>0</v>
      </c>
      <c r="H59" s="137">
        <v>27</v>
      </c>
    </row>
    <row r="60" spans="2:8" ht="45.75" customHeight="1" x14ac:dyDescent="0.15">
      <c r="B60" s="135"/>
      <c r="C60" s="1297" t="s">
        <v>601</v>
      </c>
      <c r="D60" s="1298"/>
      <c r="E60" s="1299"/>
      <c r="F60" s="136">
        <v>11</v>
      </c>
      <c r="G60" s="136">
        <v>20</v>
      </c>
      <c r="H60" s="137">
        <v>20</v>
      </c>
    </row>
    <row r="61" spans="2:8" ht="45.75" customHeight="1" x14ac:dyDescent="0.15">
      <c r="B61" s="135"/>
      <c r="C61" s="1297" t="s">
        <v>602</v>
      </c>
      <c r="D61" s="1298"/>
      <c r="E61" s="1299"/>
      <c r="F61" s="136">
        <v>27</v>
      </c>
      <c r="G61" s="136">
        <v>15</v>
      </c>
      <c r="H61" s="137">
        <v>19</v>
      </c>
    </row>
    <row r="62" spans="2:8" ht="45.75" customHeight="1" thickBot="1" x14ac:dyDescent="0.2">
      <c r="B62" s="138"/>
      <c r="C62" s="1300" t="s">
        <v>603</v>
      </c>
      <c r="D62" s="1301"/>
      <c r="E62" s="1302"/>
      <c r="F62" s="139">
        <v>16</v>
      </c>
      <c r="G62" s="139">
        <v>19</v>
      </c>
      <c r="H62" s="140">
        <v>6</v>
      </c>
    </row>
    <row r="63" spans="2:8" ht="52.5" customHeight="1" thickBot="1" x14ac:dyDescent="0.2">
      <c r="B63" s="141"/>
      <c r="C63" s="1303" t="s">
        <v>51</v>
      </c>
      <c r="D63" s="1303"/>
      <c r="E63" s="1304"/>
      <c r="F63" s="142">
        <v>2620</v>
      </c>
      <c r="G63" s="142">
        <v>2459</v>
      </c>
      <c r="H63" s="143">
        <v>2497</v>
      </c>
    </row>
    <row r="64" spans="2:8" ht="15" customHeight="1" x14ac:dyDescent="0.15"/>
  </sheetData>
  <sheetProtection algorithmName="SHA-512" hashValue="CwKBO3a/4NII1lx/HIIFoYxjG4NIvSW8+e47Zo0s7+R8NAo2c7g02BrjogCYoo83C7JAmYSwJK+Wbw26AY/IYg==" saltValue="QlVq5umm43NCIupkXJT9f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8" scale="60" orientation="landscape"/>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5" zoomScaleNormal="85"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604</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604</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605</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606</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1" t="s">
        <v>614</v>
      </c>
      <c r="AO43" s="1312"/>
      <c r="AP43" s="1312"/>
      <c r="AQ43" s="1312"/>
      <c r="AR43" s="1312"/>
      <c r="AS43" s="1312"/>
      <c r="AT43" s="1312"/>
      <c r="AU43" s="1312"/>
      <c r="AV43" s="1312"/>
      <c r="AW43" s="1312"/>
      <c r="AX43" s="1312"/>
      <c r="AY43" s="1312"/>
      <c r="AZ43" s="1312"/>
      <c r="BA43" s="1312"/>
      <c r="BB43" s="1312"/>
      <c r="BC43" s="1312"/>
      <c r="BD43" s="1312"/>
      <c r="BE43" s="1312"/>
      <c r="BF43" s="1312"/>
      <c r="BG43" s="1312"/>
      <c r="BH43" s="1312"/>
      <c r="BI43" s="1312"/>
      <c r="BJ43" s="1312"/>
      <c r="BK43" s="1312"/>
      <c r="BL43" s="1312"/>
      <c r="BM43" s="1312"/>
      <c r="BN43" s="1312"/>
      <c r="BO43" s="1312"/>
      <c r="BP43" s="1312"/>
      <c r="BQ43" s="1312"/>
      <c r="BR43" s="1312"/>
      <c r="BS43" s="1312"/>
      <c r="BT43" s="1312"/>
      <c r="BU43" s="1312"/>
      <c r="BV43" s="1312"/>
      <c r="BW43" s="1312"/>
      <c r="BX43" s="1312"/>
      <c r="BY43" s="1312"/>
      <c r="BZ43" s="1312"/>
      <c r="CA43" s="1312"/>
      <c r="CB43" s="1312"/>
      <c r="CC43" s="1312"/>
      <c r="CD43" s="1312"/>
      <c r="CE43" s="1312"/>
      <c r="CF43" s="1312"/>
      <c r="CG43" s="1312"/>
      <c r="CH43" s="1312"/>
      <c r="CI43" s="1312"/>
      <c r="CJ43" s="1312"/>
      <c r="CK43" s="1312"/>
      <c r="CL43" s="1312"/>
      <c r="CM43" s="1312"/>
      <c r="CN43" s="1312"/>
      <c r="CO43" s="1312"/>
      <c r="CP43" s="1312"/>
      <c r="CQ43" s="1312"/>
      <c r="CR43" s="1312"/>
      <c r="CS43" s="1312"/>
      <c r="CT43" s="1312"/>
      <c r="CU43" s="1312"/>
      <c r="CV43" s="1312"/>
      <c r="CW43" s="1312"/>
      <c r="CX43" s="1312"/>
      <c r="CY43" s="1312"/>
      <c r="CZ43" s="1312"/>
      <c r="DA43" s="1312"/>
      <c r="DB43" s="1312"/>
      <c r="DC43" s="1313"/>
    </row>
    <row r="44" spans="2:109" x14ac:dyDescent="0.15">
      <c r="B44" s="397"/>
      <c r="AN44" s="1314"/>
      <c r="AO44" s="1315"/>
      <c r="AP44" s="1315"/>
      <c r="AQ44" s="1315"/>
      <c r="AR44" s="1315"/>
      <c r="AS44" s="1315"/>
      <c r="AT44" s="1315"/>
      <c r="AU44" s="1315"/>
      <c r="AV44" s="1315"/>
      <c r="AW44" s="1315"/>
      <c r="AX44" s="1315"/>
      <c r="AY44" s="1315"/>
      <c r="AZ44" s="1315"/>
      <c r="BA44" s="1315"/>
      <c r="BB44" s="1315"/>
      <c r="BC44" s="1315"/>
      <c r="BD44" s="1315"/>
      <c r="BE44" s="1315"/>
      <c r="BF44" s="1315"/>
      <c r="BG44" s="1315"/>
      <c r="BH44" s="1315"/>
      <c r="BI44" s="1315"/>
      <c r="BJ44" s="1315"/>
      <c r="BK44" s="1315"/>
      <c r="BL44" s="1315"/>
      <c r="BM44" s="1315"/>
      <c r="BN44" s="1315"/>
      <c r="BO44" s="1315"/>
      <c r="BP44" s="1315"/>
      <c r="BQ44" s="1315"/>
      <c r="BR44" s="1315"/>
      <c r="BS44" s="1315"/>
      <c r="BT44" s="1315"/>
      <c r="BU44" s="1315"/>
      <c r="BV44" s="1315"/>
      <c r="BW44" s="1315"/>
      <c r="BX44" s="1315"/>
      <c r="BY44" s="1315"/>
      <c r="BZ44" s="1315"/>
      <c r="CA44" s="1315"/>
      <c r="CB44" s="1315"/>
      <c r="CC44" s="1315"/>
      <c r="CD44" s="1315"/>
      <c r="CE44" s="1315"/>
      <c r="CF44" s="1315"/>
      <c r="CG44" s="1315"/>
      <c r="CH44" s="1315"/>
      <c r="CI44" s="1315"/>
      <c r="CJ44" s="1315"/>
      <c r="CK44" s="1315"/>
      <c r="CL44" s="1315"/>
      <c r="CM44" s="1315"/>
      <c r="CN44" s="1315"/>
      <c r="CO44" s="1315"/>
      <c r="CP44" s="1315"/>
      <c r="CQ44" s="1315"/>
      <c r="CR44" s="1315"/>
      <c r="CS44" s="1315"/>
      <c r="CT44" s="1315"/>
      <c r="CU44" s="1315"/>
      <c r="CV44" s="1315"/>
      <c r="CW44" s="1315"/>
      <c r="CX44" s="1315"/>
      <c r="CY44" s="1315"/>
      <c r="CZ44" s="1315"/>
      <c r="DA44" s="1315"/>
      <c r="DB44" s="1315"/>
      <c r="DC44" s="1316"/>
    </row>
    <row r="45" spans="2:109" x14ac:dyDescent="0.15">
      <c r="B45" s="397"/>
      <c r="AN45" s="1314"/>
      <c r="AO45" s="1315"/>
      <c r="AP45" s="1315"/>
      <c r="AQ45" s="1315"/>
      <c r="AR45" s="1315"/>
      <c r="AS45" s="1315"/>
      <c r="AT45" s="1315"/>
      <c r="AU45" s="1315"/>
      <c r="AV45" s="1315"/>
      <c r="AW45" s="1315"/>
      <c r="AX45" s="1315"/>
      <c r="AY45" s="1315"/>
      <c r="AZ45" s="1315"/>
      <c r="BA45" s="1315"/>
      <c r="BB45" s="1315"/>
      <c r="BC45" s="1315"/>
      <c r="BD45" s="1315"/>
      <c r="BE45" s="1315"/>
      <c r="BF45" s="1315"/>
      <c r="BG45" s="1315"/>
      <c r="BH45" s="1315"/>
      <c r="BI45" s="1315"/>
      <c r="BJ45" s="1315"/>
      <c r="BK45" s="1315"/>
      <c r="BL45" s="1315"/>
      <c r="BM45" s="1315"/>
      <c r="BN45" s="1315"/>
      <c r="BO45" s="1315"/>
      <c r="BP45" s="1315"/>
      <c r="BQ45" s="1315"/>
      <c r="BR45" s="1315"/>
      <c r="BS45" s="1315"/>
      <c r="BT45" s="1315"/>
      <c r="BU45" s="1315"/>
      <c r="BV45" s="1315"/>
      <c r="BW45" s="1315"/>
      <c r="BX45" s="1315"/>
      <c r="BY45" s="1315"/>
      <c r="BZ45" s="1315"/>
      <c r="CA45" s="1315"/>
      <c r="CB45" s="1315"/>
      <c r="CC45" s="1315"/>
      <c r="CD45" s="1315"/>
      <c r="CE45" s="1315"/>
      <c r="CF45" s="1315"/>
      <c r="CG45" s="1315"/>
      <c r="CH45" s="1315"/>
      <c r="CI45" s="1315"/>
      <c r="CJ45" s="1315"/>
      <c r="CK45" s="1315"/>
      <c r="CL45" s="1315"/>
      <c r="CM45" s="1315"/>
      <c r="CN45" s="1315"/>
      <c r="CO45" s="1315"/>
      <c r="CP45" s="1315"/>
      <c r="CQ45" s="1315"/>
      <c r="CR45" s="1315"/>
      <c r="CS45" s="1315"/>
      <c r="CT45" s="1315"/>
      <c r="CU45" s="1315"/>
      <c r="CV45" s="1315"/>
      <c r="CW45" s="1315"/>
      <c r="CX45" s="1315"/>
      <c r="CY45" s="1315"/>
      <c r="CZ45" s="1315"/>
      <c r="DA45" s="1315"/>
      <c r="DB45" s="1315"/>
      <c r="DC45" s="1316"/>
    </row>
    <row r="46" spans="2:109" x14ac:dyDescent="0.15">
      <c r="B46" s="397"/>
      <c r="AN46" s="1314"/>
      <c r="AO46" s="1315"/>
      <c r="AP46" s="1315"/>
      <c r="AQ46" s="1315"/>
      <c r="AR46" s="1315"/>
      <c r="AS46" s="1315"/>
      <c r="AT46" s="1315"/>
      <c r="AU46" s="1315"/>
      <c r="AV46" s="1315"/>
      <c r="AW46" s="1315"/>
      <c r="AX46" s="1315"/>
      <c r="AY46" s="1315"/>
      <c r="AZ46" s="1315"/>
      <c r="BA46" s="1315"/>
      <c r="BB46" s="1315"/>
      <c r="BC46" s="1315"/>
      <c r="BD46" s="1315"/>
      <c r="BE46" s="1315"/>
      <c r="BF46" s="1315"/>
      <c r="BG46" s="1315"/>
      <c r="BH46" s="1315"/>
      <c r="BI46" s="1315"/>
      <c r="BJ46" s="1315"/>
      <c r="BK46" s="1315"/>
      <c r="BL46" s="1315"/>
      <c r="BM46" s="1315"/>
      <c r="BN46" s="1315"/>
      <c r="BO46" s="1315"/>
      <c r="BP46" s="1315"/>
      <c r="BQ46" s="1315"/>
      <c r="BR46" s="1315"/>
      <c r="BS46" s="1315"/>
      <c r="BT46" s="1315"/>
      <c r="BU46" s="1315"/>
      <c r="BV46" s="1315"/>
      <c r="BW46" s="1315"/>
      <c r="BX46" s="1315"/>
      <c r="BY46" s="1315"/>
      <c r="BZ46" s="1315"/>
      <c r="CA46" s="1315"/>
      <c r="CB46" s="1315"/>
      <c r="CC46" s="1315"/>
      <c r="CD46" s="1315"/>
      <c r="CE46" s="1315"/>
      <c r="CF46" s="1315"/>
      <c r="CG46" s="1315"/>
      <c r="CH46" s="1315"/>
      <c r="CI46" s="1315"/>
      <c r="CJ46" s="1315"/>
      <c r="CK46" s="1315"/>
      <c r="CL46" s="1315"/>
      <c r="CM46" s="1315"/>
      <c r="CN46" s="1315"/>
      <c r="CO46" s="1315"/>
      <c r="CP46" s="1315"/>
      <c r="CQ46" s="1315"/>
      <c r="CR46" s="1315"/>
      <c r="CS46" s="1315"/>
      <c r="CT46" s="1315"/>
      <c r="CU46" s="1315"/>
      <c r="CV46" s="1315"/>
      <c r="CW46" s="1315"/>
      <c r="CX46" s="1315"/>
      <c r="CY46" s="1315"/>
      <c r="CZ46" s="1315"/>
      <c r="DA46" s="1315"/>
      <c r="DB46" s="1315"/>
      <c r="DC46" s="1316"/>
    </row>
    <row r="47" spans="2:109" x14ac:dyDescent="0.15">
      <c r="B47" s="397"/>
      <c r="AN47" s="1317"/>
      <c r="AO47" s="1318"/>
      <c r="AP47" s="1318"/>
      <c r="AQ47" s="1318"/>
      <c r="AR47" s="1318"/>
      <c r="AS47" s="1318"/>
      <c r="AT47" s="1318"/>
      <c r="AU47" s="1318"/>
      <c r="AV47" s="1318"/>
      <c r="AW47" s="1318"/>
      <c r="AX47" s="1318"/>
      <c r="AY47" s="1318"/>
      <c r="AZ47" s="1318"/>
      <c r="BA47" s="1318"/>
      <c r="BB47" s="1318"/>
      <c r="BC47" s="1318"/>
      <c r="BD47" s="1318"/>
      <c r="BE47" s="1318"/>
      <c r="BF47" s="1318"/>
      <c r="BG47" s="1318"/>
      <c r="BH47" s="1318"/>
      <c r="BI47" s="1318"/>
      <c r="BJ47" s="1318"/>
      <c r="BK47" s="1318"/>
      <c r="BL47" s="1318"/>
      <c r="BM47" s="1318"/>
      <c r="BN47" s="1318"/>
      <c r="BO47" s="1318"/>
      <c r="BP47" s="1318"/>
      <c r="BQ47" s="1318"/>
      <c r="BR47" s="1318"/>
      <c r="BS47" s="1318"/>
      <c r="BT47" s="1318"/>
      <c r="BU47" s="1318"/>
      <c r="BV47" s="1318"/>
      <c r="BW47" s="1318"/>
      <c r="BX47" s="1318"/>
      <c r="BY47" s="1318"/>
      <c r="BZ47" s="1318"/>
      <c r="CA47" s="1318"/>
      <c r="CB47" s="1318"/>
      <c r="CC47" s="1318"/>
      <c r="CD47" s="1318"/>
      <c r="CE47" s="1318"/>
      <c r="CF47" s="1318"/>
      <c r="CG47" s="1318"/>
      <c r="CH47" s="1318"/>
      <c r="CI47" s="1318"/>
      <c r="CJ47" s="1318"/>
      <c r="CK47" s="1318"/>
      <c r="CL47" s="1318"/>
      <c r="CM47" s="1318"/>
      <c r="CN47" s="1318"/>
      <c r="CO47" s="1318"/>
      <c r="CP47" s="1318"/>
      <c r="CQ47" s="1318"/>
      <c r="CR47" s="1318"/>
      <c r="CS47" s="1318"/>
      <c r="CT47" s="1318"/>
      <c r="CU47" s="1318"/>
      <c r="CV47" s="1318"/>
      <c r="CW47" s="1318"/>
      <c r="CX47" s="1318"/>
      <c r="CY47" s="1318"/>
      <c r="CZ47" s="1318"/>
      <c r="DA47" s="1318"/>
      <c r="DB47" s="1318"/>
      <c r="DC47" s="1319"/>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607</v>
      </c>
    </row>
    <row r="50" spans="1:109" x14ac:dyDescent="0.15">
      <c r="B50" s="397"/>
      <c r="G50" s="1320"/>
      <c r="H50" s="1320"/>
      <c r="I50" s="1320"/>
      <c r="J50" s="1320"/>
      <c r="K50" s="407"/>
      <c r="L50" s="407"/>
      <c r="M50" s="408"/>
      <c r="N50" s="408"/>
      <c r="AN50" s="1321"/>
      <c r="AO50" s="1322"/>
      <c r="AP50" s="1322"/>
      <c r="AQ50" s="1322"/>
      <c r="AR50" s="1322"/>
      <c r="AS50" s="1322"/>
      <c r="AT50" s="1322"/>
      <c r="AU50" s="1322"/>
      <c r="AV50" s="1322"/>
      <c r="AW50" s="1322"/>
      <c r="AX50" s="1322"/>
      <c r="AY50" s="1322"/>
      <c r="AZ50" s="1322"/>
      <c r="BA50" s="1322"/>
      <c r="BB50" s="1322"/>
      <c r="BC50" s="1322"/>
      <c r="BD50" s="1322"/>
      <c r="BE50" s="1322"/>
      <c r="BF50" s="1322"/>
      <c r="BG50" s="1322"/>
      <c r="BH50" s="1322"/>
      <c r="BI50" s="1322"/>
      <c r="BJ50" s="1322"/>
      <c r="BK50" s="1322"/>
      <c r="BL50" s="1322"/>
      <c r="BM50" s="1322"/>
      <c r="BN50" s="1322"/>
      <c r="BO50" s="1323"/>
      <c r="BP50" s="1324" t="s">
        <v>572</v>
      </c>
      <c r="BQ50" s="1324"/>
      <c r="BR50" s="1324"/>
      <c r="BS50" s="1324"/>
      <c r="BT50" s="1324"/>
      <c r="BU50" s="1324"/>
      <c r="BV50" s="1324"/>
      <c r="BW50" s="1324"/>
      <c r="BX50" s="1324" t="s">
        <v>573</v>
      </c>
      <c r="BY50" s="1324"/>
      <c r="BZ50" s="1324"/>
      <c r="CA50" s="1324"/>
      <c r="CB50" s="1324"/>
      <c r="CC50" s="1324"/>
      <c r="CD50" s="1324"/>
      <c r="CE50" s="1324"/>
      <c r="CF50" s="1324" t="s">
        <v>574</v>
      </c>
      <c r="CG50" s="1324"/>
      <c r="CH50" s="1324"/>
      <c r="CI50" s="1324"/>
      <c r="CJ50" s="1324"/>
      <c r="CK50" s="1324"/>
      <c r="CL50" s="1324"/>
      <c r="CM50" s="1324"/>
      <c r="CN50" s="1324" t="s">
        <v>575</v>
      </c>
      <c r="CO50" s="1324"/>
      <c r="CP50" s="1324"/>
      <c r="CQ50" s="1324"/>
      <c r="CR50" s="1324"/>
      <c r="CS50" s="1324"/>
      <c r="CT50" s="1324"/>
      <c r="CU50" s="1324"/>
      <c r="CV50" s="1324" t="s">
        <v>576</v>
      </c>
      <c r="CW50" s="1324"/>
      <c r="CX50" s="1324"/>
      <c r="CY50" s="1324"/>
      <c r="CZ50" s="1324"/>
      <c r="DA50" s="1324"/>
      <c r="DB50" s="1324"/>
      <c r="DC50" s="1324"/>
    </row>
    <row r="51" spans="1:109" ht="13.5" customHeight="1" x14ac:dyDescent="0.15">
      <c r="B51" s="397"/>
      <c r="G51" s="1331"/>
      <c r="H51" s="1331"/>
      <c r="I51" s="1329"/>
      <c r="J51" s="1329"/>
      <c r="K51" s="1326"/>
      <c r="L51" s="1326"/>
      <c r="M51" s="1326"/>
      <c r="N51" s="1326"/>
      <c r="AM51" s="406"/>
      <c r="AN51" s="1327" t="s">
        <v>608</v>
      </c>
      <c r="AO51" s="1327"/>
      <c r="AP51" s="1327"/>
      <c r="AQ51" s="1327"/>
      <c r="AR51" s="1327"/>
      <c r="AS51" s="1327"/>
      <c r="AT51" s="1327"/>
      <c r="AU51" s="1327"/>
      <c r="AV51" s="1327"/>
      <c r="AW51" s="1327"/>
      <c r="AX51" s="1327"/>
      <c r="AY51" s="1327"/>
      <c r="AZ51" s="1327"/>
      <c r="BA51" s="1327"/>
      <c r="BB51" s="1327" t="s">
        <v>609</v>
      </c>
      <c r="BC51" s="1327"/>
      <c r="BD51" s="1327"/>
      <c r="BE51" s="1327"/>
      <c r="BF51" s="1327"/>
      <c r="BG51" s="1327"/>
      <c r="BH51" s="1327"/>
      <c r="BI51" s="1327"/>
      <c r="BJ51" s="1327"/>
      <c r="BK51" s="1327"/>
      <c r="BL51" s="1327"/>
      <c r="BM51" s="1327"/>
      <c r="BN51" s="1327"/>
      <c r="BO51" s="1327"/>
      <c r="BP51" s="1328"/>
      <c r="BQ51" s="1325"/>
      <c r="BR51" s="1325"/>
      <c r="BS51" s="1325"/>
      <c r="BT51" s="1325"/>
      <c r="BU51" s="1325"/>
      <c r="BV51" s="1325"/>
      <c r="BW51" s="1325"/>
      <c r="BX51" s="1325">
        <v>93.7</v>
      </c>
      <c r="BY51" s="1325"/>
      <c r="BZ51" s="1325"/>
      <c r="CA51" s="1325"/>
      <c r="CB51" s="1325"/>
      <c r="CC51" s="1325"/>
      <c r="CD51" s="1325"/>
      <c r="CE51" s="1325"/>
      <c r="CF51" s="1325">
        <v>107.1</v>
      </c>
      <c r="CG51" s="1325"/>
      <c r="CH51" s="1325"/>
      <c r="CI51" s="1325"/>
      <c r="CJ51" s="1325"/>
      <c r="CK51" s="1325"/>
      <c r="CL51" s="1325"/>
      <c r="CM51" s="1325"/>
      <c r="CN51" s="1325">
        <v>88.8</v>
      </c>
      <c r="CO51" s="1325"/>
      <c r="CP51" s="1325"/>
      <c r="CQ51" s="1325"/>
      <c r="CR51" s="1325"/>
      <c r="CS51" s="1325"/>
      <c r="CT51" s="1325"/>
      <c r="CU51" s="1325"/>
      <c r="CV51" s="1325">
        <v>70.2</v>
      </c>
      <c r="CW51" s="1325"/>
      <c r="CX51" s="1325"/>
      <c r="CY51" s="1325"/>
      <c r="CZ51" s="1325"/>
      <c r="DA51" s="1325"/>
      <c r="DB51" s="1325"/>
      <c r="DC51" s="1325"/>
    </row>
    <row r="52" spans="1:109" x14ac:dyDescent="0.15">
      <c r="B52" s="397"/>
      <c r="G52" s="1331"/>
      <c r="H52" s="1331"/>
      <c r="I52" s="1329"/>
      <c r="J52" s="1329"/>
      <c r="K52" s="1326"/>
      <c r="L52" s="1326"/>
      <c r="M52" s="1326"/>
      <c r="N52" s="1326"/>
      <c r="AM52" s="406"/>
      <c r="AN52" s="1327"/>
      <c r="AO52" s="1327"/>
      <c r="AP52" s="1327"/>
      <c r="AQ52" s="1327"/>
      <c r="AR52" s="1327"/>
      <c r="AS52" s="1327"/>
      <c r="AT52" s="1327"/>
      <c r="AU52" s="1327"/>
      <c r="AV52" s="1327"/>
      <c r="AW52" s="1327"/>
      <c r="AX52" s="1327"/>
      <c r="AY52" s="1327"/>
      <c r="AZ52" s="1327"/>
      <c r="BA52" s="1327"/>
      <c r="BB52" s="1327"/>
      <c r="BC52" s="1327"/>
      <c r="BD52" s="1327"/>
      <c r="BE52" s="1327"/>
      <c r="BF52" s="1327"/>
      <c r="BG52" s="1327"/>
      <c r="BH52" s="1327"/>
      <c r="BI52" s="1327"/>
      <c r="BJ52" s="1327"/>
      <c r="BK52" s="1327"/>
      <c r="BL52" s="1327"/>
      <c r="BM52" s="1327"/>
      <c r="BN52" s="1327"/>
      <c r="BO52" s="1327"/>
      <c r="BP52" s="1325"/>
      <c r="BQ52" s="1325"/>
      <c r="BR52" s="1325"/>
      <c r="BS52" s="1325"/>
      <c r="BT52" s="1325"/>
      <c r="BU52" s="1325"/>
      <c r="BV52" s="1325"/>
      <c r="BW52" s="1325"/>
      <c r="BX52" s="1325"/>
      <c r="BY52" s="1325"/>
      <c r="BZ52" s="1325"/>
      <c r="CA52" s="1325"/>
      <c r="CB52" s="1325"/>
      <c r="CC52" s="1325"/>
      <c r="CD52" s="1325"/>
      <c r="CE52" s="1325"/>
      <c r="CF52" s="1325"/>
      <c r="CG52" s="1325"/>
      <c r="CH52" s="1325"/>
      <c r="CI52" s="1325"/>
      <c r="CJ52" s="1325"/>
      <c r="CK52" s="1325"/>
      <c r="CL52" s="1325"/>
      <c r="CM52" s="1325"/>
      <c r="CN52" s="1325"/>
      <c r="CO52" s="1325"/>
      <c r="CP52" s="1325"/>
      <c r="CQ52" s="1325"/>
      <c r="CR52" s="1325"/>
      <c r="CS52" s="1325"/>
      <c r="CT52" s="1325"/>
      <c r="CU52" s="1325"/>
      <c r="CV52" s="1325"/>
      <c r="CW52" s="1325"/>
      <c r="CX52" s="1325"/>
      <c r="CY52" s="1325"/>
      <c r="CZ52" s="1325"/>
      <c r="DA52" s="1325"/>
      <c r="DB52" s="1325"/>
      <c r="DC52" s="1325"/>
    </row>
    <row r="53" spans="1:109" x14ac:dyDescent="0.15">
      <c r="A53" s="405"/>
      <c r="B53" s="397"/>
      <c r="G53" s="1331"/>
      <c r="H53" s="1331"/>
      <c r="I53" s="1320"/>
      <c r="J53" s="1320"/>
      <c r="K53" s="1326"/>
      <c r="L53" s="1326"/>
      <c r="M53" s="1326"/>
      <c r="N53" s="1326"/>
      <c r="AM53" s="406"/>
      <c r="AN53" s="1327"/>
      <c r="AO53" s="1327"/>
      <c r="AP53" s="1327"/>
      <c r="AQ53" s="1327"/>
      <c r="AR53" s="1327"/>
      <c r="AS53" s="1327"/>
      <c r="AT53" s="1327"/>
      <c r="AU53" s="1327"/>
      <c r="AV53" s="1327"/>
      <c r="AW53" s="1327"/>
      <c r="AX53" s="1327"/>
      <c r="AY53" s="1327"/>
      <c r="AZ53" s="1327"/>
      <c r="BA53" s="1327"/>
      <c r="BB53" s="1327" t="s">
        <v>610</v>
      </c>
      <c r="BC53" s="1327"/>
      <c r="BD53" s="1327"/>
      <c r="BE53" s="1327"/>
      <c r="BF53" s="1327"/>
      <c r="BG53" s="1327"/>
      <c r="BH53" s="1327"/>
      <c r="BI53" s="1327"/>
      <c r="BJ53" s="1327"/>
      <c r="BK53" s="1327"/>
      <c r="BL53" s="1327"/>
      <c r="BM53" s="1327"/>
      <c r="BN53" s="1327"/>
      <c r="BO53" s="1327"/>
      <c r="BP53" s="1328"/>
      <c r="BQ53" s="1325"/>
      <c r="BR53" s="1325"/>
      <c r="BS53" s="1325"/>
      <c r="BT53" s="1325"/>
      <c r="BU53" s="1325"/>
      <c r="BV53" s="1325"/>
      <c r="BW53" s="1325"/>
      <c r="BX53" s="1325">
        <v>50</v>
      </c>
      <c r="BY53" s="1325"/>
      <c r="BZ53" s="1325"/>
      <c r="CA53" s="1325"/>
      <c r="CB53" s="1325"/>
      <c r="CC53" s="1325"/>
      <c r="CD53" s="1325"/>
      <c r="CE53" s="1325"/>
      <c r="CF53" s="1325">
        <v>58.8</v>
      </c>
      <c r="CG53" s="1325"/>
      <c r="CH53" s="1325"/>
      <c r="CI53" s="1325"/>
      <c r="CJ53" s="1325"/>
      <c r="CK53" s="1325"/>
      <c r="CL53" s="1325"/>
      <c r="CM53" s="1325"/>
      <c r="CN53" s="1325">
        <v>60.8</v>
      </c>
      <c r="CO53" s="1325"/>
      <c r="CP53" s="1325"/>
      <c r="CQ53" s="1325"/>
      <c r="CR53" s="1325"/>
      <c r="CS53" s="1325"/>
      <c r="CT53" s="1325"/>
      <c r="CU53" s="1325"/>
      <c r="CV53" s="1325">
        <v>60.1</v>
      </c>
      <c r="CW53" s="1325"/>
      <c r="CX53" s="1325"/>
      <c r="CY53" s="1325"/>
      <c r="CZ53" s="1325"/>
      <c r="DA53" s="1325"/>
      <c r="DB53" s="1325"/>
      <c r="DC53" s="1325"/>
    </row>
    <row r="54" spans="1:109" x14ac:dyDescent="0.15">
      <c r="A54" s="405"/>
      <c r="B54" s="397"/>
      <c r="G54" s="1331"/>
      <c r="H54" s="1331"/>
      <c r="I54" s="1320"/>
      <c r="J54" s="1320"/>
      <c r="K54" s="1326"/>
      <c r="L54" s="1326"/>
      <c r="M54" s="1326"/>
      <c r="N54" s="1326"/>
      <c r="AM54" s="406"/>
      <c r="AN54" s="1327"/>
      <c r="AO54" s="1327"/>
      <c r="AP54" s="1327"/>
      <c r="AQ54" s="1327"/>
      <c r="AR54" s="1327"/>
      <c r="AS54" s="1327"/>
      <c r="AT54" s="1327"/>
      <c r="AU54" s="1327"/>
      <c r="AV54" s="1327"/>
      <c r="AW54" s="1327"/>
      <c r="AX54" s="1327"/>
      <c r="AY54" s="1327"/>
      <c r="AZ54" s="1327"/>
      <c r="BA54" s="1327"/>
      <c r="BB54" s="1327"/>
      <c r="BC54" s="1327"/>
      <c r="BD54" s="1327"/>
      <c r="BE54" s="1327"/>
      <c r="BF54" s="1327"/>
      <c r="BG54" s="1327"/>
      <c r="BH54" s="1327"/>
      <c r="BI54" s="1327"/>
      <c r="BJ54" s="1327"/>
      <c r="BK54" s="1327"/>
      <c r="BL54" s="1327"/>
      <c r="BM54" s="1327"/>
      <c r="BN54" s="1327"/>
      <c r="BO54" s="1327"/>
      <c r="BP54" s="1325"/>
      <c r="BQ54" s="1325"/>
      <c r="BR54" s="1325"/>
      <c r="BS54" s="1325"/>
      <c r="BT54" s="1325"/>
      <c r="BU54" s="1325"/>
      <c r="BV54" s="1325"/>
      <c r="BW54" s="1325"/>
      <c r="BX54" s="1325"/>
      <c r="BY54" s="1325"/>
      <c r="BZ54" s="1325"/>
      <c r="CA54" s="1325"/>
      <c r="CB54" s="1325"/>
      <c r="CC54" s="1325"/>
      <c r="CD54" s="1325"/>
      <c r="CE54" s="1325"/>
      <c r="CF54" s="1325"/>
      <c r="CG54" s="1325"/>
      <c r="CH54" s="1325"/>
      <c r="CI54" s="1325"/>
      <c r="CJ54" s="1325"/>
      <c r="CK54" s="1325"/>
      <c r="CL54" s="1325"/>
      <c r="CM54" s="1325"/>
      <c r="CN54" s="1325"/>
      <c r="CO54" s="1325"/>
      <c r="CP54" s="1325"/>
      <c r="CQ54" s="1325"/>
      <c r="CR54" s="1325"/>
      <c r="CS54" s="1325"/>
      <c r="CT54" s="1325"/>
      <c r="CU54" s="1325"/>
      <c r="CV54" s="1325"/>
      <c r="CW54" s="1325"/>
      <c r="CX54" s="1325"/>
      <c r="CY54" s="1325"/>
      <c r="CZ54" s="1325"/>
      <c r="DA54" s="1325"/>
      <c r="DB54" s="1325"/>
      <c r="DC54" s="1325"/>
    </row>
    <row r="55" spans="1:109" x14ac:dyDescent="0.15">
      <c r="A55" s="405"/>
      <c r="B55" s="397"/>
      <c r="G55" s="1320"/>
      <c r="H55" s="1320"/>
      <c r="I55" s="1320"/>
      <c r="J55" s="1320"/>
      <c r="K55" s="1326"/>
      <c r="L55" s="1326"/>
      <c r="M55" s="1326"/>
      <c r="N55" s="1326"/>
      <c r="AN55" s="1324" t="s">
        <v>611</v>
      </c>
      <c r="AO55" s="1324"/>
      <c r="AP55" s="1324"/>
      <c r="AQ55" s="1324"/>
      <c r="AR55" s="1324"/>
      <c r="AS55" s="1324"/>
      <c r="AT55" s="1324"/>
      <c r="AU55" s="1324"/>
      <c r="AV55" s="1324"/>
      <c r="AW55" s="1324"/>
      <c r="AX55" s="1324"/>
      <c r="AY55" s="1324"/>
      <c r="AZ55" s="1324"/>
      <c r="BA55" s="1324"/>
      <c r="BB55" s="1327" t="s">
        <v>609</v>
      </c>
      <c r="BC55" s="1327"/>
      <c r="BD55" s="1327"/>
      <c r="BE55" s="1327"/>
      <c r="BF55" s="1327"/>
      <c r="BG55" s="1327"/>
      <c r="BH55" s="1327"/>
      <c r="BI55" s="1327"/>
      <c r="BJ55" s="1327"/>
      <c r="BK55" s="1327"/>
      <c r="BL55" s="1327"/>
      <c r="BM55" s="1327"/>
      <c r="BN55" s="1327"/>
      <c r="BO55" s="1327"/>
      <c r="BP55" s="1328"/>
      <c r="BQ55" s="1325"/>
      <c r="BR55" s="1325"/>
      <c r="BS55" s="1325"/>
      <c r="BT55" s="1325"/>
      <c r="BU55" s="1325"/>
      <c r="BV55" s="1325"/>
      <c r="BW55" s="1325"/>
      <c r="BX55" s="1325">
        <v>0</v>
      </c>
      <c r="BY55" s="1325"/>
      <c r="BZ55" s="1325"/>
      <c r="CA55" s="1325"/>
      <c r="CB55" s="1325"/>
      <c r="CC55" s="1325"/>
      <c r="CD55" s="1325"/>
      <c r="CE55" s="1325"/>
      <c r="CF55" s="1325">
        <v>0</v>
      </c>
      <c r="CG55" s="1325"/>
      <c r="CH55" s="1325"/>
      <c r="CI55" s="1325"/>
      <c r="CJ55" s="1325"/>
      <c r="CK55" s="1325"/>
      <c r="CL55" s="1325"/>
      <c r="CM55" s="1325"/>
      <c r="CN55" s="1325">
        <v>0</v>
      </c>
      <c r="CO55" s="1325"/>
      <c r="CP55" s="1325"/>
      <c r="CQ55" s="1325"/>
      <c r="CR55" s="1325"/>
      <c r="CS55" s="1325"/>
      <c r="CT55" s="1325"/>
      <c r="CU55" s="1325"/>
      <c r="CV55" s="1325">
        <v>0</v>
      </c>
      <c r="CW55" s="1325"/>
      <c r="CX55" s="1325"/>
      <c r="CY55" s="1325"/>
      <c r="CZ55" s="1325"/>
      <c r="DA55" s="1325"/>
      <c r="DB55" s="1325"/>
      <c r="DC55" s="1325"/>
    </row>
    <row r="56" spans="1:109" x14ac:dyDescent="0.15">
      <c r="A56" s="405"/>
      <c r="B56" s="397"/>
      <c r="G56" s="1320"/>
      <c r="H56" s="1320"/>
      <c r="I56" s="1320"/>
      <c r="J56" s="1320"/>
      <c r="K56" s="1326"/>
      <c r="L56" s="1326"/>
      <c r="M56" s="1326"/>
      <c r="N56" s="1326"/>
      <c r="AN56" s="1324"/>
      <c r="AO56" s="1324"/>
      <c r="AP56" s="1324"/>
      <c r="AQ56" s="1324"/>
      <c r="AR56" s="1324"/>
      <c r="AS56" s="1324"/>
      <c r="AT56" s="1324"/>
      <c r="AU56" s="1324"/>
      <c r="AV56" s="1324"/>
      <c r="AW56" s="1324"/>
      <c r="AX56" s="1324"/>
      <c r="AY56" s="1324"/>
      <c r="AZ56" s="1324"/>
      <c r="BA56" s="1324"/>
      <c r="BB56" s="1327"/>
      <c r="BC56" s="1327"/>
      <c r="BD56" s="1327"/>
      <c r="BE56" s="1327"/>
      <c r="BF56" s="1327"/>
      <c r="BG56" s="1327"/>
      <c r="BH56" s="1327"/>
      <c r="BI56" s="1327"/>
      <c r="BJ56" s="1327"/>
      <c r="BK56" s="1327"/>
      <c r="BL56" s="1327"/>
      <c r="BM56" s="1327"/>
      <c r="BN56" s="1327"/>
      <c r="BO56" s="1327"/>
      <c r="BP56" s="1325"/>
      <c r="BQ56" s="1325"/>
      <c r="BR56" s="1325"/>
      <c r="BS56" s="1325"/>
      <c r="BT56" s="1325"/>
      <c r="BU56" s="1325"/>
      <c r="BV56" s="1325"/>
      <c r="BW56" s="1325"/>
      <c r="BX56" s="1325"/>
      <c r="BY56" s="1325"/>
      <c r="BZ56" s="1325"/>
      <c r="CA56" s="1325"/>
      <c r="CB56" s="1325"/>
      <c r="CC56" s="1325"/>
      <c r="CD56" s="1325"/>
      <c r="CE56" s="1325"/>
      <c r="CF56" s="1325"/>
      <c r="CG56" s="1325"/>
      <c r="CH56" s="1325"/>
      <c r="CI56" s="1325"/>
      <c r="CJ56" s="1325"/>
      <c r="CK56" s="1325"/>
      <c r="CL56" s="1325"/>
      <c r="CM56" s="1325"/>
      <c r="CN56" s="1325"/>
      <c r="CO56" s="1325"/>
      <c r="CP56" s="1325"/>
      <c r="CQ56" s="1325"/>
      <c r="CR56" s="1325"/>
      <c r="CS56" s="1325"/>
      <c r="CT56" s="1325"/>
      <c r="CU56" s="1325"/>
      <c r="CV56" s="1325"/>
      <c r="CW56" s="1325"/>
      <c r="CX56" s="1325"/>
      <c r="CY56" s="1325"/>
      <c r="CZ56" s="1325"/>
      <c r="DA56" s="1325"/>
      <c r="DB56" s="1325"/>
      <c r="DC56" s="1325"/>
    </row>
    <row r="57" spans="1:109" s="405" customFormat="1" x14ac:dyDescent="0.15">
      <c r="B57" s="409"/>
      <c r="G57" s="1320"/>
      <c r="H57" s="1320"/>
      <c r="I57" s="1330"/>
      <c r="J57" s="1330"/>
      <c r="K57" s="1326"/>
      <c r="L57" s="1326"/>
      <c r="M57" s="1326"/>
      <c r="N57" s="1326"/>
      <c r="AM57" s="390"/>
      <c r="AN57" s="1324"/>
      <c r="AO57" s="1324"/>
      <c r="AP57" s="1324"/>
      <c r="AQ57" s="1324"/>
      <c r="AR57" s="1324"/>
      <c r="AS57" s="1324"/>
      <c r="AT57" s="1324"/>
      <c r="AU57" s="1324"/>
      <c r="AV57" s="1324"/>
      <c r="AW57" s="1324"/>
      <c r="AX57" s="1324"/>
      <c r="AY57" s="1324"/>
      <c r="AZ57" s="1324"/>
      <c r="BA57" s="1324"/>
      <c r="BB57" s="1327" t="s">
        <v>610</v>
      </c>
      <c r="BC57" s="1327"/>
      <c r="BD57" s="1327"/>
      <c r="BE57" s="1327"/>
      <c r="BF57" s="1327"/>
      <c r="BG57" s="1327"/>
      <c r="BH57" s="1327"/>
      <c r="BI57" s="1327"/>
      <c r="BJ57" s="1327"/>
      <c r="BK57" s="1327"/>
      <c r="BL57" s="1327"/>
      <c r="BM57" s="1327"/>
      <c r="BN57" s="1327"/>
      <c r="BO57" s="1327"/>
      <c r="BP57" s="1328"/>
      <c r="BQ57" s="1325"/>
      <c r="BR57" s="1325"/>
      <c r="BS57" s="1325"/>
      <c r="BT57" s="1325"/>
      <c r="BU57" s="1325"/>
      <c r="BV57" s="1325"/>
      <c r="BW57" s="1325"/>
      <c r="BX57" s="1325">
        <v>59.1</v>
      </c>
      <c r="BY57" s="1325"/>
      <c r="BZ57" s="1325"/>
      <c r="CA57" s="1325"/>
      <c r="CB57" s="1325"/>
      <c r="CC57" s="1325"/>
      <c r="CD57" s="1325"/>
      <c r="CE57" s="1325"/>
      <c r="CF57" s="1325">
        <v>61.2</v>
      </c>
      <c r="CG57" s="1325"/>
      <c r="CH57" s="1325"/>
      <c r="CI57" s="1325"/>
      <c r="CJ57" s="1325"/>
      <c r="CK57" s="1325"/>
      <c r="CL57" s="1325"/>
      <c r="CM57" s="1325"/>
      <c r="CN57" s="1325">
        <v>62.9</v>
      </c>
      <c r="CO57" s="1325"/>
      <c r="CP57" s="1325"/>
      <c r="CQ57" s="1325"/>
      <c r="CR57" s="1325"/>
      <c r="CS57" s="1325"/>
      <c r="CT57" s="1325"/>
      <c r="CU57" s="1325"/>
      <c r="CV57" s="1325">
        <v>64.2</v>
      </c>
      <c r="CW57" s="1325"/>
      <c r="CX57" s="1325"/>
      <c r="CY57" s="1325"/>
      <c r="CZ57" s="1325"/>
      <c r="DA57" s="1325"/>
      <c r="DB57" s="1325"/>
      <c r="DC57" s="1325"/>
      <c r="DD57" s="410"/>
      <c r="DE57" s="409"/>
    </row>
    <row r="58" spans="1:109" s="405" customFormat="1" x14ac:dyDescent="0.15">
      <c r="A58" s="390"/>
      <c r="B58" s="409"/>
      <c r="G58" s="1320"/>
      <c r="H58" s="1320"/>
      <c r="I58" s="1330"/>
      <c r="J58" s="1330"/>
      <c r="K58" s="1326"/>
      <c r="L58" s="1326"/>
      <c r="M58" s="1326"/>
      <c r="N58" s="1326"/>
      <c r="AM58" s="390"/>
      <c r="AN58" s="1324"/>
      <c r="AO58" s="1324"/>
      <c r="AP58" s="1324"/>
      <c r="AQ58" s="1324"/>
      <c r="AR58" s="1324"/>
      <c r="AS58" s="1324"/>
      <c r="AT58" s="1324"/>
      <c r="AU58" s="1324"/>
      <c r="AV58" s="1324"/>
      <c r="AW58" s="1324"/>
      <c r="AX58" s="1324"/>
      <c r="AY58" s="1324"/>
      <c r="AZ58" s="1324"/>
      <c r="BA58" s="1324"/>
      <c r="BB58" s="1327"/>
      <c r="BC58" s="1327"/>
      <c r="BD58" s="1327"/>
      <c r="BE58" s="1327"/>
      <c r="BF58" s="1327"/>
      <c r="BG58" s="1327"/>
      <c r="BH58" s="1327"/>
      <c r="BI58" s="1327"/>
      <c r="BJ58" s="1327"/>
      <c r="BK58" s="1327"/>
      <c r="BL58" s="1327"/>
      <c r="BM58" s="1327"/>
      <c r="BN58" s="1327"/>
      <c r="BO58" s="1327"/>
      <c r="BP58" s="1325"/>
      <c r="BQ58" s="1325"/>
      <c r="BR58" s="1325"/>
      <c r="BS58" s="1325"/>
      <c r="BT58" s="1325"/>
      <c r="BU58" s="1325"/>
      <c r="BV58" s="1325"/>
      <c r="BW58" s="1325"/>
      <c r="BX58" s="1325"/>
      <c r="BY58" s="1325"/>
      <c r="BZ58" s="1325"/>
      <c r="CA58" s="1325"/>
      <c r="CB58" s="1325"/>
      <c r="CC58" s="1325"/>
      <c r="CD58" s="1325"/>
      <c r="CE58" s="1325"/>
      <c r="CF58" s="1325"/>
      <c r="CG58" s="1325"/>
      <c r="CH58" s="1325"/>
      <c r="CI58" s="1325"/>
      <c r="CJ58" s="1325"/>
      <c r="CK58" s="1325"/>
      <c r="CL58" s="1325"/>
      <c r="CM58" s="1325"/>
      <c r="CN58" s="1325"/>
      <c r="CO58" s="1325"/>
      <c r="CP58" s="1325"/>
      <c r="CQ58" s="1325"/>
      <c r="CR58" s="1325"/>
      <c r="CS58" s="1325"/>
      <c r="CT58" s="1325"/>
      <c r="CU58" s="1325"/>
      <c r="CV58" s="1325"/>
      <c r="CW58" s="1325"/>
      <c r="CX58" s="1325"/>
      <c r="CY58" s="1325"/>
      <c r="CZ58" s="1325"/>
      <c r="DA58" s="1325"/>
      <c r="DB58" s="1325"/>
      <c r="DC58" s="1325"/>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612</v>
      </c>
    </row>
    <row r="64" spans="1:109" x14ac:dyDescent="0.15">
      <c r="B64" s="397"/>
      <c r="G64" s="404"/>
      <c r="I64" s="417"/>
      <c r="J64" s="417"/>
      <c r="K64" s="417"/>
      <c r="L64" s="417"/>
      <c r="M64" s="417"/>
      <c r="N64" s="418"/>
      <c r="AM64" s="404"/>
      <c r="AN64" s="404" t="s">
        <v>606</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1" t="s">
        <v>615</v>
      </c>
      <c r="AO65" s="1312"/>
      <c r="AP65" s="1312"/>
      <c r="AQ65" s="1312"/>
      <c r="AR65" s="1312"/>
      <c r="AS65" s="1312"/>
      <c r="AT65" s="1312"/>
      <c r="AU65" s="1312"/>
      <c r="AV65" s="1312"/>
      <c r="AW65" s="1312"/>
      <c r="AX65" s="1312"/>
      <c r="AY65" s="1312"/>
      <c r="AZ65" s="1312"/>
      <c r="BA65" s="1312"/>
      <c r="BB65" s="1312"/>
      <c r="BC65" s="1312"/>
      <c r="BD65" s="1312"/>
      <c r="BE65" s="1312"/>
      <c r="BF65" s="1312"/>
      <c r="BG65" s="1312"/>
      <c r="BH65" s="1312"/>
      <c r="BI65" s="1312"/>
      <c r="BJ65" s="1312"/>
      <c r="BK65" s="1312"/>
      <c r="BL65" s="1312"/>
      <c r="BM65" s="1312"/>
      <c r="BN65" s="1312"/>
      <c r="BO65" s="1312"/>
      <c r="BP65" s="1312"/>
      <c r="BQ65" s="1312"/>
      <c r="BR65" s="1312"/>
      <c r="BS65" s="1312"/>
      <c r="BT65" s="1312"/>
      <c r="BU65" s="1312"/>
      <c r="BV65" s="1312"/>
      <c r="BW65" s="1312"/>
      <c r="BX65" s="1312"/>
      <c r="BY65" s="1312"/>
      <c r="BZ65" s="1312"/>
      <c r="CA65" s="1312"/>
      <c r="CB65" s="1312"/>
      <c r="CC65" s="1312"/>
      <c r="CD65" s="1312"/>
      <c r="CE65" s="1312"/>
      <c r="CF65" s="1312"/>
      <c r="CG65" s="1312"/>
      <c r="CH65" s="1312"/>
      <c r="CI65" s="1312"/>
      <c r="CJ65" s="1312"/>
      <c r="CK65" s="1312"/>
      <c r="CL65" s="1312"/>
      <c r="CM65" s="1312"/>
      <c r="CN65" s="1312"/>
      <c r="CO65" s="1312"/>
      <c r="CP65" s="1312"/>
      <c r="CQ65" s="1312"/>
      <c r="CR65" s="1312"/>
      <c r="CS65" s="1312"/>
      <c r="CT65" s="1312"/>
      <c r="CU65" s="1312"/>
      <c r="CV65" s="1312"/>
      <c r="CW65" s="1312"/>
      <c r="CX65" s="1312"/>
      <c r="CY65" s="1312"/>
      <c r="CZ65" s="1312"/>
      <c r="DA65" s="1312"/>
      <c r="DB65" s="1312"/>
      <c r="DC65" s="1313"/>
    </row>
    <row r="66" spans="2:107" x14ac:dyDescent="0.15">
      <c r="B66" s="397"/>
      <c r="AN66" s="1314"/>
      <c r="AO66" s="1315"/>
      <c r="AP66" s="1315"/>
      <c r="AQ66" s="1315"/>
      <c r="AR66" s="1315"/>
      <c r="AS66" s="1315"/>
      <c r="AT66" s="1315"/>
      <c r="AU66" s="1315"/>
      <c r="AV66" s="1315"/>
      <c r="AW66" s="1315"/>
      <c r="AX66" s="1315"/>
      <c r="AY66" s="1315"/>
      <c r="AZ66" s="1315"/>
      <c r="BA66" s="1315"/>
      <c r="BB66" s="1315"/>
      <c r="BC66" s="1315"/>
      <c r="BD66" s="1315"/>
      <c r="BE66" s="1315"/>
      <c r="BF66" s="1315"/>
      <c r="BG66" s="1315"/>
      <c r="BH66" s="1315"/>
      <c r="BI66" s="1315"/>
      <c r="BJ66" s="1315"/>
      <c r="BK66" s="1315"/>
      <c r="BL66" s="1315"/>
      <c r="BM66" s="1315"/>
      <c r="BN66" s="1315"/>
      <c r="BO66" s="1315"/>
      <c r="BP66" s="1315"/>
      <c r="BQ66" s="1315"/>
      <c r="BR66" s="1315"/>
      <c r="BS66" s="1315"/>
      <c r="BT66" s="1315"/>
      <c r="BU66" s="1315"/>
      <c r="BV66" s="1315"/>
      <c r="BW66" s="1315"/>
      <c r="BX66" s="1315"/>
      <c r="BY66" s="1315"/>
      <c r="BZ66" s="1315"/>
      <c r="CA66" s="1315"/>
      <c r="CB66" s="1315"/>
      <c r="CC66" s="1315"/>
      <c r="CD66" s="1315"/>
      <c r="CE66" s="1315"/>
      <c r="CF66" s="1315"/>
      <c r="CG66" s="1315"/>
      <c r="CH66" s="1315"/>
      <c r="CI66" s="1315"/>
      <c r="CJ66" s="1315"/>
      <c r="CK66" s="1315"/>
      <c r="CL66" s="1315"/>
      <c r="CM66" s="1315"/>
      <c r="CN66" s="1315"/>
      <c r="CO66" s="1315"/>
      <c r="CP66" s="1315"/>
      <c r="CQ66" s="1315"/>
      <c r="CR66" s="1315"/>
      <c r="CS66" s="1315"/>
      <c r="CT66" s="1315"/>
      <c r="CU66" s="1315"/>
      <c r="CV66" s="1315"/>
      <c r="CW66" s="1315"/>
      <c r="CX66" s="1315"/>
      <c r="CY66" s="1315"/>
      <c r="CZ66" s="1315"/>
      <c r="DA66" s="1315"/>
      <c r="DB66" s="1315"/>
      <c r="DC66" s="1316"/>
    </row>
    <row r="67" spans="2:107" x14ac:dyDescent="0.15">
      <c r="B67" s="397"/>
      <c r="AN67" s="1314"/>
      <c r="AO67" s="1315"/>
      <c r="AP67" s="1315"/>
      <c r="AQ67" s="1315"/>
      <c r="AR67" s="1315"/>
      <c r="AS67" s="1315"/>
      <c r="AT67" s="1315"/>
      <c r="AU67" s="1315"/>
      <c r="AV67" s="1315"/>
      <c r="AW67" s="1315"/>
      <c r="AX67" s="1315"/>
      <c r="AY67" s="1315"/>
      <c r="AZ67" s="1315"/>
      <c r="BA67" s="1315"/>
      <c r="BB67" s="1315"/>
      <c r="BC67" s="1315"/>
      <c r="BD67" s="1315"/>
      <c r="BE67" s="1315"/>
      <c r="BF67" s="1315"/>
      <c r="BG67" s="1315"/>
      <c r="BH67" s="1315"/>
      <c r="BI67" s="1315"/>
      <c r="BJ67" s="1315"/>
      <c r="BK67" s="1315"/>
      <c r="BL67" s="1315"/>
      <c r="BM67" s="1315"/>
      <c r="BN67" s="1315"/>
      <c r="BO67" s="1315"/>
      <c r="BP67" s="1315"/>
      <c r="BQ67" s="1315"/>
      <c r="BR67" s="1315"/>
      <c r="BS67" s="1315"/>
      <c r="BT67" s="1315"/>
      <c r="BU67" s="1315"/>
      <c r="BV67" s="1315"/>
      <c r="BW67" s="1315"/>
      <c r="BX67" s="1315"/>
      <c r="BY67" s="1315"/>
      <c r="BZ67" s="1315"/>
      <c r="CA67" s="1315"/>
      <c r="CB67" s="1315"/>
      <c r="CC67" s="1315"/>
      <c r="CD67" s="1315"/>
      <c r="CE67" s="1315"/>
      <c r="CF67" s="1315"/>
      <c r="CG67" s="1315"/>
      <c r="CH67" s="1315"/>
      <c r="CI67" s="1315"/>
      <c r="CJ67" s="1315"/>
      <c r="CK67" s="1315"/>
      <c r="CL67" s="1315"/>
      <c r="CM67" s="1315"/>
      <c r="CN67" s="1315"/>
      <c r="CO67" s="1315"/>
      <c r="CP67" s="1315"/>
      <c r="CQ67" s="1315"/>
      <c r="CR67" s="1315"/>
      <c r="CS67" s="1315"/>
      <c r="CT67" s="1315"/>
      <c r="CU67" s="1315"/>
      <c r="CV67" s="1315"/>
      <c r="CW67" s="1315"/>
      <c r="CX67" s="1315"/>
      <c r="CY67" s="1315"/>
      <c r="CZ67" s="1315"/>
      <c r="DA67" s="1315"/>
      <c r="DB67" s="1315"/>
      <c r="DC67" s="1316"/>
    </row>
    <row r="68" spans="2:107" x14ac:dyDescent="0.15">
      <c r="B68" s="397"/>
      <c r="AN68" s="1314"/>
      <c r="AO68" s="1315"/>
      <c r="AP68" s="1315"/>
      <c r="AQ68" s="1315"/>
      <c r="AR68" s="1315"/>
      <c r="AS68" s="1315"/>
      <c r="AT68" s="1315"/>
      <c r="AU68" s="1315"/>
      <c r="AV68" s="1315"/>
      <c r="AW68" s="1315"/>
      <c r="AX68" s="1315"/>
      <c r="AY68" s="1315"/>
      <c r="AZ68" s="1315"/>
      <c r="BA68" s="1315"/>
      <c r="BB68" s="1315"/>
      <c r="BC68" s="1315"/>
      <c r="BD68" s="1315"/>
      <c r="BE68" s="1315"/>
      <c r="BF68" s="1315"/>
      <c r="BG68" s="1315"/>
      <c r="BH68" s="1315"/>
      <c r="BI68" s="1315"/>
      <c r="BJ68" s="1315"/>
      <c r="BK68" s="1315"/>
      <c r="BL68" s="1315"/>
      <c r="BM68" s="1315"/>
      <c r="BN68" s="1315"/>
      <c r="BO68" s="1315"/>
      <c r="BP68" s="1315"/>
      <c r="BQ68" s="1315"/>
      <c r="BR68" s="1315"/>
      <c r="BS68" s="1315"/>
      <c r="BT68" s="1315"/>
      <c r="BU68" s="1315"/>
      <c r="BV68" s="1315"/>
      <c r="BW68" s="1315"/>
      <c r="BX68" s="1315"/>
      <c r="BY68" s="1315"/>
      <c r="BZ68" s="1315"/>
      <c r="CA68" s="1315"/>
      <c r="CB68" s="1315"/>
      <c r="CC68" s="1315"/>
      <c r="CD68" s="1315"/>
      <c r="CE68" s="1315"/>
      <c r="CF68" s="1315"/>
      <c r="CG68" s="1315"/>
      <c r="CH68" s="1315"/>
      <c r="CI68" s="1315"/>
      <c r="CJ68" s="1315"/>
      <c r="CK68" s="1315"/>
      <c r="CL68" s="1315"/>
      <c r="CM68" s="1315"/>
      <c r="CN68" s="1315"/>
      <c r="CO68" s="1315"/>
      <c r="CP68" s="1315"/>
      <c r="CQ68" s="1315"/>
      <c r="CR68" s="1315"/>
      <c r="CS68" s="1315"/>
      <c r="CT68" s="1315"/>
      <c r="CU68" s="1315"/>
      <c r="CV68" s="1315"/>
      <c r="CW68" s="1315"/>
      <c r="CX68" s="1315"/>
      <c r="CY68" s="1315"/>
      <c r="CZ68" s="1315"/>
      <c r="DA68" s="1315"/>
      <c r="DB68" s="1315"/>
      <c r="DC68" s="1316"/>
    </row>
    <row r="69" spans="2:107" x14ac:dyDescent="0.15">
      <c r="B69" s="397"/>
      <c r="AN69" s="1317"/>
      <c r="AO69" s="1318"/>
      <c r="AP69" s="1318"/>
      <c r="AQ69" s="1318"/>
      <c r="AR69" s="1318"/>
      <c r="AS69" s="1318"/>
      <c r="AT69" s="1318"/>
      <c r="AU69" s="1318"/>
      <c r="AV69" s="1318"/>
      <c r="AW69" s="1318"/>
      <c r="AX69" s="1318"/>
      <c r="AY69" s="1318"/>
      <c r="AZ69" s="1318"/>
      <c r="BA69" s="1318"/>
      <c r="BB69" s="1318"/>
      <c r="BC69" s="1318"/>
      <c r="BD69" s="1318"/>
      <c r="BE69" s="1318"/>
      <c r="BF69" s="1318"/>
      <c r="BG69" s="1318"/>
      <c r="BH69" s="1318"/>
      <c r="BI69" s="1318"/>
      <c r="BJ69" s="1318"/>
      <c r="BK69" s="1318"/>
      <c r="BL69" s="1318"/>
      <c r="BM69" s="1318"/>
      <c r="BN69" s="1318"/>
      <c r="BO69" s="1318"/>
      <c r="BP69" s="1318"/>
      <c r="BQ69" s="1318"/>
      <c r="BR69" s="1318"/>
      <c r="BS69" s="1318"/>
      <c r="BT69" s="1318"/>
      <c r="BU69" s="1318"/>
      <c r="BV69" s="1318"/>
      <c r="BW69" s="1318"/>
      <c r="BX69" s="1318"/>
      <c r="BY69" s="1318"/>
      <c r="BZ69" s="1318"/>
      <c r="CA69" s="1318"/>
      <c r="CB69" s="1318"/>
      <c r="CC69" s="1318"/>
      <c r="CD69" s="1318"/>
      <c r="CE69" s="1318"/>
      <c r="CF69" s="1318"/>
      <c r="CG69" s="1318"/>
      <c r="CH69" s="1318"/>
      <c r="CI69" s="1318"/>
      <c r="CJ69" s="1318"/>
      <c r="CK69" s="1318"/>
      <c r="CL69" s="1318"/>
      <c r="CM69" s="1318"/>
      <c r="CN69" s="1318"/>
      <c r="CO69" s="1318"/>
      <c r="CP69" s="1318"/>
      <c r="CQ69" s="1318"/>
      <c r="CR69" s="1318"/>
      <c r="CS69" s="1318"/>
      <c r="CT69" s="1318"/>
      <c r="CU69" s="1318"/>
      <c r="CV69" s="1318"/>
      <c r="CW69" s="1318"/>
      <c r="CX69" s="1318"/>
      <c r="CY69" s="1318"/>
      <c r="CZ69" s="1318"/>
      <c r="DA69" s="1318"/>
      <c r="DB69" s="1318"/>
      <c r="DC69" s="1319"/>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607</v>
      </c>
    </row>
    <row r="72" spans="2:107" x14ac:dyDescent="0.15">
      <c r="B72" s="397"/>
      <c r="G72" s="1320"/>
      <c r="H72" s="1320"/>
      <c r="I72" s="1320"/>
      <c r="J72" s="1320"/>
      <c r="K72" s="407"/>
      <c r="L72" s="407"/>
      <c r="M72" s="408"/>
      <c r="N72" s="408"/>
      <c r="AN72" s="1321"/>
      <c r="AO72" s="1322"/>
      <c r="AP72" s="1322"/>
      <c r="AQ72" s="1322"/>
      <c r="AR72" s="1322"/>
      <c r="AS72" s="1322"/>
      <c r="AT72" s="1322"/>
      <c r="AU72" s="1322"/>
      <c r="AV72" s="1322"/>
      <c r="AW72" s="1322"/>
      <c r="AX72" s="1322"/>
      <c r="AY72" s="1322"/>
      <c r="AZ72" s="1322"/>
      <c r="BA72" s="1322"/>
      <c r="BB72" s="1322"/>
      <c r="BC72" s="1322"/>
      <c r="BD72" s="1322"/>
      <c r="BE72" s="1322"/>
      <c r="BF72" s="1322"/>
      <c r="BG72" s="1322"/>
      <c r="BH72" s="1322"/>
      <c r="BI72" s="1322"/>
      <c r="BJ72" s="1322"/>
      <c r="BK72" s="1322"/>
      <c r="BL72" s="1322"/>
      <c r="BM72" s="1322"/>
      <c r="BN72" s="1322"/>
      <c r="BO72" s="1323"/>
      <c r="BP72" s="1324" t="s">
        <v>572</v>
      </c>
      <c r="BQ72" s="1324"/>
      <c r="BR72" s="1324"/>
      <c r="BS72" s="1324"/>
      <c r="BT72" s="1324"/>
      <c r="BU72" s="1324"/>
      <c r="BV72" s="1324"/>
      <c r="BW72" s="1324"/>
      <c r="BX72" s="1324" t="s">
        <v>573</v>
      </c>
      <c r="BY72" s="1324"/>
      <c r="BZ72" s="1324"/>
      <c r="CA72" s="1324"/>
      <c r="CB72" s="1324"/>
      <c r="CC72" s="1324"/>
      <c r="CD72" s="1324"/>
      <c r="CE72" s="1324"/>
      <c r="CF72" s="1324" t="s">
        <v>574</v>
      </c>
      <c r="CG72" s="1324"/>
      <c r="CH72" s="1324"/>
      <c r="CI72" s="1324"/>
      <c r="CJ72" s="1324"/>
      <c r="CK72" s="1324"/>
      <c r="CL72" s="1324"/>
      <c r="CM72" s="1324"/>
      <c r="CN72" s="1324" t="s">
        <v>575</v>
      </c>
      <c r="CO72" s="1324"/>
      <c r="CP72" s="1324"/>
      <c r="CQ72" s="1324"/>
      <c r="CR72" s="1324"/>
      <c r="CS72" s="1324"/>
      <c r="CT72" s="1324"/>
      <c r="CU72" s="1324"/>
      <c r="CV72" s="1324" t="s">
        <v>576</v>
      </c>
      <c r="CW72" s="1324"/>
      <c r="CX72" s="1324"/>
      <c r="CY72" s="1324"/>
      <c r="CZ72" s="1324"/>
      <c r="DA72" s="1324"/>
      <c r="DB72" s="1324"/>
      <c r="DC72" s="1324"/>
    </row>
    <row r="73" spans="2:107" x14ac:dyDescent="0.15">
      <c r="B73" s="397"/>
      <c r="G73" s="1331"/>
      <c r="H73" s="1331"/>
      <c r="I73" s="1331"/>
      <c r="J73" s="1331"/>
      <c r="K73" s="1332"/>
      <c r="L73" s="1332"/>
      <c r="M73" s="1332"/>
      <c r="N73" s="1332"/>
      <c r="AM73" s="406"/>
      <c r="AN73" s="1327" t="s">
        <v>608</v>
      </c>
      <c r="AO73" s="1327"/>
      <c r="AP73" s="1327"/>
      <c r="AQ73" s="1327"/>
      <c r="AR73" s="1327"/>
      <c r="AS73" s="1327"/>
      <c r="AT73" s="1327"/>
      <c r="AU73" s="1327"/>
      <c r="AV73" s="1327"/>
      <c r="AW73" s="1327"/>
      <c r="AX73" s="1327"/>
      <c r="AY73" s="1327"/>
      <c r="AZ73" s="1327"/>
      <c r="BA73" s="1327"/>
      <c r="BB73" s="1327" t="s">
        <v>609</v>
      </c>
      <c r="BC73" s="1327"/>
      <c r="BD73" s="1327"/>
      <c r="BE73" s="1327"/>
      <c r="BF73" s="1327"/>
      <c r="BG73" s="1327"/>
      <c r="BH73" s="1327"/>
      <c r="BI73" s="1327"/>
      <c r="BJ73" s="1327"/>
      <c r="BK73" s="1327"/>
      <c r="BL73" s="1327"/>
      <c r="BM73" s="1327"/>
      <c r="BN73" s="1327"/>
      <c r="BO73" s="1327"/>
      <c r="BP73" s="1325">
        <v>113.7</v>
      </c>
      <c r="BQ73" s="1325"/>
      <c r="BR73" s="1325"/>
      <c r="BS73" s="1325"/>
      <c r="BT73" s="1325"/>
      <c r="BU73" s="1325"/>
      <c r="BV73" s="1325"/>
      <c r="BW73" s="1325"/>
      <c r="BX73" s="1325">
        <v>93.7</v>
      </c>
      <c r="BY73" s="1325"/>
      <c r="BZ73" s="1325"/>
      <c r="CA73" s="1325"/>
      <c r="CB73" s="1325"/>
      <c r="CC73" s="1325"/>
      <c r="CD73" s="1325"/>
      <c r="CE73" s="1325"/>
      <c r="CF73" s="1325">
        <v>107.1</v>
      </c>
      <c r="CG73" s="1325"/>
      <c r="CH73" s="1325"/>
      <c r="CI73" s="1325"/>
      <c r="CJ73" s="1325"/>
      <c r="CK73" s="1325"/>
      <c r="CL73" s="1325"/>
      <c r="CM73" s="1325"/>
      <c r="CN73" s="1325">
        <v>88.8</v>
      </c>
      <c r="CO73" s="1325"/>
      <c r="CP73" s="1325"/>
      <c r="CQ73" s="1325"/>
      <c r="CR73" s="1325"/>
      <c r="CS73" s="1325"/>
      <c r="CT73" s="1325"/>
      <c r="CU73" s="1325"/>
      <c r="CV73" s="1325">
        <v>70.2</v>
      </c>
      <c r="CW73" s="1325"/>
      <c r="CX73" s="1325"/>
      <c r="CY73" s="1325"/>
      <c r="CZ73" s="1325"/>
      <c r="DA73" s="1325"/>
      <c r="DB73" s="1325"/>
      <c r="DC73" s="1325"/>
    </row>
    <row r="74" spans="2:107" x14ac:dyDescent="0.15">
      <c r="B74" s="397"/>
      <c r="G74" s="1331"/>
      <c r="H74" s="1331"/>
      <c r="I74" s="1331"/>
      <c r="J74" s="1331"/>
      <c r="K74" s="1332"/>
      <c r="L74" s="1332"/>
      <c r="M74" s="1332"/>
      <c r="N74" s="1332"/>
      <c r="AM74" s="406"/>
      <c r="AN74" s="1327"/>
      <c r="AO74" s="1327"/>
      <c r="AP74" s="1327"/>
      <c r="AQ74" s="1327"/>
      <c r="AR74" s="1327"/>
      <c r="AS74" s="1327"/>
      <c r="AT74" s="1327"/>
      <c r="AU74" s="1327"/>
      <c r="AV74" s="1327"/>
      <c r="AW74" s="1327"/>
      <c r="AX74" s="1327"/>
      <c r="AY74" s="1327"/>
      <c r="AZ74" s="1327"/>
      <c r="BA74" s="1327"/>
      <c r="BB74" s="1327"/>
      <c r="BC74" s="1327"/>
      <c r="BD74" s="1327"/>
      <c r="BE74" s="1327"/>
      <c r="BF74" s="1327"/>
      <c r="BG74" s="1327"/>
      <c r="BH74" s="1327"/>
      <c r="BI74" s="1327"/>
      <c r="BJ74" s="1327"/>
      <c r="BK74" s="1327"/>
      <c r="BL74" s="1327"/>
      <c r="BM74" s="1327"/>
      <c r="BN74" s="1327"/>
      <c r="BO74" s="1327"/>
      <c r="BP74" s="1325"/>
      <c r="BQ74" s="1325"/>
      <c r="BR74" s="1325"/>
      <c r="BS74" s="1325"/>
      <c r="BT74" s="1325"/>
      <c r="BU74" s="1325"/>
      <c r="BV74" s="1325"/>
      <c r="BW74" s="1325"/>
      <c r="BX74" s="1325"/>
      <c r="BY74" s="1325"/>
      <c r="BZ74" s="1325"/>
      <c r="CA74" s="1325"/>
      <c r="CB74" s="1325"/>
      <c r="CC74" s="1325"/>
      <c r="CD74" s="1325"/>
      <c r="CE74" s="1325"/>
      <c r="CF74" s="1325"/>
      <c r="CG74" s="1325"/>
      <c r="CH74" s="1325"/>
      <c r="CI74" s="1325"/>
      <c r="CJ74" s="1325"/>
      <c r="CK74" s="1325"/>
      <c r="CL74" s="1325"/>
      <c r="CM74" s="1325"/>
      <c r="CN74" s="1325"/>
      <c r="CO74" s="1325"/>
      <c r="CP74" s="1325"/>
      <c r="CQ74" s="1325"/>
      <c r="CR74" s="1325"/>
      <c r="CS74" s="1325"/>
      <c r="CT74" s="1325"/>
      <c r="CU74" s="1325"/>
      <c r="CV74" s="1325"/>
      <c r="CW74" s="1325"/>
      <c r="CX74" s="1325"/>
      <c r="CY74" s="1325"/>
      <c r="CZ74" s="1325"/>
      <c r="DA74" s="1325"/>
      <c r="DB74" s="1325"/>
      <c r="DC74" s="1325"/>
    </row>
    <row r="75" spans="2:107" x14ac:dyDescent="0.15">
      <c r="B75" s="397"/>
      <c r="G75" s="1331"/>
      <c r="H75" s="1331"/>
      <c r="I75" s="1320"/>
      <c r="J75" s="1320"/>
      <c r="K75" s="1326"/>
      <c r="L75" s="1326"/>
      <c r="M75" s="1326"/>
      <c r="N75" s="1326"/>
      <c r="AM75" s="406"/>
      <c r="AN75" s="1327"/>
      <c r="AO75" s="1327"/>
      <c r="AP75" s="1327"/>
      <c r="AQ75" s="1327"/>
      <c r="AR75" s="1327"/>
      <c r="AS75" s="1327"/>
      <c r="AT75" s="1327"/>
      <c r="AU75" s="1327"/>
      <c r="AV75" s="1327"/>
      <c r="AW75" s="1327"/>
      <c r="AX75" s="1327"/>
      <c r="AY75" s="1327"/>
      <c r="AZ75" s="1327"/>
      <c r="BA75" s="1327"/>
      <c r="BB75" s="1327" t="s">
        <v>613</v>
      </c>
      <c r="BC75" s="1327"/>
      <c r="BD75" s="1327"/>
      <c r="BE75" s="1327"/>
      <c r="BF75" s="1327"/>
      <c r="BG75" s="1327"/>
      <c r="BH75" s="1327"/>
      <c r="BI75" s="1327"/>
      <c r="BJ75" s="1327"/>
      <c r="BK75" s="1327"/>
      <c r="BL75" s="1327"/>
      <c r="BM75" s="1327"/>
      <c r="BN75" s="1327"/>
      <c r="BO75" s="1327"/>
      <c r="BP75" s="1325">
        <v>11.1</v>
      </c>
      <c r="BQ75" s="1325"/>
      <c r="BR75" s="1325"/>
      <c r="BS75" s="1325"/>
      <c r="BT75" s="1325"/>
      <c r="BU75" s="1325"/>
      <c r="BV75" s="1325"/>
      <c r="BW75" s="1325"/>
      <c r="BX75" s="1325">
        <v>10.5</v>
      </c>
      <c r="BY75" s="1325"/>
      <c r="BZ75" s="1325"/>
      <c r="CA75" s="1325"/>
      <c r="CB75" s="1325"/>
      <c r="CC75" s="1325"/>
      <c r="CD75" s="1325"/>
      <c r="CE75" s="1325"/>
      <c r="CF75" s="1325">
        <v>10</v>
      </c>
      <c r="CG75" s="1325"/>
      <c r="CH75" s="1325"/>
      <c r="CI75" s="1325"/>
      <c r="CJ75" s="1325"/>
      <c r="CK75" s="1325"/>
      <c r="CL75" s="1325"/>
      <c r="CM75" s="1325"/>
      <c r="CN75" s="1325">
        <v>10.1</v>
      </c>
      <c r="CO75" s="1325"/>
      <c r="CP75" s="1325"/>
      <c r="CQ75" s="1325"/>
      <c r="CR75" s="1325"/>
      <c r="CS75" s="1325"/>
      <c r="CT75" s="1325"/>
      <c r="CU75" s="1325"/>
      <c r="CV75" s="1325">
        <v>10.5</v>
      </c>
      <c r="CW75" s="1325"/>
      <c r="CX75" s="1325"/>
      <c r="CY75" s="1325"/>
      <c r="CZ75" s="1325"/>
      <c r="DA75" s="1325"/>
      <c r="DB75" s="1325"/>
      <c r="DC75" s="1325"/>
    </row>
    <row r="76" spans="2:107" x14ac:dyDescent="0.15">
      <c r="B76" s="397"/>
      <c r="G76" s="1331"/>
      <c r="H76" s="1331"/>
      <c r="I76" s="1320"/>
      <c r="J76" s="1320"/>
      <c r="K76" s="1326"/>
      <c r="L76" s="1326"/>
      <c r="M76" s="1326"/>
      <c r="N76" s="1326"/>
      <c r="AM76" s="406"/>
      <c r="AN76" s="1327"/>
      <c r="AO76" s="1327"/>
      <c r="AP76" s="1327"/>
      <c r="AQ76" s="1327"/>
      <c r="AR76" s="1327"/>
      <c r="AS76" s="1327"/>
      <c r="AT76" s="1327"/>
      <c r="AU76" s="1327"/>
      <c r="AV76" s="1327"/>
      <c r="AW76" s="1327"/>
      <c r="AX76" s="1327"/>
      <c r="AY76" s="1327"/>
      <c r="AZ76" s="1327"/>
      <c r="BA76" s="1327"/>
      <c r="BB76" s="1327"/>
      <c r="BC76" s="1327"/>
      <c r="BD76" s="1327"/>
      <c r="BE76" s="1327"/>
      <c r="BF76" s="1327"/>
      <c r="BG76" s="1327"/>
      <c r="BH76" s="1327"/>
      <c r="BI76" s="1327"/>
      <c r="BJ76" s="1327"/>
      <c r="BK76" s="1327"/>
      <c r="BL76" s="1327"/>
      <c r="BM76" s="1327"/>
      <c r="BN76" s="1327"/>
      <c r="BO76" s="1327"/>
      <c r="BP76" s="1325"/>
      <c r="BQ76" s="1325"/>
      <c r="BR76" s="1325"/>
      <c r="BS76" s="1325"/>
      <c r="BT76" s="1325"/>
      <c r="BU76" s="1325"/>
      <c r="BV76" s="1325"/>
      <c r="BW76" s="1325"/>
      <c r="BX76" s="1325"/>
      <c r="BY76" s="1325"/>
      <c r="BZ76" s="1325"/>
      <c r="CA76" s="1325"/>
      <c r="CB76" s="1325"/>
      <c r="CC76" s="1325"/>
      <c r="CD76" s="1325"/>
      <c r="CE76" s="1325"/>
      <c r="CF76" s="1325"/>
      <c r="CG76" s="1325"/>
      <c r="CH76" s="1325"/>
      <c r="CI76" s="1325"/>
      <c r="CJ76" s="1325"/>
      <c r="CK76" s="1325"/>
      <c r="CL76" s="1325"/>
      <c r="CM76" s="1325"/>
      <c r="CN76" s="1325"/>
      <c r="CO76" s="1325"/>
      <c r="CP76" s="1325"/>
      <c r="CQ76" s="1325"/>
      <c r="CR76" s="1325"/>
      <c r="CS76" s="1325"/>
      <c r="CT76" s="1325"/>
      <c r="CU76" s="1325"/>
      <c r="CV76" s="1325"/>
      <c r="CW76" s="1325"/>
      <c r="CX76" s="1325"/>
      <c r="CY76" s="1325"/>
      <c r="CZ76" s="1325"/>
      <c r="DA76" s="1325"/>
      <c r="DB76" s="1325"/>
      <c r="DC76" s="1325"/>
    </row>
    <row r="77" spans="2:107" x14ac:dyDescent="0.15">
      <c r="B77" s="397"/>
      <c r="G77" s="1320"/>
      <c r="H77" s="1320"/>
      <c r="I77" s="1320"/>
      <c r="J77" s="1320"/>
      <c r="K77" s="1332"/>
      <c r="L77" s="1332"/>
      <c r="M77" s="1332"/>
      <c r="N77" s="1332"/>
      <c r="AN77" s="1324" t="s">
        <v>611</v>
      </c>
      <c r="AO77" s="1324"/>
      <c r="AP77" s="1324"/>
      <c r="AQ77" s="1324"/>
      <c r="AR77" s="1324"/>
      <c r="AS77" s="1324"/>
      <c r="AT77" s="1324"/>
      <c r="AU77" s="1324"/>
      <c r="AV77" s="1324"/>
      <c r="AW77" s="1324"/>
      <c r="AX77" s="1324"/>
      <c r="AY77" s="1324"/>
      <c r="AZ77" s="1324"/>
      <c r="BA77" s="1324"/>
      <c r="BB77" s="1327" t="s">
        <v>609</v>
      </c>
      <c r="BC77" s="1327"/>
      <c r="BD77" s="1327"/>
      <c r="BE77" s="1327"/>
      <c r="BF77" s="1327"/>
      <c r="BG77" s="1327"/>
      <c r="BH77" s="1327"/>
      <c r="BI77" s="1327"/>
      <c r="BJ77" s="1327"/>
      <c r="BK77" s="1327"/>
      <c r="BL77" s="1327"/>
      <c r="BM77" s="1327"/>
      <c r="BN77" s="1327"/>
      <c r="BO77" s="1327"/>
      <c r="BP77" s="1325">
        <v>0</v>
      </c>
      <c r="BQ77" s="1325"/>
      <c r="BR77" s="1325"/>
      <c r="BS77" s="1325"/>
      <c r="BT77" s="1325"/>
      <c r="BU77" s="1325"/>
      <c r="BV77" s="1325"/>
      <c r="BW77" s="1325"/>
      <c r="BX77" s="1325">
        <v>0</v>
      </c>
      <c r="BY77" s="1325"/>
      <c r="BZ77" s="1325"/>
      <c r="CA77" s="1325"/>
      <c r="CB77" s="1325"/>
      <c r="CC77" s="1325"/>
      <c r="CD77" s="1325"/>
      <c r="CE77" s="1325"/>
      <c r="CF77" s="1325">
        <v>0</v>
      </c>
      <c r="CG77" s="1325"/>
      <c r="CH77" s="1325"/>
      <c r="CI77" s="1325"/>
      <c r="CJ77" s="1325"/>
      <c r="CK77" s="1325"/>
      <c r="CL77" s="1325"/>
      <c r="CM77" s="1325"/>
      <c r="CN77" s="1325">
        <v>0</v>
      </c>
      <c r="CO77" s="1325"/>
      <c r="CP77" s="1325"/>
      <c r="CQ77" s="1325"/>
      <c r="CR77" s="1325"/>
      <c r="CS77" s="1325"/>
      <c r="CT77" s="1325"/>
      <c r="CU77" s="1325"/>
      <c r="CV77" s="1325">
        <v>0</v>
      </c>
      <c r="CW77" s="1325"/>
      <c r="CX77" s="1325"/>
      <c r="CY77" s="1325"/>
      <c r="CZ77" s="1325"/>
      <c r="DA77" s="1325"/>
      <c r="DB77" s="1325"/>
      <c r="DC77" s="1325"/>
    </row>
    <row r="78" spans="2:107" x14ac:dyDescent="0.15">
      <c r="B78" s="397"/>
      <c r="G78" s="1320"/>
      <c r="H78" s="1320"/>
      <c r="I78" s="1320"/>
      <c r="J78" s="1320"/>
      <c r="K78" s="1332"/>
      <c r="L78" s="1332"/>
      <c r="M78" s="1332"/>
      <c r="N78" s="1332"/>
      <c r="AN78" s="1324"/>
      <c r="AO78" s="1324"/>
      <c r="AP78" s="1324"/>
      <c r="AQ78" s="1324"/>
      <c r="AR78" s="1324"/>
      <c r="AS78" s="1324"/>
      <c r="AT78" s="1324"/>
      <c r="AU78" s="1324"/>
      <c r="AV78" s="1324"/>
      <c r="AW78" s="1324"/>
      <c r="AX78" s="1324"/>
      <c r="AY78" s="1324"/>
      <c r="AZ78" s="1324"/>
      <c r="BA78" s="1324"/>
      <c r="BB78" s="1327"/>
      <c r="BC78" s="1327"/>
      <c r="BD78" s="1327"/>
      <c r="BE78" s="1327"/>
      <c r="BF78" s="1327"/>
      <c r="BG78" s="1327"/>
      <c r="BH78" s="1327"/>
      <c r="BI78" s="1327"/>
      <c r="BJ78" s="1327"/>
      <c r="BK78" s="1327"/>
      <c r="BL78" s="1327"/>
      <c r="BM78" s="1327"/>
      <c r="BN78" s="1327"/>
      <c r="BO78" s="1327"/>
      <c r="BP78" s="1325"/>
      <c r="BQ78" s="1325"/>
      <c r="BR78" s="1325"/>
      <c r="BS78" s="1325"/>
      <c r="BT78" s="1325"/>
      <c r="BU78" s="1325"/>
      <c r="BV78" s="1325"/>
      <c r="BW78" s="1325"/>
      <c r="BX78" s="1325"/>
      <c r="BY78" s="1325"/>
      <c r="BZ78" s="1325"/>
      <c r="CA78" s="1325"/>
      <c r="CB78" s="1325"/>
      <c r="CC78" s="1325"/>
      <c r="CD78" s="1325"/>
      <c r="CE78" s="1325"/>
      <c r="CF78" s="1325"/>
      <c r="CG78" s="1325"/>
      <c r="CH78" s="1325"/>
      <c r="CI78" s="1325"/>
      <c r="CJ78" s="1325"/>
      <c r="CK78" s="1325"/>
      <c r="CL78" s="1325"/>
      <c r="CM78" s="1325"/>
      <c r="CN78" s="1325"/>
      <c r="CO78" s="1325"/>
      <c r="CP78" s="1325"/>
      <c r="CQ78" s="1325"/>
      <c r="CR78" s="1325"/>
      <c r="CS78" s="1325"/>
      <c r="CT78" s="1325"/>
      <c r="CU78" s="1325"/>
      <c r="CV78" s="1325"/>
      <c r="CW78" s="1325"/>
      <c r="CX78" s="1325"/>
      <c r="CY78" s="1325"/>
      <c r="CZ78" s="1325"/>
      <c r="DA78" s="1325"/>
      <c r="DB78" s="1325"/>
      <c r="DC78" s="1325"/>
    </row>
    <row r="79" spans="2:107" x14ac:dyDescent="0.15">
      <c r="B79" s="397"/>
      <c r="G79" s="1320"/>
      <c r="H79" s="1320"/>
      <c r="I79" s="1330"/>
      <c r="J79" s="1330"/>
      <c r="K79" s="1333"/>
      <c r="L79" s="1333"/>
      <c r="M79" s="1333"/>
      <c r="N79" s="1333"/>
      <c r="AN79" s="1324"/>
      <c r="AO79" s="1324"/>
      <c r="AP79" s="1324"/>
      <c r="AQ79" s="1324"/>
      <c r="AR79" s="1324"/>
      <c r="AS79" s="1324"/>
      <c r="AT79" s="1324"/>
      <c r="AU79" s="1324"/>
      <c r="AV79" s="1324"/>
      <c r="AW79" s="1324"/>
      <c r="AX79" s="1324"/>
      <c r="AY79" s="1324"/>
      <c r="AZ79" s="1324"/>
      <c r="BA79" s="1324"/>
      <c r="BB79" s="1327" t="s">
        <v>613</v>
      </c>
      <c r="BC79" s="1327"/>
      <c r="BD79" s="1327"/>
      <c r="BE79" s="1327"/>
      <c r="BF79" s="1327"/>
      <c r="BG79" s="1327"/>
      <c r="BH79" s="1327"/>
      <c r="BI79" s="1327"/>
      <c r="BJ79" s="1327"/>
      <c r="BK79" s="1327"/>
      <c r="BL79" s="1327"/>
      <c r="BM79" s="1327"/>
      <c r="BN79" s="1327"/>
      <c r="BO79" s="1327"/>
      <c r="BP79" s="1325">
        <v>7.3</v>
      </c>
      <c r="BQ79" s="1325"/>
      <c r="BR79" s="1325"/>
      <c r="BS79" s="1325"/>
      <c r="BT79" s="1325"/>
      <c r="BU79" s="1325"/>
      <c r="BV79" s="1325"/>
      <c r="BW79" s="1325"/>
      <c r="BX79" s="1325">
        <v>7.2</v>
      </c>
      <c r="BY79" s="1325"/>
      <c r="BZ79" s="1325"/>
      <c r="CA79" s="1325"/>
      <c r="CB79" s="1325"/>
      <c r="CC79" s="1325"/>
      <c r="CD79" s="1325"/>
      <c r="CE79" s="1325"/>
      <c r="CF79" s="1325">
        <v>7.2</v>
      </c>
      <c r="CG79" s="1325"/>
      <c r="CH79" s="1325"/>
      <c r="CI79" s="1325"/>
      <c r="CJ79" s="1325"/>
      <c r="CK79" s="1325"/>
      <c r="CL79" s="1325"/>
      <c r="CM79" s="1325"/>
      <c r="CN79" s="1325">
        <v>7.7</v>
      </c>
      <c r="CO79" s="1325"/>
      <c r="CP79" s="1325"/>
      <c r="CQ79" s="1325"/>
      <c r="CR79" s="1325"/>
      <c r="CS79" s="1325"/>
      <c r="CT79" s="1325"/>
      <c r="CU79" s="1325"/>
      <c r="CV79" s="1325">
        <v>8</v>
      </c>
      <c r="CW79" s="1325"/>
      <c r="CX79" s="1325"/>
      <c r="CY79" s="1325"/>
      <c r="CZ79" s="1325"/>
      <c r="DA79" s="1325"/>
      <c r="DB79" s="1325"/>
      <c r="DC79" s="1325"/>
    </row>
    <row r="80" spans="2:107" x14ac:dyDescent="0.15">
      <c r="B80" s="397"/>
      <c r="G80" s="1320"/>
      <c r="H80" s="1320"/>
      <c r="I80" s="1330"/>
      <c r="J80" s="1330"/>
      <c r="K80" s="1333"/>
      <c r="L80" s="1333"/>
      <c r="M80" s="1333"/>
      <c r="N80" s="1333"/>
      <c r="AN80" s="1324"/>
      <c r="AO80" s="1324"/>
      <c r="AP80" s="1324"/>
      <c r="AQ80" s="1324"/>
      <c r="AR80" s="1324"/>
      <c r="AS80" s="1324"/>
      <c r="AT80" s="1324"/>
      <c r="AU80" s="1324"/>
      <c r="AV80" s="1324"/>
      <c r="AW80" s="1324"/>
      <c r="AX80" s="1324"/>
      <c r="AY80" s="1324"/>
      <c r="AZ80" s="1324"/>
      <c r="BA80" s="1324"/>
      <c r="BB80" s="1327"/>
      <c r="BC80" s="1327"/>
      <c r="BD80" s="1327"/>
      <c r="BE80" s="1327"/>
      <c r="BF80" s="1327"/>
      <c r="BG80" s="1327"/>
      <c r="BH80" s="1327"/>
      <c r="BI80" s="1327"/>
      <c r="BJ80" s="1327"/>
      <c r="BK80" s="1327"/>
      <c r="BL80" s="1327"/>
      <c r="BM80" s="1327"/>
      <c r="BN80" s="1327"/>
      <c r="BO80" s="1327"/>
      <c r="BP80" s="1325"/>
      <c r="BQ80" s="1325"/>
      <c r="BR80" s="1325"/>
      <c r="BS80" s="1325"/>
      <c r="BT80" s="1325"/>
      <c r="BU80" s="1325"/>
      <c r="BV80" s="1325"/>
      <c r="BW80" s="1325"/>
      <c r="BX80" s="1325"/>
      <c r="BY80" s="1325"/>
      <c r="BZ80" s="1325"/>
      <c r="CA80" s="1325"/>
      <c r="CB80" s="1325"/>
      <c r="CC80" s="1325"/>
      <c r="CD80" s="1325"/>
      <c r="CE80" s="1325"/>
      <c r="CF80" s="1325"/>
      <c r="CG80" s="1325"/>
      <c r="CH80" s="1325"/>
      <c r="CI80" s="1325"/>
      <c r="CJ80" s="1325"/>
      <c r="CK80" s="1325"/>
      <c r="CL80" s="1325"/>
      <c r="CM80" s="1325"/>
      <c r="CN80" s="1325"/>
      <c r="CO80" s="1325"/>
      <c r="CP80" s="1325"/>
      <c r="CQ80" s="1325"/>
      <c r="CR80" s="1325"/>
      <c r="CS80" s="1325"/>
      <c r="CT80" s="1325"/>
      <c r="CU80" s="1325"/>
      <c r="CV80" s="1325"/>
      <c r="CW80" s="1325"/>
      <c r="CX80" s="1325"/>
      <c r="CY80" s="1325"/>
      <c r="CZ80" s="1325"/>
      <c r="DA80" s="1325"/>
      <c r="DB80" s="1325"/>
      <c r="DC80" s="1325"/>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SY/3dc/FowWCf0GDmoiuvhMYF3xVwsmHpCGF4BaSet8qVUVm+4iEUmu8j3DD9nS3EzFeGohe+IuAUqSw3rxmGw==" saltValue="3/BTHou9KZsfFX9Rsqr9j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519</v>
      </c>
    </row>
  </sheetData>
  <sheetProtection algorithmName="SHA-512" hashValue="TAyHT7hefUBh+7uD+SuV6/qSbRSnUMQMAaXdoIogtOjzQCIrLabb9jYftiX0ryAFVs6R0eD2hWSqs6BDwkj+fw==" saltValue="rrkxver0SfyoLHI0bvlvQA==" spinCount="100000" sheet="1" objects="1" scenarios="1"/>
  <dataConsolidate/>
  <phoneticPr fontId="2"/>
  <printOptions horizontalCentered="1" verticalCentered="1"/>
  <pageMargins left="0" right="0" top="0.19685039370078741" bottom="0.31496062992125984"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519</v>
      </c>
    </row>
  </sheetData>
  <sheetProtection algorithmName="SHA-512" hashValue="EpSPQdtPdSFQL8tUsHnJ2Gd8XJdBmktMuvub12roBr1a0iQtoQTnEcG03V5Y6IY5UbtI5wK78hF3M95ZzBYf3A==" saltValue="ojaR/D82IzQ11XBVnMjD4w==" spinCount="100000" sheet="1" objects="1" scenarios="1"/>
  <dataConsolidate/>
  <phoneticPr fontId="2"/>
  <printOptions horizontalCentered="1" verticalCentered="1"/>
  <pageMargins left="0" right="0" top="0.19685039370078741" bottom="0.31496062992125984"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569</v>
      </c>
      <c r="G2" s="157"/>
      <c r="H2" s="158"/>
    </row>
    <row r="3" spans="1:8" x14ac:dyDescent="0.15">
      <c r="A3" s="154" t="s">
        <v>562</v>
      </c>
      <c r="B3" s="159"/>
      <c r="C3" s="160"/>
      <c r="D3" s="161">
        <v>221163</v>
      </c>
      <c r="E3" s="162"/>
      <c r="F3" s="163">
        <v>138651</v>
      </c>
      <c r="G3" s="164"/>
      <c r="H3" s="165"/>
    </row>
    <row r="4" spans="1:8" x14ac:dyDescent="0.15">
      <c r="A4" s="166"/>
      <c r="B4" s="167"/>
      <c r="C4" s="168"/>
      <c r="D4" s="169">
        <v>40107</v>
      </c>
      <c r="E4" s="170"/>
      <c r="F4" s="171">
        <v>71211</v>
      </c>
      <c r="G4" s="172"/>
      <c r="H4" s="173"/>
    </row>
    <row r="5" spans="1:8" x14ac:dyDescent="0.15">
      <c r="A5" s="154" t="s">
        <v>564</v>
      </c>
      <c r="B5" s="159"/>
      <c r="C5" s="160"/>
      <c r="D5" s="161">
        <v>103990</v>
      </c>
      <c r="E5" s="162"/>
      <c r="F5" s="163">
        <v>122882</v>
      </c>
      <c r="G5" s="164"/>
      <c r="H5" s="165"/>
    </row>
    <row r="6" spans="1:8" x14ac:dyDescent="0.15">
      <c r="A6" s="166"/>
      <c r="B6" s="167"/>
      <c r="C6" s="168"/>
      <c r="D6" s="169">
        <v>31782</v>
      </c>
      <c r="E6" s="170"/>
      <c r="F6" s="171">
        <v>65785</v>
      </c>
      <c r="G6" s="172"/>
      <c r="H6" s="173"/>
    </row>
    <row r="7" spans="1:8" x14ac:dyDescent="0.15">
      <c r="A7" s="154" t="s">
        <v>565</v>
      </c>
      <c r="B7" s="159"/>
      <c r="C7" s="160"/>
      <c r="D7" s="161">
        <v>100267</v>
      </c>
      <c r="E7" s="162"/>
      <c r="F7" s="163">
        <v>114790</v>
      </c>
      <c r="G7" s="164"/>
      <c r="H7" s="165"/>
    </row>
    <row r="8" spans="1:8" x14ac:dyDescent="0.15">
      <c r="A8" s="166"/>
      <c r="B8" s="167"/>
      <c r="C8" s="168"/>
      <c r="D8" s="169">
        <v>41826</v>
      </c>
      <c r="E8" s="170"/>
      <c r="F8" s="171">
        <v>55601</v>
      </c>
      <c r="G8" s="172"/>
      <c r="H8" s="173"/>
    </row>
    <row r="9" spans="1:8" x14ac:dyDescent="0.15">
      <c r="A9" s="154" t="s">
        <v>566</v>
      </c>
      <c r="B9" s="159"/>
      <c r="C9" s="160"/>
      <c r="D9" s="161">
        <v>140613</v>
      </c>
      <c r="E9" s="162"/>
      <c r="F9" s="163">
        <v>126262</v>
      </c>
      <c r="G9" s="164"/>
      <c r="H9" s="165"/>
    </row>
    <row r="10" spans="1:8" x14ac:dyDescent="0.15">
      <c r="A10" s="166"/>
      <c r="B10" s="167"/>
      <c r="C10" s="168"/>
      <c r="D10" s="169">
        <v>58054</v>
      </c>
      <c r="E10" s="170"/>
      <c r="F10" s="171">
        <v>56769</v>
      </c>
      <c r="G10" s="172"/>
      <c r="H10" s="173"/>
    </row>
    <row r="11" spans="1:8" x14ac:dyDescent="0.15">
      <c r="A11" s="154" t="s">
        <v>567</v>
      </c>
      <c r="B11" s="159"/>
      <c r="C11" s="160"/>
      <c r="D11" s="161">
        <v>182294</v>
      </c>
      <c r="E11" s="162"/>
      <c r="F11" s="163">
        <v>126525</v>
      </c>
      <c r="G11" s="164"/>
      <c r="H11" s="165"/>
    </row>
    <row r="12" spans="1:8" x14ac:dyDescent="0.15">
      <c r="A12" s="166"/>
      <c r="B12" s="167"/>
      <c r="C12" s="174"/>
      <c r="D12" s="169">
        <v>75255</v>
      </c>
      <c r="E12" s="170"/>
      <c r="F12" s="171">
        <v>67052</v>
      </c>
      <c r="G12" s="172"/>
      <c r="H12" s="173"/>
    </row>
    <row r="13" spans="1:8" x14ac:dyDescent="0.15">
      <c r="A13" s="154"/>
      <c r="B13" s="159"/>
      <c r="C13" s="175"/>
      <c r="D13" s="176">
        <v>149665</v>
      </c>
      <c r="E13" s="177"/>
      <c r="F13" s="178">
        <v>125822</v>
      </c>
      <c r="G13" s="179"/>
      <c r="H13" s="165"/>
    </row>
    <row r="14" spans="1:8" x14ac:dyDescent="0.15">
      <c r="A14" s="166"/>
      <c r="B14" s="167"/>
      <c r="C14" s="168"/>
      <c r="D14" s="169">
        <v>49405</v>
      </c>
      <c r="E14" s="170"/>
      <c r="F14" s="171">
        <v>63284</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8.1300000000000008</v>
      </c>
      <c r="C19" s="180">
        <f>ROUND(VALUE(SUBSTITUTE(実質収支比率等に係る経年分析!G$48,"▲","-")),2)</f>
        <v>5.68</v>
      </c>
      <c r="D19" s="180">
        <f>ROUND(VALUE(SUBSTITUTE(実質収支比率等に係る経年分析!H$48,"▲","-")),2)</f>
        <v>3.72</v>
      </c>
      <c r="E19" s="180">
        <f>ROUND(VALUE(SUBSTITUTE(実質収支比率等に係る経年分析!I$48,"▲","-")),2)</f>
        <v>4.47</v>
      </c>
      <c r="F19" s="180">
        <f>ROUND(VALUE(SUBSTITUTE(実質収支比率等に係る経年分析!J$48,"▲","-")),2)</f>
        <v>4.63</v>
      </c>
    </row>
    <row r="20" spans="1:11" x14ac:dyDescent="0.15">
      <c r="A20" s="180" t="s">
        <v>55</v>
      </c>
      <c r="B20" s="180">
        <f>ROUND(VALUE(SUBSTITUTE(実質収支比率等に係る経年分析!F$47,"▲","-")),2)</f>
        <v>43.24</v>
      </c>
      <c r="C20" s="180">
        <f>ROUND(VALUE(SUBSTITUTE(実質収支比率等に係る経年分析!G$47,"▲","-")),2)</f>
        <v>44.35</v>
      </c>
      <c r="D20" s="180">
        <f>ROUND(VALUE(SUBSTITUTE(実質収支比率等に係る経年分析!H$47,"▲","-")),2)</f>
        <v>43.83</v>
      </c>
      <c r="E20" s="180">
        <f>ROUND(VALUE(SUBSTITUTE(実質収支比率等に係る経年分析!I$47,"▲","-")),2)</f>
        <v>39.520000000000003</v>
      </c>
      <c r="F20" s="180">
        <f>ROUND(VALUE(SUBSTITUTE(実質収支比率等に係る経年分析!J$47,"▲","-")),2)</f>
        <v>37.35</v>
      </c>
    </row>
    <row r="21" spans="1:11" x14ac:dyDescent="0.15">
      <c r="A21" s="180" t="s">
        <v>56</v>
      </c>
      <c r="B21" s="180">
        <f>IF(ISNUMBER(VALUE(SUBSTITUTE(実質収支比率等に係る経年分析!F$49,"▲","-"))),ROUND(VALUE(SUBSTITUTE(実質収支比率等に係る経年分析!F$49,"▲","-")),2),NA())</f>
        <v>2.38</v>
      </c>
      <c r="C21" s="180">
        <f>IF(ISNUMBER(VALUE(SUBSTITUTE(実質収支比率等に係る経年分析!G$49,"▲","-"))),ROUND(VALUE(SUBSTITUTE(実質収支比率等に係る経年分析!G$49,"▲","-")),2),NA())</f>
        <v>-0.83</v>
      </c>
      <c r="D21" s="180">
        <f>IF(ISNUMBER(VALUE(SUBSTITUTE(実質収支比率等に係る経年分析!H$49,"▲","-"))),ROUND(VALUE(SUBSTITUTE(実質収支比率等に係る経年分析!H$49,"▲","-")),2),NA())</f>
        <v>-1.86</v>
      </c>
      <c r="E21" s="180">
        <f>IF(ISNUMBER(VALUE(SUBSTITUTE(実質収支比率等に係る経年分析!I$49,"▲","-"))),ROUND(VALUE(SUBSTITUTE(実質収支比率等に係る経年分析!I$49,"▲","-")),2),NA())</f>
        <v>-3.43</v>
      </c>
      <c r="F21" s="180">
        <f>IF(ISNUMBER(VALUE(SUBSTITUTE(実質収支比率等に係る経年分析!J$49,"▲","-"))),ROUND(VALUE(SUBSTITUTE(実質収支比率等に係る経年分析!J$49,"▲","-")),2),NA())</f>
        <v>0.75</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智頭町住宅新築資金等貸付事業特別会計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智頭町農業集落排水事業特別会計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0.05</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0.05</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0.04</v>
      </c>
    </row>
    <row r="31" spans="1:11" x14ac:dyDescent="0.15">
      <c r="A31" s="181" t="str">
        <f>IF(連結実質赤字比率に係る赤字・黒字の構成分析!C$39="",NA(),連結実質赤字比率に係る赤字・黒字の構成分析!C$39)</f>
        <v>智頭町公共下水道事業特別会計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0.08</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0.08</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0.06</v>
      </c>
    </row>
    <row r="32" spans="1:11" x14ac:dyDescent="0.15">
      <c r="A32" s="181" t="str">
        <f>IF(連結実質赤字比率に係る赤字・黒字の構成分析!C$38="",NA(),連結実質赤字比率に係る赤字・黒字の構成分析!C$38)</f>
        <v>智頭町国民健康保険事業特別会計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1.97</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1.9</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0.7</v>
      </c>
    </row>
    <row r="33" spans="1:16" x14ac:dyDescent="0.15">
      <c r="A33" s="181" t="str">
        <f>IF(連結実質赤字比率に係る赤字・黒字の構成分析!C$37="",NA(),連結実質赤字比率に係る赤字・黒字の構成分析!C$37)</f>
        <v>智頭町介護保険事業特別会計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2.15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2.66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2.2599999999999998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2.94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1.63</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8.1300000000000008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5.67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3.71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4.46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4.62</v>
      </c>
    </row>
    <row r="35" spans="1:16" x14ac:dyDescent="0.15">
      <c r="A35" s="181" t="str">
        <f>IF(連結実質赤字比率に係る赤字・黒字の構成分析!C$35="",NA(),連結実質赤字比率に係る赤字・黒字の構成分析!C$35)</f>
        <v>智頭町水道事業会計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5.93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6.32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6.72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6.86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6.9</v>
      </c>
    </row>
    <row r="36" spans="1:16" x14ac:dyDescent="0.15">
      <c r="A36" s="181" t="str">
        <f>IF(連結実質赤字比率に係る赤字・黒字の構成分析!C$34="",NA(),連結実質赤字比率に係る赤字・黒字の構成分析!C$34)</f>
        <v>智頭町病院事業会計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11.29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10.87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7.93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13.77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15.34</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722</v>
      </c>
      <c r="E42" s="182"/>
      <c r="F42" s="182"/>
      <c r="G42" s="182">
        <f>'実質公債費比率（分子）の構造'!L$52</f>
        <v>713</v>
      </c>
      <c r="H42" s="182"/>
      <c r="I42" s="182"/>
      <c r="J42" s="182">
        <f>'実質公債費比率（分子）の構造'!M$52</f>
        <v>748</v>
      </c>
      <c r="K42" s="182"/>
      <c r="L42" s="182"/>
      <c r="M42" s="182">
        <f>'実質公債費比率（分子）の構造'!N$52</f>
        <v>788</v>
      </c>
      <c r="N42" s="182"/>
      <c r="O42" s="182"/>
      <c r="P42" s="182">
        <f>'実質公債費比率（分子）の構造'!O$52</f>
        <v>812</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10</v>
      </c>
      <c r="C45" s="182"/>
      <c r="D45" s="182"/>
      <c r="E45" s="182">
        <f>'実質公債費比率（分子）の構造'!L$49</f>
        <v>7</v>
      </c>
      <c r="F45" s="182"/>
      <c r="G45" s="182"/>
      <c r="H45" s="182">
        <f>'実質公債費比率（分子）の構造'!M$49</f>
        <v>8</v>
      </c>
      <c r="I45" s="182"/>
      <c r="J45" s="182"/>
      <c r="K45" s="182">
        <f>'実質公債費比率（分子）の構造'!N$49</f>
        <v>12</v>
      </c>
      <c r="L45" s="182"/>
      <c r="M45" s="182"/>
      <c r="N45" s="182">
        <f>'実質公債費比率（分子）の構造'!O$49</f>
        <v>15</v>
      </c>
      <c r="O45" s="182"/>
      <c r="P45" s="182"/>
    </row>
    <row r="46" spans="1:16" x14ac:dyDescent="0.15">
      <c r="A46" s="182" t="s">
        <v>67</v>
      </c>
      <c r="B46" s="182">
        <f>'実質公債費比率（分子）の構造'!K$48</f>
        <v>515</v>
      </c>
      <c r="C46" s="182"/>
      <c r="D46" s="182"/>
      <c r="E46" s="182">
        <f>'実質公債費比率（分子）の構造'!L$48</f>
        <v>516</v>
      </c>
      <c r="F46" s="182"/>
      <c r="G46" s="182"/>
      <c r="H46" s="182">
        <f>'実質公債費比率（分子）の構造'!M$48</f>
        <v>497</v>
      </c>
      <c r="I46" s="182"/>
      <c r="J46" s="182"/>
      <c r="K46" s="182">
        <f>'実質公債費比率（分子）の構造'!N$48</f>
        <v>482</v>
      </c>
      <c r="L46" s="182"/>
      <c r="M46" s="182"/>
      <c r="N46" s="182">
        <f>'実質公債費比率（分子）の構造'!O$48</f>
        <v>471</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487</v>
      </c>
      <c r="C49" s="182"/>
      <c r="D49" s="182"/>
      <c r="E49" s="182">
        <f>'実質公債費比率（分子）の構造'!L$45</f>
        <v>468</v>
      </c>
      <c r="F49" s="182"/>
      <c r="G49" s="182"/>
      <c r="H49" s="182">
        <f>'実質公債費比率（分子）の構造'!M$45</f>
        <v>519</v>
      </c>
      <c r="I49" s="182"/>
      <c r="J49" s="182"/>
      <c r="K49" s="182">
        <f>'実質公債費比率（分子）の構造'!N$45</f>
        <v>595</v>
      </c>
      <c r="L49" s="182"/>
      <c r="M49" s="182"/>
      <c r="N49" s="182">
        <f>'実質公債費比率（分子）の構造'!O$45</f>
        <v>657</v>
      </c>
      <c r="O49" s="182"/>
      <c r="P49" s="182"/>
    </row>
    <row r="50" spans="1:16" x14ac:dyDescent="0.15">
      <c r="A50" s="182" t="s">
        <v>71</v>
      </c>
      <c r="B50" s="182" t="e">
        <f>NA()</f>
        <v>#N/A</v>
      </c>
      <c r="C50" s="182">
        <f>IF(ISNUMBER('実質公債費比率（分子）の構造'!K$53),'実質公債費比率（分子）の構造'!K$53,NA())</f>
        <v>290</v>
      </c>
      <c r="D50" s="182" t="e">
        <f>NA()</f>
        <v>#N/A</v>
      </c>
      <c r="E50" s="182" t="e">
        <f>NA()</f>
        <v>#N/A</v>
      </c>
      <c r="F50" s="182">
        <f>IF(ISNUMBER('実質公債費比率（分子）の構造'!L$53),'実質公債費比率（分子）の構造'!L$53,NA())</f>
        <v>278</v>
      </c>
      <c r="G50" s="182" t="e">
        <f>NA()</f>
        <v>#N/A</v>
      </c>
      <c r="H50" s="182" t="e">
        <f>NA()</f>
        <v>#N/A</v>
      </c>
      <c r="I50" s="182">
        <f>IF(ISNUMBER('実質公債費比率（分子）の構造'!M$53),'実質公債費比率（分子）の構造'!M$53,NA())</f>
        <v>276</v>
      </c>
      <c r="J50" s="182" t="e">
        <f>NA()</f>
        <v>#N/A</v>
      </c>
      <c r="K50" s="182" t="e">
        <f>NA()</f>
        <v>#N/A</v>
      </c>
      <c r="L50" s="182">
        <f>IF(ISNUMBER('実質公債費比率（分子）の構造'!N$53),'実質公債費比率（分子）の構造'!N$53,NA())</f>
        <v>301</v>
      </c>
      <c r="M50" s="182" t="e">
        <f>NA()</f>
        <v>#N/A</v>
      </c>
      <c r="N50" s="182" t="e">
        <f>NA()</f>
        <v>#N/A</v>
      </c>
      <c r="O50" s="182">
        <f>IF(ISNUMBER('実質公債費比率（分子）の構造'!O$53),'実質公債費比率（分子）の構造'!O$53,NA())</f>
        <v>331</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9111</v>
      </c>
      <c r="E56" s="181"/>
      <c r="F56" s="181"/>
      <c r="G56" s="181">
        <f>'将来負担比率（分子）の構造'!J$52</f>
        <v>9442</v>
      </c>
      <c r="H56" s="181"/>
      <c r="I56" s="181"/>
      <c r="J56" s="181">
        <f>'将来負担比率（分子）の構造'!K$52</f>
        <v>9232</v>
      </c>
      <c r="K56" s="181"/>
      <c r="L56" s="181"/>
      <c r="M56" s="181">
        <f>'将来負担比率（分子）の構造'!L$52</f>
        <v>9011</v>
      </c>
      <c r="N56" s="181"/>
      <c r="O56" s="181"/>
      <c r="P56" s="181">
        <f>'将来負担比率（分子）の構造'!M$52</f>
        <v>9300</v>
      </c>
    </row>
    <row r="57" spans="1:16" x14ac:dyDescent="0.15">
      <c r="A57" s="181" t="s">
        <v>42</v>
      </c>
      <c r="B57" s="181"/>
      <c r="C57" s="181"/>
      <c r="D57" s="181">
        <f>'将来負担比率（分子）の構造'!I$51</f>
        <v>31</v>
      </c>
      <c r="E57" s="181"/>
      <c r="F57" s="181"/>
      <c r="G57" s="181">
        <f>'将来負担比率（分子）の構造'!J$51</f>
        <v>44</v>
      </c>
      <c r="H57" s="181"/>
      <c r="I57" s="181"/>
      <c r="J57" s="181">
        <f>'将来負担比率（分子）の構造'!K$51</f>
        <v>29</v>
      </c>
      <c r="K57" s="181"/>
      <c r="L57" s="181"/>
      <c r="M57" s="181">
        <f>'将来負担比率（分子）の構造'!L$51</f>
        <v>17</v>
      </c>
      <c r="N57" s="181"/>
      <c r="O57" s="181"/>
      <c r="P57" s="181">
        <f>'将来負担比率（分子）の構造'!M$51</f>
        <v>2</v>
      </c>
    </row>
    <row r="58" spans="1:16" x14ac:dyDescent="0.15">
      <c r="A58" s="181" t="s">
        <v>41</v>
      </c>
      <c r="B58" s="181"/>
      <c r="C58" s="181"/>
      <c r="D58" s="181">
        <f>'将来負担比率（分子）の構造'!I$50</f>
        <v>2737</v>
      </c>
      <c r="E58" s="181"/>
      <c r="F58" s="181"/>
      <c r="G58" s="181">
        <f>'将来負担比率（分子）の構造'!J$50</f>
        <v>3012</v>
      </c>
      <c r="H58" s="181"/>
      <c r="I58" s="181"/>
      <c r="J58" s="181">
        <f>'将来負担比率（分子）の構造'!K$50</f>
        <v>3017</v>
      </c>
      <c r="K58" s="181"/>
      <c r="L58" s="181"/>
      <c r="M58" s="181">
        <f>'将来負担比率（分子）の構造'!L$50</f>
        <v>2817</v>
      </c>
      <c r="N58" s="181"/>
      <c r="O58" s="181"/>
      <c r="P58" s="181">
        <f>'将来負担比率（分子）の構造'!M$50</f>
        <v>2846</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0</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402</v>
      </c>
      <c r="C62" s="181"/>
      <c r="D62" s="181"/>
      <c r="E62" s="181">
        <f>'将来負担比率（分子）の構造'!J$45</f>
        <v>409</v>
      </c>
      <c r="F62" s="181"/>
      <c r="G62" s="181"/>
      <c r="H62" s="181">
        <f>'将来負担比率（分子）の構造'!K$45</f>
        <v>410</v>
      </c>
      <c r="I62" s="181"/>
      <c r="J62" s="181"/>
      <c r="K62" s="181">
        <f>'将来負担比率（分子）の構造'!L$45</f>
        <v>413</v>
      </c>
      <c r="L62" s="181"/>
      <c r="M62" s="181"/>
      <c r="N62" s="181">
        <f>'将来負担比率（分子）の構造'!M$45</f>
        <v>338</v>
      </c>
      <c r="O62" s="181"/>
      <c r="P62" s="181"/>
    </row>
    <row r="63" spans="1:16" x14ac:dyDescent="0.15">
      <c r="A63" s="181" t="s">
        <v>34</v>
      </c>
      <c r="B63" s="181">
        <f>'将来負担比率（分子）の構造'!I$44</f>
        <v>76</v>
      </c>
      <c r="C63" s="181"/>
      <c r="D63" s="181"/>
      <c r="E63" s="181">
        <f>'将来負担比率（分子）の構造'!J$44</f>
        <v>72</v>
      </c>
      <c r="F63" s="181"/>
      <c r="G63" s="181"/>
      <c r="H63" s="181">
        <f>'将来負担比率（分子）の構造'!K$44</f>
        <v>70</v>
      </c>
      <c r="I63" s="181"/>
      <c r="J63" s="181"/>
      <c r="K63" s="181">
        <f>'将来負担比率（分子）の構造'!L$44</f>
        <v>83</v>
      </c>
      <c r="L63" s="181"/>
      <c r="M63" s="181"/>
      <c r="N63" s="181">
        <f>'将来負担比率（分子）の構造'!M$44</f>
        <v>81</v>
      </c>
      <c r="O63" s="181"/>
      <c r="P63" s="181"/>
    </row>
    <row r="64" spans="1:16" x14ac:dyDescent="0.15">
      <c r="A64" s="181" t="s">
        <v>33</v>
      </c>
      <c r="B64" s="181">
        <f>'将来負担比率（分子）の構造'!I$43</f>
        <v>7048</v>
      </c>
      <c r="C64" s="181"/>
      <c r="D64" s="181"/>
      <c r="E64" s="181">
        <f>'将来負担比率（分子）の構造'!J$43</f>
        <v>6974</v>
      </c>
      <c r="F64" s="181"/>
      <c r="G64" s="181"/>
      <c r="H64" s="181">
        <f>'将来負担比率（分子）の構造'!K$43</f>
        <v>7038</v>
      </c>
      <c r="I64" s="181"/>
      <c r="J64" s="181"/>
      <c r="K64" s="181">
        <f>'将来負担比率（分子）の構造'!L$43</f>
        <v>5910</v>
      </c>
      <c r="L64" s="181"/>
      <c r="M64" s="181"/>
      <c r="N64" s="181">
        <f>'将来負担比率（分子）の構造'!M$43</f>
        <v>5606</v>
      </c>
      <c r="O64" s="181"/>
      <c r="P64" s="181"/>
    </row>
    <row r="65" spans="1:16" x14ac:dyDescent="0.15">
      <c r="A65" s="181" t="s">
        <v>32</v>
      </c>
      <c r="B65" s="181">
        <f>'将来負担比率（分子）の構造'!I$42</f>
        <v>110</v>
      </c>
      <c r="C65" s="181"/>
      <c r="D65" s="181"/>
      <c r="E65" s="181">
        <f>'将来負担比率（分子）の構造'!J$42</f>
        <v>110</v>
      </c>
      <c r="F65" s="181"/>
      <c r="G65" s="181"/>
      <c r="H65" s="181">
        <f>'将来負担比率（分子）の構造'!K$42</f>
        <v>40</v>
      </c>
      <c r="I65" s="181"/>
      <c r="J65" s="181"/>
      <c r="K65" s="181">
        <f>'将来負担比率（分子）の構造'!L$42</f>
        <v>40</v>
      </c>
      <c r="L65" s="181"/>
      <c r="M65" s="181"/>
      <c r="N65" s="181">
        <f>'将来負担比率（分子）の構造'!M$42</f>
        <v>40</v>
      </c>
      <c r="O65" s="181"/>
      <c r="P65" s="181"/>
    </row>
    <row r="66" spans="1:16" x14ac:dyDescent="0.15">
      <c r="A66" s="181" t="s">
        <v>31</v>
      </c>
      <c r="B66" s="181">
        <f>'将来負担比率（分子）の構造'!I$41</f>
        <v>7381</v>
      </c>
      <c r="C66" s="181"/>
      <c r="D66" s="181"/>
      <c r="E66" s="181">
        <f>'将来負担比率（分子）の構造'!J$41</f>
        <v>7557</v>
      </c>
      <c r="F66" s="181"/>
      <c r="G66" s="181"/>
      <c r="H66" s="181">
        <f>'将来負担比率（分子）の構造'!K$41</f>
        <v>7726</v>
      </c>
      <c r="I66" s="181"/>
      <c r="J66" s="181"/>
      <c r="K66" s="181">
        <f>'将来負担比率（分子）の構造'!L$41</f>
        <v>7865</v>
      </c>
      <c r="L66" s="181"/>
      <c r="M66" s="181"/>
      <c r="N66" s="181">
        <f>'将来負担比率（分子）の構造'!M$41</f>
        <v>8184</v>
      </c>
      <c r="O66" s="181"/>
      <c r="P66" s="181"/>
    </row>
    <row r="67" spans="1:16" x14ac:dyDescent="0.15">
      <c r="A67" s="181" t="s">
        <v>75</v>
      </c>
      <c r="B67" s="181" t="e">
        <f>NA()</f>
        <v>#N/A</v>
      </c>
      <c r="C67" s="181">
        <f>IF(ISNUMBER('将来負担比率（分子）の構造'!I$53), IF('将来負担比率（分子）の構造'!I$53 &lt; 0, 0, '将来負担比率（分子）の構造'!I$53), NA())</f>
        <v>3138</v>
      </c>
      <c r="D67" s="181" t="e">
        <f>NA()</f>
        <v>#N/A</v>
      </c>
      <c r="E67" s="181" t="e">
        <f>NA()</f>
        <v>#N/A</v>
      </c>
      <c r="F67" s="181">
        <f>IF(ISNUMBER('将来負担比率（分子）の構造'!J$53), IF('将来負担比率（分子）の構造'!J$53 &lt; 0, 0, '将来負担比率（分子）の構造'!J$53), NA())</f>
        <v>2624</v>
      </c>
      <c r="G67" s="181" t="e">
        <f>NA()</f>
        <v>#N/A</v>
      </c>
      <c r="H67" s="181" t="e">
        <f>NA()</f>
        <v>#N/A</v>
      </c>
      <c r="I67" s="181">
        <f>IF(ISNUMBER('将来負担比率（分子）の構造'!K$53), IF('将来負担比率（分子）の構造'!K$53 &lt; 0, 0, '将来負担比率（分子）の構造'!K$53), NA())</f>
        <v>3007</v>
      </c>
      <c r="J67" s="181" t="e">
        <f>NA()</f>
        <v>#N/A</v>
      </c>
      <c r="K67" s="181" t="e">
        <f>NA()</f>
        <v>#N/A</v>
      </c>
      <c r="L67" s="181">
        <f>IF(ISNUMBER('将来負担比率（分子）の構造'!L$53), IF('将来負担比率（分子）の構造'!L$53 &lt; 0, 0, '将来負担比率（分子）の構造'!L$53), NA())</f>
        <v>2466</v>
      </c>
      <c r="M67" s="181" t="e">
        <f>NA()</f>
        <v>#N/A</v>
      </c>
      <c r="N67" s="181" t="e">
        <f>NA()</f>
        <v>#N/A</v>
      </c>
      <c r="O67" s="181">
        <f>IF(ISNUMBER('将来負担比率（分子）の構造'!M$53), IF('将来負担比率（分子）の構造'!M$53 &lt; 0, 0, '将来負担比率（分子）の構造'!M$53), NA())</f>
        <v>2102</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1556</v>
      </c>
      <c r="C72" s="185">
        <f>基金残高に係る経年分析!G55</f>
        <v>1407</v>
      </c>
      <c r="D72" s="185">
        <f>基金残高に係る経年分析!H55</f>
        <v>1418</v>
      </c>
    </row>
    <row r="73" spans="1:16" x14ac:dyDescent="0.15">
      <c r="A73" s="184" t="s">
        <v>78</v>
      </c>
      <c r="B73" s="185">
        <f>基金残高に係る経年分析!F56</f>
        <v>15</v>
      </c>
      <c r="C73" s="185">
        <f>基金残高に係る経年分析!G56</f>
        <v>15</v>
      </c>
      <c r="D73" s="185">
        <f>基金残高に係る経年分析!H56</f>
        <v>15</v>
      </c>
    </row>
    <row r="74" spans="1:16" x14ac:dyDescent="0.15">
      <c r="A74" s="184" t="s">
        <v>79</v>
      </c>
      <c r="B74" s="185">
        <f>基金残高に係る経年分析!F57</f>
        <v>1050</v>
      </c>
      <c r="C74" s="185">
        <f>基金残高に係る経年分析!G57</f>
        <v>1038</v>
      </c>
      <c r="D74" s="185">
        <f>基金残高に係る経年分析!H57</f>
        <v>1064</v>
      </c>
    </row>
  </sheetData>
  <sheetProtection algorithmName="SHA-512" hashValue="HK3Je+WBYgMTIQxKZrfidDhP845Sjpp7Mu6vQxV21MhiMSCMOQEv5DuBC5dnC5MUd8C3izZVhOm26NvBJLayyQ==" saltValue="uDGj4vBaSrEQjMcNZWkLvQ=="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