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893B5F26-CD23-4F6D-9B81-19E444F779E0}" xr6:coauthVersionLast="47" xr6:coauthVersionMax="47" xr10:uidLastSave="{00000000-0000-0000-0000-000000000000}"/>
  <bookViews>
    <workbookView xWindow="-193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<sst xmlns="http://schemas.openxmlformats.org/spreadsheetml/2006/main" count="207" uniqueCount="66">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</sst>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5" x14ac:dyDescent="0.15"/>
  <cols>
    <col min="1" max="2" width="8.625" customWidth="1"/>
    <col min="3" max="21" width="6.625" customWidth="1"/>
    <col min="22" max="22" width="11.75" customWidth="1"/>
  </cols>
  <sheetData>
    <row r="2" spans="1:22" x14ac:dyDescent="0.15">
      <c r="A2" t="s">
        <v>65</v>
      </c>
    </row>
    <row r="4" spans="1:22" x14ac:dyDescent="0.15">
      <c r="A4" t="s">
        <v>38</v>
      </c>
    </row>
    <row r="5" spans="1:22" ht="13.5" customHeight="1" x14ac:dyDescent="0.15">
      <c r="A5" s="47" t="s">
        <v>37</v>
      </c>
      <c r="B5" s="48" t="s">
        <v>55</v>
      </c>
      <c r="C5" s="49"/>
      <c r="D5" s="49"/>
      <c r="E5" s="44" t="s">
        <v>56</v>
      </c>
      <c r="F5" s="45"/>
      <c r="G5" s="45"/>
      <c r="H5" s="45"/>
      <c r="I5" s="45"/>
      <c r="J5" s="45"/>
      <c r="K5" s="45"/>
      <c r="L5" s="46"/>
      <c r="M5" s="48" t="s">
        <v>57</v>
      </c>
      <c r="N5" s="49"/>
      <c r="O5" s="49"/>
      <c r="P5" s="49"/>
      <c r="Q5" s="49"/>
      <c r="R5" s="49"/>
      <c r="S5" s="49"/>
      <c r="T5" s="49"/>
      <c r="U5" s="49"/>
      <c r="V5" s="50"/>
    </row>
    <row r="6" spans="1:22" ht="13.5" customHeight="1" x14ac:dyDescent="0.15">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15">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15">
      <c r="A8" s="43"/>
      <c r="B8" s="43"/>
      <c r="C8" s="41"/>
      <c r="D8" s="41"/>
      <c r="E8" s="43"/>
      <c r="F8" s="10"/>
      <c r="G8" s="41"/>
      <c r="H8" s="10"/>
      <c r="I8" s="41"/>
      <c r="J8" s="41"/>
      <c r="K8" s="10"/>
      <c r="L8" s="10"/>
      <c r="M8" s="43"/>
      <c r="N8" s="10"/>
      <c r="O8" s="41"/>
      <c r="P8" s="41"/>
      <c r="Q8" s="9"/>
      <c r="R8" s="10"/>
      <c r="S8" s="41"/>
      <c r="T8" s="41"/>
      <c r="U8" s="9"/>
      <c r="V8" s="41"/>
    </row>
    <row r="9" spans="1:22" ht="18.75" customHeight="1" x14ac:dyDescent="0.15">
      <c r="A9" s="8" t="s">
        <v>29</v>
      </c>
      <c r="B9" s="17">
        <f t="shared" ref="B9:I9" si="0">B10+B11</f>
        <v>-550</v>
      </c>
      <c r="C9" s="17">
        <f t="shared" si="0"/>
        <v>-247</v>
      </c>
      <c r="D9" s="17">
        <f t="shared" si="0"/>
        <v>-133</v>
      </c>
      <c r="E9" s="17">
        <f t="shared" si="0"/>
        <v>-495</v>
      </c>
      <c r="F9" s="17">
        <f t="shared" si="0"/>
        <v>271</v>
      </c>
      <c r="G9" s="17">
        <f t="shared" si="0"/>
        <v>-16</v>
      </c>
      <c r="H9" s="17">
        <f t="shared" si="0"/>
        <v>766</v>
      </c>
      <c r="I9" s="17">
        <f t="shared" si="0"/>
        <v>-31</v>
      </c>
      <c r="J9" s="28">
        <f t="shared" ref="J9:J19" si="1">K9-L9</f>
        <v>-10.654950221759194</v>
      </c>
      <c r="K9" s="32">
        <v>5.8333161820136183</v>
      </c>
      <c r="L9" s="32">
        <v>16.488266403772812</v>
      </c>
      <c r="M9" s="17">
        <f t="shared" ref="M9:U9" si="2">M10+M11</f>
        <v>-55</v>
      </c>
      <c r="N9" s="17">
        <f t="shared" si="2"/>
        <v>783</v>
      </c>
      <c r="O9" s="17">
        <f t="shared" si="2"/>
        <v>-95</v>
      </c>
      <c r="P9" s="17">
        <f t="shared" si="2"/>
        <v>483</v>
      </c>
      <c r="Q9" s="17">
        <f t="shared" si="2"/>
        <v>300</v>
      </c>
      <c r="R9" s="17">
        <f t="shared" si="2"/>
        <v>838</v>
      </c>
      <c r="S9" s="17">
        <f t="shared" si="2"/>
        <v>53</v>
      </c>
      <c r="T9" s="17">
        <f t="shared" si="2"/>
        <v>538</v>
      </c>
      <c r="U9" s="17">
        <f t="shared" si="2"/>
        <v>300</v>
      </c>
      <c r="V9" s="28">
        <v>-1.1838833579732473</v>
      </c>
    </row>
    <row r="10" spans="1:22" ht="18.75" customHeight="1" x14ac:dyDescent="0.15">
      <c r="A10" s="6" t="s">
        <v>28</v>
      </c>
      <c r="B10" s="18">
        <f t="shared" ref="B10:I10" si="3">B20+B21+B22+B23</f>
        <v>-336</v>
      </c>
      <c r="C10" s="18">
        <f t="shared" si="3"/>
        <v>-250</v>
      </c>
      <c r="D10" s="18">
        <f t="shared" si="3"/>
        <v>-87</v>
      </c>
      <c r="E10" s="18">
        <f t="shared" si="3"/>
        <v>-343</v>
      </c>
      <c r="F10" s="18">
        <f t="shared" si="3"/>
        <v>209</v>
      </c>
      <c r="G10" s="18">
        <f t="shared" si="3"/>
        <v>-25</v>
      </c>
      <c r="H10" s="18">
        <f t="shared" si="3"/>
        <v>552</v>
      </c>
      <c r="I10" s="18">
        <f t="shared" si="3"/>
        <v>5</v>
      </c>
      <c r="J10" s="25">
        <f t="shared" si="1"/>
        <v>-9.8173138223418643</v>
      </c>
      <c r="K10" s="33">
        <v>5.9819783932053952</v>
      </c>
      <c r="L10" s="33">
        <v>15.799292215547259</v>
      </c>
      <c r="M10" s="18">
        <f t="shared" ref="M10:U10" si="4">M20+M21+M22+M23</f>
        <v>7</v>
      </c>
      <c r="N10" s="18">
        <f t="shared" si="4"/>
        <v>599</v>
      </c>
      <c r="O10" s="18">
        <f t="shared" si="4"/>
        <v>-45</v>
      </c>
      <c r="P10" s="18">
        <f t="shared" si="4"/>
        <v>399</v>
      </c>
      <c r="Q10" s="18">
        <f t="shared" si="4"/>
        <v>200</v>
      </c>
      <c r="R10" s="18">
        <f t="shared" si="4"/>
        <v>592</v>
      </c>
      <c r="S10" s="18">
        <f t="shared" si="4"/>
        <v>12</v>
      </c>
      <c r="T10" s="18">
        <f t="shared" si="4"/>
        <v>430</v>
      </c>
      <c r="U10" s="18">
        <f t="shared" si="4"/>
        <v>162</v>
      </c>
      <c r="V10" s="25">
        <v>0.20035334331309684</v>
      </c>
    </row>
    <row r="11" spans="1:22" ht="18.75" customHeight="1" x14ac:dyDescent="0.15">
      <c r="A11" s="2" t="s">
        <v>27</v>
      </c>
      <c r="B11" s="19">
        <f t="shared" ref="B11:I11" si="5">B12+B13+B14+B15+B16</f>
        <v>-214</v>
      </c>
      <c r="C11" s="19">
        <f t="shared" si="5"/>
        <v>3</v>
      </c>
      <c r="D11" s="19">
        <f t="shared" si="5"/>
        <v>-46</v>
      </c>
      <c r="E11" s="19">
        <f t="shared" si="5"/>
        <v>-152</v>
      </c>
      <c r="F11" s="19">
        <f t="shared" si="5"/>
        <v>62</v>
      </c>
      <c r="G11" s="19">
        <f t="shared" si="5"/>
        <v>9</v>
      </c>
      <c r="H11" s="19">
        <f t="shared" si="5"/>
        <v>214</v>
      </c>
      <c r="I11" s="19">
        <f t="shared" si="5"/>
        <v>-36</v>
      </c>
      <c r="J11" s="27">
        <f t="shared" si="1"/>
        <v>-13.195583617973105</v>
      </c>
      <c r="K11" s="34">
        <v>5.3824091073311369</v>
      </c>
      <c r="L11" s="34">
        <v>18.577992725304242</v>
      </c>
      <c r="M11" s="19">
        <f t="shared" ref="M11:U11" si="6">M12+M13+M14+M15+M16</f>
        <v>-62</v>
      </c>
      <c r="N11" s="19">
        <f t="shared" si="6"/>
        <v>184</v>
      </c>
      <c r="O11" s="19">
        <f t="shared" si="6"/>
        <v>-50</v>
      </c>
      <c r="P11" s="19">
        <f t="shared" si="6"/>
        <v>84</v>
      </c>
      <c r="Q11" s="19">
        <f t="shared" si="6"/>
        <v>100</v>
      </c>
      <c r="R11" s="19">
        <f t="shared" si="6"/>
        <v>246</v>
      </c>
      <c r="S11" s="19">
        <f t="shared" si="6"/>
        <v>41</v>
      </c>
      <c r="T11" s="19">
        <f t="shared" si="6"/>
        <v>108</v>
      </c>
      <c r="U11" s="19">
        <f t="shared" si="6"/>
        <v>138</v>
      </c>
      <c r="V11" s="30">
        <v>-5.3824091073311386</v>
      </c>
    </row>
    <row r="12" spans="1:22" ht="18.75" customHeight="1" x14ac:dyDescent="0.15">
      <c r="A12" s="6" t="s">
        <v>26</v>
      </c>
      <c r="B12" s="18">
        <f t="shared" ref="B12:I12" si="7">B24</f>
        <v>-9</v>
      </c>
      <c r="C12" s="18">
        <f t="shared" si="7"/>
        <v>6</v>
      </c>
      <c r="D12" s="18">
        <f t="shared" si="7"/>
        <v>-4</v>
      </c>
      <c r="E12" s="18">
        <f t="shared" si="7"/>
        <v>-8</v>
      </c>
      <c r="F12" s="18">
        <f t="shared" si="7"/>
        <v>8</v>
      </c>
      <c r="G12" s="18">
        <f t="shared" si="7"/>
        <v>3</v>
      </c>
      <c r="H12" s="18">
        <f t="shared" si="7"/>
        <v>16</v>
      </c>
      <c r="I12" s="18">
        <f t="shared" si="7"/>
        <v>-1</v>
      </c>
      <c r="J12" s="25">
        <f t="shared" si="1"/>
        <v>-8.8677789857933327</v>
      </c>
      <c r="K12" s="33">
        <v>8.8677789857933327</v>
      </c>
      <c r="L12" s="33">
        <v>17.735557971586665</v>
      </c>
      <c r="M12" s="18">
        <f t="shared" ref="M12:U12" si="8">M24</f>
        <v>-1</v>
      </c>
      <c r="N12" s="18">
        <f t="shared" si="8"/>
        <v>13</v>
      </c>
      <c r="O12" s="18">
        <f t="shared" si="8"/>
        <v>-13</v>
      </c>
      <c r="P12" s="18">
        <f t="shared" si="8"/>
        <v>4</v>
      </c>
      <c r="Q12" s="18">
        <f t="shared" si="8"/>
        <v>9</v>
      </c>
      <c r="R12" s="18">
        <f t="shared" si="8"/>
        <v>14</v>
      </c>
      <c r="S12" s="18">
        <f t="shared" si="8"/>
        <v>-5</v>
      </c>
      <c r="T12" s="18">
        <f t="shared" si="8"/>
        <v>3</v>
      </c>
      <c r="U12" s="18">
        <f t="shared" si="8"/>
        <v>11</v>
      </c>
      <c r="V12" s="25">
        <v>-1.108472373224167</v>
      </c>
    </row>
    <row r="13" spans="1:22" ht="18.75" customHeight="1" x14ac:dyDescent="0.15">
      <c r="A13" s="4" t="s">
        <v>25</v>
      </c>
      <c r="B13" s="20">
        <f t="shared" ref="B13:I13" si="9">B25+B26+B27</f>
        <v>-64</v>
      </c>
      <c r="C13" s="20">
        <f t="shared" si="9"/>
        <v>-23</v>
      </c>
      <c r="D13" s="20">
        <f t="shared" si="9"/>
        <v>-23</v>
      </c>
      <c r="E13" s="20">
        <f t="shared" si="9"/>
        <v>-30</v>
      </c>
      <c r="F13" s="20">
        <f t="shared" si="9"/>
        <v>8</v>
      </c>
      <c r="G13" s="20">
        <f t="shared" si="9"/>
        <v>-4</v>
      </c>
      <c r="H13" s="20">
        <f t="shared" si="9"/>
        <v>38</v>
      </c>
      <c r="I13" s="20">
        <f t="shared" si="9"/>
        <v>3</v>
      </c>
      <c r="J13" s="26">
        <f t="shared" si="1"/>
        <v>-14.432106494447925</v>
      </c>
      <c r="K13" s="35">
        <v>3.8485617318527794</v>
      </c>
      <c r="L13" s="35">
        <v>18.280668226300705</v>
      </c>
      <c r="M13" s="20">
        <f t="shared" ref="M13:U13" si="10">M25+M26+M27</f>
        <v>-34</v>
      </c>
      <c r="N13" s="20">
        <f t="shared" si="10"/>
        <v>21</v>
      </c>
      <c r="O13" s="20">
        <f t="shared" si="10"/>
        <v>-10</v>
      </c>
      <c r="P13" s="20">
        <f t="shared" si="10"/>
        <v>5</v>
      </c>
      <c r="Q13" s="20">
        <f t="shared" si="10"/>
        <v>16</v>
      </c>
      <c r="R13" s="20">
        <f t="shared" si="10"/>
        <v>55</v>
      </c>
      <c r="S13" s="20">
        <f t="shared" si="10"/>
        <v>6</v>
      </c>
      <c r="T13" s="20">
        <f t="shared" si="10"/>
        <v>23</v>
      </c>
      <c r="U13" s="20">
        <f t="shared" si="10"/>
        <v>32</v>
      </c>
      <c r="V13" s="26">
        <v>-16.356387360374317</v>
      </c>
    </row>
    <row r="14" spans="1:22" ht="18.75" customHeight="1" x14ac:dyDescent="0.15">
      <c r="A14" s="4" t="s">
        <v>24</v>
      </c>
      <c r="B14" s="20">
        <f t="shared" ref="B14:I14" si="11">B28+B29+B30+B31</f>
        <v>-83</v>
      </c>
      <c r="C14" s="20">
        <f t="shared" si="11"/>
        <v>-7</v>
      </c>
      <c r="D14" s="20">
        <f t="shared" si="11"/>
        <v>-46</v>
      </c>
      <c r="E14" s="20">
        <f t="shared" si="11"/>
        <v>-63</v>
      </c>
      <c r="F14" s="20">
        <f t="shared" si="11"/>
        <v>21</v>
      </c>
      <c r="G14" s="20">
        <f t="shared" si="11"/>
        <v>2</v>
      </c>
      <c r="H14" s="20">
        <f t="shared" si="11"/>
        <v>84</v>
      </c>
      <c r="I14" s="20">
        <f t="shared" si="11"/>
        <v>-7</v>
      </c>
      <c r="J14" s="26">
        <f t="shared" si="1"/>
        <v>-14.295679030766017</v>
      </c>
      <c r="K14" s="35">
        <v>4.7652263435886724</v>
      </c>
      <c r="L14" s="35">
        <v>19.060905374354689</v>
      </c>
      <c r="M14" s="20">
        <f t="shared" ref="M14:U14" si="12">M28+M29+M30+M31</f>
        <v>-20</v>
      </c>
      <c r="N14" s="20">
        <f t="shared" si="12"/>
        <v>76</v>
      </c>
      <c r="O14" s="20">
        <f t="shared" si="12"/>
        <v>-31</v>
      </c>
      <c r="P14" s="20">
        <f t="shared" si="12"/>
        <v>30</v>
      </c>
      <c r="Q14" s="20">
        <f t="shared" si="12"/>
        <v>46</v>
      </c>
      <c r="R14" s="20">
        <f t="shared" si="12"/>
        <v>96</v>
      </c>
      <c r="S14" s="20">
        <f t="shared" si="12"/>
        <v>24</v>
      </c>
      <c r="T14" s="20">
        <f t="shared" si="12"/>
        <v>48</v>
      </c>
      <c r="U14" s="20">
        <f t="shared" si="12"/>
        <v>48</v>
      </c>
      <c r="V14" s="26">
        <v>-4.538310803417783</v>
      </c>
    </row>
    <row r="15" spans="1:22" ht="18.75" customHeight="1" x14ac:dyDescent="0.15">
      <c r="A15" s="4" t="s">
        <v>23</v>
      </c>
      <c r="B15" s="20">
        <f t="shared" ref="B15:I15" si="13">B32+B33+B34+B35</f>
        <v>-37</v>
      </c>
      <c r="C15" s="20">
        <f t="shared" si="13"/>
        <v>22</v>
      </c>
      <c r="D15" s="20">
        <f t="shared" si="13"/>
        <v>5</v>
      </c>
      <c r="E15" s="20">
        <f t="shared" si="13"/>
        <v>-35</v>
      </c>
      <c r="F15" s="20">
        <f t="shared" si="13"/>
        <v>19</v>
      </c>
      <c r="G15" s="20">
        <f t="shared" si="13"/>
        <v>6</v>
      </c>
      <c r="H15" s="20">
        <f t="shared" si="13"/>
        <v>54</v>
      </c>
      <c r="I15" s="22">
        <f t="shared" si="13"/>
        <v>-18</v>
      </c>
      <c r="J15" s="26">
        <f>K15-L15</f>
        <v>-10.501421288251066</v>
      </c>
      <c r="K15" s="35">
        <v>5.7007715564791512</v>
      </c>
      <c r="L15" s="35">
        <v>16.202192844730217</v>
      </c>
      <c r="M15" s="22">
        <f t="shared" ref="M15:U15" si="14">M32+M33+M34+M35</f>
        <v>-2</v>
      </c>
      <c r="N15" s="20">
        <f t="shared" si="14"/>
        <v>62</v>
      </c>
      <c r="O15" s="20">
        <f t="shared" si="14"/>
        <v>-3</v>
      </c>
      <c r="P15" s="20">
        <f t="shared" si="14"/>
        <v>36</v>
      </c>
      <c r="Q15" s="20">
        <f t="shared" si="14"/>
        <v>26</v>
      </c>
      <c r="R15" s="20">
        <f>R32+R33+R34+R35</f>
        <v>64</v>
      </c>
      <c r="S15" s="20">
        <f t="shared" si="14"/>
        <v>16</v>
      </c>
      <c r="T15" s="20">
        <f t="shared" si="14"/>
        <v>26</v>
      </c>
      <c r="U15" s="20">
        <f t="shared" si="14"/>
        <v>38</v>
      </c>
      <c r="V15" s="26">
        <v>-0.60008121647148727</v>
      </c>
    </row>
    <row r="16" spans="1:22" ht="18.75" customHeight="1" x14ac:dyDescent="0.15">
      <c r="A16" s="2" t="s">
        <v>22</v>
      </c>
      <c r="B16" s="19">
        <f t="shared" ref="B16:I16" si="15">B36+B37+B38</f>
        <v>-21</v>
      </c>
      <c r="C16" s="19">
        <f t="shared" si="15"/>
        <v>5</v>
      </c>
      <c r="D16" s="19">
        <f t="shared" si="15"/>
        <v>22</v>
      </c>
      <c r="E16" s="19">
        <f t="shared" si="15"/>
        <v>-16</v>
      </c>
      <c r="F16" s="19">
        <f t="shared" si="15"/>
        <v>6</v>
      </c>
      <c r="G16" s="19">
        <f t="shared" si="15"/>
        <v>2</v>
      </c>
      <c r="H16" s="19">
        <f t="shared" si="15"/>
        <v>22</v>
      </c>
      <c r="I16" s="19">
        <f t="shared" si="15"/>
        <v>-13</v>
      </c>
      <c r="J16" s="27">
        <f t="shared" si="1"/>
        <v>-20.041180507892932</v>
      </c>
      <c r="K16" s="34">
        <v>7.5154426904598486</v>
      </c>
      <c r="L16" s="34">
        <v>27.556623198352781</v>
      </c>
      <c r="M16" s="19">
        <f t="shared" ref="M16:U16" si="16">M36+M37+M38</f>
        <v>-5</v>
      </c>
      <c r="N16" s="19">
        <f t="shared" si="16"/>
        <v>12</v>
      </c>
      <c r="O16" s="19">
        <f t="shared" si="16"/>
        <v>7</v>
      </c>
      <c r="P16" s="19">
        <f t="shared" si="16"/>
        <v>9</v>
      </c>
      <c r="Q16" s="19">
        <f t="shared" si="16"/>
        <v>3</v>
      </c>
      <c r="R16" s="19">
        <f t="shared" si="16"/>
        <v>17</v>
      </c>
      <c r="S16" s="19">
        <f t="shared" si="16"/>
        <v>0</v>
      </c>
      <c r="T16" s="19">
        <f t="shared" si="16"/>
        <v>8</v>
      </c>
      <c r="U16" s="19">
        <f t="shared" si="16"/>
        <v>9</v>
      </c>
      <c r="V16" s="30">
        <v>-6.2628689087165395</v>
      </c>
    </row>
    <row r="17" spans="1:22" ht="18.75" customHeight="1" x14ac:dyDescent="0.15">
      <c r="A17" s="6" t="s">
        <v>21</v>
      </c>
      <c r="B17" s="18">
        <f t="shared" ref="B17:I17" si="17">B12+B13+B20</f>
        <v>-246</v>
      </c>
      <c r="C17" s="18">
        <f t="shared" si="17"/>
        <v>-142</v>
      </c>
      <c r="D17" s="18">
        <f t="shared" si="17"/>
        <v>-114</v>
      </c>
      <c r="E17" s="18">
        <f t="shared" si="17"/>
        <v>-200</v>
      </c>
      <c r="F17" s="18">
        <f t="shared" si="17"/>
        <v>93</v>
      </c>
      <c r="G17" s="18">
        <f t="shared" si="17"/>
        <v>-30</v>
      </c>
      <c r="H17" s="18">
        <f t="shared" si="17"/>
        <v>293</v>
      </c>
      <c r="I17" s="18">
        <f t="shared" si="17"/>
        <v>-4</v>
      </c>
      <c r="J17" s="25">
        <f t="shared" si="1"/>
        <v>-10.611301064705968</v>
      </c>
      <c r="K17" s="33">
        <v>4.9342549950882759</v>
      </c>
      <c r="L17" s="33">
        <v>15.545556059794244</v>
      </c>
      <c r="M17" s="18">
        <f t="shared" ref="M17:U17" si="18">M12+M13+M20</f>
        <v>-46</v>
      </c>
      <c r="N17" s="18">
        <f t="shared" si="18"/>
        <v>235</v>
      </c>
      <c r="O17" s="18">
        <f t="shared" si="18"/>
        <v>-70</v>
      </c>
      <c r="P17" s="18">
        <f t="shared" si="18"/>
        <v>145</v>
      </c>
      <c r="Q17" s="18">
        <f t="shared" si="18"/>
        <v>90</v>
      </c>
      <c r="R17" s="18">
        <f t="shared" si="18"/>
        <v>281</v>
      </c>
      <c r="S17" s="18">
        <f t="shared" si="18"/>
        <v>18</v>
      </c>
      <c r="T17" s="18">
        <f t="shared" si="18"/>
        <v>187</v>
      </c>
      <c r="U17" s="18">
        <f t="shared" si="18"/>
        <v>94</v>
      </c>
      <c r="V17" s="25">
        <v>-2.4405992448823728</v>
      </c>
    </row>
    <row r="18" spans="1:22" ht="18.75" customHeight="1" x14ac:dyDescent="0.15">
      <c r="A18" s="4" t="s">
        <v>20</v>
      </c>
      <c r="B18" s="20">
        <f t="shared" ref="B18:I18" si="19">B14+B22</f>
        <v>-126</v>
      </c>
      <c r="C18" s="20">
        <f t="shared" si="19"/>
        <v>10</v>
      </c>
      <c r="D18" s="20">
        <f t="shared" si="19"/>
        <v>-23</v>
      </c>
      <c r="E18" s="20">
        <f t="shared" si="19"/>
        <v>-113</v>
      </c>
      <c r="F18" s="20">
        <f t="shared" si="19"/>
        <v>47</v>
      </c>
      <c r="G18" s="20">
        <f t="shared" si="19"/>
        <v>4</v>
      </c>
      <c r="H18" s="20">
        <f t="shared" si="19"/>
        <v>160</v>
      </c>
      <c r="I18" s="20">
        <f t="shared" si="19"/>
        <v>4</v>
      </c>
      <c r="J18" s="26">
        <f t="shared" si="1"/>
        <v>-13.641231477923</v>
      </c>
      <c r="K18" s="35">
        <v>5.6737865439148756</v>
      </c>
      <c r="L18" s="35">
        <v>19.315018021837876</v>
      </c>
      <c r="M18" s="20">
        <f t="shared" ref="M18:U18" si="20">M14+M22</f>
        <v>-13</v>
      </c>
      <c r="N18" s="20">
        <f t="shared" si="20"/>
        <v>162</v>
      </c>
      <c r="O18" s="20">
        <f t="shared" si="20"/>
        <v>-15</v>
      </c>
      <c r="P18" s="20">
        <f t="shared" si="20"/>
        <v>73</v>
      </c>
      <c r="Q18" s="20">
        <f t="shared" si="20"/>
        <v>89</v>
      </c>
      <c r="R18" s="20">
        <f t="shared" si="20"/>
        <v>175</v>
      </c>
      <c r="S18" s="20">
        <f t="shared" si="20"/>
        <v>8</v>
      </c>
      <c r="T18" s="20">
        <f t="shared" si="20"/>
        <v>85</v>
      </c>
      <c r="U18" s="20">
        <f t="shared" si="20"/>
        <v>90</v>
      </c>
      <c r="V18" s="26">
        <v>-1.5693452142743283</v>
      </c>
    </row>
    <row r="19" spans="1:22" ht="18.75" customHeight="1" x14ac:dyDescent="0.15">
      <c r="A19" s="2" t="s">
        <v>19</v>
      </c>
      <c r="B19" s="19">
        <f t="shared" ref="B19:I19" si="21">B15+B16+B21+B23</f>
        <v>-178</v>
      </c>
      <c r="C19" s="19">
        <f t="shared" si="21"/>
        <v>-115</v>
      </c>
      <c r="D19" s="19">
        <f t="shared" si="21"/>
        <v>4</v>
      </c>
      <c r="E19" s="19">
        <f t="shared" si="21"/>
        <v>-182</v>
      </c>
      <c r="F19" s="19">
        <f t="shared" si="21"/>
        <v>131</v>
      </c>
      <c r="G19" s="19">
        <f t="shared" si="21"/>
        <v>10</v>
      </c>
      <c r="H19" s="19">
        <f t="shared" si="21"/>
        <v>313</v>
      </c>
      <c r="I19" s="21">
        <f t="shared" si="21"/>
        <v>-31</v>
      </c>
      <c r="J19" s="27">
        <f t="shared" si="1"/>
        <v>-9.4174920380867633</v>
      </c>
      <c r="K19" s="34">
        <v>6.7785244889525567</v>
      </c>
      <c r="L19" s="34">
        <v>16.196016527039319</v>
      </c>
      <c r="M19" s="21">
        <f t="shared" ref="M19:U19" si="22">M15+M16+M21+M23</f>
        <v>4</v>
      </c>
      <c r="N19" s="21">
        <f>N15+N16+N21+N23</f>
        <v>386</v>
      </c>
      <c r="O19" s="19">
        <f t="shared" si="22"/>
        <v>-10</v>
      </c>
      <c r="P19" s="19">
        <f t="shared" si="22"/>
        <v>265</v>
      </c>
      <c r="Q19" s="19">
        <f t="shared" si="22"/>
        <v>121</v>
      </c>
      <c r="R19" s="19">
        <f t="shared" si="22"/>
        <v>382</v>
      </c>
      <c r="S19" s="19">
        <f t="shared" si="22"/>
        <v>27</v>
      </c>
      <c r="T19" s="19">
        <f t="shared" si="22"/>
        <v>266</v>
      </c>
      <c r="U19" s="19">
        <f t="shared" si="22"/>
        <v>116</v>
      </c>
      <c r="V19" s="30">
        <v>0.2069778469909167</v>
      </c>
    </row>
    <row r="20" spans="1:22" ht="18.75" customHeight="1" x14ac:dyDescent="0.15">
      <c r="A20" s="5" t="s">
        <v>18</v>
      </c>
      <c r="B20" s="18">
        <f>E20+M20</f>
        <v>-173</v>
      </c>
      <c r="C20" s="18">
        <v>-125</v>
      </c>
      <c r="D20" s="18">
        <f>G20-I20+O20-S20</f>
        <v>-87</v>
      </c>
      <c r="E20" s="18">
        <f>F20-H20</f>
        <v>-162</v>
      </c>
      <c r="F20" s="18">
        <v>77</v>
      </c>
      <c r="G20" s="18">
        <v>-29</v>
      </c>
      <c r="H20" s="18">
        <v>239</v>
      </c>
      <c r="I20" s="18">
        <v>-6</v>
      </c>
      <c r="J20" s="25">
        <f>K20-L20</f>
        <v>-10.209876592239148</v>
      </c>
      <c r="K20" s="33">
        <v>4.8528425777926811</v>
      </c>
      <c r="L20" s="33">
        <v>15.062719170031828</v>
      </c>
      <c r="M20" s="18">
        <f>N20-R20</f>
        <v>-11</v>
      </c>
      <c r="N20" s="18">
        <f>P20+Q20</f>
        <v>201</v>
      </c>
      <c r="O20" s="22">
        <v>-47</v>
      </c>
      <c r="P20" s="22">
        <v>136</v>
      </c>
      <c r="Q20" s="22">
        <v>65</v>
      </c>
      <c r="R20" s="22">
        <f>SUM(T20:U20)</f>
        <v>212</v>
      </c>
      <c r="S20" s="22">
        <v>17</v>
      </c>
      <c r="T20" s="22">
        <v>161</v>
      </c>
      <c r="U20" s="22">
        <v>51</v>
      </c>
      <c r="V20" s="29">
        <v>-0.69326322539895457</v>
      </c>
    </row>
    <row r="21" spans="1:22" ht="18.75" customHeight="1" x14ac:dyDescent="0.15">
      <c r="A21" s="3" t="s">
        <v>17</v>
      </c>
      <c r="B21" s="20">
        <f t="shared" ref="B21:B38" si="23">E21+M21</f>
        <v>-51</v>
      </c>
      <c r="C21" s="20">
        <v>-59</v>
      </c>
      <c r="D21" s="20">
        <f t="shared" ref="D21:D38" si="24">G21-I21+O21-S21</f>
        <v>13</v>
      </c>
      <c r="E21" s="20">
        <f t="shared" ref="E21:E38" si="25">F21-H21</f>
        <v>-87</v>
      </c>
      <c r="F21" s="20">
        <v>100</v>
      </c>
      <c r="G21" s="20">
        <v>14</v>
      </c>
      <c r="H21" s="20">
        <v>187</v>
      </c>
      <c r="I21" s="20">
        <v>-4</v>
      </c>
      <c r="J21" s="26">
        <f t="shared" ref="J21:J38" si="26">K21-L21</f>
        <v>-6.9843169038944382</v>
      </c>
      <c r="K21" s="35">
        <v>8.0279504642464765</v>
      </c>
      <c r="L21" s="35">
        <v>15.012267368140915</v>
      </c>
      <c r="M21" s="20">
        <f t="shared" ref="M21:M38" si="27">N21-R21</f>
        <v>36</v>
      </c>
      <c r="N21" s="20">
        <f t="shared" ref="N21:N38" si="28">P21+Q21</f>
        <v>267</v>
      </c>
      <c r="O21" s="20">
        <v>1</v>
      </c>
      <c r="P21" s="20">
        <v>193</v>
      </c>
      <c r="Q21" s="20">
        <v>74</v>
      </c>
      <c r="R21" s="20">
        <f t="shared" ref="R21:R38" si="29">SUM(T21:U21)</f>
        <v>231</v>
      </c>
      <c r="S21" s="20">
        <v>6</v>
      </c>
      <c r="T21" s="20">
        <v>177</v>
      </c>
      <c r="U21" s="20">
        <v>54</v>
      </c>
      <c r="V21" s="26">
        <v>2.8900621671287361</v>
      </c>
    </row>
    <row r="22" spans="1:22" ht="18.75" customHeight="1" x14ac:dyDescent="0.15">
      <c r="A22" s="3" t="s">
        <v>16</v>
      </c>
      <c r="B22" s="20">
        <f t="shared" si="23"/>
        <v>-43</v>
      </c>
      <c r="C22" s="20">
        <v>17</v>
      </c>
      <c r="D22" s="20">
        <f t="shared" si="24"/>
        <v>23</v>
      </c>
      <c r="E22" s="20">
        <f t="shared" si="25"/>
        <v>-50</v>
      </c>
      <c r="F22" s="20">
        <v>26</v>
      </c>
      <c r="G22" s="20">
        <v>2</v>
      </c>
      <c r="H22" s="20">
        <v>76</v>
      </c>
      <c r="I22" s="20">
        <v>11</v>
      </c>
      <c r="J22" s="26">
        <f t="shared" si="26"/>
        <v>-12.897289519768542</v>
      </c>
      <c r="K22" s="35">
        <v>6.7065905502796417</v>
      </c>
      <c r="L22" s="35">
        <v>19.603880070048184</v>
      </c>
      <c r="M22" s="20">
        <f t="shared" si="27"/>
        <v>7</v>
      </c>
      <c r="N22" s="20">
        <f t="shared" si="28"/>
        <v>86</v>
      </c>
      <c r="O22" s="20">
        <v>16</v>
      </c>
      <c r="P22" s="20">
        <v>43</v>
      </c>
      <c r="Q22" s="20">
        <v>43</v>
      </c>
      <c r="R22" s="20">
        <f t="shared" si="29"/>
        <v>79</v>
      </c>
      <c r="S22" s="20">
        <v>-16</v>
      </c>
      <c r="T22" s="20">
        <v>37</v>
      </c>
      <c r="U22" s="20">
        <v>42</v>
      </c>
      <c r="V22" s="26">
        <v>1.8056205327675947</v>
      </c>
    </row>
    <row r="23" spans="1:22" ht="18.75" customHeight="1" x14ac:dyDescent="0.15">
      <c r="A23" s="1" t="s">
        <v>15</v>
      </c>
      <c r="B23" s="19">
        <f t="shared" si="23"/>
        <v>-69</v>
      </c>
      <c r="C23" s="19">
        <v>-83</v>
      </c>
      <c r="D23" s="19">
        <f t="shared" si="24"/>
        <v>-36</v>
      </c>
      <c r="E23" s="19">
        <f t="shared" si="25"/>
        <v>-44</v>
      </c>
      <c r="F23" s="19">
        <v>6</v>
      </c>
      <c r="G23" s="19">
        <v>-12</v>
      </c>
      <c r="H23" s="19">
        <v>50</v>
      </c>
      <c r="I23" s="21">
        <v>4</v>
      </c>
      <c r="J23" s="27">
        <f t="shared" si="26"/>
        <v>-16.069995537224148</v>
      </c>
      <c r="K23" s="34">
        <v>2.1913630278032934</v>
      </c>
      <c r="L23" s="34">
        <v>18.261358565027443</v>
      </c>
      <c r="M23" s="21">
        <f t="shared" si="27"/>
        <v>-25</v>
      </c>
      <c r="N23" s="21">
        <f t="shared" si="28"/>
        <v>45</v>
      </c>
      <c r="O23" s="19">
        <v>-15</v>
      </c>
      <c r="P23" s="19">
        <v>27</v>
      </c>
      <c r="Q23" s="19">
        <v>18</v>
      </c>
      <c r="R23" s="19">
        <f t="shared" si="29"/>
        <v>70</v>
      </c>
      <c r="S23" s="19">
        <v>5</v>
      </c>
      <c r="T23" s="19">
        <v>55</v>
      </c>
      <c r="U23" s="19">
        <v>15</v>
      </c>
      <c r="V23" s="31">
        <v>-9.1306792825137215</v>
      </c>
    </row>
    <row r="24" spans="1:22" ht="18.75" customHeight="1" x14ac:dyDescent="0.15">
      <c r="A24" s="7" t="s">
        <v>14</v>
      </c>
      <c r="B24" s="17">
        <f t="shared" si="23"/>
        <v>-9</v>
      </c>
      <c r="C24" s="17">
        <v>6</v>
      </c>
      <c r="D24" s="18">
        <f t="shared" si="24"/>
        <v>-4</v>
      </c>
      <c r="E24" s="18">
        <f t="shared" si="25"/>
        <v>-8</v>
      </c>
      <c r="F24" s="17">
        <v>8</v>
      </c>
      <c r="G24" s="17">
        <v>3</v>
      </c>
      <c r="H24" s="17">
        <v>16</v>
      </c>
      <c r="I24" s="23">
        <v>-1</v>
      </c>
      <c r="J24" s="28">
        <f t="shared" si="26"/>
        <v>-8.8677789857933327</v>
      </c>
      <c r="K24" s="32">
        <v>8.8677789857933327</v>
      </c>
      <c r="L24" s="32">
        <v>17.735557971586665</v>
      </c>
      <c r="M24" s="18">
        <f t="shared" si="27"/>
        <v>-1</v>
      </c>
      <c r="N24" s="17">
        <f t="shared" si="28"/>
        <v>13</v>
      </c>
      <c r="O24" s="17">
        <v>-13</v>
      </c>
      <c r="P24" s="17">
        <v>4</v>
      </c>
      <c r="Q24" s="17">
        <v>9</v>
      </c>
      <c r="R24" s="17">
        <f t="shared" si="29"/>
        <v>14</v>
      </c>
      <c r="S24" s="17">
        <v>-5</v>
      </c>
      <c r="T24" s="17">
        <v>3</v>
      </c>
      <c r="U24" s="17">
        <v>11</v>
      </c>
      <c r="V24" s="28">
        <v>-1.108472373224167</v>
      </c>
    </row>
    <row r="25" spans="1:22" ht="18.75" customHeight="1" x14ac:dyDescent="0.15">
      <c r="A25" s="5" t="s">
        <v>13</v>
      </c>
      <c r="B25" s="18">
        <f t="shared" si="23"/>
        <v>-14</v>
      </c>
      <c r="C25" s="18">
        <v>3</v>
      </c>
      <c r="D25" s="18">
        <f t="shared" si="24"/>
        <v>-6</v>
      </c>
      <c r="E25" s="18">
        <f t="shared" si="25"/>
        <v>-6</v>
      </c>
      <c r="F25" s="18">
        <v>0</v>
      </c>
      <c r="G25" s="18">
        <v>0</v>
      </c>
      <c r="H25" s="18">
        <v>6</v>
      </c>
      <c r="I25" s="18">
        <v>1</v>
      </c>
      <c r="J25" s="25">
        <f t="shared" si="26"/>
        <v>-25.943871204672266</v>
      </c>
      <c r="K25" s="33">
        <v>0</v>
      </c>
      <c r="L25" s="33">
        <v>25.943871204672266</v>
      </c>
      <c r="M25" s="18">
        <f t="shared" si="27"/>
        <v>-8</v>
      </c>
      <c r="N25" s="18">
        <f t="shared" si="28"/>
        <v>0</v>
      </c>
      <c r="O25" s="18">
        <v>-6</v>
      </c>
      <c r="P25" s="18">
        <v>0</v>
      </c>
      <c r="Q25" s="18">
        <v>0</v>
      </c>
      <c r="R25" s="18">
        <f t="shared" si="29"/>
        <v>8</v>
      </c>
      <c r="S25" s="18">
        <v>-1</v>
      </c>
      <c r="T25" s="18">
        <v>1</v>
      </c>
      <c r="U25" s="18">
        <v>7</v>
      </c>
      <c r="V25" s="29">
        <v>-34.59182827289635</v>
      </c>
    </row>
    <row r="26" spans="1:22" ht="18.75" customHeight="1" x14ac:dyDescent="0.15">
      <c r="A26" s="3" t="s">
        <v>12</v>
      </c>
      <c r="B26" s="20">
        <f t="shared" si="23"/>
        <v>-20</v>
      </c>
      <c r="C26" s="20">
        <v>-16</v>
      </c>
      <c r="D26" s="20">
        <f t="shared" si="24"/>
        <v>-14</v>
      </c>
      <c r="E26" s="20">
        <f t="shared" si="25"/>
        <v>-7</v>
      </c>
      <c r="F26" s="20">
        <v>2</v>
      </c>
      <c r="G26" s="20">
        <v>0</v>
      </c>
      <c r="H26" s="20">
        <v>9</v>
      </c>
      <c r="I26" s="20">
        <v>3</v>
      </c>
      <c r="J26" s="26">
        <f t="shared" si="26"/>
        <v>-13.28915750382291</v>
      </c>
      <c r="K26" s="35">
        <v>3.7969021439494024</v>
      </c>
      <c r="L26" s="35">
        <v>17.086059647772313</v>
      </c>
      <c r="M26" s="20">
        <f t="shared" si="27"/>
        <v>-13</v>
      </c>
      <c r="N26" s="20">
        <f t="shared" si="28"/>
        <v>6</v>
      </c>
      <c r="O26" s="20">
        <v>0</v>
      </c>
      <c r="P26" s="20">
        <v>2</v>
      </c>
      <c r="Q26" s="20">
        <v>4</v>
      </c>
      <c r="R26" s="20">
        <f t="shared" si="29"/>
        <v>19</v>
      </c>
      <c r="S26" s="20">
        <v>11</v>
      </c>
      <c r="T26" s="20">
        <v>12</v>
      </c>
      <c r="U26" s="20">
        <v>7</v>
      </c>
      <c r="V26" s="26">
        <v>-24.679863935671115</v>
      </c>
    </row>
    <row r="27" spans="1:22" ht="18.75" customHeight="1" x14ac:dyDescent="0.15">
      <c r="A27" s="1" t="s">
        <v>11</v>
      </c>
      <c r="B27" s="19">
        <f t="shared" si="23"/>
        <v>-30</v>
      </c>
      <c r="C27" s="19">
        <v>-10</v>
      </c>
      <c r="D27" s="19">
        <f t="shared" si="24"/>
        <v>-3</v>
      </c>
      <c r="E27" s="19">
        <f t="shared" si="25"/>
        <v>-17</v>
      </c>
      <c r="F27" s="19">
        <v>6</v>
      </c>
      <c r="G27" s="19">
        <v>-4</v>
      </c>
      <c r="H27" s="21">
        <v>23</v>
      </c>
      <c r="I27" s="21">
        <v>-1</v>
      </c>
      <c r="J27" s="27">
        <f t="shared" si="26"/>
        <v>-12.872108702416764</v>
      </c>
      <c r="K27" s="34">
        <v>4.543097189088269</v>
      </c>
      <c r="L27" s="34">
        <v>17.415205891505032</v>
      </c>
      <c r="M27" s="21">
        <f t="shared" si="27"/>
        <v>-13</v>
      </c>
      <c r="N27" s="21">
        <f t="shared" si="28"/>
        <v>15</v>
      </c>
      <c r="O27" s="24">
        <v>-4</v>
      </c>
      <c r="P27" s="24">
        <v>3</v>
      </c>
      <c r="Q27" s="24">
        <v>12</v>
      </c>
      <c r="R27" s="24">
        <f t="shared" si="29"/>
        <v>28</v>
      </c>
      <c r="S27" s="24">
        <v>-4</v>
      </c>
      <c r="T27" s="24">
        <v>10</v>
      </c>
      <c r="U27" s="24">
        <v>18</v>
      </c>
      <c r="V27" s="31">
        <v>-9.8433772430245821</v>
      </c>
    </row>
    <row r="28" spans="1:22" ht="18.75" customHeight="1" x14ac:dyDescent="0.15">
      <c r="A28" s="5" t="s">
        <v>10</v>
      </c>
      <c r="B28" s="18">
        <f t="shared" si="23"/>
        <v>-8</v>
      </c>
      <c r="C28" s="18">
        <v>14</v>
      </c>
      <c r="D28" s="18">
        <f t="shared" si="24"/>
        <v>1</v>
      </c>
      <c r="E28" s="18">
        <f>F28-H28</f>
        <v>-4</v>
      </c>
      <c r="F28" s="18">
        <v>3</v>
      </c>
      <c r="G28" s="18">
        <v>2</v>
      </c>
      <c r="H28" s="18">
        <v>7</v>
      </c>
      <c r="I28" s="18">
        <v>-7</v>
      </c>
      <c r="J28" s="25">
        <f t="shared" si="26"/>
        <v>-8.0192021443126826</v>
      </c>
      <c r="K28" s="33">
        <v>6.014401608234512</v>
      </c>
      <c r="L28" s="33">
        <v>14.033603752547195</v>
      </c>
      <c r="M28" s="18">
        <f t="shared" si="27"/>
        <v>-4</v>
      </c>
      <c r="N28" s="18">
        <f t="shared" si="28"/>
        <v>4</v>
      </c>
      <c r="O28" s="18">
        <v>-12</v>
      </c>
      <c r="P28" s="18">
        <v>1</v>
      </c>
      <c r="Q28" s="18">
        <v>3</v>
      </c>
      <c r="R28" s="18">
        <f t="shared" si="29"/>
        <v>8</v>
      </c>
      <c r="S28" s="18">
        <v>-4</v>
      </c>
      <c r="T28" s="18">
        <v>5</v>
      </c>
      <c r="U28" s="18">
        <v>3</v>
      </c>
      <c r="V28" s="25">
        <v>-8.0192021443126826</v>
      </c>
    </row>
    <row r="29" spans="1:22" ht="18.75" customHeight="1" x14ac:dyDescent="0.15">
      <c r="A29" s="3" t="s">
        <v>9</v>
      </c>
      <c r="B29" s="20">
        <f t="shared" si="23"/>
        <v>-17</v>
      </c>
      <c r="C29" s="20">
        <v>3</v>
      </c>
      <c r="D29" s="20">
        <f t="shared" si="24"/>
        <v>-19</v>
      </c>
      <c r="E29" s="20">
        <f t="shared" si="25"/>
        <v>-25</v>
      </c>
      <c r="F29" s="20">
        <v>7</v>
      </c>
      <c r="G29" s="20">
        <v>-5</v>
      </c>
      <c r="H29" s="20">
        <v>32</v>
      </c>
      <c r="I29" s="20">
        <v>13</v>
      </c>
      <c r="J29" s="26">
        <f t="shared" si="26"/>
        <v>-18.467585087500936</v>
      </c>
      <c r="K29" s="35">
        <v>5.170923824500262</v>
      </c>
      <c r="L29" s="35">
        <v>23.638508912001196</v>
      </c>
      <c r="M29" s="22">
        <f t="shared" si="27"/>
        <v>8</v>
      </c>
      <c r="N29" s="22">
        <f t="shared" si="28"/>
        <v>32</v>
      </c>
      <c r="O29" s="20">
        <v>5</v>
      </c>
      <c r="P29" s="20">
        <v>12</v>
      </c>
      <c r="Q29" s="20">
        <v>20</v>
      </c>
      <c r="R29" s="20">
        <f t="shared" si="29"/>
        <v>24</v>
      </c>
      <c r="S29" s="20">
        <v>6</v>
      </c>
      <c r="T29" s="20">
        <v>12</v>
      </c>
      <c r="U29" s="20">
        <v>12</v>
      </c>
      <c r="V29" s="26">
        <v>5.9096272280002999</v>
      </c>
    </row>
    <row r="30" spans="1:22" ht="18.75" customHeight="1" x14ac:dyDescent="0.15">
      <c r="A30" s="3" t="s">
        <v>8</v>
      </c>
      <c r="B30" s="20">
        <f t="shared" si="23"/>
        <v>-32</v>
      </c>
      <c r="C30" s="20">
        <v>-5</v>
      </c>
      <c r="D30" s="20">
        <f t="shared" si="24"/>
        <v>-7</v>
      </c>
      <c r="E30" s="20">
        <f t="shared" si="25"/>
        <v>-21</v>
      </c>
      <c r="F30" s="20">
        <v>6</v>
      </c>
      <c r="G30" s="20">
        <v>6</v>
      </c>
      <c r="H30" s="20">
        <v>27</v>
      </c>
      <c r="I30" s="20">
        <v>-9</v>
      </c>
      <c r="J30" s="29">
        <f t="shared" si="26"/>
        <v>-15.494301573889526</v>
      </c>
      <c r="K30" s="36">
        <v>4.4269433068255779</v>
      </c>
      <c r="L30" s="36">
        <v>19.921244880715104</v>
      </c>
      <c r="M30" s="20">
        <f t="shared" si="27"/>
        <v>-11</v>
      </c>
      <c r="N30" s="20">
        <f t="shared" si="28"/>
        <v>15</v>
      </c>
      <c r="O30" s="20">
        <v>-23</v>
      </c>
      <c r="P30" s="20">
        <v>9</v>
      </c>
      <c r="Q30" s="20">
        <v>6</v>
      </c>
      <c r="R30" s="20">
        <f t="shared" si="29"/>
        <v>26</v>
      </c>
      <c r="S30" s="20">
        <v>-1</v>
      </c>
      <c r="T30" s="20">
        <v>11</v>
      </c>
      <c r="U30" s="20">
        <v>15</v>
      </c>
      <c r="V30" s="26">
        <v>-8.1160627291802268</v>
      </c>
    </row>
    <row r="31" spans="1:22" ht="18.75" customHeight="1" x14ac:dyDescent="0.15">
      <c r="A31" s="1" t="s">
        <v>7</v>
      </c>
      <c r="B31" s="19">
        <f t="shared" si="23"/>
        <v>-26</v>
      </c>
      <c r="C31" s="19">
        <v>-19</v>
      </c>
      <c r="D31" s="19">
        <f t="shared" si="24"/>
        <v>-21</v>
      </c>
      <c r="E31" s="19">
        <f t="shared" si="25"/>
        <v>-13</v>
      </c>
      <c r="F31" s="19">
        <v>5</v>
      </c>
      <c r="G31" s="19">
        <v>-1</v>
      </c>
      <c r="H31" s="19">
        <v>18</v>
      </c>
      <c r="I31" s="21">
        <v>-4</v>
      </c>
      <c r="J31" s="27">
        <f t="shared" si="26"/>
        <v>-10.841798847501931</v>
      </c>
      <c r="K31" s="34">
        <v>4.169922633654588</v>
      </c>
      <c r="L31" s="34">
        <v>15.011721481156519</v>
      </c>
      <c r="M31" s="19">
        <f t="shared" si="27"/>
        <v>-13</v>
      </c>
      <c r="N31" s="19">
        <f t="shared" si="28"/>
        <v>25</v>
      </c>
      <c r="O31" s="19">
        <v>-1</v>
      </c>
      <c r="P31" s="19">
        <v>8</v>
      </c>
      <c r="Q31" s="19">
        <v>17</v>
      </c>
      <c r="R31" s="19">
        <f t="shared" si="29"/>
        <v>38</v>
      </c>
      <c r="S31" s="19">
        <v>23</v>
      </c>
      <c r="T31" s="19">
        <v>20</v>
      </c>
      <c r="U31" s="19">
        <v>18</v>
      </c>
      <c r="V31" s="30">
        <v>-10.841798847501938</v>
      </c>
    </row>
    <row r="32" spans="1:22" ht="18.75" customHeight="1" x14ac:dyDescent="0.15">
      <c r="A32" s="5" t="s">
        <v>6</v>
      </c>
      <c r="B32" s="18">
        <f t="shared" si="23"/>
        <v>15</v>
      </c>
      <c r="C32" s="18">
        <v>17</v>
      </c>
      <c r="D32" s="18">
        <f t="shared" si="24"/>
        <v>12</v>
      </c>
      <c r="E32" s="18">
        <f t="shared" si="25"/>
        <v>0</v>
      </c>
      <c r="F32" s="18">
        <v>3</v>
      </c>
      <c r="G32" s="18">
        <v>-3</v>
      </c>
      <c r="H32" s="18">
        <v>3</v>
      </c>
      <c r="I32" s="18">
        <v>-1</v>
      </c>
      <c r="J32" s="25">
        <f t="shared" si="26"/>
        <v>0</v>
      </c>
      <c r="K32" s="33">
        <v>9.9668681278671798</v>
      </c>
      <c r="L32" s="33">
        <v>9.9668681278671798</v>
      </c>
      <c r="M32" s="18">
        <f t="shared" si="27"/>
        <v>15</v>
      </c>
      <c r="N32" s="18">
        <f t="shared" si="28"/>
        <v>19</v>
      </c>
      <c r="O32" s="22">
        <v>16</v>
      </c>
      <c r="P32" s="22">
        <v>14</v>
      </c>
      <c r="Q32" s="22">
        <v>5</v>
      </c>
      <c r="R32" s="22">
        <f t="shared" si="29"/>
        <v>4</v>
      </c>
      <c r="S32" s="22">
        <v>2</v>
      </c>
      <c r="T32" s="22">
        <v>2</v>
      </c>
      <c r="U32" s="22">
        <v>2</v>
      </c>
      <c r="V32" s="29">
        <v>49.834340639335913</v>
      </c>
    </row>
    <row r="33" spans="1:22" ht="18.75" customHeight="1" x14ac:dyDescent="0.15">
      <c r="A33" s="3" t="s">
        <v>5</v>
      </c>
      <c r="B33" s="20">
        <f t="shared" si="23"/>
        <v>-17</v>
      </c>
      <c r="C33" s="20">
        <v>14</v>
      </c>
      <c r="D33" s="20">
        <f t="shared" si="24"/>
        <v>-2</v>
      </c>
      <c r="E33" s="20">
        <f t="shared" si="25"/>
        <v>-17</v>
      </c>
      <c r="F33" s="20">
        <v>7</v>
      </c>
      <c r="G33" s="20">
        <v>6</v>
      </c>
      <c r="H33" s="20">
        <v>24</v>
      </c>
      <c r="I33" s="20">
        <v>-14</v>
      </c>
      <c r="J33" s="26">
        <f t="shared" si="26"/>
        <v>-13.334307529317208</v>
      </c>
      <c r="K33" s="35">
        <v>5.4905972179541456</v>
      </c>
      <c r="L33" s="35">
        <v>18.824904747271354</v>
      </c>
      <c r="M33" s="20">
        <f t="shared" si="27"/>
        <v>0</v>
      </c>
      <c r="N33" s="20">
        <f t="shared" si="28"/>
        <v>20</v>
      </c>
      <c r="O33" s="20">
        <v>-18</v>
      </c>
      <c r="P33" s="20">
        <v>11</v>
      </c>
      <c r="Q33" s="20">
        <v>9</v>
      </c>
      <c r="R33" s="20">
        <f t="shared" si="29"/>
        <v>20</v>
      </c>
      <c r="S33" s="20">
        <v>4</v>
      </c>
      <c r="T33" s="20">
        <v>10</v>
      </c>
      <c r="U33" s="20">
        <v>10</v>
      </c>
      <c r="V33" s="26">
        <v>0</v>
      </c>
    </row>
    <row r="34" spans="1:22" ht="18.75" customHeight="1" x14ac:dyDescent="0.15">
      <c r="A34" s="3" t="s">
        <v>4</v>
      </c>
      <c r="B34" s="20">
        <f t="shared" si="23"/>
        <v>-24</v>
      </c>
      <c r="C34" s="20">
        <v>-17</v>
      </c>
      <c r="D34" s="20">
        <f t="shared" si="24"/>
        <v>-11</v>
      </c>
      <c r="E34" s="20">
        <f t="shared" si="25"/>
        <v>-10</v>
      </c>
      <c r="F34" s="20">
        <v>4</v>
      </c>
      <c r="G34" s="20">
        <v>0</v>
      </c>
      <c r="H34" s="20">
        <v>14</v>
      </c>
      <c r="I34" s="20">
        <v>-1</v>
      </c>
      <c r="J34" s="26">
        <f t="shared" si="26"/>
        <v>-11.583072846421146</v>
      </c>
      <c r="K34" s="35">
        <v>4.633229138568459</v>
      </c>
      <c r="L34" s="35">
        <v>16.216301984989606</v>
      </c>
      <c r="M34" s="20">
        <f>N34-R34</f>
        <v>-14</v>
      </c>
      <c r="N34" s="20">
        <f t="shared" si="28"/>
        <v>10</v>
      </c>
      <c r="O34" s="20">
        <v>-1</v>
      </c>
      <c r="P34" s="20">
        <v>2</v>
      </c>
      <c r="Q34" s="20">
        <v>8</v>
      </c>
      <c r="R34" s="20">
        <f t="shared" si="29"/>
        <v>24</v>
      </c>
      <c r="S34" s="20">
        <v>11</v>
      </c>
      <c r="T34" s="20">
        <v>8</v>
      </c>
      <c r="U34" s="20">
        <v>16</v>
      </c>
      <c r="V34" s="26">
        <v>-16.21630198498961</v>
      </c>
    </row>
    <row r="35" spans="1:22" ht="18.75" customHeight="1" x14ac:dyDescent="0.15">
      <c r="A35" s="1" t="s">
        <v>3</v>
      </c>
      <c r="B35" s="19">
        <f t="shared" si="23"/>
        <v>-11</v>
      </c>
      <c r="C35" s="19">
        <v>8</v>
      </c>
      <c r="D35" s="19">
        <f t="shared" si="24"/>
        <v>6</v>
      </c>
      <c r="E35" s="19">
        <f t="shared" si="25"/>
        <v>-8</v>
      </c>
      <c r="F35" s="19">
        <v>5</v>
      </c>
      <c r="G35" s="19">
        <v>3</v>
      </c>
      <c r="H35" s="19">
        <v>13</v>
      </c>
      <c r="I35" s="21">
        <v>-2</v>
      </c>
      <c r="J35" s="27">
        <f t="shared" si="26"/>
        <v>-8.9520574403247259</v>
      </c>
      <c r="K35" s="34">
        <v>5.5950359002029542</v>
      </c>
      <c r="L35" s="34">
        <v>14.547093340527681</v>
      </c>
      <c r="M35" s="21">
        <f t="shared" si="27"/>
        <v>-3</v>
      </c>
      <c r="N35" s="21">
        <f t="shared" si="28"/>
        <v>13</v>
      </c>
      <c r="O35" s="24">
        <v>0</v>
      </c>
      <c r="P35" s="24">
        <v>9</v>
      </c>
      <c r="Q35" s="24">
        <v>4</v>
      </c>
      <c r="R35" s="24">
        <f t="shared" si="29"/>
        <v>16</v>
      </c>
      <c r="S35" s="24">
        <v>-1</v>
      </c>
      <c r="T35" s="24">
        <v>6</v>
      </c>
      <c r="U35" s="24">
        <v>10</v>
      </c>
      <c r="V35" s="31">
        <v>-3.3570215401217709</v>
      </c>
    </row>
    <row r="36" spans="1:22" ht="18.75" customHeight="1" x14ac:dyDescent="0.15">
      <c r="A36" s="5" t="s">
        <v>2</v>
      </c>
      <c r="B36" s="18">
        <f t="shared" si="23"/>
        <v>-17</v>
      </c>
      <c r="C36" s="18">
        <v>0</v>
      </c>
      <c r="D36" s="18">
        <f t="shared" si="24"/>
        <v>-1</v>
      </c>
      <c r="E36" s="18">
        <f t="shared" si="25"/>
        <v>-10</v>
      </c>
      <c r="F36" s="18">
        <v>3</v>
      </c>
      <c r="G36" s="18">
        <v>1</v>
      </c>
      <c r="H36" s="18">
        <v>13</v>
      </c>
      <c r="I36" s="18">
        <v>0</v>
      </c>
      <c r="J36" s="25">
        <f t="shared" si="26"/>
        <v>-29.296326320943262</v>
      </c>
      <c r="K36" s="33">
        <v>8.7888978962829789</v>
      </c>
      <c r="L36" s="33">
        <v>38.085224217226241</v>
      </c>
      <c r="M36" s="18">
        <f t="shared" si="27"/>
        <v>-7</v>
      </c>
      <c r="N36" s="18">
        <f t="shared" si="28"/>
        <v>2</v>
      </c>
      <c r="O36" s="18">
        <v>1</v>
      </c>
      <c r="P36" s="18">
        <v>1</v>
      </c>
      <c r="Q36" s="18">
        <v>1</v>
      </c>
      <c r="R36" s="18">
        <f t="shared" si="29"/>
        <v>9</v>
      </c>
      <c r="S36" s="18">
        <v>3</v>
      </c>
      <c r="T36" s="18">
        <v>4</v>
      </c>
      <c r="U36" s="18">
        <v>5</v>
      </c>
      <c r="V36" s="25">
        <v>-20.507428424660283</v>
      </c>
    </row>
    <row r="37" spans="1:22" ht="18.75" customHeight="1" x14ac:dyDescent="0.15">
      <c r="A37" s="3" t="s">
        <v>1</v>
      </c>
      <c r="B37" s="20">
        <f t="shared" si="23"/>
        <v>0</v>
      </c>
      <c r="C37" s="20">
        <v>0</v>
      </c>
      <c r="D37" s="20">
        <f t="shared" si="24"/>
        <v>11</v>
      </c>
      <c r="E37" s="20">
        <f t="shared" si="25"/>
        <v>-4</v>
      </c>
      <c r="F37" s="20">
        <v>1</v>
      </c>
      <c r="G37" s="20">
        <v>0</v>
      </c>
      <c r="H37" s="20">
        <v>5</v>
      </c>
      <c r="I37" s="20">
        <v>-4</v>
      </c>
      <c r="J37" s="26">
        <f t="shared" si="26"/>
        <v>-16.736593530045624</v>
      </c>
      <c r="K37" s="35">
        <v>4.1841483825114061</v>
      </c>
      <c r="L37" s="35">
        <v>20.92074191255703</v>
      </c>
      <c r="M37" s="20">
        <f>N37-R37</f>
        <v>4</v>
      </c>
      <c r="N37" s="22">
        <f t="shared" si="28"/>
        <v>8</v>
      </c>
      <c r="O37" s="20">
        <v>6</v>
      </c>
      <c r="P37" s="20">
        <v>8</v>
      </c>
      <c r="Q37" s="20">
        <v>0</v>
      </c>
      <c r="R37" s="20">
        <f t="shared" si="29"/>
        <v>4</v>
      </c>
      <c r="S37" s="20">
        <v>-1</v>
      </c>
      <c r="T37" s="20">
        <v>2</v>
      </c>
      <c r="U37" s="20">
        <v>2</v>
      </c>
      <c r="V37" s="26">
        <v>16.736593530045624</v>
      </c>
    </row>
    <row r="38" spans="1:22" ht="18.75" customHeight="1" x14ac:dyDescent="0.15">
      <c r="A38" s="1" t="s">
        <v>0</v>
      </c>
      <c r="B38" s="19">
        <f t="shared" si="23"/>
        <v>-4</v>
      </c>
      <c r="C38" s="19">
        <v>5</v>
      </c>
      <c r="D38" s="19">
        <f t="shared" si="24"/>
        <v>12</v>
      </c>
      <c r="E38" s="19">
        <f t="shared" si="25"/>
        <v>-2</v>
      </c>
      <c r="F38" s="19">
        <v>2</v>
      </c>
      <c r="G38" s="19">
        <v>1</v>
      </c>
      <c r="H38" s="19">
        <v>4</v>
      </c>
      <c r="I38" s="21">
        <v>-9</v>
      </c>
      <c r="J38" s="27">
        <f t="shared" si="26"/>
        <v>-9.1735049071968024</v>
      </c>
      <c r="K38" s="34">
        <v>9.1735049071968024</v>
      </c>
      <c r="L38" s="34">
        <v>18.347009814393605</v>
      </c>
      <c r="M38" s="21">
        <f t="shared" si="27"/>
        <v>-2</v>
      </c>
      <c r="N38" s="19">
        <f t="shared" si="28"/>
        <v>2</v>
      </c>
      <c r="O38" s="19">
        <v>0</v>
      </c>
      <c r="P38" s="19">
        <v>0</v>
      </c>
      <c r="Q38" s="19">
        <v>2</v>
      </c>
      <c r="R38" s="19">
        <f t="shared" si="29"/>
        <v>4</v>
      </c>
      <c r="S38" s="19">
        <v>-2</v>
      </c>
      <c r="T38" s="19">
        <v>2</v>
      </c>
      <c r="U38" s="19">
        <v>2</v>
      </c>
      <c r="V38" s="30">
        <v>-9.1735049071968024</v>
      </c>
    </row>
    <row r="39" spans="1:22" x14ac:dyDescent="0.15">
      <c r="A39" s="37" t="s">
        <v>59</v>
      </c>
    </row>
    <row r="40" spans="1:22" x14ac:dyDescent="0.15">
      <c r="A40" s="37" t="s">
        <v>48</v>
      </c>
    </row>
    <row r="41" spans="1:22" x14ac:dyDescent="0.15">
      <c r="A41" s="37" t="s">
        <v>49</v>
      </c>
    </row>
    <row r="42" spans="1:22" x14ac:dyDescent="0.15">
      <c r="A42" s="37" t="s">
        <v>60</v>
      </c>
    </row>
    <row r="43" spans="1:22" x14ac:dyDescent="0.15">
      <c r="A43" s="37" t="s">
        <v>61</v>
      </c>
    </row>
    <row r="44" spans="1:22" x14ac:dyDescent="0.15">
      <c r="A44" s="37" t="s">
        <v>62</v>
      </c>
    </row>
    <row r="45" spans="1:22" x14ac:dyDescent="0.15">
      <c r="A45" s="37" t="s">
        <v>63</v>
      </c>
    </row>
    <row r="46" spans="1:22" x14ac:dyDescent="0.15">
      <c r="A46" s="37" t="s">
        <v>64</v>
      </c>
    </row>
  </sheetData>
  <mergeCells count="20">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s>
  <phoneticPr fontId="1"/>
  <pageMargins left="0.70866141732283472" right="0.70866141732283472" top="0.74803149606299213" bottom="0.74803149606299213" header="0.31496062992125984" footer="0.31496062992125984"/>
  <pageSetup paperSize="9" scale="68"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5" x14ac:dyDescent="0.15"/>
  <cols>
    <col min="1" max="2" width="8.625" customWidth="1"/>
    <col min="3" max="21" width="6.625" customWidth="1"/>
    <col min="22" max="22" width="11.75" customWidth="1"/>
  </cols>
  <sheetData>
    <row r="2" spans="1:22" x14ac:dyDescent="0.15">
      <c r="A2" t="s">
        <v>65</v>
      </c>
    </row>
    <row r="4" spans="1:22" x14ac:dyDescent="0.15">
      <c r="A4" t="s">
        <v>46</v>
      </c>
    </row>
    <row r="5" spans="1:22" ht="13.5" customHeight="1" x14ac:dyDescent="0.15">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2.95" customHeight="1" x14ac:dyDescent="0.15">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15">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15">
      <c r="A8" s="43"/>
      <c r="B8" s="43"/>
      <c r="C8" s="41"/>
      <c r="D8" s="41"/>
      <c r="E8" s="43"/>
      <c r="F8" s="10"/>
      <c r="G8" s="41"/>
      <c r="H8" s="10"/>
      <c r="I8" s="41"/>
      <c r="J8" s="41"/>
      <c r="K8" s="10"/>
      <c r="L8" s="10"/>
      <c r="M8" s="43"/>
      <c r="N8" s="10"/>
      <c r="O8" s="41"/>
      <c r="P8" s="41"/>
      <c r="Q8" s="9"/>
      <c r="R8" s="10"/>
      <c r="S8" s="41"/>
      <c r="T8" s="41"/>
      <c r="U8" s="9"/>
      <c r="V8" s="41"/>
    </row>
    <row r="9" spans="1:22" ht="15" customHeight="1" x14ac:dyDescent="0.15">
      <c r="A9" s="8" t="s">
        <v>29</v>
      </c>
      <c r="B9" s="17">
        <f t="shared" ref="B9:H9" si="0">B10+B11</f>
        <v>-226</v>
      </c>
      <c r="C9" s="17">
        <f t="shared" si="0"/>
        <v>-97</v>
      </c>
      <c r="D9" s="17">
        <f t="shared" si="0"/>
        <v>19</v>
      </c>
      <c r="E9" s="17">
        <f t="shared" si="0"/>
        <v>-213</v>
      </c>
      <c r="F9" s="17">
        <f t="shared" si="0"/>
        <v>141</v>
      </c>
      <c r="G9" s="17">
        <f t="shared" si="0"/>
        <v>4</v>
      </c>
      <c r="H9" s="17">
        <f t="shared" si="0"/>
        <v>354</v>
      </c>
      <c r="I9" s="17">
        <f>I10+I11</f>
        <v>-37</v>
      </c>
      <c r="J9" s="28">
        <f>K9-L9</f>
        <v>-9.5901220447726523</v>
      </c>
      <c r="K9" s="28">
        <v>6.3483906493565447</v>
      </c>
      <c r="L9" s="28">
        <v>15.938512694129196</v>
      </c>
      <c r="M9" s="17">
        <f t="shared" ref="M9:U9" si="1">M10+M11</f>
        <v>-13</v>
      </c>
      <c r="N9" s="17">
        <f t="shared" si="1"/>
        <v>417</v>
      </c>
      <c r="O9" s="17">
        <f t="shared" si="1"/>
        <v>-6</v>
      </c>
      <c r="P9" s="17">
        <f t="shared" si="1"/>
        <v>272</v>
      </c>
      <c r="Q9" s="17">
        <f t="shared" si="1"/>
        <v>145</v>
      </c>
      <c r="R9" s="17">
        <f>R10+R11</f>
        <v>430</v>
      </c>
      <c r="S9" s="17">
        <f t="shared" si="1"/>
        <v>16</v>
      </c>
      <c r="T9" s="17">
        <f t="shared" si="1"/>
        <v>285</v>
      </c>
      <c r="U9" s="17">
        <f t="shared" si="1"/>
        <v>145</v>
      </c>
      <c r="V9" s="28">
        <v>-0.58531261306124094</v>
      </c>
    </row>
    <row r="10" spans="1:22" ht="15" customHeight="1" x14ac:dyDescent="0.15">
      <c r="A10" s="6" t="s">
        <v>28</v>
      </c>
      <c r="B10" s="18">
        <f t="shared" ref="B10:I10" si="2">B20+B21+B22+B23</f>
        <v>-134</v>
      </c>
      <c r="C10" s="18">
        <f t="shared" si="2"/>
        <v>-117</v>
      </c>
      <c r="D10" s="18">
        <f t="shared" si="2"/>
        <v>18</v>
      </c>
      <c r="E10" s="18">
        <f t="shared" si="2"/>
        <v>-153</v>
      </c>
      <c r="F10" s="18">
        <f t="shared" si="2"/>
        <v>105</v>
      </c>
      <c r="G10" s="18">
        <f t="shared" si="2"/>
        <v>-4</v>
      </c>
      <c r="H10" s="18">
        <f t="shared" si="2"/>
        <v>258</v>
      </c>
      <c r="I10" s="18">
        <f t="shared" si="2"/>
        <v>-8</v>
      </c>
      <c r="J10" s="25">
        <f t="shared" ref="J10:J38" si="3">K10-L10</f>
        <v>-9.1433105251300635</v>
      </c>
      <c r="K10" s="25">
        <v>6.2748209486186717</v>
      </c>
      <c r="L10" s="25">
        <v>15.418131473748735</v>
      </c>
      <c r="M10" s="18">
        <f t="shared" ref="M10:U10" si="4">M20+M21+M22+M23</f>
        <v>19</v>
      </c>
      <c r="N10" s="18">
        <f t="shared" si="4"/>
        <v>321</v>
      </c>
      <c r="O10" s="18">
        <f t="shared" si="4"/>
        <v>-2</v>
      </c>
      <c r="P10" s="18">
        <f t="shared" si="4"/>
        <v>222</v>
      </c>
      <c r="Q10" s="18">
        <f t="shared" si="4"/>
        <v>99</v>
      </c>
      <c r="R10" s="18">
        <f t="shared" si="4"/>
        <v>302</v>
      </c>
      <c r="S10" s="18">
        <f t="shared" si="4"/>
        <v>-16</v>
      </c>
      <c r="T10" s="18">
        <f t="shared" si="4"/>
        <v>225</v>
      </c>
      <c r="U10" s="18">
        <f t="shared" si="4"/>
        <v>77</v>
      </c>
      <c r="V10" s="25">
        <v>1.1354437907024248</v>
      </c>
    </row>
    <row r="11" spans="1:22" ht="15" customHeight="1" x14ac:dyDescent="0.15">
      <c r="A11" s="2" t="s">
        <v>27</v>
      </c>
      <c r="B11" s="19">
        <f t="shared" ref="B11:I11" si="5">B12+B13+B14+B15+B16</f>
        <v>-92</v>
      </c>
      <c r="C11" s="19">
        <f t="shared" si="5"/>
        <v>20</v>
      </c>
      <c r="D11" s="19">
        <f t="shared" si="5"/>
        <v>1</v>
      </c>
      <c r="E11" s="19">
        <f t="shared" si="5"/>
        <v>-60</v>
      </c>
      <c r="F11" s="19">
        <f t="shared" si="5"/>
        <v>36</v>
      </c>
      <c r="G11" s="19">
        <f t="shared" si="5"/>
        <v>8</v>
      </c>
      <c r="H11" s="19">
        <f t="shared" si="5"/>
        <v>96</v>
      </c>
      <c r="I11" s="19">
        <f t="shared" si="5"/>
        <v>-29</v>
      </c>
      <c r="J11" s="30">
        <f t="shared" si="3"/>
        <v>-10.955285925459032</v>
      </c>
      <c r="K11" s="30">
        <v>6.5731715552754206</v>
      </c>
      <c r="L11" s="30">
        <v>17.528457480734453</v>
      </c>
      <c r="M11" s="19">
        <f t="shared" ref="M11:U11" si="6">M12+M13+M14+M15+M16</f>
        <v>-32</v>
      </c>
      <c r="N11" s="19">
        <f t="shared" si="6"/>
        <v>96</v>
      </c>
      <c r="O11" s="19">
        <f t="shared" si="6"/>
        <v>-4</v>
      </c>
      <c r="P11" s="19">
        <f t="shared" si="6"/>
        <v>50</v>
      </c>
      <c r="Q11" s="19">
        <f t="shared" si="6"/>
        <v>46</v>
      </c>
      <c r="R11" s="19">
        <f t="shared" si="6"/>
        <v>128</v>
      </c>
      <c r="S11" s="19">
        <f t="shared" si="6"/>
        <v>32</v>
      </c>
      <c r="T11" s="19">
        <f t="shared" si="6"/>
        <v>60</v>
      </c>
      <c r="U11" s="19">
        <f t="shared" si="6"/>
        <v>68</v>
      </c>
      <c r="V11" s="30">
        <v>-5.8428191602448152</v>
      </c>
    </row>
    <row r="12" spans="1:22" ht="15" customHeight="1" x14ac:dyDescent="0.15">
      <c r="A12" s="6" t="s">
        <v>26</v>
      </c>
      <c r="B12" s="18">
        <f t="shared" ref="B12:I12" si="7">B24</f>
        <v>0</v>
      </c>
      <c r="C12" s="18">
        <f t="shared" si="7"/>
        <v>8</v>
      </c>
      <c r="D12" s="18">
        <f t="shared" si="7"/>
        <v>6</v>
      </c>
      <c r="E12" s="18">
        <f t="shared" si="7"/>
        <v>-2</v>
      </c>
      <c r="F12" s="18">
        <f t="shared" si="7"/>
        <v>5</v>
      </c>
      <c r="G12" s="18">
        <f t="shared" si="7"/>
        <v>3</v>
      </c>
      <c r="H12" s="18">
        <f t="shared" si="7"/>
        <v>7</v>
      </c>
      <c r="I12" s="18">
        <f t="shared" si="7"/>
        <v>1</v>
      </c>
      <c r="J12" s="25">
        <f t="shared" si="3"/>
        <v>-4.6146163230990016</v>
      </c>
      <c r="K12" s="25">
        <v>11.536540807747498</v>
      </c>
      <c r="L12" s="25">
        <v>16.151157130846499</v>
      </c>
      <c r="M12" s="18">
        <f t="shared" ref="M12:U12" si="8">M24</f>
        <v>2</v>
      </c>
      <c r="N12" s="18">
        <f t="shared" si="8"/>
        <v>8</v>
      </c>
      <c r="O12" s="18">
        <f t="shared" si="8"/>
        <v>-2</v>
      </c>
      <c r="P12" s="18">
        <f t="shared" si="8"/>
        <v>4</v>
      </c>
      <c r="Q12" s="18">
        <f t="shared" si="8"/>
        <v>4</v>
      </c>
      <c r="R12" s="18">
        <f t="shared" si="8"/>
        <v>6</v>
      </c>
      <c r="S12" s="18">
        <f t="shared" si="8"/>
        <v>-6</v>
      </c>
      <c r="T12" s="18">
        <f t="shared" si="8"/>
        <v>2</v>
      </c>
      <c r="U12" s="18">
        <f t="shared" si="8"/>
        <v>4</v>
      </c>
      <c r="V12" s="25">
        <v>4.6146163230989981</v>
      </c>
    </row>
    <row r="13" spans="1:22" ht="15" customHeight="1" x14ac:dyDescent="0.15">
      <c r="A13" s="4" t="s">
        <v>25</v>
      </c>
      <c r="B13" s="20">
        <f t="shared" ref="B13:I13" si="9">B25+B26+B27</f>
        <v>-30</v>
      </c>
      <c r="C13" s="20">
        <f t="shared" si="9"/>
        <v>-6</v>
      </c>
      <c r="D13" s="20">
        <f t="shared" si="9"/>
        <v>-10</v>
      </c>
      <c r="E13" s="20">
        <f t="shared" si="9"/>
        <v>-12</v>
      </c>
      <c r="F13" s="20">
        <f t="shared" si="9"/>
        <v>5</v>
      </c>
      <c r="G13" s="20">
        <f t="shared" si="9"/>
        <v>-2</v>
      </c>
      <c r="H13" s="20">
        <f t="shared" si="9"/>
        <v>17</v>
      </c>
      <c r="I13" s="20">
        <f t="shared" si="9"/>
        <v>3</v>
      </c>
      <c r="J13" s="26">
        <f t="shared" si="3"/>
        <v>-12.202290576098555</v>
      </c>
      <c r="K13" s="26">
        <v>5.0842877400410638</v>
      </c>
      <c r="L13" s="26">
        <v>17.286578316139618</v>
      </c>
      <c r="M13" s="20">
        <f t="shared" ref="M13:U13" si="10">M25+M26+M27</f>
        <v>-18</v>
      </c>
      <c r="N13" s="20">
        <f t="shared" si="10"/>
        <v>11</v>
      </c>
      <c r="O13" s="20">
        <f t="shared" si="10"/>
        <v>-3</v>
      </c>
      <c r="P13" s="20">
        <f t="shared" si="10"/>
        <v>4</v>
      </c>
      <c r="Q13" s="20">
        <f t="shared" si="10"/>
        <v>7</v>
      </c>
      <c r="R13" s="20">
        <f t="shared" si="10"/>
        <v>29</v>
      </c>
      <c r="S13" s="20">
        <f t="shared" si="10"/>
        <v>2</v>
      </c>
      <c r="T13" s="20">
        <f t="shared" si="10"/>
        <v>13</v>
      </c>
      <c r="U13" s="20">
        <f t="shared" si="10"/>
        <v>16</v>
      </c>
      <c r="V13" s="26">
        <v>-18.303435864147829</v>
      </c>
    </row>
    <row r="14" spans="1:22" ht="15" customHeight="1" x14ac:dyDescent="0.15">
      <c r="A14" s="4" t="s">
        <v>24</v>
      </c>
      <c r="B14" s="20">
        <f t="shared" ref="B14:I14" si="11">B28+B29+B30+B31</f>
        <v>-38</v>
      </c>
      <c r="C14" s="20">
        <f t="shared" si="11"/>
        <v>8</v>
      </c>
      <c r="D14" s="20">
        <f t="shared" si="11"/>
        <v>-8</v>
      </c>
      <c r="E14" s="20">
        <f t="shared" si="11"/>
        <v>-27</v>
      </c>
      <c r="F14" s="20">
        <f t="shared" si="11"/>
        <v>12</v>
      </c>
      <c r="G14" s="20">
        <f t="shared" si="11"/>
        <v>3</v>
      </c>
      <c r="H14" s="20">
        <f t="shared" si="11"/>
        <v>39</v>
      </c>
      <c r="I14" s="20">
        <f t="shared" si="11"/>
        <v>-13</v>
      </c>
      <c r="J14" s="26">
        <f t="shared" si="3"/>
        <v>-12.874224509231425</v>
      </c>
      <c r="K14" s="26">
        <v>5.7218775596584122</v>
      </c>
      <c r="L14" s="26">
        <v>18.596102068889838</v>
      </c>
      <c r="M14" s="20">
        <f t="shared" ref="M14:U14" si="12">M28+M29+M30+M31</f>
        <v>-11</v>
      </c>
      <c r="N14" s="20">
        <f t="shared" si="12"/>
        <v>39</v>
      </c>
      <c r="O14" s="20">
        <f t="shared" si="12"/>
        <v>-3</v>
      </c>
      <c r="P14" s="20">
        <f t="shared" si="12"/>
        <v>18</v>
      </c>
      <c r="Q14" s="20">
        <f t="shared" si="12"/>
        <v>21</v>
      </c>
      <c r="R14" s="20">
        <f t="shared" si="12"/>
        <v>50</v>
      </c>
      <c r="S14" s="20">
        <f t="shared" si="12"/>
        <v>21</v>
      </c>
      <c r="T14" s="20">
        <f t="shared" si="12"/>
        <v>31</v>
      </c>
      <c r="U14" s="20">
        <f t="shared" si="12"/>
        <v>19</v>
      </c>
      <c r="V14" s="26">
        <v>-5.2450544296868742</v>
      </c>
    </row>
    <row r="15" spans="1:22" ht="15" customHeight="1" x14ac:dyDescent="0.15">
      <c r="A15" s="4" t="s">
        <v>23</v>
      </c>
      <c r="B15" s="20">
        <f t="shared" ref="B15:I15" si="13">B32+B33+B34+B35</f>
        <v>-17</v>
      </c>
      <c r="C15" s="20">
        <f t="shared" si="13"/>
        <v>6</v>
      </c>
      <c r="D15" s="20">
        <f t="shared" si="13"/>
        <v>1</v>
      </c>
      <c r="E15" s="20">
        <f t="shared" si="13"/>
        <v>-13</v>
      </c>
      <c r="F15" s="20">
        <f t="shared" si="13"/>
        <v>12</v>
      </c>
      <c r="G15" s="20">
        <f t="shared" si="13"/>
        <v>6</v>
      </c>
      <c r="H15" s="20">
        <f t="shared" si="13"/>
        <v>25</v>
      </c>
      <c r="I15" s="20">
        <f t="shared" si="13"/>
        <v>-9</v>
      </c>
      <c r="J15" s="26">
        <f t="shared" si="3"/>
        <v>-8.1782707912498509</v>
      </c>
      <c r="K15" s="26">
        <v>7.5491730380767876</v>
      </c>
      <c r="L15" s="26">
        <v>15.727443829326639</v>
      </c>
      <c r="M15" s="20">
        <f t="shared" ref="M15:U15" si="14">M32+M33+M34+M35</f>
        <v>-4</v>
      </c>
      <c r="N15" s="20">
        <f t="shared" si="14"/>
        <v>31</v>
      </c>
      <c r="O15" s="20">
        <f t="shared" si="14"/>
        <v>-1</v>
      </c>
      <c r="P15" s="20">
        <f t="shared" si="14"/>
        <v>20</v>
      </c>
      <c r="Q15" s="20">
        <f t="shared" si="14"/>
        <v>11</v>
      </c>
      <c r="R15" s="20">
        <f t="shared" si="14"/>
        <v>35</v>
      </c>
      <c r="S15" s="20">
        <f t="shared" si="14"/>
        <v>13</v>
      </c>
      <c r="T15" s="20">
        <f t="shared" si="14"/>
        <v>12</v>
      </c>
      <c r="U15" s="20">
        <f t="shared" si="14"/>
        <v>23</v>
      </c>
      <c r="V15" s="26">
        <v>-2.5163910126922637</v>
      </c>
    </row>
    <row r="16" spans="1:22" ht="15" customHeight="1" x14ac:dyDescent="0.15">
      <c r="A16" s="2" t="s">
        <v>22</v>
      </c>
      <c r="B16" s="19">
        <f t="shared" ref="B16:I16" si="15">B36+B37+B38</f>
        <v>-7</v>
      </c>
      <c r="C16" s="19">
        <f t="shared" si="15"/>
        <v>4</v>
      </c>
      <c r="D16" s="19">
        <f t="shared" si="15"/>
        <v>12</v>
      </c>
      <c r="E16" s="19">
        <f t="shared" si="15"/>
        <v>-6</v>
      </c>
      <c r="F16" s="19">
        <f t="shared" si="15"/>
        <v>2</v>
      </c>
      <c r="G16" s="19">
        <f t="shared" si="15"/>
        <v>-2</v>
      </c>
      <c r="H16" s="19">
        <f t="shared" si="15"/>
        <v>8</v>
      </c>
      <c r="I16" s="19">
        <f t="shared" si="15"/>
        <v>-11</v>
      </c>
      <c r="J16" s="30">
        <f t="shared" si="3"/>
        <v>-16.077642533072957</v>
      </c>
      <c r="K16" s="30">
        <v>5.3592141776909861</v>
      </c>
      <c r="L16" s="30">
        <v>21.436856710763944</v>
      </c>
      <c r="M16" s="19">
        <f t="shared" ref="M16:U16" si="16">M36+M37+M38</f>
        <v>-1</v>
      </c>
      <c r="N16" s="19">
        <f t="shared" si="16"/>
        <v>7</v>
      </c>
      <c r="O16" s="19">
        <f t="shared" si="16"/>
        <v>5</v>
      </c>
      <c r="P16" s="19">
        <f t="shared" si="16"/>
        <v>4</v>
      </c>
      <c r="Q16" s="19">
        <f t="shared" si="16"/>
        <v>3</v>
      </c>
      <c r="R16" s="19">
        <f t="shared" si="16"/>
        <v>8</v>
      </c>
      <c r="S16" s="19">
        <f t="shared" si="16"/>
        <v>2</v>
      </c>
      <c r="T16" s="19">
        <f t="shared" si="16"/>
        <v>2</v>
      </c>
      <c r="U16" s="19">
        <f t="shared" si="16"/>
        <v>6</v>
      </c>
      <c r="V16" s="30">
        <v>-2.6796070888454935</v>
      </c>
    </row>
    <row r="17" spans="1:22" ht="15" customHeight="1" x14ac:dyDescent="0.15">
      <c r="A17" s="6" t="s">
        <v>21</v>
      </c>
      <c r="B17" s="18">
        <f t="shared" ref="B17:I17" si="17">B12+B13+B20</f>
        <v>-100</v>
      </c>
      <c r="C17" s="18">
        <f t="shared" si="17"/>
        <v>-29</v>
      </c>
      <c r="D17" s="18">
        <f t="shared" si="17"/>
        <v>-20</v>
      </c>
      <c r="E17" s="18">
        <f t="shared" si="17"/>
        <v>-84</v>
      </c>
      <c r="F17" s="18">
        <f t="shared" si="17"/>
        <v>51</v>
      </c>
      <c r="G17" s="18">
        <f t="shared" si="17"/>
        <v>-7</v>
      </c>
      <c r="H17" s="18">
        <f t="shared" si="17"/>
        <v>135</v>
      </c>
      <c r="I17" s="18">
        <f t="shared" si="17"/>
        <v>-6</v>
      </c>
      <c r="J17" s="25">
        <f t="shared" si="3"/>
        <v>-9.2226919130588314</v>
      </c>
      <c r="K17" s="25">
        <v>5.5994915186428624</v>
      </c>
      <c r="L17" s="25">
        <v>14.822183431701694</v>
      </c>
      <c r="M17" s="18">
        <f t="shared" ref="M17:U17" si="18">M12+M13+M20</f>
        <v>-16</v>
      </c>
      <c r="N17" s="18">
        <f t="shared" si="18"/>
        <v>128</v>
      </c>
      <c r="O17" s="18">
        <f t="shared" si="18"/>
        <v>-19</v>
      </c>
      <c r="P17" s="18">
        <f t="shared" si="18"/>
        <v>87</v>
      </c>
      <c r="Q17" s="18">
        <f t="shared" si="18"/>
        <v>41</v>
      </c>
      <c r="R17" s="18">
        <f t="shared" si="18"/>
        <v>144</v>
      </c>
      <c r="S17" s="18">
        <f t="shared" si="18"/>
        <v>0</v>
      </c>
      <c r="T17" s="18">
        <f t="shared" si="18"/>
        <v>98</v>
      </c>
      <c r="U17" s="18">
        <f t="shared" si="18"/>
        <v>46</v>
      </c>
      <c r="V17" s="25">
        <v>-1.756703221535016</v>
      </c>
    </row>
    <row r="18" spans="1:22" ht="15" customHeight="1" x14ac:dyDescent="0.15">
      <c r="A18" s="4" t="s">
        <v>20</v>
      </c>
      <c r="B18" s="20">
        <f t="shared" ref="B18:I18" si="19">B14+B22</f>
        <v>-55</v>
      </c>
      <c r="C18" s="20">
        <f t="shared" si="19"/>
        <v>7</v>
      </c>
      <c r="D18" s="20">
        <f t="shared" si="19"/>
        <v>-7</v>
      </c>
      <c r="E18" s="20">
        <f t="shared" si="19"/>
        <v>-48</v>
      </c>
      <c r="F18" s="20">
        <f t="shared" si="19"/>
        <v>25</v>
      </c>
      <c r="G18" s="20">
        <f t="shared" si="19"/>
        <v>5</v>
      </c>
      <c r="H18" s="20">
        <f t="shared" si="19"/>
        <v>73</v>
      </c>
      <c r="I18" s="20">
        <f t="shared" si="19"/>
        <v>-7</v>
      </c>
      <c r="J18" s="26">
        <f t="shared" si="3"/>
        <v>-12.23849131255724</v>
      </c>
      <c r="K18" s="26">
        <v>6.3742142252902267</v>
      </c>
      <c r="L18" s="26">
        <v>18.612705537847468</v>
      </c>
      <c r="M18" s="20">
        <f t="shared" ref="M18:U18" si="20">M14+M22</f>
        <v>-7</v>
      </c>
      <c r="N18" s="20">
        <f t="shared" si="20"/>
        <v>77</v>
      </c>
      <c r="O18" s="20">
        <f t="shared" si="20"/>
        <v>-8</v>
      </c>
      <c r="P18" s="20">
        <f t="shared" si="20"/>
        <v>37</v>
      </c>
      <c r="Q18" s="20">
        <f t="shared" si="20"/>
        <v>40</v>
      </c>
      <c r="R18" s="20">
        <f t="shared" si="20"/>
        <v>84</v>
      </c>
      <c r="S18" s="20">
        <f t="shared" si="20"/>
        <v>11</v>
      </c>
      <c r="T18" s="20">
        <f t="shared" si="20"/>
        <v>49</v>
      </c>
      <c r="U18" s="20">
        <f t="shared" si="20"/>
        <v>35</v>
      </c>
      <c r="V18" s="26">
        <v>-1.7847799830812612</v>
      </c>
    </row>
    <row r="19" spans="1:22" ht="15" customHeight="1" x14ac:dyDescent="0.15">
      <c r="A19" s="2" t="s">
        <v>19</v>
      </c>
      <c r="B19" s="19">
        <f t="shared" ref="B19:I19" si="21">B15+B16+B21+B23</f>
        <v>-71</v>
      </c>
      <c r="C19" s="19">
        <f t="shared" si="21"/>
        <v>-75</v>
      </c>
      <c r="D19" s="19">
        <f t="shared" si="21"/>
        <v>46</v>
      </c>
      <c r="E19" s="19">
        <f t="shared" si="21"/>
        <v>-81</v>
      </c>
      <c r="F19" s="19">
        <f t="shared" si="21"/>
        <v>65</v>
      </c>
      <c r="G19" s="19">
        <f t="shared" si="21"/>
        <v>6</v>
      </c>
      <c r="H19" s="19">
        <f t="shared" si="21"/>
        <v>146</v>
      </c>
      <c r="I19" s="19">
        <f t="shared" si="21"/>
        <v>-24</v>
      </c>
      <c r="J19" s="30">
        <f t="shared" si="3"/>
        <v>-8.8232107892364322</v>
      </c>
      <c r="K19" s="30">
        <v>7.0803543370415785</v>
      </c>
      <c r="L19" s="30">
        <v>15.903565126278011</v>
      </c>
      <c r="M19" s="19">
        <f t="shared" ref="M19:U19" si="22">M15+M16+M21+M23</f>
        <v>10</v>
      </c>
      <c r="N19" s="19">
        <f t="shared" si="22"/>
        <v>212</v>
      </c>
      <c r="O19" s="19">
        <f t="shared" si="22"/>
        <v>21</v>
      </c>
      <c r="P19" s="19">
        <f t="shared" si="22"/>
        <v>148</v>
      </c>
      <c r="Q19" s="19">
        <f t="shared" si="22"/>
        <v>64</v>
      </c>
      <c r="R19" s="19">
        <f t="shared" si="22"/>
        <v>202</v>
      </c>
      <c r="S19" s="19">
        <f t="shared" si="22"/>
        <v>5</v>
      </c>
      <c r="T19" s="19">
        <f t="shared" si="22"/>
        <v>138</v>
      </c>
      <c r="U19" s="19">
        <f t="shared" si="22"/>
        <v>64</v>
      </c>
      <c r="V19" s="30">
        <v>1.0892852826217769</v>
      </c>
    </row>
    <row r="20" spans="1:22" ht="15" customHeight="1" x14ac:dyDescent="0.15">
      <c r="A20" s="5" t="s">
        <v>18</v>
      </c>
      <c r="B20" s="18">
        <f>E20+M20</f>
        <v>-70</v>
      </c>
      <c r="C20" s="18">
        <v>-31</v>
      </c>
      <c r="D20" s="18">
        <f>G20-I20+O20-S20</f>
        <v>-16</v>
      </c>
      <c r="E20" s="18">
        <f>F20-H20</f>
        <v>-70</v>
      </c>
      <c r="F20" s="18">
        <v>41</v>
      </c>
      <c r="G20" s="18">
        <v>-8</v>
      </c>
      <c r="H20" s="18">
        <v>111</v>
      </c>
      <c r="I20" s="18">
        <v>-10</v>
      </c>
      <c r="J20" s="25">
        <f t="shared" si="3"/>
        <v>-9.1013786718541567</v>
      </c>
      <c r="K20" s="25">
        <v>5.3308075078002908</v>
      </c>
      <c r="L20" s="25">
        <v>14.432186179654447</v>
      </c>
      <c r="M20" s="18">
        <f>N20-R20</f>
        <v>0</v>
      </c>
      <c r="N20" s="18">
        <f>SUM(P20:Q20)</f>
        <v>109</v>
      </c>
      <c r="O20" s="22">
        <v>-14</v>
      </c>
      <c r="P20" s="22">
        <v>79</v>
      </c>
      <c r="Q20" s="22">
        <v>30</v>
      </c>
      <c r="R20" s="22">
        <f>SUM(T20:U20)</f>
        <v>109</v>
      </c>
      <c r="S20" s="22">
        <v>4</v>
      </c>
      <c r="T20" s="22">
        <v>83</v>
      </c>
      <c r="U20" s="22">
        <v>26</v>
      </c>
      <c r="V20" s="29">
        <v>0</v>
      </c>
    </row>
    <row r="21" spans="1:22" ht="15" customHeight="1" x14ac:dyDescent="0.15">
      <c r="A21" s="3" t="s">
        <v>17</v>
      </c>
      <c r="B21" s="20">
        <f t="shared" ref="B21:B38" si="23">E21+M21</f>
        <v>-23</v>
      </c>
      <c r="C21" s="20">
        <v>-47</v>
      </c>
      <c r="D21" s="20">
        <f t="shared" ref="D21:D38" si="24">G21-I21+O21-S21</f>
        <v>34</v>
      </c>
      <c r="E21" s="20">
        <f t="shared" ref="E21:E38" si="25">F21-H21</f>
        <v>-42</v>
      </c>
      <c r="F21" s="20">
        <v>46</v>
      </c>
      <c r="G21" s="20">
        <v>5</v>
      </c>
      <c r="H21" s="20">
        <v>88</v>
      </c>
      <c r="I21" s="20">
        <v>-8</v>
      </c>
      <c r="J21" s="26">
        <f t="shared" si="3"/>
        <v>-7.1196425038477651</v>
      </c>
      <c r="K21" s="26">
        <v>7.7977036946904095</v>
      </c>
      <c r="L21" s="26">
        <v>14.917346198538175</v>
      </c>
      <c r="M21" s="20">
        <f t="shared" ref="M21:M38" si="26">N21-R21</f>
        <v>19</v>
      </c>
      <c r="N21" s="20">
        <f>SUM(P21:Q21)</f>
        <v>147</v>
      </c>
      <c r="O21" s="20">
        <v>20</v>
      </c>
      <c r="P21" s="20">
        <v>110</v>
      </c>
      <c r="Q21" s="20">
        <v>37</v>
      </c>
      <c r="R21" s="20">
        <f t="shared" ref="R21:R38" si="27">SUM(T21:U21)</f>
        <v>128</v>
      </c>
      <c r="S21" s="20">
        <v>-1</v>
      </c>
      <c r="T21" s="20">
        <v>102</v>
      </c>
      <c r="U21" s="20">
        <v>26</v>
      </c>
      <c r="V21" s="26">
        <v>3.2207906565025617</v>
      </c>
    </row>
    <row r="22" spans="1:22" ht="15" customHeight="1" x14ac:dyDescent="0.15">
      <c r="A22" s="3" t="s">
        <v>16</v>
      </c>
      <c r="B22" s="20">
        <f t="shared" si="23"/>
        <v>-17</v>
      </c>
      <c r="C22" s="20">
        <v>-1</v>
      </c>
      <c r="D22" s="20">
        <f t="shared" si="24"/>
        <v>1</v>
      </c>
      <c r="E22" s="20">
        <f t="shared" si="25"/>
        <v>-21</v>
      </c>
      <c r="F22" s="20">
        <v>13</v>
      </c>
      <c r="G22" s="20">
        <v>2</v>
      </c>
      <c r="H22" s="20">
        <v>34</v>
      </c>
      <c r="I22" s="20">
        <v>6</v>
      </c>
      <c r="J22" s="26">
        <f t="shared" si="3"/>
        <v>-11.507868589599228</v>
      </c>
      <c r="K22" s="26">
        <v>7.1239186507042849</v>
      </c>
      <c r="L22" s="26">
        <v>18.631787240303513</v>
      </c>
      <c r="M22" s="20">
        <f>N22-R22</f>
        <v>4</v>
      </c>
      <c r="N22" s="20">
        <f t="shared" ref="N22:N38" si="28">SUM(P22:Q22)</f>
        <v>38</v>
      </c>
      <c r="O22" s="20">
        <v>-5</v>
      </c>
      <c r="P22" s="20">
        <v>19</v>
      </c>
      <c r="Q22" s="20">
        <v>19</v>
      </c>
      <c r="R22" s="20">
        <f t="shared" si="27"/>
        <v>34</v>
      </c>
      <c r="S22" s="20">
        <v>-10</v>
      </c>
      <c r="T22" s="20">
        <v>18</v>
      </c>
      <c r="U22" s="20">
        <v>16</v>
      </c>
      <c r="V22" s="26">
        <v>2.1919749694474717</v>
      </c>
    </row>
    <row r="23" spans="1:22" ht="15" customHeight="1" x14ac:dyDescent="0.15">
      <c r="A23" s="1" t="s">
        <v>15</v>
      </c>
      <c r="B23" s="19">
        <f t="shared" si="23"/>
        <v>-24</v>
      </c>
      <c r="C23" s="19">
        <v>-38</v>
      </c>
      <c r="D23" s="19">
        <f t="shared" si="24"/>
        <v>-1</v>
      </c>
      <c r="E23" s="19">
        <f t="shared" si="25"/>
        <v>-20</v>
      </c>
      <c r="F23" s="19">
        <v>5</v>
      </c>
      <c r="G23" s="19">
        <v>-3</v>
      </c>
      <c r="H23" s="19">
        <v>25</v>
      </c>
      <c r="I23" s="19">
        <v>4</v>
      </c>
      <c r="J23" s="30">
        <f t="shared" si="3"/>
        <v>-15.169997485520962</v>
      </c>
      <c r="K23" s="30">
        <v>3.7924993713802406</v>
      </c>
      <c r="L23" s="30">
        <v>18.962496856901204</v>
      </c>
      <c r="M23" s="19">
        <f t="shared" si="26"/>
        <v>-4</v>
      </c>
      <c r="N23" s="19">
        <f t="shared" si="28"/>
        <v>27</v>
      </c>
      <c r="O23" s="19">
        <v>-3</v>
      </c>
      <c r="P23" s="19">
        <v>14</v>
      </c>
      <c r="Q23" s="19">
        <v>13</v>
      </c>
      <c r="R23" s="19">
        <f t="shared" si="27"/>
        <v>31</v>
      </c>
      <c r="S23" s="24">
        <v>-9</v>
      </c>
      <c r="T23" s="24">
        <v>22</v>
      </c>
      <c r="U23" s="24">
        <v>9</v>
      </c>
      <c r="V23" s="31">
        <v>-3.0339994971041939</v>
      </c>
    </row>
    <row r="24" spans="1:22" ht="15" customHeight="1" x14ac:dyDescent="0.15">
      <c r="A24" s="7" t="s">
        <v>14</v>
      </c>
      <c r="B24" s="17">
        <f t="shared" si="23"/>
        <v>0</v>
      </c>
      <c r="C24" s="17">
        <v>8</v>
      </c>
      <c r="D24" s="17">
        <f t="shared" si="24"/>
        <v>6</v>
      </c>
      <c r="E24" s="18">
        <f t="shared" si="25"/>
        <v>-2</v>
      </c>
      <c r="F24" s="17">
        <v>5</v>
      </c>
      <c r="G24" s="17">
        <v>3</v>
      </c>
      <c r="H24" s="17">
        <v>7</v>
      </c>
      <c r="I24" s="23">
        <v>1</v>
      </c>
      <c r="J24" s="38">
        <f t="shared" si="3"/>
        <v>-4.6146163230990016</v>
      </c>
      <c r="K24" s="38">
        <v>11.536540807747498</v>
      </c>
      <c r="L24" s="38">
        <v>16.151157130846499</v>
      </c>
      <c r="M24" s="18">
        <f t="shared" si="26"/>
        <v>2</v>
      </c>
      <c r="N24" s="17">
        <f t="shared" si="28"/>
        <v>8</v>
      </c>
      <c r="O24" s="17">
        <v>-2</v>
      </c>
      <c r="P24" s="17">
        <v>4</v>
      </c>
      <c r="Q24" s="17">
        <v>4</v>
      </c>
      <c r="R24" s="17">
        <f t="shared" si="27"/>
        <v>6</v>
      </c>
      <c r="S24" s="17">
        <v>-6</v>
      </c>
      <c r="T24" s="17">
        <v>2</v>
      </c>
      <c r="U24" s="17">
        <v>4</v>
      </c>
      <c r="V24" s="28">
        <v>4.6146163230989981</v>
      </c>
    </row>
    <row r="25" spans="1:22" ht="15" customHeight="1" x14ac:dyDescent="0.15">
      <c r="A25" s="5" t="s">
        <v>13</v>
      </c>
      <c r="B25" s="18">
        <f t="shared" si="23"/>
        <v>-8</v>
      </c>
      <c r="C25" s="18">
        <v>-3</v>
      </c>
      <c r="D25" s="18">
        <f t="shared" si="24"/>
        <v>-4</v>
      </c>
      <c r="E25" s="18">
        <f t="shared" si="25"/>
        <v>-2</v>
      </c>
      <c r="F25" s="18">
        <v>0</v>
      </c>
      <c r="G25" s="18">
        <v>0</v>
      </c>
      <c r="H25" s="18">
        <v>2</v>
      </c>
      <c r="I25" s="18">
        <v>0</v>
      </c>
      <c r="J25" s="25">
        <f t="shared" si="3"/>
        <v>-18.240423777516803</v>
      </c>
      <c r="K25" s="25">
        <v>0</v>
      </c>
      <c r="L25" s="25">
        <v>18.240423777516803</v>
      </c>
      <c r="M25" s="18">
        <f t="shared" si="26"/>
        <v>-6</v>
      </c>
      <c r="N25" s="18">
        <f t="shared" si="28"/>
        <v>0</v>
      </c>
      <c r="O25" s="18">
        <v>-2</v>
      </c>
      <c r="P25" s="18">
        <v>0</v>
      </c>
      <c r="Q25" s="18">
        <v>0</v>
      </c>
      <c r="R25" s="18">
        <f t="shared" si="27"/>
        <v>6</v>
      </c>
      <c r="S25" s="22">
        <v>2</v>
      </c>
      <c r="T25" s="22">
        <v>1</v>
      </c>
      <c r="U25" s="22">
        <v>5</v>
      </c>
      <c r="V25" s="29">
        <v>-54.721271332550408</v>
      </c>
    </row>
    <row r="26" spans="1:22" ht="15" customHeight="1" x14ac:dyDescent="0.15">
      <c r="A26" s="3" t="s">
        <v>12</v>
      </c>
      <c r="B26" s="20">
        <f t="shared" si="23"/>
        <v>-9</v>
      </c>
      <c r="C26" s="20">
        <v>-7</v>
      </c>
      <c r="D26" s="20">
        <f t="shared" si="24"/>
        <v>-9</v>
      </c>
      <c r="E26" s="20">
        <f t="shared" si="25"/>
        <v>-5</v>
      </c>
      <c r="F26" s="20">
        <v>1</v>
      </c>
      <c r="G26" s="20">
        <v>0</v>
      </c>
      <c r="H26" s="20">
        <v>6</v>
      </c>
      <c r="I26" s="20">
        <v>4</v>
      </c>
      <c r="J26" s="26">
        <f t="shared" si="3"/>
        <v>-20.363530868881174</v>
      </c>
      <c r="K26" s="26">
        <v>4.0727061737762353</v>
      </c>
      <c r="L26" s="26">
        <v>24.43623704265741</v>
      </c>
      <c r="M26" s="20">
        <f t="shared" si="26"/>
        <v>-4</v>
      </c>
      <c r="N26" s="20">
        <f t="shared" si="28"/>
        <v>4</v>
      </c>
      <c r="O26" s="20">
        <v>-1</v>
      </c>
      <c r="P26" s="20">
        <v>2</v>
      </c>
      <c r="Q26" s="20">
        <v>2</v>
      </c>
      <c r="R26" s="20">
        <f t="shared" si="27"/>
        <v>8</v>
      </c>
      <c r="S26" s="20">
        <v>4</v>
      </c>
      <c r="T26" s="20">
        <v>4</v>
      </c>
      <c r="U26" s="20">
        <v>4</v>
      </c>
      <c r="V26" s="26">
        <v>-16.290824695104941</v>
      </c>
    </row>
    <row r="27" spans="1:22" ht="15" customHeight="1" x14ac:dyDescent="0.15">
      <c r="A27" s="1" t="s">
        <v>11</v>
      </c>
      <c r="B27" s="19">
        <f t="shared" si="23"/>
        <v>-13</v>
      </c>
      <c r="C27" s="19">
        <v>4</v>
      </c>
      <c r="D27" s="19">
        <f t="shared" si="24"/>
        <v>3</v>
      </c>
      <c r="E27" s="19">
        <f t="shared" si="25"/>
        <v>-5</v>
      </c>
      <c r="F27" s="19">
        <v>4</v>
      </c>
      <c r="G27" s="19">
        <v>-2</v>
      </c>
      <c r="H27" s="19">
        <v>9</v>
      </c>
      <c r="I27" s="19">
        <v>-1</v>
      </c>
      <c r="J27" s="30">
        <f t="shared" si="3"/>
        <v>-7.9587627067642952</v>
      </c>
      <c r="K27" s="30">
        <v>6.3670101654114344</v>
      </c>
      <c r="L27" s="30">
        <v>14.32577287217573</v>
      </c>
      <c r="M27" s="19">
        <f t="shared" si="26"/>
        <v>-8</v>
      </c>
      <c r="N27" s="19">
        <f t="shared" si="28"/>
        <v>7</v>
      </c>
      <c r="O27" s="24">
        <v>0</v>
      </c>
      <c r="P27" s="24">
        <v>2</v>
      </c>
      <c r="Q27" s="24">
        <v>5</v>
      </c>
      <c r="R27" s="24">
        <f t="shared" si="27"/>
        <v>15</v>
      </c>
      <c r="S27" s="24">
        <v>-4</v>
      </c>
      <c r="T27" s="24">
        <v>8</v>
      </c>
      <c r="U27" s="24">
        <v>7</v>
      </c>
      <c r="V27" s="31">
        <v>-12.734020330822871</v>
      </c>
    </row>
    <row r="28" spans="1:22" ht="15" customHeight="1" x14ac:dyDescent="0.15">
      <c r="A28" s="5" t="s">
        <v>10</v>
      </c>
      <c r="B28" s="18">
        <f t="shared" si="23"/>
        <v>0</v>
      </c>
      <c r="C28" s="18">
        <v>13</v>
      </c>
      <c r="D28" s="18">
        <f t="shared" si="24"/>
        <v>8</v>
      </c>
      <c r="E28" s="18">
        <f t="shared" si="25"/>
        <v>1</v>
      </c>
      <c r="F28" s="18">
        <v>2</v>
      </c>
      <c r="G28" s="18">
        <v>1</v>
      </c>
      <c r="H28" s="18">
        <v>1</v>
      </c>
      <c r="I28" s="18">
        <v>-7</v>
      </c>
      <c r="J28" s="25">
        <f t="shared" si="3"/>
        <v>4.1990704523491784</v>
      </c>
      <c r="K28" s="25">
        <v>8.3981409046983568</v>
      </c>
      <c r="L28" s="25">
        <v>4.1990704523491784</v>
      </c>
      <c r="M28" s="18">
        <f t="shared" si="26"/>
        <v>-1</v>
      </c>
      <c r="N28" s="18">
        <f t="shared" si="28"/>
        <v>3</v>
      </c>
      <c r="O28" s="18">
        <v>0</v>
      </c>
      <c r="P28" s="18">
        <v>1</v>
      </c>
      <c r="Q28" s="18">
        <v>2</v>
      </c>
      <c r="R28" s="18">
        <f t="shared" si="27"/>
        <v>4</v>
      </c>
      <c r="S28" s="18">
        <v>0</v>
      </c>
      <c r="T28" s="18">
        <v>3</v>
      </c>
      <c r="U28" s="18">
        <v>1</v>
      </c>
      <c r="V28" s="25">
        <v>-4.1990704523491793</v>
      </c>
    </row>
    <row r="29" spans="1:22" ht="15" customHeight="1" x14ac:dyDescent="0.15">
      <c r="A29" s="3" t="s">
        <v>9</v>
      </c>
      <c r="B29" s="20">
        <f t="shared" si="23"/>
        <v>-7</v>
      </c>
      <c r="C29" s="20">
        <v>3</v>
      </c>
      <c r="D29" s="20">
        <f t="shared" si="24"/>
        <v>-7</v>
      </c>
      <c r="E29" s="20">
        <f>F29-H29</f>
        <v>-11</v>
      </c>
      <c r="F29" s="20">
        <v>4</v>
      </c>
      <c r="G29" s="20">
        <v>-2</v>
      </c>
      <c r="H29" s="20">
        <v>15</v>
      </c>
      <c r="I29" s="20">
        <v>4</v>
      </c>
      <c r="J29" s="26">
        <f t="shared" si="3"/>
        <v>-17.034871633862696</v>
      </c>
      <c r="K29" s="26">
        <v>6.1944987759500707</v>
      </c>
      <c r="L29" s="26">
        <v>23.229370409812766</v>
      </c>
      <c r="M29" s="20">
        <f t="shared" si="26"/>
        <v>4</v>
      </c>
      <c r="N29" s="20">
        <f t="shared" si="28"/>
        <v>16</v>
      </c>
      <c r="O29" s="20">
        <v>3</v>
      </c>
      <c r="P29" s="20">
        <v>9</v>
      </c>
      <c r="Q29" s="20">
        <v>7</v>
      </c>
      <c r="R29" s="20">
        <f t="shared" si="27"/>
        <v>12</v>
      </c>
      <c r="S29" s="20">
        <v>4</v>
      </c>
      <c r="T29" s="20">
        <v>6</v>
      </c>
      <c r="U29" s="20">
        <v>6</v>
      </c>
      <c r="V29" s="26">
        <v>6.1944987759500734</v>
      </c>
    </row>
    <row r="30" spans="1:22" ht="15" customHeight="1" x14ac:dyDescent="0.15">
      <c r="A30" s="3" t="s">
        <v>8</v>
      </c>
      <c r="B30" s="20">
        <f t="shared" si="23"/>
        <v>-12</v>
      </c>
      <c r="C30" s="20">
        <v>2</v>
      </c>
      <c r="D30" s="20">
        <f t="shared" si="24"/>
        <v>2</v>
      </c>
      <c r="E30" s="20">
        <f t="shared" si="25"/>
        <v>-6</v>
      </c>
      <c r="F30" s="20">
        <v>4</v>
      </c>
      <c r="G30" s="20">
        <v>4</v>
      </c>
      <c r="H30" s="20">
        <v>10</v>
      </c>
      <c r="I30" s="20">
        <v>-11</v>
      </c>
      <c r="J30" s="26">
        <f t="shared" si="3"/>
        <v>-9.3619349708882282</v>
      </c>
      <c r="K30" s="26">
        <v>6.2412899805921525</v>
      </c>
      <c r="L30" s="26">
        <v>15.603224951480382</v>
      </c>
      <c r="M30" s="20">
        <f t="shared" si="26"/>
        <v>-6</v>
      </c>
      <c r="N30" s="20">
        <f t="shared" si="28"/>
        <v>6</v>
      </c>
      <c r="O30" s="20">
        <v>-9</v>
      </c>
      <c r="P30" s="20">
        <v>3</v>
      </c>
      <c r="Q30" s="20">
        <v>3</v>
      </c>
      <c r="R30" s="20">
        <f t="shared" si="27"/>
        <v>12</v>
      </c>
      <c r="S30" s="20">
        <v>4</v>
      </c>
      <c r="T30" s="20">
        <v>7</v>
      </c>
      <c r="U30" s="20">
        <v>5</v>
      </c>
      <c r="V30" s="26">
        <v>-9.36193497088823</v>
      </c>
    </row>
    <row r="31" spans="1:22" ht="15" customHeight="1" x14ac:dyDescent="0.15">
      <c r="A31" s="1" t="s">
        <v>7</v>
      </c>
      <c r="B31" s="19">
        <f t="shared" si="23"/>
        <v>-19</v>
      </c>
      <c r="C31" s="19">
        <v>-10</v>
      </c>
      <c r="D31" s="19">
        <f t="shared" si="24"/>
        <v>-11</v>
      </c>
      <c r="E31" s="19">
        <f t="shared" si="25"/>
        <v>-11</v>
      </c>
      <c r="F31" s="19">
        <v>2</v>
      </c>
      <c r="G31" s="19">
        <v>0</v>
      </c>
      <c r="H31" s="19">
        <v>13</v>
      </c>
      <c r="I31" s="19">
        <v>1</v>
      </c>
      <c r="J31" s="30">
        <f t="shared" si="3"/>
        <v>-19.216042883124345</v>
      </c>
      <c r="K31" s="30">
        <v>3.49382597874988</v>
      </c>
      <c r="L31" s="30">
        <v>22.709868861874224</v>
      </c>
      <c r="M31" s="19">
        <f t="shared" si="26"/>
        <v>-8</v>
      </c>
      <c r="N31" s="19">
        <f t="shared" si="28"/>
        <v>14</v>
      </c>
      <c r="O31" s="19">
        <v>3</v>
      </c>
      <c r="P31" s="19">
        <v>5</v>
      </c>
      <c r="Q31" s="19">
        <v>9</v>
      </c>
      <c r="R31" s="19">
        <f t="shared" si="27"/>
        <v>22</v>
      </c>
      <c r="S31" s="19">
        <v>13</v>
      </c>
      <c r="T31" s="19">
        <v>15</v>
      </c>
      <c r="U31" s="19">
        <v>7</v>
      </c>
      <c r="V31" s="30">
        <v>-13.975303914999529</v>
      </c>
    </row>
    <row r="32" spans="1:22" ht="15" customHeight="1" x14ac:dyDescent="0.15">
      <c r="A32" s="5" t="s">
        <v>6</v>
      </c>
      <c r="B32" s="18">
        <f t="shared" si="23"/>
        <v>9</v>
      </c>
      <c r="C32" s="18">
        <v>12</v>
      </c>
      <c r="D32" s="18">
        <f t="shared" si="24"/>
        <v>10</v>
      </c>
      <c r="E32" s="18">
        <f t="shared" si="25"/>
        <v>0</v>
      </c>
      <c r="F32" s="18">
        <v>2</v>
      </c>
      <c r="G32" s="18">
        <v>0</v>
      </c>
      <c r="H32" s="18">
        <v>2</v>
      </c>
      <c r="I32" s="18">
        <v>-2</v>
      </c>
      <c r="J32" s="25">
        <f t="shared" si="3"/>
        <v>0</v>
      </c>
      <c r="K32" s="25">
        <v>14.280404546254816</v>
      </c>
      <c r="L32" s="25">
        <v>14.280404546254816</v>
      </c>
      <c r="M32" s="18">
        <f t="shared" si="26"/>
        <v>9</v>
      </c>
      <c r="N32" s="18">
        <f t="shared" si="28"/>
        <v>10</v>
      </c>
      <c r="O32" s="22">
        <v>9</v>
      </c>
      <c r="P32" s="22">
        <v>8</v>
      </c>
      <c r="Q32" s="22">
        <v>2</v>
      </c>
      <c r="R32" s="22">
        <f t="shared" si="27"/>
        <v>1</v>
      </c>
      <c r="S32" s="22">
        <v>1</v>
      </c>
      <c r="T32" s="22">
        <v>0</v>
      </c>
      <c r="U32" s="22">
        <v>1</v>
      </c>
      <c r="V32" s="29">
        <v>64.261820458146659</v>
      </c>
    </row>
    <row r="33" spans="1:22" ht="15" customHeight="1" x14ac:dyDescent="0.15">
      <c r="A33" s="3" t="s">
        <v>5</v>
      </c>
      <c r="B33" s="20">
        <f t="shared" si="23"/>
        <v>-7</v>
      </c>
      <c r="C33" s="20">
        <v>7</v>
      </c>
      <c r="D33" s="20">
        <f t="shared" si="24"/>
        <v>-3</v>
      </c>
      <c r="E33" s="20">
        <f t="shared" si="25"/>
        <v>-5</v>
      </c>
      <c r="F33" s="20">
        <v>3</v>
      </c>
      <c r="G33" s="20">
        <v>3</v>
      </c>
      <c r="H33" s="20">
        <v>8</v>
      </c>
      <c r="I33" s="20">
        <v>-7</v>
      </c>
      <c r="J33" s="26">
        <f t="shared" si="3"/>
        <v>-8.1776590834748557</v>
      </c>
      <c r="K33" s="26">
        <v>4.9065954500849127</v>
      </c>
      <c r="L33" s="26">
        <v>13.084254533559768</v>
      </c>
      <c r="M33" s="20">
        <f t="shared" si="26"/>
        <v>-2</v>
      </c>
      <c r="N33" s="20">
        <f t="shared" si="28"/>
        <v>10</v>
      </c>
      <c r="O33" s="20">
        <v>-10</v>
      </c>
      <c r="P33" s="20">
        <v>6</v>
      </c>
      <c r="Q33" s="20">
        <v>4</v>
      </c>
      <c r="R33" s="20">
        <f t="shared" si="27"/>
        <v>12</v>
      </c>
      <c r="S33" s="20">
        <v>3</v>
      </c>
      <c r="T33" s="20">
        <v>5</v>
      </c>
      <c r="U33" s="20">
        <v>7</v>
      </c>
      <c r="V33" s="26">
        <v>-3.271063633389943</v>
      </c>
    </row>
    <row r="34" spans="1:22" ht="15" customHeight="1" x14ac:dyDescent="0.15">
      <c r="A34" s="3" t="s">
        <v>4</v>
      </c>
      <c r="B34" s="20">
        <f t="shared" si="23"/>
        <v>-18</v>
      </c>
      <c r="C34" s="20">
        <v>-20</v>
      </c>
      <c r="D34" s="20">
        <f t="shared" si="24"/>
        <v>-12</v>
      </c>
      <c r="E34" s="20">
        <f t="shared" si="25"/>
        <v>-7</v>
      </c>
      <c r="F34" s="20">
        <v>2</v>
      </c>
      <c r="G34" s="20">
        <v>0</v>
      </c>
      <c r="H34" s="20">
        <v>9</v>
      </c>
      <c r="I34" s="20">
        <v>2</v>
      </c>
      <c r="J34" s="26">
        <f t="shared" si="3"/>
        <v>-16.923892164006094</v>
      </c>
      <c r="K34" s="26">
        <v>4.8353977611445975</v>
      </c>
      <c r="L34" s="26">
        <v>21.759289925150693</v>
      </c>
      <c r="M34" s="20">
        <f t="shared" si="26"/>
        <v>-11</v>
      </c>
      <c r="N34" s="20">
        <f t="shared" si="28"/>
        <v>5</v>
      </c>
      <c r="O34" s="20">
        <v>3</v>
      </c>
      <c r="P34" s="20">
        <v>2</v>
      </c>
      <c r="Q34" s="20">
        <v>3</v>
      </c>
      <c r="R34" s="20">
        <f t="shared" si="27"/>
        <v>16</v>
      </c>
      <c r="S34" s="20">
        <v>13</v>
      </c>
      <c r="T34" s="20">
        <v>5</v>
      </c>
      <c r="U34" s="20">
        <v>11</v>
      </c>
      <c r="V34" s="26">
        <v>-26.594687686295288</v>
      </c>
    </row>
    <row r="35" spans="1:22" ht="15" customHeight="1" x14ac:dyDescent="0.15">
      <c r="A35" s="1" t="s">
        <v>3</v>
      </c>
      <c r="B35" s="19">
        <f t="shared" si="23"/>
        <v>-1</v>
      </c>
      <c r="C35" s="19">
        <v>7</v>
      </c>
      <c r="D35" s="19">
        <f t="shared" si="24"/>
        <v>6</v>
      </c>
      <c r="E35" s="19">
        <f t="shared" si="25"/>
        <v>-1</v>
      </c>
      <c r="F35" s="19">
        <v>5</v>
      </c>
      <c r="G35" s="19">
        <v>3</v>
      </c>
      <c r="H35" s="19">
        <v>6</v>
      </c>
      <c r="I35" s="19">
        <v>-2</v>
      </c>
      <c r="J35" s="30">
        <f t="shared" si="3"/>
        <v>-2.3557810220862532</v>
      </c>
      <c r="K35" s="30">
        <v>11.778905110431269</v>
      </c>
      <c r="L35" s="30">
        <v>14.134686132517523</v>
      </c>
      <c r="M35" s="19">
        <f>N35-R35</f>
        <v>0</v>
      </c>
      <c r="N35" s="19">
        <f t="shared" si="28"/>
        <v>6</v>
      </c>
      <c r="O35" s="24">
        <v>-3</v>
      </c>
      <c r="P35" s="24">
        <v>4</v>
      </c>
      <c r="Q35" s="24">
        <v>2</v>
      </c>
      <c r="R35" s="24">
        <f t="shared" si="27"/>
        <v>6</v>
      </c>
      <c r="S35" s="24">
        <v>-4</v>
      </c>
      <c r="T35" s="24">
        <v>2</v>
      </c>
      <c r="U35" s="24">
        <v>4</v>
      </c>
      <c r="V35" s="31">
        <v>0</v>
      </c>
    </row>
    <row r="36" spans="1:22" ht="15" customHeight="1" x14ac:dyDescent="0.15">
      <c r="A36" s="5" t="s">
        <v>2</v>
      </c>
      <c r="B36" s="18">
        <f t="shared" si="23"/>
        <v>-9</v>
      </c>
      <c r="C36" s="18">
        <v>-3</v>
      </c>
      <c r="D36" s="18">
        <f t="shared" si="24"/>
        <v>2</v>
      </c>
      <c r="E36" s="18">
        <f t="shared" si="25"/>
        <v>-5</v>
      </c>
      <c r="F36" s="18">
        <v>1</v>
      </c>
      <c r="G36" s="18">
        <v>-1</v>
      </c>
      <c r="H36" s="18">
        <v>6</v>
      </c>
      <c r="I36" s="18">
        <v>-4</v>
      </c>
      <c r="J36" s="25">
        <f t="shared" si="3"/>
        <v>-30.661962365591393</v>
      </c>
      <c r="K36" s="25">
        <v>6.1323924731182791</v>
      </c>
      <c r="L36" s="25">
        <v>36.794354838709673</v>
      </c>
      <c r="M36" s="18">
        <f t="shared" si="26"/>
        <v>-4</v>
      </c>
      <c r="N36" s="18">
        <f t="shared" si="28"/>
        <v>2</v>
      </c>
      <c r="O36" s="18">
        <v>2</v>
      </c>
      <c r="P36" s="18">
        <v>1</v>
      </c>
      <c r="Q36" s="18">
        <v>1</v>
      </c>
      <c r="R36" s="18">
        <f t="shared" si="27"/>
        <v>6</v>
      </c>
      <c r="S36" s="18">
        <v>3</v>
      </c>
      <c r="T36" s="18">
        <v>2</v>
      </c>
      <c r="U36" s="18">
        <v>4</v>
      </c>
      <c r="V36" s="25">
        <v>-24.529569892473113</v>
      </c>
    </row>
    <row r="37" spans="1:22" ht="15" customHeight="1" x14ac:dyDescent="0.15">
      <c r="A37" s="3" t="s">
        <v>1</v>
      </c>
      <c r="B37" s="20">
        <f t="shared" si="23"/>
        <v>1</v>
      </c>
      <c r="C37" s="20">
        <v>1</v>
      </c>
      <c r="D37" s="20">
        <f t="shared" si="24"/>
        <v>4</v>
      </c>
      <c r="E37" s="20">
        <f t="shared" si="25"/>
        <v>-1</v>
      </c>
      <c r="F37" s="20">
        <v>1</v>
      </c>
      <c r="G37" s="20">
        <v>0</v>
      </c>
      <c r="H37" s="20">
        <v>2</v>
      </c>
      <c r="I37" s="20">
        <v>-3</v>
      </c>
      <c r="J37" s="26">
        <f t="shared" si="3"/>
        <v>-9.1699326700834067</v>
      </c>
      <c r="K37" s="26">
        <v>9.1699326700834067</v>
      </c>
      <c r="L37" s="26">
        <v>18.339865340166813</v>
      </c>
      <c r="M37" s="20">
        <f t="shared" si="26"/>
        <v>2</v>
      </c>
      <c r="N37" s="20">
        <f t="shared" si="28"/>
        <v>3</v>
      </c>
      <c r="O37" s="20">
        <v>1</v>
      </c>
      <c r="P37" s="20">
        <v>3</v>
      </c>
      <c r="Q37" s="20">
        <v>0</v>
      </c>
      <c r="R37" s="20">
        <f t="shared" si="27"/>
        <v>1</v>
      </c>
      <c r="S37" s="20">
        <v>0</v>
      </c>
      <c r="T37" s="20">
        <v>0</v>
      </c>
      <c r="U37" s="20">
        <v>1</v>
      </c>
      <c r="V37" s="26">
        <v>18.339865340166817</v>
      </c>
    </row>
    <row r="38" spans="1:22" ht="15" customHeight="1" x14ac:dyDescent="0.15">
      <c r="A38" s="1" t="s">
        <v>0</v>
      </c>
      <c r="B38" s="19">
        <f t="shared" si="23"/>
        <v>1</v>
      </c>
      <c r="C38" s="19">
        <v>6</v>
      </c>
      <c r="D38" s="19">
        <f t="shared" si="24"/>
        <v>6</v>
      </c>
      <c r="E38" s="19">
        <f t="shared" si="25"/>
        <v>0</v>
      </c>
      <c r="F38" s="19">
        <v>0</v>
      </c>
      <c r="G38" s="19">
        <v>-1</v>
      </c>
      <c r="H38" s="19">
        <v>0</v>
      </c>
      <c r="I38" s="19">
        <v>-4</v>
      </c>
      <c r="J38" s="30">
        <f t="shared" si="3"/>
        <v>0</v>
      </c>
      <c r="K38" s="30">
        <v>0</v>
      </c>
      <c r="L38" s="30">
        <v>0</v>
      </c>
      <c r="M38" s="19">
        <f t="shared" si="26"/>
        <v>1</v>
      </c>
      <c r="N38" s="19">
        <f t="shared" si="28"/>
        <v>2</v>
      </c>
      <c r="O38" s="19">
        <v>2</v>
      </c>
      <c r="P38" s="19">
        <v>0</v>
      </c>
      <c r="Q38" s="19">
        <v>2</v>
      </c>
      <c r="R38" s="19">
        <f t="shared" si="27"/>
        <v>1</v>
      </c>
      <c r="S38" s="19">
        <v>-1</v>
      </c>
      <c r="T38" s="19">
        <v>0</v>
      </c>
      <c r="U38" s="19">
        <v>1</v>
      </c>
      <c r="V38" s="30">
        <v>9.8942802927622662</v>
      </c>
    </row>
    <row r="39" spans="1:22" x14ac:dyDescent="0.15">
      <c r="A39" s="37" t="s">
        <v>59</v>
      </c>
    </row>
    <row r="40" spans="1:22" x14ac:dyDescent="0.15">
      <c r="A40" s="37" t="s">
        <v>48</v>
      </c>
    </row>
    <row r="41" spans="1:22" x14ac:dyDescent="0.15">
      <c r="A41" s="37" t="s">
        <v>49</v>
      </c>
    </row>
    <row r="42" spans="1:22" x14ac:dyDescent="0.15">
      <c r="A42" s="37" t="s">
        <v>60</v>
      </c>
    </row>
    <row r="43" spans="1:22" x14ac:dyDescent="0.15">
      <c r="A43" s="37" t="s">
        <v>61</v>
      </c>
    </row>
    <row r="44" spans="1:22" x14ac:dyDescent="0.15">
      <c r="A44" s="37" t="s">
        <v>62</v>
      </c>
    </row>
    <row r="45" spans="1:22" x14ac:dyDescent="0.15">
      <c r="A45" s="37" t="s">
        <v>63</v>
      </c>
    </row>
    <row r="46" spans="1:22" x14ac:dyDescent="0.15">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9"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5" x14ac:dyDescent="0.15"/>
  <cols>
    <col min="1" max="2" width="8.625" customWidth="1"/>
    <col min="3" max="21" width="6.625" customWidth="1"/>
    <col min="22" max="22" width="11.75" customWidth="1"/>
  </cols>
  <sheetData>
    <row r="2" spans="1:22" x14ac:dyDescent="0.15">
      <c r="A2" t="s">
        <v>65</v>
      </c>
    </row>
    <row r="4" spans="1:22" x14ac:dyDescent="0.15">
      <c r="A4" t="s">
        <v>45</v>
      </c>
    </row>
    <row r="5" spans="1:22" ht="13.5" customHeight="1" x14ac:dyDescent="0.15">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5" customHeight="1" x14ac:dyDescent="0.15">
      <c r="A6" s="42"/>
      <c r="B6" s="39" t="s">
        <v>51</v>
      </c>
      <c r="C6" s="39" t="s">
        <v>52</v>
      </c>
      <c r="D6" s="39" t="s">
        <v>53</v>
      </c>
      <c r="E6" s="39" t="s">
        <v>54</v>
      </c>
      <c r="F6" s="14"/>
      <c r="G6" s="39" t="s">
        <v>50</v>
      </c>
      <c r="H6" s="14"/>
      <c r="I6" s="39" t="s">
        <v>50</v>
      </c>
      <c r="J6" s="48" t="s">
        <v>42</v>
      </c>
      <c r="K6" s="49"/>
      <c r="L6" s="50"/>
      <c r="M6" s="39" t="s">
        <v>58</v>
      </c>
      <c r="N6" s="44" t="s">
        <v>36</v>
      </c>
      <c r="O6" s="45"/>
      <c r="P6" s="45"/>
      <c r="Q6" s="46"/>
      <c r="R6" s="44" t="s">
        <v>35</v>
      </c>
      <c r="S6" s="45"/>
      <c r="T6" s="45"/>
      <c r="U6" s="46"/>
      <c r="V6" s="16" t="s">
        <v>42</v>
      </c>
    </row>
    <row r="7" spans="1:22" ht="13.5" customHeight="1" x14ac:dyDescent="0.15">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15">
      <c r="A8" s="43"/>
      <c r="B8" s="43"/>
      <c r="C8" s="41"/>
      <c r="D8" s="41"/>
      <c r="E8" s="43"/>
      <c r="F8" s="10"/>
      <c r="G8" s="41"/>
      <c r="H8" s="10"/>
      <c r="I8" s="41"/>
      <c r="J8" s="41"/>
      <c r="K8" s="10"/>
      <c r="L8" s="10"/>
      <c r="M8" s="43"/>
      <c r="N8" s="10"/>
      <c r="O8" s="41"/>
      <c r="P8" s="41"/>
      <c r="Q8" s="9"/>
      <c r="R8" s="10"/>
      <c r="S8" s="41"/>
      <c r="T8" s="41"/>
      <c r="U8" s="9"/>
      <c r="V8" s="41"/>
    </row>
    <row r="9" spans="1:22" ht="15" customHeight="1" x14ac:dyDescent="0.15">
      <c r="A9" s="8" t="s">
        <v>29</v>
      </c>
      <c r="B9" s="17">
        <f t="shared" ref="B9:I9" si="0">B10+B11</f>
        <v>-324</v>
      </c>
      <c r="C9" s="17">
        <f t="shared" si="0"/>
        <v>-150</v>
      </c>
      <c r="D9" s="17">
        <f t="shared" si="0"/>
        <v>-152</v>
      </c>
      <c r="E9" s="17">
        <f t="shared" si="0"/>
        <v>-282</v>
      </c>
      <c r="F9" s="17">
        <f t="shared" si="0"/>
        <v>130</v>
      </c>
      <c r="G9" s="17">
        <f t="shared" si="0"/>
        <v>-20</v>
      </c>
      <c r="H9" s="17">
        <f t="shared" si="0"/>
        <v>412</v>
      </c>
      <c r="I9" s="17">
        <f t="shared" si="0"/>
        <v>6</v>
      </c>
      <c r="J9" s="28">
        <f>K9-L9</f>
        <v>-11.630340261745365</v>
      </c>
      <c r="K9" s="28">
        <v>5.361504375981907</v>
      </c>
      <c r="L9" s="28">
        <v>16.991844637727272</v>
      </c>
      <c r="M9" s="17">
        <f t="shared" ref="M9:U9" si="1">M10+M11</f>
        <v>-42</v>
      </c>
      <c r="N9" s="17">
        <f t="shared" si="1"/>
        <v>366</v>
      </c>
      <c r="O9" s="17">
        <f t="shared" si="1"/>
        <v>-89</v>
      </c>
      <c r="P9" s="17">
        <f t="shared" si="1"/>
        <v>211</v>
      </c>
      <c r="Q9" s="17">
        <f t="shared" si="1"/>
        <v>155</v>
      </c>
      <c r="R9" s="17">
        <f>R10+R11</f>
        <v>408</v>
      </c>
      <c r="S9" s="17">
        <f t="shared" si="1"/>
        <v>37</v>
      </c>
      <c r="T9" s="17">
        <f t="shared" si="1"/>
        <v>253</v>
      </c>
      <c r="U9" s="17">
        <f t="shared" si="1"/>
        <v>155</v>
      </c>
      <c r="V9" s="28">
        <v>-1.7321783368556947</v>
      </c>
    </row>
    <row r="10" spans="1:22" ht="15" customHeight="1" x14ac:dyDescent="0.15">
      <c r="A10" s="6" t="s">
        <v>28</v>
      </c>
      <c r="B10" s="18">
        <f t="shared" ref="B10:I10" si="2">B20+B21+B22+B23</f>
        <v>-202</v>
      </c>
      <c r="C10" s="18">
        <f t="shared" si="2"/>
        <v>-133</v>
      </c>
      <c r="D10" s="18">
        <f t="shared" si="2"/>
        <v>-105</v>
      </c>
      <c r="E10" s="18">
        <f t="shared" si="2"/>
        <v>-190</v>
      </c>
      <c r="F10" s="18">
        <f t="shared" si="2"/>
        <v>104</v>
      </c>
      <c r="G10" s="18">
        <f t="shared" si="2"/>
        <v>-21</v>
      </c>
      <c r="H10" s="18">
        <f t="shared" si="2"/>
        <v>294</v>
      </c>
      <c r="I10" s="18">
        <f t="shared" si="2"/>
        <v>13</v>
      </c>
      <c r="J10" s="25">
        <f t="shared" ref="J10:J38" si="3">K10-L10</f>
        <v>-10.436848712798696</v>
      </c>
      <c r="K10" s="25">
        <v>5.71280140068981</v>
      </c>
      <c r="L10" s="25">
        <v>16.149650113488505</v>
      </c>
      <c r="M10" s="18">
        <f t="shared" ref="M10:U10" si="4">M20+M21+M22+M23</f>
        <v>-12</v>
      </c>
      <c r="N10" s="18">
        <f t="shared" si="4"/>
        <v>278</v>
      </c>
      <c r="O10" s="18">
        <f t="shared" si="4"/>
        <v>-43</v>
      </c>
      <c r="P10" s="18">
        <f t="shared" si="4"/>
        <v>177</v>
      </c>
      <c r="Q10" s="18">
        <f t="shared" si="4"/>
        <v>101</v>
      </c>
      <c r="R10" s="18">
        <f t="shared" si="4"/>
        <v>290</v>
      </c>
      <c r="S10" s="18">
        <f t="shared" si="4"/>
        <v>28</v>
      </c>
      <c r="T10" s="18">
        <f t="shared" si="4"/>
        <v>205</v>
      </c>
      <c r="U10" s="18">
        <f t="shared" si="4"/>
        <v>85</v>
      </c>
      <c r="V10" s="25">
        <v>-0.65916939238728567</v>
      </c>
    </row>
    <row r="11" spans="1:22" ht="15" customHeight="1" x14ac:dyDescent="0.15">
      <c r="A11" s="2" t="s">
        <v>27</v>
      </c>
      <c r="B11" s="19">
        <f t="shared" ref="B11:I11" si="5">B12+B13+B14+B15+B16</f>
        <v>-122</v>
      </c>
      <c r="C11" s="19">
        <f t="shared" si="5"/>
        <v>-17</v>
      </c>
      <c r="D11" s="19">
        <f t="shared" si="5"/>
        <v>-47</v>
      </c>
      <c r="E11" s="19">
        <f t="shared" si="5"/>
        <v>-92</v>
      </c>
      <c r="F11" s="19">
        <f t="shared" si="5"/>
        <v>26</v>
      </c>
      <c r="G11" s="19">
        <f t="shared" si="5"/>
        <v>1</v>
      </c>
      <c r="H11" s="19">
        <f t="shared" si="5"/>
        <v>118</v>
      </c>
      <c r="I11" s="19">
        <f t="shared" si="5"/>
        <v>-7</v>
      </c>
      <c r="J11" s="30">
        <f t="shared" si="3"/>
        <v>-15.226249001315862</v>
      </c>
      <c r="K11" s="30">
        <v>4.3030703699370907</v>
      </c>
      <c r="L11" s="30">
        <v>19.529319371252953</v>
      </c>
      <c r="M11" s="19">
        <f t="shared" ref="M11:U11" si="6">M12+M13+M14+M15+M16</f>
        <v>-30</v>
      </c>
      <c r="N11" s="19">
        <f t="shared" si="6"/>
        <v>88</v>
      </c>
      <c r="O11" s="19">
        <f t="shared" si="6"/>
        <v>-46</v>
      </c>
      <c r="P11" s="19">
        <f t="shared" si="6"/>
        <v>34</v>
      </c>
      <c r="Q11" s="19">
        <f t="shared" si="6"/>
        <v>54</v>
      </c>
      <c r="R11" s="19">
        <f t="shared" si="6"/>
        <v>118</v>
      </c>
      <c r="S11" s="19">
        <f t="shared" si="6"/>
        <v>9</v>
      </c>
      <c r="T11" s="19">
        <f t="shared" si="6"/>
        <v>48</v>
      </c>
      <c r="U11" s="19">
        <f t="shared" si="6"/>
        <v>70</v>
      </c>
      <c r="V11" s="30">
        <v>-4.9650811960812593</v>
      </c>
    </row>
    <row r="12" spans="1:22" ht="15" customHeight="1" x14ac:dyDescent="0.15">
      <c r="A12" s="6" t="s">
        <v>26</v>
      </c>
      <c r="B12" s="18">
        <f t="shared" ref="B12:I12" si="7">B24</f>
        <v>-9</v>
      </c>
      <c r="C12" s="18">
        <f t="shared" si="7"/>
        <v>-2</v>
      </c>
      <c r="D12" s="18">
        <f t="shared" si="7"/>
        <v>-10</v>
      </c>
      <c r="E12" s="18">
        <f t="shared" si="7"/>
        <v>-6</v>
      </c>
      <c r="F12" s="18">
        <f t="shared" si="7"/>
        <v>3</v>
      </c>
      <c r="G12" s="18">
        <f t="shared" si="7"/>
        <v>0</v>
      </c>
      <c r="H12" s="18">
        <f t="shared" si="7"/>
        <v>9</v>
      </c>
      <c r="I12" s="18">
        <f t="shared" si="7"/>
        <v>-2</v>
      </c>
      <c r="J12" s="25">
        <f t="shared" si="3"/>
        <v>-12.800355370596588</v>
      </c>
      <c r="K12" s="25">
        <v>6.4001776852982948</v>
      </c>
      <c r="L12" s="25">
        <v>19.200533055894883</v>
      </c>
      <c r="M12" s="18">
        <f t="shared" ref="M12:U12" si="8">M24</f>
        <v>-3</v>
      </c>
      <c r="N12" s="18">
        <f t="shared" si="8"/>
        <v>5</v>
      </c>
      <c r="O12" s="18">
        <f t="shared" si="8"/>
        <v>-11</v>
      </c>
      <c r="P12" s="18">
        <f t="shared" si="8"/>
        <v>0</v>
      </c>
      <c r="Q12" s="18">
        <f t="shared" si="8"/>
        <v>5</v>
      </c>
      <c r="R12" s="18">
        <f t="shared" si="8"/>
        <v>8</v>
      </c>
      <c r="S12" s="18">
        <f t="shared" si="8"/>
        <v>1</v>
      </c>
      <c r="T12" s="18">
        <f t="shared" si="8"/>
        <v>1</v>
      </c>
      <c r="U12" s="18">
        <f t="shared" si="8"/>
        <v>7</v>
      </c>
      <c r="V12" s="25">
        <v>-6.4001776852982957</v>
      </c>
    </row>
    <row r="13" spans="1:22" ht="15" customHeight="1" x14ac:dyDescent="0.15">
      <c r="A13" s="4" t="s">
        <v>25</v>
      </c>
      <c r="B13" s="20">
        <f t="shared" ref="B13:I13" si="9">B25+B26+B27</f>
        <v>-34</v>
      </c>
      <c r="C13" s="20">
        <f t="shared" si="9"/>
        <v>-17</v>
      </c>
      <c r="D13" s="20">
        <f t="shared" si="9"/>
        <v>-13</v>
      </c>
      <c r="E13" s="20">
        <f t="shared" si="9"/>
        <v>-18</v>
      </c>
      <c r="F13" s="20">
        <f t="shared" si="9"/>
        <v>3</v>
      </c>
      <c r="G13" s="20">
        <f t="shared" si="9"/>
        <v>-2</v>
      </c>
      <c r="H13" s="20">
        <f t="shared" si="9"/>
        <v>21</v>
      </c>
      <c r="I13" s="20">
        <f t="shared" si="9"/>
        <v>0</v>
      </c>
      <c r="J13" s="26">
        <f t="shared" si="3"/>
        <v>-16.434203153766109</v>
      </c>
      <c r="K13" s="26">
        <v>2.7390338589610179</v>
      </c>
      <c r="L13" s="26">
        <v>19.173237012727128</v>
      </c>
      <c r="M13" s="20">
        <f t="shared" ref="M13:U13" si="10">M25+M26+M27</f>
        <v>-16</v>
      </c>
      <c r="N13" s="20">
        <f t="shared" si="10"/>
        <v>10</v>
      </c>
      <c r="O13" s="20">
        <f t="shared" si="10"/>
        <v>-7</v>
      </c>
      <c r="P13" s="20">
        <f t="shared" si="10"/>
        <v>1</v>
      </c>
      <c r="Q13" s="20">
        <f t="shared" si="10"/>
        <v>9</v>
      </c>
      <c r="R13" s="20">
        <f t="shared" si="10"/>
        <v>26</v>
      </c>
      <c r="S13" s="20">
        <f t="shared" si="10"/>
        <v>4</v>
      </c>
      <c r="T13" s="20">
        <f t="shared" si="10"/>
        <v>10</v>
      </c>
      <c r="U13" s="20">
        <f t="shared" si="10"/>
        <v>16</v>
      </c>
      <c r="V13" s="26">
        <v>-14.608180581125431</v>
      </c>
    </row>
    <row r="14" spans="1:22" ht="15" customHeight="1" x14ac:dyDescent="0.15">
      <c r="A14" s="4" t="s">
        <v>24</v>
      </c>
      <c r="B14" s="20">
        <f t="shared" ref="B14:I14" si="11">B28+B29+B30+B31</f>
        <v>-45</v>
      </c>
      <c r="C14" s="20">
        <f t="shared" si="11"/>
        <v>-15</v>
      </c>
      <c r="D14" s="20">
        <f t="shared" si="11"/>
        <v>-38</v>
      </c>
      <c r="E14" s="20">
        <f t="shared" si="11"/>
        <v>-36</v>
      </c>
      <c r="F14" s="20">
        <f t="shared" si="11"/>
        <v>9</v>
      </c>
      <c r="G14" s="20">
        <f t="shared" si="11"/>
        <v>-1</v>
      </c>
      <c r="H14" s="20">
        <f t="shared" si="11"/>
        <v>45</v>
      </c>
      <c r="I14" s="20">
        <f t="shared" si="11"/>
        <v>6</v>
      </c>
      <c r="J14" s="26">
        <f t="shared" si="3"/>
        <v>-15.586356600181485</v>
      </c>
      <c r="K14" s="26">
        <v>3.8965891500453713</v>
      </c>
      <c r="L14" s="26">
        <v>19.482945750226857</v>
      </c>
      <c r="M14" s="20">
        <f t="shared" ref="M14:U14" si="12">M28+M29+M30+M31</f>
        <v>-9</v>
      </c>
      <c r="N14" s="20">
        <f t="shared" si="12"/>
        <v>37</v>
      </c>
      <c r="O14" s="20">
        <f t="shared" si="12"/>
        <v>-28</v>
      </c>
      <c r="P14" s="20">
        <f t="shared" si="12"/>
        <v>12</v>
      </c>
      <c r="Q14" s="20">
        <f t="shared" si="12"/>
        <v>25</v>
      </c>
      <c r="R14" s="20">
        <f t="shared" si="12"/>
        <v>46</v>
      </c>
      <c r="S14" s="20">
        <f t="shared" si="12"/>
        <v>3</v>
      </c>
      <c r="T14" s="20">
        <f t="shared" si="12"/>
        <v>17</v>
      </c>
      <c r="U14" s="20">
        <f t="shared" si="12"/>
        <v>29</v>
      </c>
      <c r="V14" s="26">
        <v>-3.8965891500453687</v>
      </c>
    </row>
    <row r="15" spans="1:22" ht="15" customHeight="1" x14ac:dyDescent="0.15">
      <c r="A15" s="4" t="s">
        <v>23</v>
      </c>
      <c r="B15" s="20">
        <f t="shared" ref="B15:I15" si="13">B32+B33+B34+B35</f>
        <v>-20</v>
      </c>
      <c r="C15" s="20">
        <f t="shared" si="13"/>
        <v>16</v>
      </c>
      <c r="D15" s="20">
        <f t="shared" si="13"/>
        <v>4</v>
      </c>
      <c r="E15" s="20">
        <f t="shared" si="13"/>
        <v>-22</v>
      </c>
      <c r="F15" s="20">
        <f t="shared" si="13"/>
        <v>7</v>
      </c>
      <c r="G15" s="20">
        <f t="shared" si="13"/>
        <v>0</v>
      </c>
      <c r="H15" s="20">
        <f t="shared" si="13"/>
        <v>29</v>
      </c>
      <c r="I15" s="20">
        <f t="shared" si="13"/>
        <v>-9</v>
      </c>
      <c r="J15" s="26">
        <f t="shared" si="3"/>
        <v>-12.61971441413408</v>
      </c>
      <c r="K15" s="26">
        <v>4.0153636772244807</v>
      </c>
      <c r="L15" s="26">
        <v>16.635078091358562</v>
      </c>
      <c r="M15" s="20">
        <f t="shared" ref="M15:U15" si="14">M32+M33+M34+M35</f>
        <v>2</v>
      </c>
      <c r="N15" s="20">
        <f t="shared" si="14"/>
        <v>31</v>
      </c>
      <c r="O15" s="20">
        <f t="shared" si="14"/>
        <v>-2</v>
      </c>
      <c r="P15" s="20">
        <f t="shared" si="14"/>
        <v>16</v>
      </c>
      <c r="Q15" s="20">
        <f t="shared" si="14"/>
        <v>15</v>
      </c>
      <c r="R15" s="20">
        <f t="shared" si="14"/>
        <v>29</v>
      </c>
      <c r="S15" s="20">
        <f t="shared" si="14"/>
        <v>3</v>
      </c>
      <c r="T15" s="20">
        <f t="shared" si="14"/>
        <v>14</v>
      </c>
      <c r="U15" s="20">
        <f t="shared" si="14"/>
        <v>15</v>
      </c>
      <c r="V15" s="26">
        <v>1.147246764921281</v>
      </c>
    </row>
    <row r="16" spans="1:22" ht="15" customHeight="1" x14ac:dyDescent="0.15">
      <c r="A16" s="2" t="s">
        <v>22</v>
      </c>
      <c r="B16" s="19">
        <f t="shared" ref="B16:I16" si="15">B36+B37+B38</f>
        <v>-14</v>
      </c>
      <c r="C16" s="19">
        <f t="shared" si="15"/>
        <v>1</v>
      </c>
      <c r="D16" s="19">
        <f t="shared" si="15"/>
        <v>10</v>
      </c>
      <c r="E16" s="19">
        <f t="shared" si="15"/>
        <v>-10</v>
      </c>
      <c r="F16" s="19">
        <f t="shared" si="15"/>
        <v>4</v>
      </c>
      <c r="G16" s="19">
        <f t="shared" si="15"/>
        <v>4</v>
      </c>
      <c r="H16" s="19">
        <f t="shared" si="15"/>
        <v>14</v>
      </c>
      <c r="I16" s="19">
        <f t="shared" si="15"/>
        <v>-2</v>
      </c>
      <c r="J16" s="30">
        <f t="shared" si="3"/>
        <v>-23.520162901292643</v>
      </c>
      <c r="K16" s="30">
        <v>9.4080651605170562</v>
      </c>
      <c r="L16" s="30">
        <v>32.928228061809698</v>
      </c>
      <c r="M16" s="19">
        <f t="shared" ref="M16:U16" si="16">M36+M37+M38</f>
        <v>-4</v>
      </c>
      <c r="N16" s="19">
        <f t="shared" si="16"/>
        <v>5</v>
      </c>
      <c r="O16" s="19">
        <f t="shared" si="16"/>
        <v>2</v>
      </c>
      <c r="P16" s="19">
        <f t="shared" si="16"/>
        <v>5</v>
      </c>
      <c r="Q16" s="19">
        <f t="shared" si="16"/>
        <v>0</v>
      </c>
      <c r="R16" s="19">
        <f t="shared" si="16"/>
        <v>9</v>
      </c>
      <c r="S16" s="19">
        <f t="shared" si="16"/>
        <v>-2</v>
      </c>
      <c r="T16" s="19">
        <f t="shared" si="16"/>
        <v>6</v>
      </c>
      <c r="U16" s="19">
        <f t="shared" si="16"/>
        <v>3</v>
      </c>
      <c r="V16" s="30">
        <v>-9.408065160517058</v>
      </c>
    </row>
    <row r="17" spans="1:22" ht="15" customHeight="1" x14ac:dyDescent="0.15">
      <c r="A17" s="6" t="s">
        <v>21</v>
      </c>
      <c r="B17" s="18">
        <f t="shared" ref="B17:I17" si="17">B12+B13+B20</f>
        <v>-146</v>
      </c>
      <c r="C17" s="18">
        <f t="shared" si="17"/>
        <v>-113</v>
      </c>
      <c r="D17" s="18">
        <f t="shared" si="17"/>
        <v>-94</v>
      </c>
      <c r="E17" s="18">
        <f t="shared" si="17"/>
        <v>-116</v>
      </c>
      <c r="F17" s="18">
        <f t="shared" si="17"/>
        <v>42</v>
      </c>
      <c r="G17" s="18">
        <f t="shared" si="17"/>
        <v>-23</v>
      </c>
      <c r="H17" s="18">
        <f t="shared" si="17"/>
        <v>158</v>
      </c>
      <c r="I17" s="18">
        <f t="shared" si="17"/>
        <v>2</v>
      </c>
      <c r="J17" s="25">
        <f t="shared" si="3"/>
        <v>-11.909821777421351</v>
      </c>
      <c r="K17" s="25">
        <v>4.3121768504456615</v>
      </c>
      <c r="L17" s="25">
        <v>16.221998627867013</v>
      </c>
      <c r="M17" s="18">
        <f t="shared" ref="M17:U17" si="18">M12+M13+M20</f>
        <v>-30</v>
      </c>
      <c r="N17" s="18">
        <f t="shared" si="18"/>
        <v>107</v>
      </c>
      <c r="O17" s="18">
        <f t="shared" si="18"/>
        <v>-51</v>
      </c>
      <c r="P17" s="18">
        <f t="shared" si="18"/>
        <v>58</v>
      </c>
      <c r="Q17" s="18">
        <f t="shared" si="18"/>
        <v>49</v>
      </c>
      <c r="R17" s="18">
        <f t="shared" si="18"/>
        <v>137</v>
      </c>
      <c r="S17" s="18">
        <f t="shared" si="18"/>
        <v>18</v>
      </c>
      <c r="T17" s="18">
        <f t="shared" si="18"/>
        <v>89</v>
      </c>
      <c r="U17" s="18">
        <f t="shared" si="18"/>
        <v>48</v>
      </c>
      <c r="V17" s="25">
        <v>-3.0801263217468993</v>
      </c>
    </row>
    <row r="18" spans="1:22" ht="15" customHeight="1" x14ac:dyDescent="0.15">
      <c r="A18" s="4" t="s">
        <v>20</v>
      </c>
      <c r="B18" s="20">
        <f t="shared" ref="B18:I18" si="19">B14+B22</f>
        <v>-71</v>
      </c>
      <c r="C18" s="20">
        <f t="shared" si="19"/>
        <v>3</v>
      </c>
      <c r="D18" s="20">
        <f t="shared" si="19"/>
        <v>-16</v>
      </c>
      <c r="E18" s="20">
        <f t="shared" si="19"/>
        <v>-65</v>
      </c>
      <c r="F18" s="20">
        <f t="shared" si="19"/>
        <v>22</v>
      </c>
      <c r="G18" s="20">
        <f t="shared" si="19"/>
        <v>-1</v>
      </c>
      <c r="H18" s="20">
        <f t="shared" si="19"/>
        <v>87</v>
      </c>
      <c r="I18" s="20">
        <f t="shared" si="19"/>
        <v>11</v>
      </c>
      <c r="J18" s="26">
        <f t="shared" si="3"/>
        <v>-14.902591386333588</v>
      </c>
      <c r="K18" s="26">
        <v>5.043954007682137</v>
      </c>
      <c r="L18" s="26">
        <v>19.946545394015725</v>
      </c>
      <c r="M18" s="20">
        <f t="shared" ref="M18:U18" si="20">M14+M22</f>
        <v>-6</v>
      </c>
      <c r="N18" s="20">
        <f t="shared" si="20"/>
        <v>85</v>
      </c>
      <c r="O18" s="20">
        <f t="shared" si="20"/>
        <v>-7</v>
      </c>
      <c r="P18" s="20">
        <f t="shared" si="20"/>
        <v>36</v>
      </c>
      <c r="Q18" s="20">
        <f t="shared" si="20"/>
        <v>49</v>
      </c>
      <c r="R18" s="20">
        <f t="shared" si="20"/>
        <v>91</v>
      </c>
      <c r="S18" s="20">
        <f t="shared" si="20"/>
        <v>-3</v>
      </c>
      <c r="T18" s="20">
        <f t="shared" si="20"/>
        <v>36</v>
      </c>
      <c r="U18" s="20">
        <f t="shared" si="20"/>
        <v>55</v>
      </c>
      <c r="V18" s="26">
        <v>-1.3756238202769495</v>
      </c>
    </row>
    <row r="19" spans="1:22" ht="15" customHeight="1" x14ac:dyDescent="0.15">
      <c r="A19" s="2" t="s">
        <v>19</v>
      </c>
      <c r="B19" s="19">
        <f t="shared" ref="B19:I19" si="21">B15+B16+B21+B23</f>
        <v>-107</v>
      </c>
      <c r="C19" s="19">
        <f t="shared" si="21"/>
        <v>-40</v>
      </c>
      <c r="D19" s="19">
        <f t="shared" si="21"/>
        <v>-42</v>
      </c>
      <c r="E19" s="19">
        <f t="shared" si="21"/>
        <v>-101</v>
      </c>
      <c r="F19" s="19">
        <f t="shared" si="21"/>
        <v>66</v>
      </c>
      <c r="G19" s="19">
        <f t="shared" si="21"/>
        <v>4</v>
      </c>
      <c r="H19" s="19">
        <f t="shared" si="21"/>
        <v>167</v>
      </c>
      <c r="I19" s="19">
        <f t="shared" si="21"/>
        <v>-7</v>
      </c>
      <c r="J19" s="30">
        <f t="shared" si="3"/>
        <v>-9.9552425903452093</v>
      </c>
      <c r="K19" s="30">
        <v>6.5054060491364734</v>
      </c>
      <c r="L19" s="30">
        <v>16.460648639481683</v>
      </c>
      <c r="M19" s="19">
        <f t="shared" ref="M19:U19" si="22">M15+M16+M21+M23</f>
        <v>-6</v>
      </c>
      <c r="N19" s="19">
        <f t="shared" si="22"/>
        <v>174</v>
      </c>
      <c r="O19" s="19">
        <f t="shared" si="22"/>
        <v>-31</v>
      </c>
      <c r="P19" s="19">
        <f t="shared" si="22"/>
        <v>117</v>
      </c>
      <c r="Q19" s="19">
        <f t="shared" si="22"/>
        <v>57</v>
      </c>
      <c r="R19" s="19">
        <f t="shared" si="22"/>
        <v>180</v>
      </c>
      <c r="S19" s="19">
        <f t="shared" si="22"/>
        <v>22</v>
      </c>
      <c r="T19" s="19">
        <f t="shared" si="22"/>
        <v>128</v>
      </c>
      <c r="U19" s="19">
        <f t="shared" si="22"/>
        <v>52</v>
      </c>
      <c r="V19" s="30">
        <v>-0.59140054992149871</v>
      </c>
    </row>
    <row r="20" spans="1:22" ht="15" customHeight="1" x14ac:dyDescent="0.15">
      <c r="A20" s="5" t="s">
        <v>18</v>
      </c>
      <c r="B20" s="18">
        <f>E20+M20</f>
        <v>-103</v>
      </c>
      <c r="C20" s="18">
        <v>-94</v>
      </c>
      <c r="D20" s="18">
        <f>G20-I20+O20-S20</f>
        <v>-71</v>
      </c>
      <c r="E20" s="18">
        <f>F20-H20</f>
        <v>-92</v>
      </c>
      <c r="F20" s="18">
        <v>36</v>
      </c>
      <c r="G20" s="18">
        <v>-21</v>
      </c>
      <c r="H20" s="18">
        <v>128</v>
      </c>
      <c r="I20" s="18">
        <v>4</v>
      </c>
      <c r="J20" s="25">
        <f t="shared" si="3"/>
        <v>-11.252657342844811</v>
      </c>
      <c r="K20" s="25">
        <v>4.4032137428523175</v>
      </c>
      <c r="L20" s="25">
        <v>15.655871085697129</v>
      </c>
      <c r="M20" s="18">
        <f>N20-R20</f>
        <v>-11</v>
      </c>
      <c r="N20" s="18">
        <f>SUM(P20:Q20)</f>
        <v>92</v>
      </c>
      <c r="O20" s="22">
        <v>-33</v>
      </c>
      <c r="P20" s="22">
        <v>57</v>
      </c>
      <c r="Q20" s="22">
        <v>35</v>
      </c>
      <c r="R20" s="22">
        <f>SUM(T20:U20)</f>
        <v>103</v>
      </c>
      <c r="S20" s="22">
        <v>13</v>
      </c>
      <c r="T20" s="22">
        <v>78</v>
      </c>
      <c r="U20" s="22">
        <v>25</v>
      </c>
      <c r="V20" s="29">
        <v>-1.3454264214270957</v>
      </c>
    </row>
    <row r="21" spans="1:22" ht="15" customHeight="1" x14ac:dyDescent="0.15">
      <c r="A21" s="3" t="s">
        <v>17</v>
      </c>
      <c r="B21" s="20">
        <f t="shared" ref="B21:B38" si="23">E21+M21</f>
        <v>-28</v>
      </c>
      <c r="C21" s="20">
        <v>-12</v>
      </c>
      <c r="D21" s="20">
        <f t="shared" ref="D21:D38" si="24">G21-I21+O21-S21</f>
        <v>-21</v>
      </c>
      <c r="E21" s="20">
        <f t="shared" ref="E21:E38" si="25">F21-H21</f>
        <v>-45</v>
      </c>
      <c r="F21" s="20">
        <v>54</v>
      </c>
      <c r="G21" s="20">
        <v>9</v>
      </c>
      <c r="H21" s="20">
        <v>99</v>
      </c>
      <c r="I21" s="20">
        <v>4</v>
      </c>
      <c r="J21" s="26">
        <f t="shared" si="3"/>
        <v>-6.8625734671392387</v>
      </c>
      <c r="K21" s="26">
        <v>8.2350881605670896</v>
      </c>
      <c r="L21" s="26">
        <v>15.097661627706328</v>
      </c>
      <c r="M21" s="20">
        <f t="shared" ref="M21:M38" si="26">N21-R21</f>
        <v>17</v>
      </c>
      <c r="N21" s="20">
        <f>SUM(P21:Q21)</f>
        <v>120</v>
      </c>
      <c r="O21" s="20">
        <v>-19</v>
      </c>
      <c r="P21" s="20">
        <v>83</v>
      </c>
      <c r="Q21" s="20">
        <v>37</v>
      </c>
      <c r="R21" s="20">
        <f t="shared" ref="R21:R38" si="27">SUM(T21:U21)</f>
        <v>103</v>
      </c>
      <c r="S21" s="20">
        <v>7</v>
      </c>
      <c r="T21" s="20">
        <v>75</v>
      </c>
      <c r="U21" s="20">
        <v>28</v>
      </c>
      <c r="V21" s="26">
        <v>2.5925277542526004</v>
      </c>
    </row>
    <row r="22" spans="1:22" ht="15" customHeight="1" x14ac:dyDescent="0.15">
      <c r="A22" s="3" t="s">
        <v>16</v>
      </c>
      <c r="B22" s="20">
        <f t="shared" si="23"/>
        <v>-26</v>
      </c>
      <c r="C22" s="20">
        <v>18</v>
      </c>
      <c r="D22" s="20">
        <f t="shared" si="24"/>
        <v>22</v>
      </c>
      <c r="E22" s="20">
        <f t="shared" si="25"/>
        <v>-29</v>
      </c>
      <c r="F22" s="20">
        <v>13</v>
      </c>
      <c r="G22" s="20">
        <v>0</v>
      </c>
      <c r="H22" s="20">
        <v>42</v>
      </c>
      <c r="I22" s="20">
        <v>5</v>
      </c>
      <c r="J22" s="26">
        <f t="shared" si="3"/>
        <v>-14.132930997650075</v>
      </c>
      <c r="K22" s="26">
        <v>6.3354518265327924</v>
      </c>
      <c r="L22" s="26">
        <v>20.468382824182868</v>
      </c>
      <c r="M22" s="20">
        <f t="shared" si="26"/>
        <v>3</v>
      </c>
      <c r="N22" s="20">
        <f t="shared" ref="N22:N38" si="28">SUM(P22:Q22)</f>
        <v>48</v>
      </c>
      <c r="O22" s="20">
        <v>21</v>
      </c>
      <c r="P22" s="20">
        <v>24</v>
      </c>
      <c r="Q22" s="20">
        <v>24</v>
      </c>
      <c r="R22" s="20">
        <f t="shared" si="27"/>
        <v>45</v>
      </c>
      <c r="S22" s="20">
        <v>-6</v>
      </c>
      <c r="T22" s="20">
        <v>19</v>
      </c>
      <c r="U22" s="20">
        <v>26</v>
      </c>
      <c r="V22" s="26">
        <v>1.462027344584488</v>
      </c>
    </row>
    <row r="23" spans="1:22" ht="15" customHeight="1" x14ac:dyDescent="0.15">
      <c r="A23" s="1" t="s">
        <v>15</v>
      </c>
      <c r="B23" s="19">
        <f t="shared" si="23"/>
        <v>-45</v>
      </c>
      <c r="C23" s="19">
        <v>-45</v>
      </c>
      <c r="D23" s="19">
        <f t="shared" si="24"/>
        <v>-35</v>
      </c>
      <c r="E23" s="19">
        <f t="shared" si="25"/>
        <v>-24</v>
      </c>
      <c r="F23" s="19">
        <v>1</v>
      </c>
      <c r="G23" s="19">
        <v>-9</v>
      </c>
      <c r="H23" s="19">
        <v>25</v>
      </c>
      <c r="I23" s="19">
        <v>0</v>
      </c>
      <c r="J23" s="30">
        <f t="shared" si="3"/>
        <v>-16.905811855297056</v>
      </c>
      <c r="K23" s="30">
        <v>0.70440882730404408</v>
      </c>
      <c r="L23" s="30">
        <v>17.610220682601099</v>
      </c>
      <c r="M23" s="19">
        <f t="shared" si="26"/>
        <v>-21</v>
      </c>
      <c r="N23" s="19">
        <f t="shared" si="28"/>
        <v>18</v>
      </c>
      <c r="O23" s="19">
        <v>-12</v>
      </c>
      <c r="P23" s="19">
        <v>13</v>
      </c>
      <c r="Q23" s="19">
        <v>5</v>
      </c>
      <c r="R23" s="19">
        <f t="shared" si="27"/>
        <v>39</v>
      </c>
      <c r="S23" s="24">
        <v>14</v>
      </c>
      <c r="T23" s="24">
        <v>33</v>
      </c>
      <c r="U23" s="24">
        <v>6</v>
      </c>
      <c r="V23" s="31">
        <v>-14.792585373384926</v>
      </c>
    </row>
    <row r="24" spans="1:22" ht="15" customHeight="1" x14ac:dyDescent="0.15">
      <c r="A24" s="7" t="s">
        <v>14</v>
      </c>
      <c r="B24" s="17">
        <f t="shared" si="23"/>
        <v>-9</v>
      </c>
      <c r="C24" s="17">
        <v>-2</v>
      </c>
      <c r="D24" s="17">
        <f t="shared" si="24"/>
        <v>-10</v>
      </c>
      <c r="E24" s="18">
        <f t="shared" si="25"/>
        <v>-6</v>
      </c>
      <c r="F24" s="17">
        <v>3</v>
      </c>
      <c r="G24" s="17">
        <v>0</v>
      </c>
      <c r="H24" s="17">
        <v>9</v>
      </c>
      <c r="I24" s="23">
        <v>-2</v>
      </c>
      <c r="J24" s="38">
        <f t="shared" si="3"/>
        <v>-12.800355370596588</v>
      </c>
      <c r="K24" s="38">
        <v>6.4001776852982948</v>
      </c>
      <c r="L24" s="38">
        <v>19.200533055894883</v>
      </c>
      <c r="M24" s="18">
        <f t="shared" si="26"/>
        <v>-3</v>
      </c>
      <c r="N24" s="17">
        <f t="shared" si="28"/>
        <v>5</v>
      </c>
      <c r="O24" s="17">
        <v>-11</v>
      </c>
      <c r="P24" s="17">
        <v>0</v>
      </c>
      <c r="Q24" s="17">
        <v>5</v>
      </c>
      <c r="R24" s="17">
        <f t="shared" si="27"/>
        <v>8</v>
      </c>
      <c r="S24" s="17">
        <v>1</v>
      </c>
      <c r="T24" s="17">
        <v>1</v>
      </c>
      <c r="U24" s="17">
        <v>7</v>
      </c>
      <c r="V24" s="28">
        <v>-6.4001776852982957</v>
      </c>
    </row>
    <row r="25" spans="1:22" ht="15" customHeight="1" x14ac:dyDescent="0.15">
      <c r="A25" s="5" t="s">
        <v>13</v>
      </c>
      <c r="B25" s="18">
        <f t="shared" si="23"/>
        <v>-6</v>
      </c>
      <c r="C25" s="18">
        <v>6</v>
      </c>
      <c r="D25" s="18">
        <f t="shared" si="24"/>
        <v>-2</v>
      </c>
      <c r="E25" s="18">
        <f t="shared" si="25"/>
        <v>-4</v>
      </c>
      <c r="F25" s="18">
        <v>0</v>
      </c>
      <c r="G25" s="18">
        <v>0</v>
      </c>
      <c r="H25" s="18">
        <v>4</v>
      </c>
      <c r="I25" s="18">
        <v>1</v>
      </c>
      <c r="J25" s="25">
        <f t="shared" si="3"/>
        <v>-32.888808794377361</v>
      </c>
      <c r="K25" s="25">
        <v>0</v>
      </c>
      <c r="L25" s="25">
        <v>32.888808794377361</v>
      </c>
      <c r="M25" s="18">
        <f t="shared" si="26"/>
        <v>-2</v>
      </c>
      <c r="N25" s="18">
        <f t="shared" si="28"/>
        <v>0</v>
      </c>
      <c r="O25" s="18">
        <v>-4</v>
      </c>
      <c r="P25" s="18">
        <v>0</v>
      </c>
      <c r="Q25" s="18">
        <v>0</v>
      </c>
      <c r="R25" s="18">
        <f t="shared" si="27"/>
        <v>2</v>
      </c>
      <c r="S25" s="22">
        <v>-3</v>
      </c>
      <c r="T25" s="22">
        <v>0</v>
      </c>
      <c r="U25" s="22">
        <v>2</v>
      </c>
      <c r="V25" s="29">
        <v>-16.444404397188681</v>
      </c>
    </row>
    <row r="26" spans="1:22" ht="15" customHeight="1" x14ac:dyDescent="0.15">
      <c r="A26" s="3" t="s">
        <v>12</v>
      </c>
      <c r="B26" s="20">
        <f t="shared" si="23"/>
        <v>-11</v>
      </c>
      <c r="C26" s="20">
        <v>-9</v>
      </c>
      <c r="D26" s="20">
        <f t="shared" si="24"/>
        <v>-5</v>
      </c>
      <c r="E26" s="20">
        <f t="shared" si="25"/>
        <v>-2</v>
      </c>
      <c r="F26" s="20">
        <v>1</v>
      </c>
      <c r="G26" s="20">
        <v>0</v>
      </c>
      <c r="H26" s="20">
        <v>3</v>
      </c>
      <c r="I26" s="20">
        <v>-1</v>
      </c>
      <c r="J26" s="26">
        <f t="shared" si="3"/>
        <v>-7.1121676523026851</v>
      </c>
      <c r="K26" s="26">
        <v>3.556083826151343</v>
      </c>
      <c r="L26" s="26">
        <v>10.668251478454028</v>
      </c>
      <c r="M26" s="20">
        <f t="shared" si="26"/>
        <v>-9</v>
      </c>
      <c r="N26" s="20">
        <f t="shared" si="28"/>
        <v>2</v>
      </c>
      <c r="O26" s="20">
        <v>1</v>
      </c>
      <c r="P26" s="20">
        <v>0</v>
      </c>
      <c r="Q26" s="20">
        <v>2</v>
      </c>
      <c r="R26" s="20">
        <f t="shared" si="27"/>
        <v>11</v>
      </c>
      <c r="S26" s="20">
        <v>7</v>
      </c>
      <c r="T26" s="20">
        <v>8</v>
      </c>
      <c r="U26" s="20">
        <v>3</v>
      </c>
      <c r="V26" s="26">
        <v>-32.004754435362088</v>
      </c>
    </row>
    <row r="27" spans="1:22" ht="15" customHeight="1" x14ac:dyDescent="0.15">
      <c r="A27" s="1" t="s">
        <v>11</v>
      </c>
      <c r="B27" s="19">
        <f t="shared" si="23"/>
        <v>-17</v>
      </c>
      <c r="C27" s="19">
        <v>-14</v>
      </c>
      <c r="D27" s="19">
        <f t="shared" si="24"/>
        <v>-6</v>
      </c>
      <c r="E27" s="19">
        <f t="shared" si="25"/>
        <v>-12</v>
      </c>
      <c r="F27" s="19">
        <v>2</v>
      </c>
      <c r="G27" s="19">
        <v>-2</v>
      </c>
      <c r="H27" s="19">
        <v>14</v>
      </c>
      <c r="I27" s="19">
        <v>0</v>
      </c>
      <c r="J27" s="30">
        <f t="shared" si="3"/>
        <v>-17.329856811068954</v>
      </c>
      <c r="K27" s="30">
        <v>2.8883094685114918</v>
      </c>
      <c r="L27" s="30">
        <v>20.218166279580444</v>
      </c>
      <c r="M27" s="19">
        <f t="shared" si="26"/>
        <v>-5</v>
      </c>
      <c r="N27" s="19">
        <f t="shared" si="28"/>
        <v>8</v>
      </c>
      <c r="O27" s="24">
        <v>-4</v>
      </c>
      <c r="P27" s="24">
        <v>1</v>
      </c>
      <c r="Q27" s="24">
        <v>7</v>
      </c>
      <c r="R27" s="24">
        <f t="shared" si="27"/>
        <v>13</v>
      </c>
      <c r="S27" s="24">
        <v>0</v>
      </c>
      <c r="T27" s="24">
        <v>2</v>
      </c>
      <c r="U27" s="24">
        <v>11</v>
      </c>
      <c r="V27" s="31">
        <v>-7.2207736712787298</v>
      </c>
    </row>
    <row r="28" spans="1:22" ht="15" customHeight="1" x14ac:dyDescent="0.15">
      <c r="A28" s="5" t="s">
        <v>10</v>
      </c>
      <c r="B28" s="18">
        <f t="shared" si="23"/>
        <v>-8</v>
      </c>
      <c r="C28" s="18">
        <v>1</v>
      </c>
      <c r="D28" s="18">
        <f t="shared" si="24"/>
        <v>-7</v>
      </c>
      <c r="E28" s="18">
        <f t="shared" si="25"/>
        <v>-5</v>
      </c>
      <c r="F28" s="18">
        <v>1</v>
      </c>
      <c r="G28" s="18">
        <v>1</v>
      </c>
      <c r="H28" s="18">
        <v>6</v>
      </c>
      <c r="I28" s="18">
        <v>0</v>
      </c>
      <c r="J28" s="25">
        <f t="shared" si="3"/>
        <v>-19.18245934895258</v>
      </c>
      <c r="K28" s="25">
        <v>3.836491869790517</v>
      </c>
      <c r="L28" s="25">
        <v>23.018951218743098</v>
      </c>
      <c r="M28" s="18">
        <f t="shared" si="26"/>
        <v>-3</v>
      </c>
      <c r="N28" s="18">
        <f t="shared" si="28"/>
        <v>1</v>
      </c>
      <c r="O28" s="18">
        <v>-12</v>
      </c>
      <c r="P28" s="18">
        <v>0</v>
      </c>
      <c r="Q28" s="18">
        <v>1</v>
      </c>
      <c r="R28" s="18">
        <f t="shared" si="27"/>
        <v>4</v>
      </c>
      <c r="S28" s="18">
        <v>-4</v>
      </c>
      <c r="T28" s="18">
        <v>2</v>
      </c>
      <c r="U28" s="18">
        <v>2</v>
      </c>
      <c r="V28" s="25">
        <v>-11.509475609371551</v>
      </c>
    </row>
    <row r="29" spans="1:22" ht="15" customHeight="1" x14ac:dyDescent="0.15">
      <c r="A29" s="3" t="s">
        <v>9</v>
      </c>
      <c r="B29" s="20">
        <f t="shared" si="23"/>
        <v>-10</v>
      </c>
      <c r="C29" s="20">
        <v>0</v>
      </c>
      <c r="D29" s="20">
        <f t="shared" si="24"/>
        <v>-12</v>
      </c>
      <c r="E29" s="20">
        <f t="shared" si="25"/>
        <v>-14</v>
      </c>
      <c r="F29" s="20">
        <v>3</v>
      </c>
      <c r="G29" s="20">
        <v>-3</v>
      </c>
      <c r="H29" s="20">
        <v>17</v>
      </c>
      <c r="I29" s="20">
        <v>9</v>
      </c>
      <c r="J29" s="26">
        <f t="shared" si="3"/>
        <v>-19.774317379728807</v>
      </c>
      <c r="K29" s="26">
        <v>4.237353724227602</v>
      </c>
      <c r="L29" s="26">
        <v>24.011671103956409</v>
      </c>
      <c r="M29" s="20">
        <f t="shared" si="26"/>
        <v>4</v>
      </c>
      <c r="N29" s="20">
        <f t="shared" si="28"/>
        <v>16</v>
      </c>
      <c r="O29" s="20">
        <v>2</v>
      </c>
      <c r="P29" s="20">
        <v>3</v>
      </c>
      <c r="Q29" s="20">
        <v>13</v>
      </c>
      <c r="R29" s="20">
        <f t="shared" si="27"/>
        <v>12</v>
      </c>
      <c r="S29" s="20">
        <v>2</v>
      </c>
      <c r="T29" s="20">
        <v>6</v>
      </c>
      <c r="U29" s="20">
        <v>6</v>
      </c>
      <c r="V29" s="26">
        <v>5.6498049656368039</v>
      </c>
    </row>
    <row r="30" spans="1:22" ht="15" customHeight="1" x14ac:dyDescent="0.15">
      <c r="A30" s="3" t="s">
        <v>8</v>
      </c>
      <c r="B30" s="20">
        <f t="shared" si="23"/>
        <v>-20</v>
      </c>
      <c r="C30" s="20">
        <v>-7</v>
      </c>
      <c r="D30" s="20">
        <f t="shared" si="24"/>
        <v>-9</v>
      </c>
      <c r="E30" s="20">
        <f t="shared" si="25"/>
        <v>-15</v>
      </c>
      <c r="F30" s="20">
        <v>2</v>
      </c>
      <c r="G30" s="20">
        <v>2</v>
      </c>
      <c r="H30" s="20">
        <v>17</v>
      </c>
      <c r="I30" s="20">
        <v>2</v>
      </c>
      <c r="J30" s="26">
        <f t="shared" si="3"/>
        <v>-20.995352261745893</v>
      </c>
      <c r="K30" s="26">
        <v>2.7993803015661189</v>
      </c>
      <c r="L30" s="26">
        <v>23.79473256331201</v>
      </c>
      <c r="M30" s="20">
        <f t="shared" si="26"/>
        <v>-5</v>
      </c>
      <c r="N30" s="20">
        <f t="shared" si="28"/>
        <v>9</v>
      </c>
      <c r="O30" s="20">
        <v>-14</v>
      </c>
      <c r="P30" s="20">
        <v>6</v>
      </c>
      <c r="Q30" s="20">
        <v>3</v>
      </c>
      <c r="R30" s="20">
        <f t="shared" si="27"/>
        <v>14</v>
      </c>
      <c r="S30" s="20">
        <v>-5</v>
      </c>
      <c r="T30" s="20">
        <v>4</v>
      </c>
      <c r="U30" s="20">
        <v>10</v>
      </c>
      <c r="V30" s="26">
        <v>-6.9984507539152947</v>
      </c>
    </row>
    <row r="31" spans="1:22" ht="15" customHeight="1" x14ac:dyDescent="0.15">
      <c r="A31" s="1" t="s">
        <v>7</v>
      </c>
      <c r="B31" s="19">
        <f t="shared" si="23"/>
        <v>-7</v>
      </c>
      <c r="C31" s="19">
        <v>-9</v>
      </c>
      <c r="D31" s="19">
        <f t="shared" si="24"/>
        <v>-10</v>
      </c>
      <c r="E31" s="19">
        <f t="shared" si="25"/>
        <v>-2</v>
      </c>
      <c r="F31" s="19">
        <v>3</v>
      </c>
      <c r="G31" s="19">
        <v>-1</v>
      </c>
      <c r="H31" s="19">
        <v>5</v>
      </c>
      <c r="I31" s="19">
        <v>-5</v>
      </c>
      <c r="J31" s="30">
        <f t="shared" si="3"/>
        <v>-3.1917033202458915</v>
      </c>
      <c r="K31" s="30">
        <v>4.7875549803688386</v>
      </c>
      <c r="L31" s="30">
        <v>7.9792583006147302</v>
      </c>
      <c r="M31" s="19">
        <f t="shared" si="26"/>
        <v>-5</v>
      </c>
      <c r="N31" s="19">
        <f t="shared" si="28"/>
        <v>11</v>
      </c>
      <c r="O31" s="19">
        <v>-4</v>
      </c>
      <c r="P31" s="19">
        <v>3</v>
      </c>
      <c r="Q31" s="19">
        <v>8</v>
      </c>
      <c r="R31" s="19">
        <f t="shared" si="27"/>
        <v>16</v>
      </c>
      <c r="S31" s="19">
        <v>10</v>
      </c>
      <c r="T31" s="19">
        <v>5</v>
      </c>
      <c r="U31" s="19">
        <v>11</v>
      </c>
      <c r="V31" s="30">
        <v>-7.9792583006147275</v>
      </c>
    </row>
    <row r="32" spans="1:22" ht="15" customHeight="1" x14ac:dyDescent="0.15">
      <c r="A32" s="5" t="s">
        <v>6</v>
      </c>
      <c r="B32" s="18">
        <f t="shared" si="23"/>
        <v>6</v>
      </c>
      <c r="C32" s="18">
        <v>5</v>
      </c>
      <c r="D32" s="18">
        <f t="shared" si="24"/>
        <v>2</v>
      </c>
      <c r="E32" s="18">
        <f t="shared" si="25"/>
        <v>0</v>
      </c>
      <c r="F32" s="18">
        <v>1</v>
      </c>
      <c r="G32" s="18">
        <v>-3</v>
      </c>
      <c r="H32" s="18">
        <v>1</v>
      </c>
      <c r="I32" s="18">
        <v>1</v>
      </c>
      <c r="J32" s="25">
        <f t="shared" si="3"/>
        <v>0</v>
      </c>
      <c r="K32" s="25">
        <v>6.2132947484892327</v>
      </c>
      <c r="L32" s="25">
        <v>6.2132947484892327</v>
      </c>
      <c r="M32" s="18">
        <f t="shared" si="26"/>
        <v>6</v>
      </c>
      <c r="N32" s="18">
        <f t="shared" si="28"/>
        <v>9</v>
      </c>
      <c r="O32" s="22">
        <v>7</v>
      </c>
      <c r="P32" s="22">
        <v>6</v>
      </c>
      <c r="Q32" s="22">
        <v>3</v>
      </c>
      <c r="R32" s="22">
        <f t="shared" si="27"/>
        <v>3</v>
      </c>
      <c r="S32" s="22">
        <v>1</v>
      </c>
      <c r="T32" s="22">
        <v>2</v>
      </c>
      <c r="U32" s="22">
        <v>1</v>
      </c>
      <c r="V32" s="29">
        <v>37.279768490935403</v>
      </c>
    </row>
    <row r="33" spans="1:22" ht="15" customHeight="1" x14ac:dyDescent="0.15">
      <c r="A33" s="3" t="s">
        <v>5</v>
      </c>
      <c r="B33" s="20">
        <f t="shared" si="23"/>
        <v>-10</v>
      </c>
      <c r="C33" s="20">
        <v>7</v>
      </c>
      <c r="D33" s="20">
        <f t="shared" si="24"/>
        <v>1</v>
      </c>
      <c r="E33" s="20">
        <f>F33-H33</f>
        <v>-12</v>
      </c>
      <c r="F33" s="20">
        <v>4</v>
      </c>
      <c r="G33" s="20">
        <v>3</v>
      </c>
      <c r="H33" s="20">
        <v>16</v>
      </c>
      <c r="I33" s="20">
        <v>-7</v>
      </c>
      <c r="J33" s="26">
        <f t="shared" si="3"/>
        <v>-18.08631881472672</v>
      </c>
      <c r="K33" s="26">
        <v>6.0287729382422404</v>
      </c>
      <c r="L33" s="26">
        <v>24.115091752968961</v>
      </c>
      <c r="M33" s="20">
        <f>N33-R33</f>
        <v>2</v>
      </c>
      <c r="N33" s="20">
        <f t="shared" si="28"/>
        <v>10</v>
      </c>
      <c r="O33" s="20">
        <v>-8</v>
      </c>
      <c r="P33" s="20">
        <v>5</v>
      </c>
      <c r="Q33" s="20">
        <v>5</v>
      </c>
      <c r="R33" s="20">
        <f t="shared" si="27"/>
        <v>8</v>
      </c>
      <c r="S33" s="20">
        <v>1</v>
      </c>
      <c r="T33" s="20">
        <v>5</v>
      </c>
      <c r="U33" s="20">
        <v>3</v>
      </c>
      <c r="V33" s="26">
        <v>3.0143864691211206</v>
      </c>
    </row>
    <row r="34" spans="1:22" ht="15" customHeight="1" x14ac:dyDescent="0.15">
      <c r="A34" s="3" t="s">
        <v>4</v>
      </c>
      <c r="B34" s="20">
        <f t="shared" si="23"/>
        <v>-6</v>
      </c>
      <c r="C34" s="20">
        <v>3</v>
      </c>
      <c r="D34" s="20">
        <f t="shared" si="24"/>
        <v>1</v>
      </c>
      <c r="E34" s="20">
        <f t="shared" si="25"/>
        <v>-3</v>
      </c>
      <c r="F34" s="20">
        <v>2</v>
      </c>
      <c r="G34" s="20">
        <v>0</v>
      </c>
      <c r="H34" s="20">
        <v>5</v>
      </c>
      <c r="I34" s="20">
        <v>-3</v>
      </c>
      <c r="J34" s="26">
        <f t="shared" si="3"/>
        <v>-6.6709311888878746</v>
      </c>
      <c r="K34" s="26">
        <v>4.4472874592585816</v>
      </c>
      <c r="L34" s="26">
        <v>11.118218648146456</v>
      </c>
      <c r="M34" s="20">
        <f t="shared" si="26"/>
        <v>-3</v>
      </c>
      <c r="N34" s="20">
        <f t="shared" si="28"/>
        <v>5</v>
      </c>
      <c r="O34" s="20">
        <v>-4</v>
      </c>
      <c r="P34" s="20">
        <v>0</v>
      </c>
      <c r="Q34" s="20">
        <v>5</v>
      </c>
      <c r="R34" s="20">
        <f t="shared" si="27"/>
        <v>8</v>
      </c>
      <c r="S34" s="20">
        <v>-2</v>
      </c>
      <c r="T34" s="20">
        <v>3</v>
      </c>
      <c r="U34" s="20">
        <v>5</v>
      </c>
      <c r="V34" s="26">
        <v>-6.6709311888878702</v>
      </c>
    </row>
    <row r="35" spans="1:22" ht="15" customHeight="1" x14ac:dyDescent="0.15">
      <c r="A35" s="1" t="s">
        <v>3</v>
      </c>
      <c r="B35" s="19">
        <f t="shared" si="23"/>
        <v>-10</v>
      </c>
      <c r="C35" s="19">
        <v>1</v>
      </c>
      <c r="D35" s="19">
        <f t="shared" si="24"/>
        <v>0</v>
      </c>
      <c r="E35" s="19">
        <f t="shared" si="25"/>
        <v>-7</v>
      </c>
      <c r="F35" s="19">
        <v>0</v>
      </c>
      <c r="G35" s="19">
        <v>0</v>
      </c>
      <c r="H35" s="19">
        <v>7</v>
      </c>
      <c r="I35" s="19">
        <v>0</v>
      </c>
      <c r="J35" s="30">
        <f t="shared" si="3"/>
        <v>-14.920230781808414</v>
      </c>
      <c r="K35" s="30">
        <v>0</v>
      </c>
      <c r="L35" s="30">
        <v>14.920230781808414</v>
      </c>
      <c r="M35" s="19">
        <f t="shared" si="26"/>
        <v>-3</v>
      </c>
      <c r="N35" s="19">
        <f t="shared" si="28"/>
        <v>7</v>
      </c>
      <c r="O35" s="24">
        <v>3</v>
      </c>
      <c r="P35" s="24">
        <v>5</v>
      </c>
      <c r="Q35" s="24">
        <v>2</v>
      </c>
      <c r="R35" s="24">
        <f t="shared" si="27"/>
        <v>10</v>
      </c>
      <c r="S35" s="24">
        <v>3</v>
      </c>
      <c r="T35" s="24">
        <v>4</v>
      </c>
      <c r="U35" s="24">
        <v>6</v>
      </c>
      <c r="V35" s="31">
        <v>-6.3943846207750354</v>
      </c>
    </row>
    <row r="36" spans="1:22" ht="15" customHeight="1" x14ac:dyDescent="0.15">
      <c r="A36" s="5" t="s">
        <v>2</v>
      </c>
      <c r="B36" s="18">
        <f t="shared" si="23"/>
        <v>-8</v>
      </c>
      <c r="C36" s="18">
        <v>3</v>
      </c>
      <c r="D36" s="18">
        <f t="shared" si="24"/>
        <v>-3</v>
      </c>
      <c r="E36" s="18">
        <f t="shared" si="25"/>
        <v>-5</v>
      </c>
      <c r="F36" s="18">
        <v>2</v>
      </c>
      <c r="G36" s="18">
        <v>2</v>
      </c>
      <c r="H36" s="18">
        <v>7</v>
      </c>
      <c r="I36" s="18">
        <v>4</v>
      </c>
      <c r="J36" s="25">
        <f t="shared" si="3"/>
        <v>-28.047149948516193</v>
      </c>
      <c r="K36" s="25">
        <v>11.218859979406476</v>
      </c>
      <c r="L36" s="25">
        <v>39.266009927922667</v>
      </c>
      <c r="M36" s="18">
        <f t="shared" si="26"/>
        <v>-3</v>
      </c>
      <c r="N36" s="18">
        <f t="shared" si="28"/>
        <v>0</v>
      </c>
      <c r="O36" s="18">
        <v>-1</v>
      </c>
      <c r="P36" s="18">
        <v>0</v>
      </c>
      <c r="Q36" s="18">
        <v>0</v>
      </c>
      <c r="R36" s="18">
        <f t="shared" si="27"/>
        <v>3</v>
      </c>
      <c r="S36" s="18">
        <v>0</v>
      </c>
      <c r="T36" s="18">
        <v>2</v>
      </c>
      <c r="U36" s="18">
        <v>1</v>
      </c>
      <c r="V36" s="25">
        <v>-16.828289969109711</v>
      </c>
    </row>
    <row r="37" spans="1:22" ht="15" customHeight="1" x14ac:dyDescent="0.15">
      <c r="A37" s="3" t="s">
        <v>1</v>
      </c>
      <c r="B37" s="20">
        <f t="shared" si="23"/>
        <v>-1</v>
      </c>
      <c r="C37" s="20">
        <v>-1</v>
      </c>
      <c r="D37" s="20">
        <f t="shared" si="24"/>
        <v>7</v>
      </c>
      <c r="E37" s="20">
        <f t="shared" si="25"/>
        <v>-3</v>
      </c>
      <c r="F37" s="20">
        <v>0</v>
      </c>
      <c r="G37" s="20">
        <v>0</v>
      </c>
      <c r="H37" s="20">
        <v>3</v>
      </c>
      <c r="I37" s="20">
        <v>-1</v>
      </c>
      <c r="J37" s="26">
        <f t="shared" si="3"/>
        <v>-23.086654016445287</v>
      </c>
      <c r="K37" s="26">
        <v>0</v>
      </c>
      <c r="L37" s="26">
        <v>23.086654016445287</v>
      </c>
      <c r="M37" s="20">
        <f t="shared" si="26"/>
        <v>2</v>
      </c>
      <c r="N37" s="20">
        <f t="shared" si="28"/>
        <v>5</v>
      </c>
      <c r="O37" s="20">
        <v>5</v>
      </c>
      <c r="P37" s="20">
        <v>5</v>
      </c>
      <c r="Q37" s="20">
        <v>0</v>
      </c>
      <c r="R37" s="20">
        <f t="shared" si="27"/>
        <v>3</v>
      </c>
      <c r="S37" s="20">
        <v>-1</v>
      </c>
      <c r="T37" s="20">
        <v>2</v>
      </c>
      <c r="U37" s="20">
        <v>1</v>
      </c>
      <c r="V37" s="26">
        <v>15.391102677630194</v>
      </c>
    </row>
    <row r="38" spans="1:22" ht="15" customHeight="1" x14ac:dyDescent="0.15">
      <c r="A38" s="1" t="s">
        <v>0</v>
      </c>
      <c r="B38" s="19">
        <f t="shared" si="23"/>
        <v>-5</v>
      </c>
      <c r="C38" s="19">
        <v>-1</v>
      </c>
      <c r="D38" s="19">
        <f t="shared" si="24"/>
        <v>6</v>
      </c>
      <c r="E38" s="19">
        <f t="shared" si="25"/>
        <v>-2</v>
      </c>
      <c r="F38" s="19">
        <v>2</v>
      </c>
      <c r="G38" s="19">
        <v>2</v>
      </c>
      <c r="H38" s="19">
        <v>4</v>
      </c>
      <c r="I38" s="19">
        <v>-5</v>
      </c>
      <c r="J38" s="30">
        <f t="shared" si="3"/>
        <v>-17.101225197366876</v>
      </c>
      <c r="K38" s="30">
        <v>17.101225197366876</v>
      </c>
      <c r="L38" s="30">
        <v>34.202450394733752</v>
      </c>
      <c r="M38" s="19">
        <f t="shared" si="26"/>
        <v>-3</v>
      </c>
      <c r="N38" s="19">
        <f t="shared" si="28"/>
        <v>0</v>
      </c>
      <c r="O38" s="19">
        <v>-2</v>
      </c>
      <c r="P38" s="19">
        <v>0</v>
      </c>
      <c r="Q38" s="19">
        <v>0</v>
      </c>
      <c r="R38" s="19">
        <f t="shared" si="27"/>
        <v>3</v>
      </c>
      <c r="S38" s="19">
        <v>-1</v>
      </c>
      <c r="T38" s="19">
        <v>2</v>
      </c>
      <c r="U38" s="19">
        <v>1</v>
      </c>
      <c r="V38" s="30">
        <v>-25.651837796050319</v>
      </c>
    </row>
    <row r="39" spans="1:22" x14ac:dyDescent="0.15">
      <c r="A39" s="37" t="s">
        <v>59</v>
      </c>
    </row>
    <row r="40" spans="1:22" x14ac:dyDescent="0.15">
      <c r="A40" s="37" t="s">
        <v>48</v>
      </c>
    </row>
    <row r="41" spans="1:22" x14ac:dyDescent="0.15">
      <c r="A41" s="37" t="s">
        <v>49</v>
      </c>
    </row>
    <row r="42" spans="1:22" x14ac:dyDescent="0.15">
      <c r="A42" s="37" t="s">
        <v>60</v>
      </c>
    </row>
    <row r="43" spans="1:22" x14ac:dyDescent="0.15">
      <c r="A43" s="37" t="s">
        <v>61</v>
      </c>
    </row>
    <row r="44" spans="1:22" x14ac:dyDescent="0.15">
      <c r="A44" s="37" t="s">
        <v>62</v>
      </c>
    </row>
    <row r="45" spans="1:22" x14ac:dyDescent="0.15">
      <c r="A45" s="37" t="s">
        <v>63</v>
      </c>
    </row>
    <row r="46" spans="1:22" x14ac:dyDescent="0.15">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9"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2024-10-29T00:18:01Z</dcterms:modified>
</cp:coreProperties>
</file>