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cPwnBk4uKo40y56nqSNsozjQ6yp4i6ii3j4/GbwzfE9bloObSgQ5Kr85WYUUxy/Frvnz+KAwaTEO1N+/XWINg==" workbookSaltValue="33A/kQIO6pnt9jq3jDkkk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<sst xmlns="http://schemas.openxmlformats.org/spreadsheetml/2006/main" count="278" uniqueCount="117">
  <si>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</si>
  <si>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</si>
  <si>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</si>
  <si>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</si>
  <si>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</si>
  <si>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</si>
  <si>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</si>
  <si>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</si>
  <si>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</si>
  <si>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</si>
  <si>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</si>
  <si>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</si>
  <si>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</si>
  <si>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</si>
  <si>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</si>
  <si>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</si>
  <si>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</si>
  <si>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</si>
  <si>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</si>
  <si>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</si>
  <si>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</si>
  <si>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</si>
  <si>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</si>
  <si>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</si>
  <si>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</si>
  <si>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</si>
  <si>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</si>
  <si>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</si>
  <si>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</si>
  <si>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</si>
  <si>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</si>
  <si>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</si>
  <si>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</si>
  <si>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</si>
  <si>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</si>
  <si>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</si>
  <si>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</si>
  <si>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</si>
  <si>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</si>
  <si>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</si>
  <si>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</si>
  <si>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</si>
  <si>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</si>
  <si>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</si>
  <si>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</si>
  <si>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</si>
  <si>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</si>
  <si>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</si>
  <si>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</si>
  <si>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</si>
  <si>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</si>
  <si>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</si>
  <si>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</si>
  <si>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</si>
  <si>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</si>
  <si>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</si>
  <si>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</si>
  <si>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</si>
  <si>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</si>
  <si>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</si>
  <si>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</si>
  <si>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</si>
  <si>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</si>
  <si>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</si>
  <si>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</si>
  <si>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</si>
  <si>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</si>
  <si>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</si>
  <si>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</si>
  <si>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</si>
  <si>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</si>
  <si>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</si>
  <si>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</si>
  <si>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</si>
  <si>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</si>
  <si>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</si>
  <si>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</si>
  <si>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</si>
  <si>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</si>
  <si>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</si>
  <si>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</si>
  <si>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</si>
  <si>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</si>
  <si>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</si>
  <si>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</si>
  <si>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</si>
  <si>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</si>
  <si>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</si>
  <si>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</si>
  <si>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</si>
  <si>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</si>
  <si>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</si>
  <si>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</si>
  <si>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</si>
  <si>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</si>
  <si>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</si>
  <si>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</si>
  <si>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</si>
  <si>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</si>
  <si>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</si>
  <si>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</si>
  <si>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</si>
  <si>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</si>
  <si>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</si>
  <si>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</si>
  <si>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</si>
  <si>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</si>
  <si>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</si>
  <si>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</si>
  <si>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</si>
  <si>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</si>
  <si>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</si>
  <si>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</si>
  <si>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</si>
  <si>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・経常収支比率
　経常経費のうち、減価償却費の割合が52.4％と負担が大きい。また、収入についても一般会計からの繰入れ等に大きく依存している状態である。
・累積欠損金比率
　例年と比較し維持管理経費が増加した。今後も維持管理経費の増加が見込まれるため計画的な維持修繕を行なうことで、施設の長寿命化を図る必要がある。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類似団体と比較し、比率としては高くなっている。短期間のうちに整備を行なった結果である。今後は減少すると見込まれるが、更新等は財政状況を勘案し平準的に行なっていかなければならないと考える。
・経費回収率
　経常経費の増加により回収率が下がった。施設規模も小さく今後の人口減少により使用料の減収が予想さることから、汚水処理費についても費用の削減が必要と考える。
・汚水処理原価
　類似団体と比較し低い状況にある。
・水洗化率
　約9割と高い状況にあるが、100％目指して更なる接続への取り組みが必要である。
</t>
    <rPh sb="42" eb="44">
      <t>シュウニュウ</t>
    </rPh>
    <rPh sb="49" eb="51">
      <t>イッパン</t>
    </rPh>
    <rPh sb="51" eb="53">
      <t>カイケイ</t>
    </rPh>
    <rPh sb="56" eb="58">
      <t>クリイ</t>
    </rPh>
    <rPh sb="59" eb="60">
      <t>トウ</t>
    </rPh>
    <rPh sb="61" eb="62">
      <t>オオ</t>
    </rPh>
    <rPh sb="64" eb="66">
      <t>イゾン</t>
    </rPh>
    <rPh sb="70" eb="72">
      <t>ジョウタイ</t>
    </rPh>
    <rPh sb="87" eb="89">
      <t>レイネン</t>
    </rPh>
    <rPh sb="90" eb="92">
      <t>ヒカク</t>
    </rPh>
    <rPh sb="105" eb="107">
      <t>コンゴ</t>
    </rPh>
    <rPh sb="108" eb="110">
      <t>イジ</t>
    </rPh>
    <rPh sb="110" eb="112">
      <t>カンリ</t>
    </rPh>
    <rPh sb="112" eb="114">
      <t>ケイヒ</t>
    </rPh>
    <rPh sb="115" eb="117">
      <t>ゾウカ</t>
    </rPh>
    <rPh sb="118" eb="120">
      <t>ミコ</t>
    </rPh>
    <rPh sb="280" eb="282">
      <t>ゲンショウ</t>
    </rPh>
    <rPh sb="285" eb="287">
      <t>ミコ</t>
    </rPh>
    <rPh sb="336" eb="338">
      <t>ケイジョウ</t>
    </rPh>
    <rPh sb="338" eb="340">
      <t>ケイヒ</t>
    </rPh>
    <rPh sb="341" eb="343">
      <t>ゾウカ</t>
    </rPh>
    <rPh sb="346" eb="348">
      <t>カイシュウ</t>
    </rPh>
    <rPh sb="348" eb="349">
      <t>リツ</t>
    </rPh>
    <rPh sb="350" eb="351">
      <t>サ</t>
    </rPh>
    <rPh sb="355" eb="357">
      <t>シセツ</t>
    </rPh>
    <rPh sb="357" eb="359">
      <t>キボ</t>
    </rPh>
    <rPh sb="360" eb="361">
      <t>チイ</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</si>
  <si>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</si>
  <si>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　今後、人口減少が続く中、料金収入の増加は見込めないが適正な設定等により収入の確保に努める。
　また、施設整備の統廃合、長寿命化などで更なる経費の削減を行ない経営改善を一層進めていかなければならない。</t>
    <rPh sb="27" eb="29">
      <t>テキセイ</t>
    </rPh>
    <rPh sb="30" eb="32">
      <t>セッテイ</t>
    </rPh>
    <rPh sb="32" eb="33">
      <t>トウ</t>
    </rPh>
    <rPh sb="36" eb="38">
      <t>シュウニュウ</t>
    </rPh>
    <rPh sb="39" eb="41">
      <t>カクホ</t>
    </rPh>
    <rPh sb="42" eb="4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</si>
</sst>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D4E-47D4-AEE1-A82FAFAA8390}"/>
            </c:ext>
          </c:extLst>
        </c:ser>
        <c:dLbls>
          <c:showLegendKey val="0"/>
          <c:showVal val="0"/>
          <c:showCatName val="0"/>
          <c:showSerName val="0"/>
          <c:showPercent val="0"/>
          <c:showBubbleSize val="0"/>
        </c:dLbls>
        <c:gapWidth val="150"/>
        <c:axId val="31263360"/>
        <c:axId val="312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D4E-47D4-AEE1-A82FAFAA8390}"/>
            </c:ext>
          </c:extLst>
        </c:ser>
        <c:dLbls>
          <c:showLegendKey val="0"/>
          <c:showVal val="0"/>
          <c:showCatName val="0"/>
          <c:showSerName val="0"/>
          <c:showPercent val="0"/>
          <c:showBubbleSize val="0"/>
        </c:dLbls>
        <c:marker val="1"/>
        <c:smooth val="0"/>
        <c:axId val="31263360"/>
        <c:axId val="31273728"/>
      </c:lineChart>
      <c:dateAx>
        <c:axId val="31263360"/>
        <c:scaling>
          <c:orientation val="minMax"/>
        </c:scaling>
        <c:delete val="1"/>
        <c:axPos val="b"/>
        <c:numFmt formatCode="&quot;H&quot;yy" sourceLinked="1"/>
        <c:majorTickMark val="none"/>
        <c:minorTickMark val="none"/>
        <c:tickLblPos val="none"/>
        <c:crossAx val="31273728"/>
        <c:crosses val="autoZero"/>
        <c:auto val="1"/>
        <c:lblOffset val="100"/>
        <c:baseTimeUnit val="years"/>
      </c:dateAx>
      <c:valAx>
        <c:axId val="31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EC-47B0-9E47-D756197C7D93}"/>
            </c:ext>
          </c:extLst>
        </c:ser>
        <c:dLbls>
          <c:showLegendKey val="0"/>
          <c:showVal val="0"/>
          <c:showCatName val="0"/>
          <c:showSerName val="0"/>
          <c:showPercent val="0"/>
          <c:showBubbleSize val="0"/>
        </c:dLbls>
        <c:gapWidth val="150"/>
        <c:axId val="32123520"/>
        <c:axId val="321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48.01</c:v>
                </c:pt>
                <c:pt idx="3">
                  <c:v>40.28</c:v>
                </c:pt>
                <c:pt idx="4">
                  <c:v>42.48</c:v>
                </c:pt>
              </c:numCache>
            </c:numRef>
          </c:val>
          <c:smooth val="0"/>
          <c:extLst xmlns:c16r2="http://schemas.microsoft.com/office/drawing/2015/06/chart">
            <c:ext xmlns:c16="http://schemas.microsoft.com/office/drawing/2014/chart" uri="{C3380CC4-5D6E-409C-BE32-E72D297353CC}">
              <c16:uniqueId val="{00000001-B0EC-47B0-9E47-D756197C7D93}"/>
            </c:ext>
          </c:extLst>
        </c:ser>
        <c:dLbls>
          <c:showLegendKey val="0"/>
          <c:showVal val="0"/>
          <c:showCatName val="0"/>
          <c:showSerName val="0"/>
          <c:showPercent val="0"/>
          <c:showBubbleSize val="0"/>
        </c:dLbls>
        <c:marker val="1"/>
        <c:smooth val="0"/>
        <c:axId val="32123520"/>
        <c:axId val="32133888"/>
      </c:lineChart>
      <c:dateAx>
        <c:axId val="32123520"/>
        <c:scaling>
          <c:orientation val="minMax"/>
        </c:scaling>
        <c:delete val="1"/>
        <c:axPos val="b"/>
        <c:numFmt formatCode="&quot;H&quot;yy" sourceLinked="1"/>
        <c:majorTickMark val="none"/>
        <c:minorTickMark val="none"/>
        <c:tickLblPos val="none"/>
        <c:crossAx val="32133888"/>
        <c:crosses val="autoZero"/>
        <c:auto val="1"/>
        <c:lblOffset val="100"/>
        <c:baseTimeUnit val="years"/>
      </c:dateAx>
      <c:valAx>
        <c:axId val="32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90.77</c:v>
                </c:pt>
                <c:pt idx="3">
                  <c:v>90.48</c:v>
                </c:pt>
                <c:pt idx="4">
                  <c:v>90.16</c:v>
                </c:pt>
              </c:numCache>
            </c:numRef>
          </c:val>
          <c:extLst xmlns:c16r2="http://schemas.microsoft.com/office/drawing/2015/06/chart">
            <c:ext xmlns:c16="http://schemas.microsoft.com/office/drawing/2014/chart" uri="{C3380CC4-5D6E-409C-BE32-E72D297353CC}">
              <c16:uniqueId val="{00000000-2D38-412E-90FB-973B5236CBE6}"/>
            </c:ext>
          </c:extLst>
        </c:ser>
        <c:dLbls>
          <c:showLegendKey val="0"/>
          <c:showVal val="0"/>
          <c:showCatName val="0"/>
          <c:showSerName val="0"/>
          <c:showPercent val="0"/>
          <c:showBubbleSize val="0"/>
        </c:dLbls>
        <c:gapWidth val="150"/>
        <c:axId val="31784960"/>
        <c:axId val="317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91.18</c:v>
                </c:pt>
                <c:pt idx="3">
                  <c:v>90.78</c:v>
                </c:pt>
                <c:pt idx="4">
                  <c:v>90.73</c:v>
                </c:pt>
              </c:numCache>
            </c:numRef>
          </c:val>
          <c:smooth val="0"/>
          <c:extLst xmlns:c16r2="http://schemas.microsoft.com/office/drawing/2015/06/chart">
            <c:ext xmlns:c16="http://schemas.microsoft.com/office/drawing/2014/chart" uri="{C3380CC4-5D6E-409C-BE32-E72D297353CC}">
              <c16:uniqueId val="{00000001-2D38-412E-90FB-973B5236CBE6}"/>
            </c:ext>
          </c:extLst>
        </c:ser>
        <c:dLbls>
          <c:showLegendKey val="0"/>
          <c:showVal val="0"/>
          <c:showCatName val="0"/>
          <c:showSerName val="0"/>
          <c:showPercent val="0"/>
          <c:showBubbleSize val="0"/>
        </c:dLbls>
        <c:marker val="1"/>
        <c:smooth val="0"/>
        <c:axId val="31784960"/>
        <c:axId val="31786496"/>
      </c:lineChart>
      <c:dateAx>
        <c:axId val="31784960"/>
        <c:scaling>
          <c:orientation val="minMax"/>
        </c:scaling>
        <c:delete val="1"/>
        <c:axPos val="b"/>
        <c:numFmt formatCode="&quot;H&quot;yy" sourceLinked="1"/>
        <c:majorTickMark val="none"/>
        <c:minorTickMark val="none"/>
        <c:tickLblPos val="none"/>
        <c:crossAx val="31786496"/>
        <c:crosses val="autoZero"/>
        <c:auto val="1"/>
        <c:lblOffset val="100"/>
        <c:baseTimeUnit val="years"/>
      </c:dateAx>
      <c:valAx>
        <c:axId val="31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62.13</c:v>
                </c:pt>
                <c:pt idx="3">
                  <c:v>99.74</c:v>
                </c:pt>
                <c:pt idx="4">
                  <c:v>96.37</c:v>
                </c:pt>
              </c:numCache>
            </c:numRef>
          </c:val>
          <c:extLst xmlns:c16r2="http://schemas.microsoft.com/office/drawing/2015/06/chart">
            <c:ext xmlns:c16="http://schemas.microsoft.com/office/drawing/2014/chart" uri="{C3380CC4-5D6E-409C-BE32-E72D297353CC}">
              <c16:uniqueId val="{00000000-2661-43BD-A2AE-274DC566620D}"/>
            </c:ext>
          </c:extLst>
        </c:ser>
        <c:dLbls>
          <c:showLegendKey val="0"/>
          <c:showVal val="0"/>
          <c:showCatName val="0"/>
          <c:showSerName val="0"/>
          <c:showPercent val="0"/>
          <c:showBubbleSize val="0"/>
        </c:dLbls>
        <c:gapWidth val="150"/>
        <c:axId val="31304704"/>
        <c:axId val="313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92.29</c:v>
                </c:pt>
                <c:pt idx="3">
                  <c:v>98.94</c:v>
                </c:pt>
                <c:pt idx="4">
                  <c:v>101.09</c:v>
                </c:pt>
              </c:numCache>
            </c:numRef>
          </c:val>
          <c:smooth val="0"/>
          <c:extLst xmlns:c16r2="http://schemas.microsoft.com/office/drawing/2015/06/chart">
            <c:ext xmlns:c16="http://schemas.microsoft.com/office/drawing/2014/chart" uri="{C3380CC4-5D6E-409C-BE32-E72D297353CC}">
              <c16:uniqueId val="{00000001-2661-43BD-A2AE-274DC566620D}"/>
            </c:ext>
          </c:extLst>
        </c:ser>
        <c:dLbls>
          <c:showLegendKey val="0"/>
          <c:showVal val="0"/>
          <c:showCatName val="0"/>
          <c:showSerName val="0"/>
          <c:showPercent val="0"/>
          <c:showBubbleSize val="0"/>
        </c:dLbls>
        <c:marker val="1"/>
        <c:smooth val="0"/>
        <c:axId val="31304704"/>
        <c:axId val="31315072"/>
      </c:lineChart>
      <c:dateAx>
        <c:axId val="31304704"/>
        <c:scaling>
          <c:orientation val="minMax"/>
        </c:scaling>
        <c:delete val="1"/>
        <c:axPos val="b"/>
        <c:numFmt formatCode="&quot;H&quot;yy" sourceLinked="1"/>
        <c:majorTickMark val="none"/>
        <c:minorTickMark val="none"/>
        <c:tickLblPos val="none"/>
        <c:crossAx val="31315072"/>
        <c:crosses val="autoZero"/>
        <c:auto val="1"/>
        <c:lblOffset val="100"/>
        <c:baseTimeUnit val="years"/>
      </c:dateAx>
      <c:valAx>
        <c:axId val="313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54.64</c:v>
                </c:pt>
                <c:pt idx="3">
                  <c:v>56.22</c:v>
                </c:pt>
                <c:pt idx="4">
                  <c:v>57.64</c:v>
                </c:pt>
              </c:numCache>
            </c:numRef>
          </c:val>
          <c:extLst xmlns:c16r2="http://schemas.microsoft.com/office/drawing/2015/06/chart">
            <c:ext xmlns:c16="http://schemas.microsoft.com/office/drawing/2014/chart" uri="{C3380CC4-5D6E-409C-BE32-E72D297353CC}">
              <c16:uniqueId val="{00000000-B87E-4DC3-87E6-171CCFED1552}"/>
            </c:ext>
          </c:extLst>
        </c:ser>
        <c:dLbls>
          <c:showLegendKey val="0"/>
          <c:showVal val="0"/>
          <c:showCatName val="0"/>
          <c:showSerName val="0"/>
          <c:showPercent val="0"/>
          <c:showBubbleSize val="0"/>
        </c:dLbls>
        <c:gapWidth val="150"/>
        <c:axId val="81161600"/>
        <c:axId val="811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37.74</c:v>
                </c:pt>
                <c:pt idx="3">
                  <c:v>40.36</c:v>
                </c:pt>
                <c:pt idx="4">
                  <c:v>34.76</c:v>
                </c:pt>
              </c:numCache>
            </c:numRef>
          </c:val>
          <c:smooth val="0"/>
          <c:extLst xmlns:c16r2="http://schemas.microsoft.com/office/drawing/2015/06/chart">
            <c:ext xmlns:c16="http://schemas.microsoft.com/office/drawing/2014/chart" uri="{C3380CC4-5D6E-409C-BE32-E72D297353CC}">
              <c16:uniqueId val="{00000001-B87E-4DC3-87E6-171CCFED1552}"/>
            </c:ext>
          </c:extLst>
        </c:ser>
        <c:dLbls>
          <c:showLegendKey val="0"/>
          <c:showVal val="0"/>
          <c:showCatName val="0"/>
          <c:showSerName val="0"/>
          <c:showPercent val="0"/>
          <c:showBubbleSize val="0"/>
        </c:dLbls>
        <c:marker val="1"/>
        <c:smooth val="0"/>
        <c:axId val="81161600"/>
        <c:axId val="81192448"/>
      </c:lineChart>
      <c:dateAx>
        <c:axId val="81161600"/>
        <c:scaling>
          <c:orientation val="minMax"/>
        </c:scaling>
        <c:delete val="1"/>
        <c:axPos val="b"/>
        <c:numFmt formatCode="&quot;H&quot;yy" sourceLinked="1"/>
        <c:majorTickMark val="none"/>
        <c:minorTickMark val="none"/>
        <c:tickLblPos val="none"/>
        <c:crossAx val="81192448"/>
        <c:crosses val="autoZero"/>
        <c:auto val="1"/>
        <c:lblOffset val="100"/>
        <c:baseTimeUnit val="years"/>
      </c:dateAx>
      <c:valAx>
        <c:axId val="81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5DD-4A4C-9300-525C06BF3B70}"/>
            </c:ext>
          </c:extLst>
        </c:ser>
        <c:dLbls>
          <c:showLegendKey val="0"/>
          <c:showVal val="0"/>
          <c:showCatName val="0"/>
          <c:showSerName val="0"/>
          <c:showPercent val="0"/>
          <c:showBubbleSize val="0"/>
        </c:dLbls>
        <c:gapWidth val="150"/>
        <c:axId val="31495680"/>
        <c:axId val="314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5DD-4A4C-9300-525C06BF3B70}"/>
            </c:ext>
          </c:extLst>
        </c:ser>
        <c:dLbls>
          <c:showLegendKey val="0"/>
          <c:showVal val="0"/>
          <c:showCatName val="0"/>
          <c:showSerName val="0"/>
          <c:showPercent val="0"/>
          <c:showBubbleSize val="0"/>
        </c:dLbls>
        <c:marker val="1"/>
        <c:smooth val="0"/>
        <c:axId val="31495680"/>
        <c:axId val="31497600"/>
      </c:lineChart>
      <c:dateAx>
        <c:axId val="31495680"/>
        <c:scaling>
          <c:orientation val="minMax"/>
        </c:scaling>
        <c:delete val="1"/>
        <c:axPos val="b"/>
        <c:numFmt formatCode="&quot;H&quot;yy" sourceLinked="1"/>
        <c:majorTickMark val="none"/>
        <c:minorTickMark val="none"/>
        <c:tickLblPos val="none"/>
        <c:crossAx val="31497600"/>
        <c:crosses val="autoZero"/>
        <c:auto val="1"/>
        <c:lblOffset val="100"/>
        <c:baseTimeUnit val="years"/>
      </c:dateAx>
      <c:valAx>
        <c:axId val="314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308.22000000000003</c:v>
                </c:pt>
                <c:pt idx="3">
                  <c:v>260.02</c:v>
                </c:pt>
                <c:pt idx="4">
                  <c:v>284.57</c:v>
                </c:pt>
              </c:numCache>
            </c:numRef>
          </c:val>
          <c:extLst xmlns:c16r2="http://schemas.microsoft.com/office/drawing/2015/06/chart">
            <c:ext xmlns:c16="http://schemas.microsoft.com/office/drawing/2014/chart" uri="{C3380CC4-5D6E-409C-BE32-E72D297353CC}">
              <c16:uniqueId val="{00000000-2ACD-467E-A0E3-BA3EB935CD50}"/>
            </c:ext>
          </c:extLst>
        </c:ser>
        <c:dLbls>
          <c:showLegendKey val="0"/>
          <c:showVal val="0"/>
          <c:showCatName val="0"/>
          <c:showSerName val="0"/>
          <c:showPercent val="0"/>
          <c:showBubbleSize val="0"/>
        </c:dLbls>
        <c:gapWidth val="150"/>
        <c:axId val="31599232"/>
        <c:axId val="316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464.55</c:v>
                </c:pt>
                <c:pt idx="3">
                  <c:v>519.65</c:v>
                </c:pt>
                <c:pt idx="4">
                  <c:v>534.57000000000005</c:v>
                </c:pt>
              </c:numCache>
            </c:numRef>
          </c:val>
          <c:smooth val="0"/>
          <c:extLst xmlns:c16r2="http://schemas.microsoft.com/office/drawing/2015/06/chart">
            <c:ext xmlns:c16="http://schemas.microsoft.com/office/drawing/2014/chart" uri="{C3380CC4-5D6E-409C-BE32-E72D297353CC}">
              <c16:uniqueId val="{00000001-2ACD-467E-A0E3-BA3EB935CD50}"/>
            </c:ext>
          </c:extLst>
        </c:ser>
        <c:dLbls>
          <c:showLegendKey val="0"/>
          <c:showVal val="0"/>
          <c:showCatName val="0"/>
          <c:showSerName val="0"/>
          <c:showPercent val="0"/>
          <c:showBubbleSize val="0"/>
        </c:dLbls>
        <c:marker val="1"/>
        <c:smooth val="0"/>
        <c:axId val="31599232"/>
        <c:axId val="31605504"/>
      </c:lineChart>
      <c:dateAx>
        <c:axId val="31599232"/>
        <c:scaling>
          <c:orientation val="minMax"/>
        </c:scaling>
        <c:delete val="1"/>
        <c:axPos val="b"/>
        <c:numFmt formatCode="&quot;H&quot;yy" sourceLinked="1"/>
        <c:majorTickMark val="none"/>
        <c:minorTickMark val="none"/>
        <c:tickLblPos val="none"/>
        <c:crossAx val="31605504"/>
        <c:crosses val="autoZero"/>
        <c:auto val="1"/>
        <c:lblOffset val="100"/>
        <c:baseTimeUnit val="years"/>
      </c:dateAx>
      <c:valAx>
        <c:axId val="316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60.14</c:v>
                </c:pt>
                <c:pt idx="3">
                  <c:v>61.05</c:v>
                </c:pt>
                <c:pt idx="4">
                  <c:v>62.92</c:v>
                </c:pt>
              </c:numCache>
            </c:numRef>
          </c:val>
          <c:extLst xmlns:c16r2="http://schemas.microsoft.com/office/drawing/2015/06/chart">
            <c:ext xmlns:c16="http://schemas.microsoft.com/office/drawing/2014/chart" uri="{C3380CC4-5D6E-409C-BE32-E72D297353CC}">
              <c16:uniqueId val="{00000000-D7EF-4AEF-9152-39EFAB242028}"/>
            </c:ext>
          </c:extLst>
        </c:ser>
        <c:dLbls>
          <c:showLegendKey val="0"/>
          <c:showVal val="0"/>
          <c:showCatName val="0"/>
          <c:showSerName val="0"/>
          <c:showPercent val="0"/>
          <c:showBubbleSize val="0"/>
        </c:dLbls>
        <c:gapWidth val="150"/>
        <c:axId val="31644672"/>
        <c:axId val="316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48.58</c:v>
                </c:pt>
                <c:pt idx="3">
                  <c:v>36.31</c:v>
                </c:pt>
                <c:pt idx="4">
                  <c:v>36.93</c:v>
                </c:pt>
              </c:numCache>
            </c:numRef>
          </c:val>
          <c:smooth val="0"/>
          <c:extLst xmlns:c16r2="http://schemas.microsoft.com/office/drawing/2015/06/chart">
            <c:ext xmlns:c16="http://schemas.microsoft.com/office/drawing/2014/chart" uri="{C3380CC4-5D6E-409C-BE32-E72D297353CC}">
              <c16:uniqueId val="{00000001-D7EF-4AEF-9152-39EFAB242028}"/>
            </c:ext>
          </c:extLst>
        </c:ser>
        <c:dLbls>
          <c:showLegendKey val="0"/>
          <c:showVal val="0"/>
          <c:showCatName val="0"/>
          <c:showSerName val="0"/>
          <c:showPercent val="0"/>
          <c:showBubbleSize val="0"/>
        </c:dLbls>
        <c:marker val="1"/>
        <c:smooth val="0"/>
        <c:axId val="31644672"/>
        <c:axId val="31646848"/>
      </c:lineChart>
      <c:dateAx>
        <c:axId val="31644672"/>
        <c:scaling>
          <c:orientation val="minMax"/>
        </c:scaling>
        <c:delete val="1"/>
        <c:axPos val="b"/>
        <c:numFmt formatCode="&quot;H&quot;yy" sourceLinked="1"/>
        <c:majorTickMark val="none"/>
        <c:minorTickMark val="none"/>
        <c:tickLblPos val="none"/>
        <c:crossAx val="31646848"/>
        <c:crosses val="autoZero"/>
        <c:auto val="1"/>
        <c:lblOffset val="100"/>
        <c:baseTimeUnit val="years"/>
      </c:dateAx>
      <c:valAx>
        <c:axId val="31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2068.4899999999998</c:v>
                </c:pt>
                <c:pt idx="3">
                  <c:v>1579.95</c:v>
                </c:pt>
                <c:pt idx="4">
                  <c:v>1430.39</c:v>
                </c:pt>
              </c:numCache>
            </c:numRef>
          </c:val>
          <c:extLst xmlns:c16r2="http://schemas.microsoft.com/office/drawing/2015/06/chart">
            <c:ext xmlns:c16="http://schemas.microsoft.com/office/drawing/2014/chart" uri="{C3380CC4-5D6E-409C-BE32-E72D297353CC}">
              <c16:uniqueId val="{00000000-F6E1-4055-9A96-475DE1128FF0}"/>
            </c:ext>
          </c:extLst>
        </c:ser>
        <c:dLbls>
          <c:showLegendKey val="0"/>
          <c:showVal val="0"/>
          <c:showCatName val="0"/>
          <c:showSerName val="0"/>
          <c:showPercent val="0"/>
          <c:showBubbleSize val="0"/>
        </c:dLbls>
        <c:gapWidth val="150"/>
        <c:axId val="31694208"/>
        <c:axId val="317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506.14</c:v>
                </c:pt>
                <c:pt idx="3">
                  <c:v>544.96</c:v>
                </c:pt>
                <c:pt idx="4">
                  <c:v>406.44</c:v>
                </c:pt>
              </c:numCache>
            </c:numRef>
          </c:val>
          <c:smooth val="0"/>
          <c:extLst xmlns:c16r2="http://schemas.microsoft.com/office/drawing/2015/06/chart">
            <c:ext xmlns:c16="http://schemas.microsoft.com/office/drawing/2014/chart" uri="{C3380CC4-5D6E-409C-BE32-E72D297353CC}">
              <c16:uniqueId val="{00000001-F6E1-4055-9A96-475DE1128FF0}"/>
            </c:ext>
          </c:extLst>
        </c:ser>
        <c:dLbls>
          <c:showLegendKey val="0"/>
          <c:showVal val="0"/>
          <c:showCatName val="0"/>
          <c:showSerName val="0"/>
          <c:showPercent val="0"/>
          <c:showBubbleSize val="0"/>
        </c:dLbls>
        <c:marker val="1"/>
        <c:smooth val="0"/>
        <c:axId val="31694208"/>
        <c:axId val="31704576"/>
      </c:lineChart>
      <c:dateAx>
        <c:axId val="31694208"/>
        <c:scaling>
          <c:orientation val="minMax"/>
        </c:scaling>
        <c:delete val="1"/>
        <c:axPos val="b"/>
        <c:numFmt formatCode="&quot;H&quot;yy" sourceLinked="1"/>
        <c:majorTickMark val="none"/>
        <c:minorTickMark val="none"/>
        <c:tickLblPos val="none"/>
        <c:crossAx val="31704576"/>
        <c:crosses val="autoZero"/>
        <c:auto val="1"/>
        <c:lblOffset val="100"/>
        <c:baseTimeUnit val="years"/>
      </c:dateAx>
      <c:valAx>
        <c:axId val="317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34.58</c:v>
                </c:pt>
                <c:pt idx="3">
                  <c:v>52.54</c:v>
                </c:pt>
                <c:pt idx="4">
                  <c:v>38.18</c:v>
                </c:pt>
              </c:numCache>
            </c:numRef>
          </c:val>
          <c:extLst xmlns:c16r2="http://schemas.microsoft.com/office/drawing/2015/06/chart">
            <c:ext xmlns:c16="http://schemas.microsoft.com/office/drawing/2014/chart" uri="{C3380CC4-5D6E-409C-BE32-E72D297353CC}">
              <c16:uniqueId val="{00000000-45C1-4F72-9226-AF02D9E6158B}"/>
            </c:ext>
          </c:extLst>
        </c:ser>
        <c:dLbls>
          <c:showLegendKey val="0"/>
          <c:showVal val="0"/>
          <c:showCatName val="0"/>
          <c:showSerName val="0"/>
          <c:showPercent val="0"/>
          <c:showBubbleSize val="0"/>
        </c:dLbls>
        <c:gapWidth val="150"/>
        <c:axId val="31717632"/>
        <c:axId val="320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35.86</c:v>
                </c:pt>
                <c:pt idx="3">
                  <c:v>42.51</c:v>
                </c:pt>
                <c:pt idx="4">
                  <c:v>35.93</c:v>
                </c:pt>
              </c:numCache>
            </c:numRef>
          </c:val>
          <c:smooth val="0"/>
          <c:extLst xmlns:c16r2="http://schemas.microsoft.com/office/drawing/2015/06/chart">
            <c:ext xmlns:c16="http://schemas.microsoft.com/office/drawing/2014/chart" uri="{C3380CC4-5D6E-409C-BE32-E72D297353CC}">
              <c16:uniqueId val="{00000001-45C1-4F72-9226-AF02D9E6158B}"/>
            </c:ext>
          </c:extLst>
        </c:ser>
        <c:dLbls>
          <c:showLegendKey val="0"/>
          <c:showVal val="0"/>
          <c:showCatName val="0"/>
          <c:showSerName val="0"/>
          <c:showPercent val="0"/>
          <c:showBubbleSize val="0"/>
        </c:dLbls>
        <c:marker val="1"/>
        <c:smooth val="0"/>
        <c:axId val="31717632"/>
        <c:axId val="32063872"/>
      </c:lineChart>
      <c:dateAx>
        <c:axId val="31717632"/>
        <c:scaling>
          <c:orientation val="minMax"/>
        </c:scaling>
        <c:delete val="1"/>
        <c:axPos val="b"/>
        <c:numFmt formatCode="&quot;H&quot;yy" sourceLinked="1"/>
        <c:majorTickMark val="none"/>
        <c:minorTickMark val="none"/>
        <c:tickLblPos val="none"/>
        <c:crossAx val="32063872"/>
        <c:crosses val="autoZero"/>
        <c:auto val="1"/>
        <c:lblOffset val="100"/>
        <c:baseTimeUnit val="years"/>
      </c:dateAx>
      <c:valAx>
        <c:axId val="32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330.83</c:v>
                </c:pt>
                <c:pt idx="3">
                  <c:v>255.14</c:v>
                </c:pt>
                <c:pt idx="4">
                  <c:v>317.22000000000003</c:v>
                </c:pt>
              </c:numCache>
            </c:numRef>
          </c:val>
          <c:extLst xmlns:c16r2="http://schemas.microsoft.com/office/drawing/2015/06/chart">
            <c:ext xmlns:c16="http://schemas.microsoft.com/office/drawing/2014/chart" uri="{C3380CC4-5D6E-409C-BE32-E72D297353CC}">
              <c16:uniqueId val="{00000000-BF6A-478E-BA93-19A73B1A2E7C}"/>
            </c:ext>
          </c:extLst>
        </c:ser>
        <c:dLbls>
          <c:showLegendKey val="0"/>
          <c:showVal val="0"/>
          <c:showCatName val="0"/>
          <c:showSerName val="0"/>
          <c:showPercent val="0"/>
          <c:showBubbleSize val="0"/>
        </c:dLbls>
        <c:gapWidth val="150"/>
        <c:axId val="32094464"/>
        <c:axId val="320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448.63</c:v>
                </c:pt>
                <c:pt idx="3">
                  <c:v>447.34</c:v>
                </c:pt>
                <c:pt idx="4">
                  <c:v>499.55</c:v>
                </c:pt>
              </c:numCache>
            </c:numRef>
          </c:val>
          <c:smooth val="0"/>
          <c:extLst xmlns:c16r2="http://schemas.microsoft.com/office/drawing/2015/06/chart">
            <c:ext xmlns:c16="http://schemas.microsoft.com/office/drawing/2014/chart" uri="{C3380CC4-5D6E-409C-BE32-E72D297353CC}">
              <c16:uniqueId val="{00000001-BF6A-478E-BA93-19A73B1A2E7C}"/>
            </c:ext>
          </c:extLst>
        </c:ser>
        <c:dLbls>
          <c:showLegendKey val="0"/>
          <c:showVal val="0"/>
          <c:showCatName val="0"/>
          <c:showSerName val="0"/>
          <c:showPercent val="0"/>
          <c:showBubbleSize val="0"/>
        </c:dLbls>
        <c:marker val="1"/>
        <c:smooth val="0"/>
        <c:axId val="32094464"/>
        <c:axId val="32096640"/>
      </c:lineChart>
      <c:dateAx>
        <c:axId val="32094464"/>
        <c:scaling>
          <c:orientation val="minMax"/>
        </c:scaling>
        <c:delete val="1"/>
        <c:axPos val="b"/>
        <c:numFmt formatCode="&quot;H&quot;yy" sourceLinked="1"/>
        <c:majorTickMark val="none"/>
        <c:minorTickMark val="none"/>
        <c:tickLblPos val="none"/>
        <c:crossAx val="32096640"/>
        <c:crosses val="autoZero"/>
        <c:auto val="1"/>
        <c:lblOffset val="100"/>
        <c:baseTimeUnit val="years"/>
      </c:dateAx>
      <c:valAx>
        <c:axId val="320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江府町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2775</v>
      </c>
      <c r="AM8" s="51"/>
      <c r="AN8" s="51"/>
      <c r="AO8" s="51"/>
      <c r="AP8" s="51"/>
      <c r="AQ8" s="51"/>
      <c r="AR8" s="51"/>
      <c r="AS8" s="51"/>
      <c r="AT8" s="46">
        <f>データ!T6</f>
        <v>124.52</v>
      </c>
      <c r="AU8" s="46"/>
      <c r="AV8" s="46"/>
      <c r="AW8" s="46"/>
      <c r="AX8" s="46"/>
      <c r="AY8" s="46"/>
      <c r="AZ8" s="46"/>
      <c r="BA8" s="46"/>
      <c r="BB8" s="46">
        <f>データ!U6</f>
        <v>22.29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58.99</v>
      </c>
      <c r="J10" s="46"/>
      <c r="K10" s="46"/>
      <c r="L10" s="46"/>
      <c r="M10" s="46"/>
      <c r="N10" s="46"/>
      <c r="O10" s="46"/>
      <c r="P10" s="46">
        <f>データ!P6</f>
        <v>2.23</v>
      </c>
      <c r="Q10" s="46"/>
      <c r="R10" s="46"/>
      <c r="S10" s="46"/>
      <c r="T10" s="46"/>
      <c r="U10" s="46"/>
      <c r="V10" s="46"/>
      <c r="W10" s="46">
        <f>データ!Q6</f>
        <v>100</v>
      </c>
      <c r="X10" s="46"/>
      <c r="Y10" s="46"/>
      <c r="Z10" s="46"/>
      <c r="AA10" s="46"/>
      <c r="AB10" s="46"/>
      <c r="AC10" s="46"/>
      <c r="AD10" s="51">
        <f>データ!R6</f>
        <v>3696</v>
      </c>
      <c r="AE10" s="51"/>
      <c r="AF10" s="51"/>
      <c r="AG10" s="51"/>
      <c r="AH10" s="51"/>
      <c r="AI10" s="51"/>
      <c r="AJ10" s="51"/>
      <c r="AK10" s="2"/>
      <c r="AL10" s="51">
        <f>データ!V6</f>
        <v>61</v>
      </c>
      <c r="AM10" s="51"/>
      <c r="AN10" s="51"/>
      <c r="AO10" s="51"/>
      <c r="AP10" s="51"/>
      <c r="AQ10" s="51"/>
      <c r="AR10" s="51"/>
      <c r="AS10" s="51"/>
      <c r="AT10" s="46">
        <f>データ!W6</f>
        <v>0.08</v>
      </c>
      <c r="AU10" s="46"/>
      <c r="AV10" s="46"/>
      <c r="AW10" s="46"/>
      <c r="AX10" s="46"/>
      <c r="AY10" s="46"/>
      <c r="AZ10" s="46"/>
      <c r="BA10" s="46"/>
      <c r="BB10" s="46">
        <f>データ!X6</f>
        <v>762.5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UsBaSvDH4FMtIq9hHsPF25acSIhk+w/DwG+RL+tIgw2bZVzGLr4s8CbcZAADgjEI+QwAQxLwBS1gicQX88ajNA==" saltValue="uaKr6cbnwcQFQG4/crHi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314030</v>
      </c>
      <c r="D6" s="33">
        <f t="shared" si="3"/>
        <v>46</v>
      </c>
      <c r="E6" s="33">
        <f t="shared" si="3"/>
        <v>17</v>
      </c>
      <c r="F6" s="33">
        <f t="shared" si="3"/>
        <v>7</v>
      </c>
      <c r="G6" s="33">
        <f t="shared" si="3"/>
        <v>0</v>
      </c>
      <c r="H6" s="33" t="str">
        <f t="shared" si="3"/>
        <v>鳥取県　江府町</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58.99</v>
      </c>
      <c r="P6" s="34">
        <f t="shared" si="3"/>
        <v>2.23</v>
      </c>
      <c r="Q6" s="34">
        <f t="shared" si="3"/>
        <v>100</v>
      </c>
      <c r="R6" s="34">
        <f t="shared" si="3"/>
        <v>3696</v>
      </c>
      <c r="S6" s="34">
        <f t="shared" si="3"/>
        <v>2775</v>
      </c>
      <c r="T6" s="34">
        <f t="shared" si="3"/>
        <v>124.52</v>
      </c>
      <c r="U6" s="34">
        <f t="shared" si="3"/>
        <v>22.29</v>
      </c>
      <c r="V6" s="34">
        <f t="shared" si="3"/>
        <v>61</v>
      </c>
      <c r="W6" s="34">
        <f t="shared" si="3"/>
        <v>0.08</v>
      </c>
      <c r="X6" s="34">
        <f t="shared" si="3"/>
        <v>762.5</v>
      </c>
      <c r="Y6" s="35" t="str">
        <f>IF(Y7="",NA(),Y7)</f>
        <v>-</v>
      </c>
      <c r="Z6" s="35" t="str">
        <f t="shared" ref="Z6:AH6" si="4">IF(Z7="",NA(),Z7)</f>
        <v>-</v>
      </c>
      <c r="AA6" s="35">
        <f t="shared" si="4"/>
        <v>62.13</v>
      </c>
      <c r="AB6" s="35">
        <f t="shared" si="4"/>
        <v>99.74</v>
      </c>
      <c r="AC6" s="35">
        <f t="shared" si="4"/>
        <v>96.37</v>
      </c>
      <c r="AD6" s="35" t="str">
        <f t="shared" si="4"/>
        <v>-</v>
      </c>
      <c r="AE6" s="35" t="str">
        <f t="shared" si="4"/>
        <v>-</v>
      </c>
      <c r="AF6" s="35">
        <f t="shared" si="4"/>
        <v>92.29</v>
      </c>
      <c r="AG6" s="35">
        <f t="shared" si="4"/>
        <v>98.94</v>
      </c>
      <c r="AH6" s="35">
        <f t="shared" si="4"/>
        <v>101.09</v>
      </c>
      <c r="AI6" s="34" t="str">
        <f>IF(AI7="","",IF(AI7="-","【-】","【"&amp;SUBSTITUTE(TEXT(AI7,"#,##0.00"),"-","△")&amp;"】"))</f>
        <v>【101.09】</v>
      </c>
      <c r="AJ6" s="35" t="str">
        <f>IF(AJ7="",NA(),AJ7)</f>
        <v>-</v>
      </c>
      <c r="AK6" s="35" t="str">
        <f t="shared" ref="AK6:AS6" si="5">IF(AK7="",NA(),AK7)</f>
        <v>-</v>
      </c>
      <c r="AL6" s="35">
        <f t="shared" si="5"/>
        <v>308.22000000000003</v>
      </c>
      <c r="AM6" s="35">
        <f t="shared" si="5"/>
        <v>260.02</v>
      </c>
      <c r="AN6" s="35">
        <f t="shared" si="5"/>
        <v>284.57</v>
      </c>
      <c r="AO6" s="35" t="str">
        <f t="shared" si="5"/>
        <v>-</v>
      </c>
      <c r="AP6" s="35" t="str">
        <f t="shared" si="5"/>
        <v>-</v>
      </c>
      <c r="AQ6" s="35">
        <f t="shared" si="5"/>
        <v>464.55</v>
      </c>
      <c r="AR6" s="35">
        <f t="shared" si="5"/>
        <v>519.65</v>
      </c>
      <c r="AS6" s="35">
        <f t="shared" si="5"/>
        <v>534.57000000000005</v>
      </c>
      <c r="AT6" s="34" t="str">
        <f>IF(AT7="","",IF(AT7="-","【-】","【"&amp;SUBSTITUTE(TEXT(AT7,"#,##0.00"),"-","△")&amp;"】"))</f>
        <v>【534.57】</v>
      </c>
      <c r="AU6" s="35" t="str">
        <f>IF(AU7="",NA(),AU7)</f>
        <v>-</v>
      </c>
      <c r="AV6" s="35" t="str">
        <f t="shared" ref="AV6:BD6" si="6">IF(AV7="",NA(),AV7)</f>
        <v>-</v>
      </c>
      <c r="AW6" s="35">
        <f t="shared" si="6"/>
        <v>60.14</v>
      </c>
      <c r="AX6" s="35">
        <f t="shared" si="6"/>
        <v>61.05</v>
      </c>
      <c r="AY6" s="35">
        <f t="shared" si="6"/>
        <v>62.92</v>
      </c>
      <c r="AZ6" s="35" t="str">
        <f t="shared" si="6"/>
        <v>-</v>
      </c>
      <c r="BA6" s="35" t="str">
        <f t="shared" si="6"/>
        <v>-</v>
      </c>
      <c r="BB6" s="35">
        <f t="shared" si="6"/>
        <v>48.58</v>
      </c>
      <c r="BC6" s="35">
        <f t="shared" si="6"/>
        <v>36.31</v>
      </c>
      <c r="BD6" s="35">
        <f t="shared" si="6"/>
        <v>36.93</v>
      </c>
      <c r="BE6" s="34" t="str">
        <f>IF(BE7="","",IF(BE7="-","【-】","【"&amp;SUBSTITUTE(TEXT(BE7,"#,##0.00"),"-","△")&amp;"】"))</f>
        <v>【36.93】</v>
      </c>
      <c r="BF6" s="35" t="str">
        <f>IF(BF7="",NA(),BF7)</f>
        <v>-</v>
      </c>
      <c r="BG6" s="35" t="str">
        <f t="shared" ref="BG6:BO6" si="7">IF(BG7="",NA(),BG7)</f>
        <v>-</v>
      </c>
      <c r="BH6" s="35">
        <f t="shared" si="7"/>
        <v>2068.4899999999998</v>
      </c>
      <c r="BI6" s="35">
        <f t="shared" si="7"/>
        <v>1579.95</v>
      </c>
      <c r="BJ6" s="35">
        <f t="shared" si="7"/>
        <v>1430.39</v>
      </c>
      <c r="BK6" s="35" t="str">
        <f t="shared" si="7"/>
        <v>-</v>
      </c>
      <c r="BL6" s="35" t="str">
        <f t="shared" si="7"/>
        <v>-</v>
      </c>
      <c r="BM6" s="35">
        <f t="shared" si="7"/>
        <v>506.14</v>
      </c>
      <c r="BN6" s="35">
        <f t="shared" si="7"/>
        <v>544.96</v>
      </c>
      <c r="BO6" s="35">
        <f t="shared" si="7"/>
        <v>406.44</v>
      </c>
      <c r="BP6" s="34" t="str">
        <f>IF(BP7="","",IF(BP7="-","【-】","【"&amp;SUBSTITUTE(TEXT(BP7,"#,##0.00"),"-","△")&amp;"】"))</f>
        <v>【430.60】</v>
      </c>
      <c r="BQ6" s="35" t="str">
        <f>IF(BQ7="",NA(),BQ7)</f>
        <v>-</v>
      </c>
      <c r="BR6" s="35" t="str">
        <f t="shared" ref="BR6:BZ6" si="8">IF(BR7="",NA(),BR7)</f>
        <v>-</v>
      </c>
      <c r="BS6" s="35">
        <f t="shared" si="8"/>
        <v>34.58</v>
      </c>
      <c r="BT6" s="35">
        <f t="shared" si="8"/>
        <v>52.54</v>
      </c>
      <c r="BU6" s="35">
        <f t="shared" si="8"/>
        <v>38.18</v>
      </c>
      <c r="BV6" s="35" t="str">
        <f t="shared" si="8"/>
        <v>-</v>
      </c>
      <c r="BW6" s="35" t="str">
        <f t="shared" si="8"/>
        <v>-</v>
      </c>
      <c r="BX6" s="35">
        <f t="shared" si="8"/>
        <v>35.86</v>
      </c>
      <c r="BY6" s="35">
        <f t="shared" si="8"/>
        <v>42.51</v>
      </c>
      <c r="BZ6" s="35">
        <f t="shared" si="8"/>
        <v>35.93</v>
      </c>
      <c r="CA6" s="34" t="str">
        <f>IF(CA7="","",IF(CA7="-","【-】","【"&amp;SUBSTITUTE(TEXT(CA7,"#,##0.00"),"-","△")&amp;"】"))</f>
        <v>【36.30】</v>
      </c>
      <c r="CB6" s="35" t="str">
        <f>IF(CB7="",NA(),CB7)</f>
        <v>-</v>
      </c>
      <c r="CC6" s="35" t="str">
        <f t="shared" ref="CC6:CK6" si="9">IF(CC7="",NA(),CC7)</f>
        <v>-</v>
      </c>
      <c r="CD6" s="35">
        <f t="shared" si="9"/>
        <v>330.83</v>
      </c>
      <c r="CE6" s="35">
        <f t="shared" si="9"/>
        <v>255.14</v>
      </c>
      <c r="CF6" s="35">
        <f t="shared" si="9"/>
        <v>317.22000000000003</v>
      </c>
      <c r="CG6" s="35" t="str">
        <f t="shared" si="9"/>
        <v>-</v>
      </c>
      <c r="CH6" s="35" t="str">
        <f t="shared" si="9"/>
        <v>-</v>
      </c>
      <c r="CI6" s="35">
        <f t="shared" si="9"/>
        <v>448.63</v>
      </c>
      <c r="CJ6" s="35">
        <f t="shared" si="9"/>
        <v>447.34</v>
      </c>
      <c r="CK6" s="35">
        <f t="shared" si="9"/>
        <v>499.55</v>
      </c>
      <c r="CL6" s="34" t="str">
        <f>IF(CL7="","",IF(CL7="-","【-】","【"&amp;SUBSTITUTE(TEXT(CL7,"#,##0.00"),"-","△")&amp;"】"))</f>
        <v>【490.99】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48.01</v>
      </c>
      <c r="CU6" s="35">
        <f t="shared" si="10"/>
        <v>40.28</v>
      </c>
      <c r="CV6" s="35">
        <f t="shared" si="10"/>
        <v>42.48</v>
      </c>
      <c r="CW6" s="34" t="str">
        <f>IF(CW7="","",IF(CW7="-","【-】","【"&amp;SUBSTITUTE(TEXT(CW7,"#,##0.00"),"-","△")&amp;"】"))</f>
        <v>【42.82】</v>
      </c>
      <c r="CX6" s="35" t="str">
        <f>IF(CX7="",NA(),CX7)</f>
        <v>-</v>
      </c>
      <c r="CY6" s="35" t="str">
        <f t="shared" ref="CY6:DG6" si="11">IF(CY7="",NA(),CY7)</f>
        <v>-</v>
      </c>
      <c r="CZ6" s="35">
        <f t="shared" si="11"/>
        <v>90.77</v>
      </c>
      <c r="DA6" s="35">
        <f t="shared" si="11"/>
        <v>90.48</v>
      </c>
      <c r="DB6" s="35">
        <f t="shared" si="11"/>
        <v>90.16</v>
      </c>
      <c r="DC6" s="35" t="str">
        <f t="shared" si="11"/>
        <v>-</v>
      </c>
      <c r="DD6" s="35" t="str">
        <f t="shared" si="11"/>
        <v>-</v>
      </c>
      <c r="DE6" s="35">
        <f t="shared" si="11"/>
        <v>91.18</v>
      </c>
      <c r="DF6" s="35">
        <f t="shared" si="11"/>
        <v>90.78</v>
      </c>
      <c r="DG6" s="35">
        <f t="shared" si="11"/>
        <v>90.73</v>
      </c>
      <c r="DH6" s="34" t="str">
        <f>IF(DH7="","",IF(DH7="-","【-】","【"&amp;SUBSTITUTE(TEXT(DH7,"#,##0.00"),"-","△")&amp;"】"))</f>
        <v>【90.04】</v>
      </c>
      <c r="DI6" s="35" t="str">
        <f>IF(DI7="",NA(),DI7)</f>
        <v>-</v>
      </c>
      <c r="DJ6" s="35" t="str">
        <f t="shared" ref="DJ6:DR6" si="12">IF(DJ7="",NA(),DJ7)</f>
        <v>-</v>
      </c>
      <c r="DK6" s="35">
        <f t="shared" si="12"/>
        <v>54.64</v>
      </c>
      <c r="DL6" s="35">
        <f t="shared" si="12"/>
        <v>56.22</v>
      </c>
      <c r="DM6" s="35">
        <f t="shared" si="12"/>
        <v>57.64</v>
      </c>
      <c r="DN6" s="35" t="str">
        <f t="shared" si="12"/>
        <v>-</v>
      </c>
      <c r="DO6" s="35" t="str">
        <f t="shared" si="12"/>
        <v>-</v>
      </c>
      <c r="DP6" s="35">
        <f t="shared" si="12"/>
        <v>37.74</v>
      </c>
      <c r="DQ6" s="35">
        <f t="shared" si="12"/>
        <v>40.36</v>
      </c>
      <c r="DR6" s="35">
        <f t="shared" si="12"/>
        <v>34.76</v>
      </c>
      <c r="DS6" s="34" t="str">
        <f>IF(DS7="","",IF(DS7="-","【-】","【"&amp;SUBSTITUTE(TEXT(DS7,"#,##0.00"),"-","△")&amp;"】"))</f>
        <v>【34.76】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314030</v>
      </c>
      <c r="D7" s="37">
        <v>46</v>
      </c>
      <c r="E7" s="37">
        <v>17</v>
      </c>
      <c r="F7" s="37">
        <v>7</v>
      </c>
      <c r="G7" s="37">
        <v>0</v>
      </c>
      <c r="H7" s="37" t="s">
        <v>96</v>
      </c>
      <c r="I7" s="37" t="s">
        <v>97</v>
      </c>
      <c r="J7" s="37" t="s">
        <v>98</v>
      </c>
      <c r="K7" s="37" t="s">
        <v>99</v>
      </c>
      <c r="L7" s="37" t="s">
        <v>100</v>
      </c>
      <c r="M7" s="37" t="s">
        <v>101</v>
      </c>
      <c r="N7" s="38" t="s">
        <v>102</v>
      </c>
      <c r="O7" s="38">
        <v>58.99</v>
      </c>
      <c r="P7" s="38">
        <v>2.23</v>
      </c>
      <c r="Q7" s="38">
        <v>100</v>
      </c>
      <c r="R7" s="38">
        <v>3696</v>
      </c>
      <c r="S7" s="38">
        <v>2775</v>
      </c>
      <c r="T7" s="38">
        <v>124.52</v>
      </c>
      <c r="U7" s="38">
        <v>22.29</v>
      </c>
      <c r="V7" s="38">
        <v>61</v>
      </c>
      <c r="W7" s="38">
        <v>0.08</v>
      </c>
      <c r="X7" s="38">
        <v>762.5</v>
      </c>
      <c r="Y7" s="38" t="s">
        <v>102</v>
      </c>
      <c r="Z7" s="38" t="s">
        <v>102</v>
      </c>
      <c r="AA7" s="38">
        <v>62.13</v>
      </c>
      <c r="AB7" s="38">
        <v>99.74</v>
      </c>
      <c r="AC7" s="38">
        <v>96.37</v>
      </c>
      <c r="AD7" s="38" t="s">
        <v>102</v>
      </c>
      <c r="AE7" s="38" t="s">
        <v>102</v>
      </c>
      <c r="AF7" s="38">
        <v>92.29</v>
      </c>
      <c r="AG7" s="38">
        <v>98.94</v>
      </c>
      <c r="AH7" s="38">
        <v>101.09</v>
      </c>
      <c r="AI7" s="38">
        <v>101.09</v>
      </c>
      <c r="AJ7" s="38" t="s">
        <v>102</v>
      </c>
      <c r="AK7" s="38" t="s">
        <v>102</v>
      </c>
      <c r="AL7" s="38">
        <v>308.22000000000003</v>
      </c>
      <c r="AM7" s="38">
        <v>260.02</v>
      </c>
      <c r="AN7" s="38">
        <v>284.57</v>
      </c>
      <c r="AO7" s="38" t="s">
        <v>102</v>
      </c>
      <c r="AP7" s="38" t="s">
        <v>102</v>
      </c>
      <c r="AQ7" s="38">
        <v>464.55</v>
      </c>
      <c r="AR7" s="38">
        <v>519.65</v>
      </c>
      <c r="AS7" s="38">
        <v>534.57000000000005</v>
      </c>
      <c r="AT7" s="38">
        <v>534.57000000000005</v>
      </c>
      <c r="AU7" s="38" t="s">
        <v>102</v>
      </c>
      <c r="AV7" s="38" t="s">
        <v>102</v>
      </c>
      <c r="AW7" s="38">
        <v>60.14</v>
      </c>
      <c r="AX7" s="38">
        <v>61.05</v>
      </c>
      <c r="AY7" s="38">
        <v>62.92</v>
      </c>
      <c r="AZ7" s="38" t="s">
        <v>102</v>
      </c>
      <c r="BA7" s="38" t="s">
        <v>102</v>
      </c>
      <c r="BB7" s="38">
        <v>48.58</v>
      </c>
      <c r="BC7" s="38">
        <v>36.31</v>
      </c>
      <c r="BD7" s="38">
        <v>36.93</v>
      </c>
      <c r="BE7" s="38">
        <v>36.93</v>
      </c>
      <c r="BF7" s="38" t="s">
        <v>102</v>
      </c>
      <c r="BG7" s="38" t="s">
        <v>102</v>
      </c>
      <c r="BH7" s="38">
        <v>2068.4899999999998</v>
      </c>
      <c r="BI7" s="38">
        <v>1579.95</v>
      </c>
      <c r="BJ7" s="38">
        <v>1430.39</v>
      </c>
      <c r="BK7" s="38" t="s">
        <v>102</v>
      </c>
      <c r="BL7" s="38" t="s">
        <v>102</v>
      </c>
      <c r="BM7" s="38">
        <v>506.14</v>
      </c>
      <c r="BN7" s="38">
        <v>544.96</v>
      </c>
      <c r="BO7" s="38">
        <v>406.44</v>
      </c>
      <c r="BP7" s="38">
        <v>430.6</v>
      </c>
      <c r="BQ7" s="38" t="s">
        <v>102</v>
      </c>
      <c r="BR7" s="38" t="s">
        <v>102</v>
      </c>
      <c r="BS7" s="38">
        <v>34.58</v>
      </c>
      <c r="BT7" s="38">
        <v>52.54</v>
      </c>
      <c r="BU7" s="38">
        <v>38.18</v>
      </c>
      <c r="BV7" s="38" t="s">
        <v>102</v>
      </c>
      <c r="BW7" s="38" t="s">
        <v>102</v>
      </c>
      <c r="BX7" s="38">
        <v>35.86</v>
      </c>
      <c r="BY7" s="38">
        <v>42.51</v>
      </c>
      <c r="BZ7" s="38">
        <v>35.93</v>
      </c>
      <c r="CA7" s="38">
        <v>36.299999999999997</v>
      </c>
      <c r="CB7" s="38" t="s">
        <v>102</v>
      </c>
      <c r="CC7" s="38" t="s">
        <v>102</v>
      </c>
      <c r="CD7" s="38">
        <v>330.83</v>
      </c>
      <c r="CE7" s="38">
        <v>255.14</v>
      </c>
      <c r="CF7" s="38">
        <v>317.22000000000003</v>
      </c>
      <c r="CG7" s="38" t="s">
        <v>102</v>
      </c>
      <c r="CH7" s="38" t="s">
        <v>102</v>
      </c>
      <c r="CI7" s="38">
        <v>448.63</v>
      </c>
      <c r="CJ7" s="38">
        <v>447.34</v>
      </c>
      <c r="CK7" s="38">
        <v>499.55</v>
      </c>
      <c r="CL7" s="38">
        <v>490.99</v>
      </c>
      <c r="CM7" s="38" t="s">
        <v>102</v>
      </c>
      <c r="CN7" s="38" t="s">
        <v>102</v>
      </c>
      <c r="CO7" s="38" t="s">
        <v>102</v>
      </c>
      <c r="CP7" s="38" t="s">
        <v>102</v>
      </c>
      <c r="CQ7" s="38" t="s">
        <v>102</v>
      </c>
      <c r="CR7" s="38" t="s">
        <v>102</v>
      </c>
      <c r="CS7" s="38" t="s">
        <v>102</v>
      </c>
      <c r="CT7" s="38">
        <v>48.01</v>
      </c>
      <c r="CU7" s="38">
        <v>40.28</v>
      </c>
      <c r="CV7" s="38">
        <v>42.48</v>
      </c>
      <c r="CW7" s="38">
        <v>42.82</v>
      </c>
      <c r="CX7" s="38" t="s">
        <v>102</v>
      </c>
      <c r="CY7" s="38" t="s">
        <v>102</v>
      </c>
      <c r="CZ7" s="38">
        <v>90.77</v>
      </c>
      <c r="DA7" s="38">
        <v>90.48</v>
      </c>
      <c r="DB7" s="38">
        <v>90.16</v>
      </c>
      <c r="DC7" s="38" t="s">
        <v>102</v>
      </c>
      <c r="DD7" s="38" t="s">
        <v>102</v>
      </c>
      <c r="DE7" s="38">
        <v>91.18</v>
      </c>
      <c r="DF7" s="38">
        <v>90.78</v>
      </c>
      <c r="DG7" s="38">
        <v>90.73</v>
      </c>
      <c r="DH7" s="38">
        <v>90.04</v>
      </c>
      <c r="DI7" s="38" t="s">
        <v>102</v>
      </c>
      <c r="DJ7" s="38" t="s">
        <v>102</v>
      </c>
      <c r="DK7" s="38">
        <v>54.64</v>
      </c>
      <c r="DL7" s="38">
        <v>56.22</v>
      </c>
      <c r="DM7" s="38">
        <v>57.64</v>
      </c>
      <c r="DN7" s="38" t="s">
        <v>102</v>
      </c>
      <c r="DO7" s="38" t="s">
        <v>102</v>
      </c>
      <c r="DP7" s="38">
        <v>37.74</v>
      </c>
      <c r="DQ7" s="38">
        <v>40.36</v>
      </c>
      <c r="DR7" s="38">
        <v>34.76</v>
      </c>
      <c r="DS7" s="38">
        <v>34.76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2021-12-03T07:37:10Z</dcterms:created>
  <dcterms:modified xsi:type="dcterms:W3CDTF">2022-01-27T01:04:17Z</dcterms:modified>
  <cp:category/>
</cp:coreProperties>
</file>