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31401PROL001\userhome$\613\Desktop\"/>
    </mc:Choice>
  </mc:AlternateContent>
  <xr:revisionPtr revIDLastSave="0" documentId="13_ncr:1_{E5B9B4C3-E58D-4D37-AD23-9DC4A0080DA9}" xr6:coauthVersionLast="36" xr6:coauthVersionMax="36" xr10:uidLastSave="{00000000-0000-0000-0000-000000000000}"/>
  <workbookProtection workbookAlgorithmName="SHA-512" workbookHashValue="QFEA592MnDkQ0Y+dfymyrTgu5AdvOJKT5pZD9FbVxKocPhCfQFKQTmEEZDr3v7gJqn/hSqGtDJJtvMki6LB45Q==" workbookSaltValue="eKhuIikuO7QMHeLBFDX6Xg=="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L16" i="4" s="1"/>
  <c r="AS6" i="5"/>
  <c r="J16" i="4" s="1"/>
  <c r="AR6" i="5"/>
  <c r="AQ6" i="5"/>
  <c r="AP6" i="5"/>
  <c r="AO6" i="5"/>
  <c r="AN6" i="5"/>
  <c r="AM6" i="5"/>
  <c r="H15" i="4" s="1"/>
  <c r="AL6" i="5"/>
  <c r="AK6" i="5"/>
  <c r="AJ6" i="5"/>
  <c r="L14" i="4" s="1"/>
  <c r="AI6" i="5"/>
  <c r="J14" i="4" s="1"/>
  <c r="AH6" i="5"/>
  <c r="AG6" i="5"/>
  <c r="AF6" i="5"/>
  <c r="AE6" i="5"/>
  <c r="AD6" i="5"/>
  <c r="AC6" i="5"/>
  <c r="H13" i="4" s="1"/>
  <c r="AB6" i="5"/>
  <c r="AA6" i="5"/>
  <c r="Z6" i="5"/>
  <c r="L12" i="4" s="1"/>
  <c r="Y6" i="5"/>
  <c r="J12" i="4" s="1"/>
  <c r="X6" i="5"/>
  <c r="W6" i="5"/>
  <c r="V6" i="5"/>
  <c r="U6" i="5"/>
  <c r="T6" i="5"/>
  <c r="S6" i="5"/>
  <c r="R6" i="5"/>
  <c r="Q6" i="5"/>
  <c r="P6" i="5"/>
  <c r="N5" i="4" s="1"/>
  <c r="O6" i="5"/>
  <c r="J5" i="4" s="1"/>
  <c r="N6" i="5"/>
  <c r="M6" i="5"/>
  <c r="FT8" i="5" s="1"/>
  <c r="L6" i="5"/>
  <c r="N3" i="4" s="1"/>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D123" i="4"/>
  <c r="C123" i="4"/>
  <c r="L19" i="4"/>
  <c r="F19" i="4"/>
  <c r="N16" i="4"/>
  <c r="H16" i="4"/>
  <c r="F16" i="4"/>
  <c r="N15" i="4"/>
  <c r="L15" i="4"/>
  <c r="J15" i="4"/>
  <c r="F15" i="4"/>
  <c r="N14" i="4"/>
  <c r="H14" i="4"/>
  <c r="F14" i="4"/>
  <c r="N13" i="4"/>
  <c r="L13" i="4"/>
  <c r="J13" i="4"/>
  <c r="F13" i="4"/>
  <c r="N12" i="4"/>
  <c r="H12" i="4"/>
  <c r="F12" i="4"/>
  <c r="F9" i="4"/>
  <c r="N7" i="4"/>
  <c r="B7" i="4"/>
  <c r="F5" i="4"/>
  <c r="B5"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LI10" i="5"/>
  <c r="JT10" i="5"/>
  <c r="IE10" i="5"/>
  <c r="GP10" i="5"/>
  <c r="FB10" i="5"/>
  <c r="DM10" i="5"/>
  <c r="BW10" i="5"/>
  <c r="KY10" i="5"/>
  <c r="JJ10" i="5"/>
  <c r="HU10" i="5"/>
  <c r="GF10" i="5"/>
  <c r="EQ10" i="5"/>
  <c r="DC10" i="5"/>
  <c r="BL10" i="5"/>
  <c r="J11" i="4"/>
  <c r="MC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LA10" i="5"/>
  <c r="JL10" i="5"/>
  <c r="HW10" i="5"/>
  <c r="GH10" i="5"/>
  <c r="ES10" i="5"/>
  <c r="DE10" i="5"/>
  <c r="BN10" i="5"/>
  <c r="KP10" i="5"/>
  <c r="JB10" i="5"/>
  <c r="HM10" i="5"/>
  <c r="FX10" i="5"/>
  <c r="EI10" i="5"/>
  <c r="CT10" i="5"/>
  <c r="BC10" i="5"/>
  <c r="LU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J10" i="5"/>
  <c r="JU10" i="5"/>
  <c r="IF10" i="5"/>
  <c r="GQ10" i="5"/>
  <c r="FC10" i="5"/>
  <c r="DN10" i="5"/>
  <c r="BX10" i="5"/>
  <c r="KZ10" i="5"/>
  <c r="JK10" i="5"/>
  <c r="HV10" i="5"/>
  <c r="GG10" i="5"/>
  <c r="ER10" i="5"/>
  <c r="DD10" i="5"/>
  <c r="BM10" i="5"/>
  <c r="MD10" i="5"/>
  <c r="KO10" i="5"/>
  <c r="JA10" i="5"/>
  <c r="HL10" i="5"/>
  <c r="FW10" i="5"/>
  <c r="EH10" i="5"/>
  <c r="CS10" i="5"/>
  <c r="BB10" i="5"/>
  <c r="LT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ML10" i="5"/>
  <c r="LR10" i="5"/>
  <c r="KC10" i="5"/>
  <c r="IN10" i="5"/>
  <c r="GZ10" i="5"/>
  <c r="FK10" i="5"/>
  <c r="DV10" i="5"/>
  <c r="CG10" i="5"/>
  <c r="H11" i="4"/>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<sst xmlns="http://schemas.openxmlformats.org/spreadsheetml/2006/main" count="1009" uniqueCount="301">
  <si>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</si>
  <si>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</si>
  <si>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</si>
  <si>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</si>
  <si>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</si>
  <si>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</si>
  <si>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</si>
  <si>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</si>
  <si>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余剰金は積み立てしており、次年度以降の施設整備等に使用している。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</si>
  <si>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</si>
  <si>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</si>
  <si>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</si>
  <si>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</si>
  <si>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</si>
  <si>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</si>
  <si>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</si>
  <si>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</si>
  <si>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</si>
  <si>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</si>
  <si>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</si>
  <si>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</si>
  <si>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</si>
  <si>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</si>
  <si>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</si>
  <si>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</si>
  <si>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</si>
  <si>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</si>
  <si>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</si>
  <si>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</si>
  <si>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</si>
  <si>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</si>
  <si>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</si>
  <si>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</si>
  <si>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</si>
  <si>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</si>
  <si>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</si>
  <si>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</si>
  <si>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</si>
  <si>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</si>
  <si>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</si>
  <si>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</si>
  <si>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</si>
  <si>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</si>
  <si>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</si>
  <si>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</si>
  <si>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</si>
  <si>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</si>
  <si>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</si>
  <si>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</si>
  <si>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</si>
  <si>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</si>
  <si>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</si>
  <si>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</si>
  <si>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</si>
  <si>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</si>
  <si>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</si>
  <si>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</si>
  <si>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</si>
  <si>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</si>
  <si>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</si>
  <si>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</si>
  <si>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</si>
  <si>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</si>
  <si>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</si>
  <si>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</si>
  <si>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</si>
  <si>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</si>
  <si>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</si>
  <si>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</si>
  <si>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</si>
  <si>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</si>
  <si>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</si>
  <si>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</si>
  <si>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</si>
  <si>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</si>
  <si>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</si>
  <si>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</si>
  <si>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</si>
  <si>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</si>
  <si>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</si>
  <si>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</si>
  <si>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</si>
  <si>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</si>
  <si>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</si>
  <si>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</si>
  <si>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</si>
  <si>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</si>
  <si>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</si>
  <si>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</si>
  <si>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</si>
  <si>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</si>
  <si>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</si>
  <si>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</si>
  <si>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</si>
  <si>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</si>
  <si>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</si>
  <si>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</si>
  <si>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</si>
  <si>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</si>
  <si>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</si>
  <si>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</si>
  <si>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</si>
  <si>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</si>
  <si>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</si>
  <si>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</si>
  <si>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</si>
  <si>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</si>
  <si>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</si>
  <si>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</si>
  <si>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</si>
  <si>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</si>
  <si>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</si>
  <si>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</si>
  <si>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</si>
  <si>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</si>
  <si>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</si>
  <si>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</si>
  <si>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</si>
  <si>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</si>
  <si>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</si>
  <si>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314013</t>
  </si>
  <si>
    <t>47</t>
  </si>
  <si>
    <t>04</t>
  </si>
  <si>
    <t>0</t>
  </si>
  <si>
    <t>000</t>
  </si>
  <si>
    <t>鳥取県　日南町</t>
  </si>
  <si>
    <t>法非適用</t>
  </si>
  <si>
    <t>電気事業</t>
  </si>
  <si>
    <t>非設置</t>
  </si>
  <si>
    <t>該当数値なし</t>
  </si>
  <si>
    <t>-</t>
  </si>
  <si>
    <t>令和17年9月31日　新石見小水力発電所</t>
  </si>
  <si>
    <t>令和16年3月7日　新石見小水力発電所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</si>
  <si>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</si>
  <si>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</si>
  <si>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</si>
  <si>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</si>
  <si>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</si>
  <si>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</si>
  <si>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</si>
  <si>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</si>
  <si>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</si>
  <si>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</si>
  <si>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</si>
  <si>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</si>
  <si>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</si>
  <si>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</si>
  <si>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</si>
  <si>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</si>
  <si>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</si>
  <si>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</si>
  <si>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</si>
  <si>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</si>
  <si>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</si>
  <si>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</si>
  <si>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</si>
  <si>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</si>
  <si>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</si>
  <si>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</si>
  <si>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</si>
  <si>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</si>
  <si>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</si>
  <si>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</si>
  <si>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</si>
  <si>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</si>
  <si>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</si>
  <si>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</si>
  <si>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</si>
  <si>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</si>
  <si>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</si>
  <si>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</si>
  <si>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</si>
  <si>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</si>
  <si>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</si>
  <si>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</si>
  <si>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</si>
  <si>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</si>
  <si>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</si>
  <si>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</si>
  <si>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</si>
  <si>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</si>
  <si>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</si>
  <si>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</si>
  <si>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</si>
  <si>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</si>
  <si>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</si>
  <si>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</si>
  <si>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</si>
  <si>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</si>
  <si>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</si>
  <si>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</si>
  <si>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</si>
  <si>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</si>
  <si>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</si>
  <si>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</si>
  <si>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</si>
  <si>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</si>
  <si>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</si>
  <si>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</si>
  <si>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</si>
  <si>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</si>
  <si>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</si>
  <si>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</si>
  <si>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</si>
  <si>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</si>
  <si>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</si>
  <si>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</si>
  <si>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</si>
  <si>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</si>
  <si>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</si>
  <si>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</si>
  <si>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</si>
  <si>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</si>
  <si>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</si>
  <si>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</si>
  <si>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</si>
  <si>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</si>
  <si>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</si>
  <si>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</si>
  <si>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</si>
  <si>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</si>
  <si>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</si>
  <si>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</si>
  <si>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</si>
  <si>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</si>
  <si>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</si>
  <si>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</si>
  <si>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</si>
  <si>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</si>
  <si>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</si>
  <si>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</si>
  <si>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</si>
  <si>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</si>
  <si>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</si>
  <si>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</si>
  <si>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</si>
  <si>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</si>
  <si>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</si>
  <si>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</si>
  <si>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</si>
  <si>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</si>
  <si>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</si>
  <si>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</si>
  <si>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</si>
  <si>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</si>
  <si>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</si>
  <si>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</si>
  <si>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</si>
  <si>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</si>
  <si>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</si>
  <si>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</si>
  <si>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</si>
  <si>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</si>
  <si>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</si>
  <si>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</si>
  <si>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</si>
  <si>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</si>
  <si>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</si>
  <si>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</si>
  <si>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</si>
  <si>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</si>
  <si>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</si>
  <si>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</si>
  <si>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</si>
  <si>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</si>
  <si>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</si>
  <si>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</si>
  <si>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</si>
  <si>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</si>
  <si>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</si>
  <si>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</si>
  <si>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</si>
  <si>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</si>
  <si>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</si>
  <si>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</si>
  <si>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</si>
  <si>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</si>
  <si>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</si>
  <si>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</si>
  <si>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</si>
  <si>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</si>
  <si>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</si>
  <si>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</si>
  <si>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</si>
  <si>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</si>
  <si>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</si>
  <si>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</si>
  <si>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</si>
  <si>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</si>
  <si>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</si>
  <si>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</si>
  <si>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</si>
  <si>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</si>
  <si>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</si>
  <si>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</si>
  <si>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</si>
  <si>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</si>
  <si>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</si>
  <si>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●収益的収支比率
  比率上昇の原因は総利益の増加が原因と考えられる。
　R1年度は４か月ほど発電を中止していた期間があり、R1とR2の総利益に差がで
　きた原因と考えている。
　収益的収支比率及び営業収支比率はともに100％を超えており、総利益もほぼ料
　金収入から成り立っている。
●営業収支比率
  営業収支比率上昇原因は営業収益の増加が原因と考えられる。
　収益的収支比率と同様で、R1は４か月ほど発電を中止してた期間が
　あるため、それが営業収支の差の原因だと考える。
　営業収支比率は100％を超えているが、削減できる経費等がないか検討する必要
　はある。
●供給原価
  1MWhあたりの費用はR1と比べても半額程度になっている。原因は発電電力量が
　倍以上増加したことである。増加原因については、R1が４か月ほど停止してい
　たのと、R2は一年中稼働してたため、その差であると考える
●EBITDA
  EBITDAは年々増加しているがいづれも平均値以下である。総収益が増加すれば
　EBITDAの数値も伸びるとは考えるが、そのためには発電量を増やすことが重要
　になる。だが、施設の老朽化も著しく、今以上に負荷をかけることは難しいと
　考える。
</t>
    <rPh sb="1" eb="4">
      <t>シュウエキテキ</t>
    </rPh>
    <rPh sb="4" eb="6">
      <t>シュウシ</t>
    </rPh>
    <rPh sb="6" eb="8">
      <t>ヒリツ</t>
    </rPh>
    <rPh sb="11" eb="13">
      <t>ヒリツ</t>
    </rPh>
    <rPh sb="13" eb="15">
      <t>ジョウショウ</t>
    </rPh>
    <rPh sb="16" eb="18">
      <t>ゲンイン</t>
    </rPh>
    <rPh sb="19" eb="22">
      <t>ソウリエキ</t>
    </rPh>
    <rPh sb="23" eb="25">
      <t>ゾウカ</t>
    </rPh>
    <rPh sb="26" eb="28">
      <t>ゲンイン</t>
    </rPh>
    <rPh sb="29" eb="30">
      <t>カンガ</t>
    </rPh>
    <rPh sb="39" eb="41">
      <t>ネンド</t>
    </rPh>
    <rPh sb="44" eb="45">
      <t>ゲツ</t>
    </rPh>
    <rPh sb="47" eb="49">
      <t>ハツデン</t>
    </rPh>
    <rPh sb="50" eb="52">
      <t>チュウシ</t>
    </rPh>
    <rPh sb="56" eb="58">
      <t>キカン</t>
    </rPh>
    <rPh sb="68" eb="71">
      <t>ソウリエキ</t>
    </rPh>
    <rPh sb="72" eb="73">
      <t>サ</t>
    </rPh>
    <rPh sb="79" eb="81">
      <t>ゲンイン</t>
    </rPh>
    <rPh sb="82" eb="83">
      <t>カンガ</t>
    </rPh>
    <rPh sb="90" eb="93">
      <t>シュウエキテキ</t>
    </rPh>
    <rPh sb="93" eb="95">
      <t>シュウシ</t>
    </rPh>
    <rPh sb="95" eb="97">
      <t>ヒリツ</t>
    </rPh>
    <rPh sb="97" eb="98">
      <t>オヨ</t>
    </rPh>
    <rPh sb="99" eb="101">
      <t>エイギョウ</t>
    </rPh>
    <rPh sb="101" eb="103">
      <t>シュウシ</t>
    </rPh>
    <rPh sb="103" eb="105">
      <t>ヒリツ</t>
    </rPh>
    <rPh sb="114" eb="115">
      <t>コ</t>
    </rPh>
    <rPh sb="120" eb="123">
      <t>ソウリエキ</t>
    </rPh>
    <rPh sb="130" eb="132">
      <t>シュウニュウ</t>
    </rPh>
    <rPh sb="134" eb="135">
      <t>ナ</t>
    </rPh>
    <rPh sb="136" eb="137">
      <t>タ</t>
    </rPh>
    <rPh sb="145" eb="147">
      <t>エイギョウ</t>
    </rPh>
    <rPh sb="147" eb="149">
      <t>シュウシ</t>
    </rPh>
    <rPh sb="149" eb="151">
      <t>ヒリツ</t>
    </rPh>
    <rPh sb="158" eb="160">
      <t>ヒリツ</t>
    </rPh>
    <rPh sb="160" eb="162">
      <t>ジョウショウ</t>
    </rPh>
    <rPh sb="162" eb="164">
      <t>ゲンイン</t>
    </rPh>
    <rPh sb="165" eb="167">
      <t>エイギョウ</t>
    </rPh>
    <rPh sb="167" eb="169">
      <t>シュウエキ</t>
    </rPh>
    <rPh sb="170" eb="172">
      <t>ゾウカ</t>
    </rPh>
    <rPh sb="173" eb="175">
      <t>ゲンイン</t>
    </rPh>
    <rPh sb="176" eb="177">
      <t>カンガ</t>
    </rPh>
    <rPh sb="184" eb="187">
      <t>シュウエキテキ</t>
    </rPh>
    <rPh sb="187" eb="189">
      <t>シュウシ</t>
    </rPh>
    <rPh sb="189" eb="191">
      <t>ヒリツ</t>
    </rPh>
    <rPh sb="192" eb="194">
      <t>ドウヨウ</t>
    </rPh>
    <rPh sb="201" eb="202">
      <t>ゲツ</t>
    </rPh>
    <rPh sb="204" eb="206">
      <t>ハツデン</t>
    </rPh>
    <rPh sb="207" eb="209">
      <t>チュウシ</t>
    </rPh>
    <rPh sb="212" eb="214">
      <t>キカン</t>
    </rPh>
    <rPh sb="225" eb="227">
      <t>エイギョウ</t>
    </rPh>
    <rPh sb="227" eb="229">
      <t>シュウシ</t>
    </rPh>
    <rPh sb="230" eb="231">
      <t>サ</t>
    </rPh>
    <rPh sb="232" eb="234">
      <t>ゲンイン</t>
    </rPh>
    <rPh sb="236" eb="237">
      <t>カンガ</t>
    </rPh>
    <rPh sb="242" eb="244">
      <t>エイギョウ</t>
    </rPh>
    <rPh sb="244" eb="246">
      <t>シュウシ</t>
    </rPh>
    <rPh sb="246" eb="248">
      <t>ヒリツ</t>
    </rPh>
    <rPh sb="254" eb="255">
      <t>コ</t>
    </rPh>
    <rPh sb="261" eb="263">
      <t>サクゲン</t>
    </rPh>
    <rPh sb="266" eb="268">
      <t>ケイヒ</t>
    </rPh>
    <rPh sb="268" eb="269">
      <t>トウ</t>
    </rPh>
    <rPh sb="290" eb="292">
      <t>キョウキュウ</t>
    </rPh>
    <rPh sb="292" eb="294">
      <t>ゲンカ</t>
    </rPh>
    <rPh sb="305" eb="307">
      <t>ヒヨウ</t>
    </rPh>
    <rPh sb="311" eb="312">
      <t>クラ</t>
    </rPh>
    <rPh sb="315" eb="317">
      <t>ハンガク</t>
    </rPh>
    <rPh sb="317" eb="319">
      <t>テイド</t>
    </rPh>
    <rPh sb="326" eb="328">
      <t>ゲンイン</t>
    </rPh>
    <rPh sb="329" eb="331">
      <t>ハツデン</t>
    </rPh>
    <rPh sb="331" eb="333">
      <t>デンリョク</t>
    </rPh>
    <rPh sb="333" eb="334">
      <t>リョウ</t>
    </rPh>
    <rPh sb="337" eb="338">
      <t>バイ</t>
    </rPh>
    <rPh sb="338" eb="340">
      <t>イジョウ</t>
    </rPh>
    <rPh sb="340" eb="342">
      <t>ゾウカ</t>
    </rPh>
    <rPh sb="350" eb="352">
      <t>ゾウカ</t>
    </rPh>
    <rPh sb="352" eb="354">
      <t>ゲンイン</t>
    </rPh>
    <rPh sb="365" eb="366">
      <t>ゲツ</t>
    </rPh>
    <rPh sb="368" eb="370">
      <t>テイシ</t>
    </rPh>
    <rPh sb="382" eb="385">
      <t>イチネンジュウ</t>
    </rPh>
    <rPh sb="385" eb="387">
      <t>カドウ</t>
    </rPh>
    <rPh sb="395" eb="396">
      <t>サ</t>
    </rPh>
    <rPh sb="400" eb="401">
      <t>カンガ</t>
    </rPh>
    <rPh sb="422" eb="424">
      <t>ネンネン</t>
    </rPh>
    <rPh sb="424" eb="426">
      <t>ゾウカ</t>
    </rPh>
    <rPh sb="435" eb="437">
      <t>ヘイキン</t>
    </rPh>
    <rPh sb="437" eb="438">
      <t>チ</t>
    </rPh>
    <rPh sb="438" eb="440">
      <t>イカ</t>
    </rPh>
    <rPh sb="444" eb="447">
      <t>ソウシュウエキ</t>
    </rPh>
    <rPh sb="448" eb="450">
      <t>ゾウカ</t>
    </rPh>
    <rPh sb="462" eb="464">
      <t>スウチ</t>
    </rPh>
    <rPh sb="465" eb="466">
      <t>ノ</t>
    </rPh>
    <rPh sb="470" eb="471">
      <t>カンガ</t>
    </rPh>
    <rPh sb="481" eb="483">
      <t>ハツデン</t>
    </rPh>
    <rPh sb="483" eb="484">
      <t>リョウ</t>
    </rPh>
    <rPh sb="485" eb="486">
      <t>フ</t>
    </rPh>
    <rPh sb="502" eb="504">
      <t>シセツ</t>
    </rPh>
    <rPh sb="505" eb="508">
      <t>ロウキュウカ</t>
    </rPh>
    <rPh sb="509" eb="510">
      <t>イチジル</t>
    </rPh>
    <rPh sb="513" eb="514">
      <t>イマ</t>
    </rPh>
    <rPh sb="514" eb="516">
      <t>イジョウ</t>
    </rPh>
    <rPh sb="517" eb="519">
      <t>フカ</t>
    </rPh>
    <rPh sb="526" eb="527">
      <t>ムズカ</t>
    </rPh>
    <rPh sb="532" eb="533">
      <t>カンガ</t>
    </rPh>
    <phoneticPr fontId="5"/>
  </si>
  <si>
    <t>●設備利用率
   年間発電量が増加したことが原因で使用率も上昇した。発電量増加原
   因はR1と比べてR2が１年間継続して発電を行えたことであると考える。
　 小水力発電所の平均設備利用率が54.1％で、石見発電所の利用率が44.4%なので
　 平均を下回っている。原因としては、水路や機器の老朽化が著しく、発電所竣工
　 時のスペックで運用ができていない点だと考える。
●企業債残高対料金収入比率
　料金収入が増加したことで、R1と比べても比率は下がったが、発電所は老朽化も進ん
　でおり今後も企業債を利用する可能性はある。１年間継続して発電を続けることで、料
　金収入を安定させることが第一だと考える。</t>
    <rPh sb="1" eb="3">
      <t>セツビ</t>
    </rPh>
    <rPh sb="3" eb="6">
      <t>リヨウリツ</t>
    </rPh>
    <rPh sb="10" eb="12">
      <t>ネンカン</t>
    </rPh>
    <rPh sb="12" eb="14">
      <t>ハツデン</t>
    </rPh>
    <rPh sb="14" eb="15">
      <t>リョウ</t>
    </rPh>
    <rPh sb="16" eb="18">
      <t>ゾウカ</t>
    </rPh>
    <rPh sb="23" eb="25">
      <t>ゲンイン</t>
    </rPh>
    <rPh sb="26" eb="29">
      <t>シヨウリツ</t>
    </rPh>
    <rPh sb="30" eb="32">
      <t>ジョウショウ</t>
    </rPh>
    <rPh sb="35" eb="37">
      <t>ハツデン</t>
    </rPh>
    <rPh sb="37" eb="38">
      <t>リョウ</t>
    </rPh>
    <rPh sb="38" eb="40">
      <t>ゾウカ</t>
    </rPh>
    <rPh sb="50" eb="51">
      <t>クラ</t>
    </rPh>
    <rPh sb="57" eb="59">
      <t>ネンカン</t>
    </rPh>
    <rPh sb="59" eb="61">
      <t>ケイゾク</t>
    </rPh>
    <rPh sb="63" eb="65">
      <t>ハツデン</t>
    </rPh>
    <rPh sb="66" eb="67">
      <t>オコナ</t>
    </rPh>
    <rPh sb="75" eb="76">
      <t>カンガ</t>
    </rPh>
    <rPh sb="82" eb="83">
      <t>ショウ</t>
    </rPh>
    <rPh sb="83" eb="85">
      <t>スイリョク</t>
    </rPh>
    <rPh sb="85" eb="87">
      <t>ハツデン</t>
    </rPh>
    <rPh sb="87" eb="88">
      <t>ショ</t>
    </rPh>
    <rPh sb="89" eb="91">
      <t>ヘイキン</t>
    </rPh>
    <rPh sb="91" eb="93">
      <t>セツビ</t>
    </rPh>
    <rPh sb="93" eb="96">
      <t>リヨウリツ</t>
    </rPh>
    <rPh sb="104" eb="106">
      <t>イワミ</t>
    </rPh>
    <rPh sb="106" eb="108">
      <t>ハツデン</t>
    </rPh>
    <rPh sb="108" eb="109">
      <t>ショ</t>
    </rPh>
    <rPh sb="110" eb="113">
      <t>リヨウリツ</t>
    </rPh>
    <rPh sb="125" eb="127">
      <t>ヘイキン</t>
    </rPh>
    <rPh sb="128" eb="130">
      <t>シタマワ</t>
    </rPh>
    <rPh sb="135" eb="137">
      <t>ゲンイン</t>
    </rPh>
    <rPh sb="142" eb="144">
      <t>スイロ</t>
    </rPh>
    <rPh sb="145" eb="147">
      <t>キキ</t>
    </rPh>
    <rPh sb="148" eb="151">
      <t>ロウキュウカ</t>
    </rPh>
    <rPh sb="152" eb="153">
      <t>イチジル</t>
    </rPh>
    <rPh sb="156" eb="158">
      <t>ハツデン</t>
    </rPh>
    <rPh sb="158" eb="159">
      <t>ショ</t>
    </rPh>
    <rPh sb="159" eb="161">
      <t>シュンコウ</t>
    </rPh>
    <rPh sb="164" eb="165">
      <t>ジ</t>
    </rPh>
    <rPh sb="171" eb="173">
      <t>ウンヨウ</t>
    </rPh>
    <rPh sb="180" eb="181">
      <t>テン</t>
    </rPh>
    <rPh sb="183" eb="184">
      <t>カンガ</t>
    </rPh>
    <rPh sb="204" eb="206">
      <t>リョウキン</t>
    </rPh>
    <rPh sb="206" eb="208">
      <t>シュウニュウ</t>
    </rPh>
    <rPh sb="209" eb="211">
      <t>ゾウカ</t>
    </rPh>
    <rPh sb="220" eb="221">
      <t>クラ</t>
    </rPh>
    <rPh sb="224" eb="226">
      <t>ヒリツ</t>
    </rPh>
    <rPh sb="227" eb="228">
      <t>サ</t>
    </rPh>
    <rPh sb="233" eb="235">
      <t>ハツデン</t>
    </rPh>
    <rPh sb="235" eb="236">
      <t>ショ</t>
    </rPh>
    <rPh sb="237" eb="240">
      <t>ロウキュウカ</t>
    </rPh>
    <rPh sb="241" eb="242">
      <t>スス</t>
    </rPh>
    <rPh sb="248" eb="250">
      <t>コンゴ</t>
    </rPh>
    <rPh sb="251" eb="253">
      <t>キギョウ</t>
    </rPh>
    <rPh sb="253" eb="254">
      <t>サイ</t>
    </rPh>
    <rPh sb="255" eb="257">
      <t>リヨウ</t>
    </rPh>
    <rPh sb="259" eb="262">
      <t>カノウセイ</t>
    </rPh>
    <rPh sb="267" eb="269">
      <t>ネンカン</t>
    </rPh>
    <rPh sb="269" eb="271">
      <t>ケイゾク</t>
    </rPh>
    <rPh sb="273" eb="275">
      <t>ハツデン</t>
    </rPh>
    <rPh sb="276" eb="277">
      <t>ツヅ</t>
    </rPh>
    <rPh sb="287" eb="289">
      <t>シュウニュウ</t>
    </rPh>
    <rPh sb="290" eb="292">
      <t>アンテイ</t>
    </rPh>
    <rPh sb="298" eb="300">
      <t>ダイイチ</t>
    </rPh>
    <rPh sb="302" eb="303">
      <t>カンガ</t>
    </rPh>
    <phoneticPr fontId="5"/>
  </si>
  <si>
    <t>●経営状況
　前年度と比べても比較的良い結果にはなっているが、H30・R1年度どちらも一年
　間継続して発電を行っておらず、R2年度は一年通じて発電が行えていたことか
　ら本来の経営状況はR2年度のような状況になると考えている。事故やトラブル
　等で長期にわたって発電を止めることがないように、専門的知識を持った専属
　職員の配置が課題だと考える。
●経営のリスク
　設備使用率等が平均以下となっている。現在は一般事務職員が施設の管理を
　担っている点もあり、思うように施設を稼働することができないのが現状で
　ある。効率よく発電を行えば、設備利用率の向上や事故の低下にもつながる
　と考える。</t>
    <rPh sb="1" eb="3">
      <t>ケイエイ</t>
    </rPh>
    <rPh sb="3" eb="5">
      <t>ジョウキョウ</t>
    </rPh>
    <rPh sb="7" eb="10">
      <t>ゼンネンド</t>
    </rPh>
    <rPh sb="11" eb="12">
      <t>クラ</t>
    </rPh>
    <rPh sb="15" eb="18">
      <t>ヒカクテキ</t>
    </rPh>
    <rPh sb="18" eb="19">
      <t>ヨ</t>
    </rPh>
    <rPh sb="20" eb="22">
      <t>ケッカ</t>
    </rPh>
    <rPh sb="37" eb="39">
      <t>ネンド</t>
    </rPh>
    <rPh sb="43" eb="44">
      <t>イチ</t>
    </rPh>
    <rPh sb="48" eb="50">
      <t>ケイゾク</t>
    </rPh>
    <rPh sb="52" eb="54">
      <t>ハツデン</t>
    </rPh>
    <rPh sb="55" eb="56">
      <t>オコナ</t>
    </rPh>
    <rPh sb="64" eb="66">
      <t>ネンド</t>
    </rPh>
    <rPh sb="67" eb="69">
      <t>イチネン</t>
    </rPh>
    <rPh sb="69" eb="70">
      <t>ツウ</t>
    </rPh>
    <rPh sb="72" eb="74">
      <t>ハツデン</t>
    </rPh>
    <rPh sb="75" eb="76">
      <t>オコナ</t>
    </rPh>
    <rPh sb="86" eb="88">
      <t>ホンライ</t>
    </rPh>
    <rPh sb="89" eb="91">
      <t>ケイエイ</t>
    </rPh>
    <rPh sb="91" eb="93">
      <t>ジョウキョウ</t>
    </rPh>
    <rPh sb="96" eb="98">
      <t>ネンド</t>
    </rPh>
    <rPh sb="102" eb="104">
      <t>ジョウキョウ</t>
    </rPh>
    <rPh sb="108" eb="109">
      <t>カンガ</t>
    </rPh>
    <rPh sb="114" eb="116">
      <t>ジコ</t>
    </rPh>
    <rPh sb="123" eb="124">
      <t>トウ</t>
    </rPh>
    <rPh sb="125" eb="127">
      <t>チョウキ</t>
    </rPh>
    <rPh sb="132" eb="134">
      <t>ハツデン</t>
    </rPh>
    <rPh sb="135" eb="136">
      <t>ト</t>
    </rPh>
    <rPh sb="147" eb="150">
      <t>センモンテキ</t>
    </rPh>
    <rPh sb="150" eb="152">
      <t>チシキ</t>
    </rPh>
    <rPh sb="153" eb="154">
      <t>モ</t>
    </rPh>
    <rPh sb="156" eb="158">
      <t>センゾク</t>
    </rPh>
    <rPh sb="163" eb="165">
      <t>ハイチ</t>
    </rPh>
    <rPh sb="166" eb="168">
      <t>カダイ</t>
    </rPh>
    <rPh sb="170" eb="171">
      <t>カンガ</t>
    </rPh>
    <rPh sb="177" eb="179">
      <t>ケイエイ</t>
    </rPh>
    <rPh sb="185" eb="187">
      <t>セツビ</t>
    </rPh>
    <rPh sb="187" eb="190">
      <t>シヨウリツ</t>
    </rPh>
    <rPh sb="190" eb="191">
      <t>トウ</t>
    </rPh>
    <rPh sb="192" eb="194">
      <t>ヘイキン</t>
    </rPh>
    <rPh sb="194" eb="196">
      <t>イカ</t>
    </rPh>
    <rPh sb="203" eb="205">
      <t>ゲンザイ</t>
    </rPh>
    <rPh sb="226" eb="227">
      <t>テン</t>
    </rPh>
    <rPh sb="231" eb="232">
      <t>オモ</t>
    </rPh>
    <rPh sb="236" eb="238">
      <t>シセツ</t>
    </rPh>
    <rPh sb="239" eb="241">
      <t>カドウ</t>
    </rPh>
    <rPh sb="252" eb="254">
      <t>ゲンジョウ</t>
    </rPh>
    <rPh sb="260" eb="262">
      <t>コウリツ</t>
    </rPh>
    <rPh sb="264" eb="266">
      <t>ハツデン</t>
    </rPh>
    <rPh sb="267" eb="268">
      <t>オコナ</t>
    </rPh>
    <rPh sb="271" eb="273">
      <t>セツビ</t>
    </rPh>
    <rPh sb="273" eb="276">
      <t>リヨウリツ</t>
    </rPh>
    <rPh sb="277" eb="279">
      <t>コウジョウ</t>
    </rPh>
    <rPh sb="280" eb="282">
      <t>ジコ</t>
    </rPh>
    <rPh sb="283" eb="285">
      <t>テイカ</t>
    </rPh>
    <rPh sb="294" eb="29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</si>
</sst>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color theme="1"/>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8">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0</c:v>
                </c:pt>
                <c:pt idx="1">
                  <c:v>63.6</c:v>
                </c:pt>
                <c:pt idx="2">
                  <c:v>222.7</c:v>
                </c:pt>
                <c:pt idx="3">
                  <c:v>237</c:v>
                </c:pt>
                <c:pt idx="4">
                  <c:v>311.60000000000002</c:v>
                </c:pt>
              </c:numCache>
            </c:numRef>
          </c:val>
          <c:extLst>
            <c:ext xmlns:c16="http://schemas.microsoft.com/office/drawing/2014/chart" uri="{C3380CC4-5D6E-409C-BE32-E72D297353CC}">
              <c16:uniqueId val="{00000000-042B-4559-97F3-9B1347810511}"/>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042B-4559-97F3-9B134781051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2B-4559-97F3-9B1347810511}"/>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48BF-41AA-937D-BFBEA90EED7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48BF-41AA-937D-BFBEA90EED7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0</c:v>
                </c:pt>
                <c:pt idx="1">
                  <c:v>0</c:v>
                </c:pt>
                <c:pt idx="2">
                  <c:v>21.7</c:v>
                </c:pt>
                <c:pt idx="3">
                  <c:v>21.6</c:v>
                </c:pt>
                <c:pt idx="4">
                  <c:v>44.4</c:v>
                </c:pt>
              </c:numCache>
            </c:numRef>
          </c:val>
          <c:extLst>
            <c:ext xmlns:c16="http://schemas.microsoft.com/office/drawing/2014/chart" uri="{C3380CC4-5D6E-409C-BE32-E72D297353CC}">
              <c16:uniqueId val="{00000000-2A6F-432E-8E45-8B1AD26E12F9}"/>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2A6F-432E-8E45-8B1AD26E12F9}"/>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B32-4138-9AD0-5F561D52776B}"/>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FB32-4138-9AD0-5F561D52776B}"/>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383.6</c:v>
                </c:pt>
                <c:pt idx="3">
                  <c:v>284.89999999999998</c:v>
                </c:pt>
                <c:pt idx="4">
                  <c:v>210.2</c:v>
                </c:pt>
              </c:numCache>
            </c:numRef>
          </c:val>
          <c:extLst>
            <c:ext xmlns:c16="http://schemas.microsoft.com/office/drawing/2014/chart" uri="{C3380CC4-5D6E-409C-BE32-E72D297353CC}">
              <c16:uniqueId val="{00000000-AF3C-43D5-BC13-D7C299FAEAAD}"/>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AF3C-43D5-BC13-D7C299FAEAAD}"/>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2-4BDC-BD53-897A7250992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2-4BDC-BD53-897A7250992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4DB4-46B3-8C60-3FE7A280A387}"/>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4DB4-46B3-8C60-3FE7A280A387}"/>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8-479F-8981-042E6E2B8ED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8-479F-8981-042E6E2B8ED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3-445B-9107-FD94DE3FA87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3-445B-9107-FD94DE3FA87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D9-491A-90AF-AB04072352C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9-491A-90AF-AB04072352C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4-4700-90AA-99270BE39A1B}"/>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4-4700-90AA-99270BE39A1B}"/>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0</c:v>
                </c:pt>
                <c:pt idx="1">
                  <c:v>0</c:v>
                </c:pt>
                <c:pt idx="2">
                  <c:v>222.6</c:v>
                </c:pt>
                <c:pt idx="3">
                  <c:v>239.4</c:v>
                </c:pt>
                <c:pt idx="4">
                  <c:v>315.60000000000002</c:v>
                </c:pt>
              </c:numCache>
            </c:numRef>
          </c:val>
          <c:extLst>
            <c:ext xmlns:c16="http://schemas.microsoft.com/office/drawing/2014/chart" uri="{C3380CC4-5D6E-409C-BE32-E72D297353CC}">
              <c16:uniqueId val="{00000000-9B7C-4B07-AAA8-B23015040000}"/>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9B7C-4B07-AAA8-B2301504000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B7C-4B07-AAA8-B23015040000}"/>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7-4114-B468-A65C92D2D3E3}"/>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7-4114-B468-A65C92D2D3E3}"/>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D-4968-AF0F-199424E8DBA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D-4968-AF0F-199424E8DBA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4-4C43-99E7-3485B5259731}"/>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4-4C43-99E7-3485B5259731}"/>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7-4437-B448-2B0E7DF921D9}"/>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7-4437-B448-2B0E7DF921D9}"/>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C-475B-84EE-289633A7A10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C-475B-84EE-289633A7A10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D-4476-A21C-EE4FA7A6EB1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D-4476-A21C-EE4FA7A6EB1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A-420C-8F85-A3AABA400DA7}"/>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A-420C-8F85-A3AABA400DA7}"/>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2-4B3B-8AA3-88C7FE7DF79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2-4B3B-8AA3-88C7FE7DF79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A-425C-BA54-A87F70ABEE7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A-425C-BA54-A87F70ABEE7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D-41B9-9CD2-9C65FD12E210}"/>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D-41B9-9CD2-9C65FD12E210}"/>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11-42B0-85F7-D7363EAC6AEE}"/>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11-42B0-85F7-D7363EAC6AE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111-42B0-85F7-D7363EAC6AEE}"/>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D-452A-866F-21C574706E2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D-452A-866F-21C574706E2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#N/A</c:v>
                </c:pt>
                <c:pt idx="2">
                  <c:v>16502.900000000001</c:v>
                </c:pt>
                <c:pt idx="3">
                  <c:v>23812.9</c:v>
                </c:pt>
                <c:pt idx="4">
                  <c:v>11997.1</c:v>
                </c:pt>
              </c:numCache>
            </c:numRef>
          </c:val>
          <c:extLst>
            <c:ext xmlns:c16="http://schemas.microsoft.com/office/drawing/2014/chart" uri="{C3380CC4-5D6E-409C-BE32-E72D297353CC}">
              <c16:uniqueId val="{00000000-B69E-4C49-A09D-1DD19DB19189}"/>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B69E-4C49-A09D-1DD19DB19189}"/>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-1570</c:v>
                </c:pt>
                <c:pt idx="1">
                  <c:v>-1226</c:v>
                </c:pt>
                <c:pt idx="2">
                  <c:v>3462</c:v>
                </c:pt>
                <c:pt idx="3">
                  <c:v>5620</c:v>
                </c:pt>
                <c:pt idx="4">
                  <c:v>8940</c:v>
                </c:pt>
              </c:numCache>
            </c:numRef>
          </c:val>
          <c:extLst>
            <c:ext xmlns:c16="http://schemas.microsoft.com/office/drawing/2014/chart" uri="{C3380CC4-5D6E-409C-BE32-E72D297353CC}">
              <c16:uniqueId val="{00000000-6097-4ED9-A6B2-F75E046090C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6097-4ED9-A6B2-F75E046090C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0</c:v>
                </c:pt>
                <c:pt idx="1">
                  <c:v>0</c:v>
                </c:pt>
                <c:pt idx="2">
                  <c:v>21.7</c:v>
                </c:pt>
                <c:pt idx="3">
                  <c:v>21.6</c:v>
                </c:pt>
                <c:pt idx="4">
                  <c:v>44.4</c:v>
                </c:pt>
              </c:numCache>
            </c:numRef>
          </c:val>
          <c:extLst>
            <c:ext xmlns:c16="http://schemas.microsoft.com/office/drawing/2014/chart" uri="{C3380CC4-5D6E-409C-BE32-E72D297353CC}">
              <c16:uniqueId val="{00000000-2E2D-44D3-A912-C4C085CEA52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2E2D-44D3-A912-C4C085CEA52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1D4-4A0B-ABCA-25966DB4785F}"/>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21D4-4A0B-ABCA-25966DB4785F}"/>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383.6</c:v>
                </c:pt>
                <c:pt idx="3">
                  <c:v>284.89999999999998</c:v>
                </c:pt>
                <c:pt idx="4">
                  <c:v>210.2</c:v>
                </c:pt>
              </c:numCache>
            </c:numRef>
          </c:val>
          <c:extLst>
            <c:ext xmlns:c16="http://schemas.microsoft.com/office/drawing/2014/chart" uri="{C3380CC4-5D6E-409C-BE32-E72D297353CC}">
              <c16:uniqueId val="{00000000-A0BD-4E35-A1BE-93A5591657E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A0BD-4E35-A1BE-93A5591657E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F-4F71-BC9E-EC2F05DB9AA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F-4F71-BC9E-EC2F05DB9AA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32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33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33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33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33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33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33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33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33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33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33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34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34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34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34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34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34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34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34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348"/>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349"/>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350"/>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351"/>
                </a:ext>
              </a:extLst>
            </xdr:cNvPicPr>
          </xdr:nvPicPr>
          <xdr:blipFill>
            <a:blip xmlns:r="http://schemas.openxmlformats.org/officeDocument/2006/relationships" r:embed="rId50"/>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352"/>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353"/>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354"/>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355"/>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35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357"/>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358"/>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359"/>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360"/>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361"/>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362"/>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363"/>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364"/>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365"/>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366"/>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367"/>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368"/>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369"/>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5370"/>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5371"/>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5372"/>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373"/>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5374"/>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375"/>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376"/>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78" zoomScale="70" zoomScaleNormal="7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日南町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298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f>データ!Y6</f>
        <v>171</v>
      </c>
      <c r="K12" s="162"/>
      <c r="L12" s="161">
        <f>データ!Z6</f>
        <v>171</v>
      </c>
      <c r="M12" s="162"/>
      <c r="N12" s="150">
        <f>データ!AA6</f>
        <v>350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t="str">
        <f>データ!AR6</f>
        <v>-</v>
      </c>
      <c r="I16" s="177"/>
      <c r="J16" s="177">
        <f>データ!AS6</f>
        <v>171</v>
      </c>
      <c r="K16" s="177"/>
      <c r="L16" s="177">
        <f>データ!AT6</f>
        <v>171</v>
      </c>
      <c r="M16" s="177"/>
      <c r="N16" s="166">
        <f>データ!AU6</f>
        <v>350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11891</v>
      </c>
      <c r="J19" s="180"/>
      <c r="K19" s="180"/>
      <c r="L19" s="180">
        <f>データ!AX6</f>
        <v>11891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299</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6"/>
      <c r="C42" s="187"/>
      <c r="D42" s="187"/>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8"/>
      <c r="AL98" s="189"/>
      <c r="AM98" s="189"/>
      <c r="AN98" s="189"/>
      <c r="AO98" s="189"/>
      <c r="AP98" s="189"/>
      <c r="AQ98" s="190"/>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1" t="s">
        <v>300</v>
      </c>
      <c r="AL99" s="192"/>
      <c r="AM99" s="192"/>
      <c r="AN99" s="192"/>
      <c r="AO99" s="192"/>
      <c r="AP99" s="192"/>
      <c r="AQ99" s="193"/>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1"/>
      <c r="AL100" s="192"/>
      <c r="AM100" s="192"/>
      <c r="AN100" s="192"/>
      <c r="AO100" s="192"/>
      <c r="AP100" s="192"/>
      <c r="AQ100" s="193"/>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1"/>
      <c r="AL101" s="192"/>
      <c r="AM101" s="192"/>
      <c r="AN101" s="192"/>
      <c r="AO101" s="192"/>
      <c r="AP101" s="192"/>
      <c r="AQ101" s="193"/>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1"/>
      <c r="AL102" s="192"/>
      <c r="AM102" s="192"/>
      <c r="AN102" s="192"/>
      <c r="AO102" s="192"/>
      <c r="AP102" s="192"/>
      <c r="AQ102" s="193"/>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1"/>
      <c r="AL103" s="192"/>
      <c r="AM103" s="192"/>
      <c r="AN103" s="192"/>
      <c r="AO103" s="192"/>
      <c r="AP103" s="192"/>
      <c r="AQ103" s="193"/>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1"/>
      <c r="AL104" s="192"/>
      <c r="AM104" s="192"/>
      <c r="AN104" s="192"/>
      <c r="AO104" s="192"/>
      <c r="AP104" s="192"/>
      <c r="AQ104" s="193"/>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1"/>
      <c r="AL105" s="192"/>
      <c r="AM105" s="192"/>
      <c r="AN105" s="192"/>
      <c r="AO105" s="192"/>
      <c r="AP105" s="192"/>
      <c r="AQ105" s="193"/>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1"/>
      <c r="AL106" s="192"/>
      <c r="AM106" s="192"/>
      <c r="AN106" s="192"/>
      <c r="AO106" s="192"/>
      <c r="AP106" s="192"/>
      <c r="AQ106" s="193"/>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1"/>
      <c r="AL107" s="192"/>
      <c r="AM107" s="192"/>
      <c r="AN107" s="192"/>
      <c r="AO107" s="192"/>
      <c r="AP107" s="192"/>
      <c r="AQ107" s="193"/>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1"/>
      <c r="AL108" s="192"/>
      <c r="AM108" s="192"/>
      <c r="AN108" s="192"/>
      <c r="AO108" s="192"/>
      <c r="AP108" s="192"/>
      <c r="AQ108" s="193"/>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1"/>
      <c r="AL109" s="192"/>
      <c r="AM109" s="192"/>
      <c r="AN109" s="192"/>
      <c r="AO109" s="192"/>
      <c r="AP109" s="192"/>
      <c r="AQ109" s="193"/>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1"/>
      <c r="AL110" s="192"/>
      <c r="AM110" s="192"/>
      <c r="AN110" s="192"/>
      <c r="AO110" s="192"/>
      <c r="AP110" s="192"/>
      <c r="AQ110" s="193"/>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1"/>
      <c r="AL111" s="192"/>
      <c r="AM111" s="192"/>
      <c r="AN111" s="192"/>
      <c r="AO111" s="192"/>
      <c r="AP111" s="192"/>
      <c r="AQ111" s="193"/>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1"/>
      <c r="AL112" s="192"/>
      <c r="AM112" s="192"/>
      <c r="AN112" s="192"/>
      <c r="AO112" s="192"/>
      <c r="AP112" s="192"/>
      <c r="AQ112" s="193"/>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1"/>
      <c r="AL113" s="192"/>
      <c r="AM113" s="192"/>
      <c r="AN113" s="192"/>
      <c r="AO113" s="192"/>
      <c r="AP113" s="192"/>
      <c r="AQ113" s="193"/>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1"/>
      <c r="AL114" s="192"/>
      <c r="AM114" s="192"/>
      <c r="AN114" s="192"/>
      <c r="AO114" s="192"/>
      <c r="AP114" s="192"/>
      <c r="AQ114" s="193"/>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1"/>
      <c r="AL115" s="192"/>
      <c r="AM115" s="192"/>
      <c r="AN115" s="192"/>
      <c r="AO115" s="192"/>
      <c r="AP115" s="192"/>
      <c r="AQ115" s="193"/>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1"/>
      <c r="AL116" s="192"/>
      <c r="AM116" s="192"/>
      <c r="AN116" s="192"/>
      <c r="AO116" s="192"/>
      <c r="AP116" s="192"/>
      <c r="AQ116" s="193"/>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4"/>
      <c r="AL117" s="195"/>
      <c r="AM117" s="195"/>
      <c r="AN117" s="195"/>
      <c r="AO117" s="195"/>
      <c r="AP117" s="195"/>
      <c r="AQ117" s="19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（最大出力合計90kW）</v>
      </c>
      <c r="D123" s="5" t="str">
        <f>データ!EX9</f>
        <v>（最大出力合計90kW）</v>
      </c>
      <c r="E123" s="5" t="str">
        <f>データ!GW9</f>
        <v>（最大出力合計-kW）</v>
      </c>
      <c r="F123" s="5" t="str">
        <f>データ!IV9</f>
        <v>（最大出力合計-kW）</v>
      </c>
      <c r="G123" s="5" t="str">
        <f>データ!KU9</f>
        <v>（最大出力合計-kW）</v>
      </c>
    </row>
  </sheetData>
  <sheetProtection algorithmName="SHA-512" hashValue="m1hFA0J+gF0aDezlEi29lnC8FSL5ff1CxyZ3368t9uw0j8ou9LuRGQDK1JyaeyDA0jdRyp24CS2c3pCgq4RUaQ==" saltValue="kNCJinMLJw14WLXRZouNR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314013</v>
      </c>
      <c r="D6" s="67" t="str">
        <f t="shared" si="6"/>
        <v>47</v>
      </c>
      <c r="E6" s="67" t="str">
        <f t="shared" si="6"/>
        <v>04</v>
      </c>
      <c r="F6" s="67" t="str">
        <f t="shared" si="6"/>
        <v>0</v>
      </c>
      <c r="G6" s="67" t="str">
        <f t="shared" si="6"/>
        <v>000</v>
      </c>
      <c r="H6" s="67" t="str">
        <f t="shared" si="6"/>
        <v>鳥取県　日南町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令和17年9月31日　新石見小水力発電所</v>
      </c>
      <c r="S6" s="71" t="str">
        <f t="shared" si="6"/>
        <v>令和16年3月7日　新石見小水力発電所</v>
      </c>
      <c r="T6" s="67" t="str">
        <f t="shared" si="6"/>
        <v>無</v>
      </c>
      <c r="U6" s="71" t="str">
        <f t="shared" si="6"/>
        <v>中国電力株式会社</v>
      </c>
      <c r="V6" s="68" t="str">
        <f t="shared" si="6"/>
        <v>-</v>
      </c>
      <c r="W6" s="69" t="str">
        <f>W7</f>
        <v>-</v>
      </c>
      <c r="X6" s="69" t="str">
        <f t="shared" si="6"/>
        <v>-</v>
      </c>
      <c r="Y6" s="69">
        <f t="shared" si="6"/>
        <v>171</v>
      </c>
      <c r="Z6" s="69">
        <f t="shared" si="6"/>
        <v>171</v>
      </c>
      <c r="AA6" s="69">
        <f t="shared" si="6"/>
        <v>350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f t="shared" si="6"/>
        <v>171</v>
      </c>
      <c r="AT6" s="69">
        <f t="shared" si="6"/>
        <v>171</v>
      </c>
      <c r="AU6" s="69">
        <f t="shared" si="6"/>
        <v>350</v>
      </c>
      <c r="AV6" s="69" t="str">
        <f t="shared" si="6"/>
        <v>-</v>
      </c>
      <c r="AW6" s="69">
        <f t="shared" si="6"/>
        <v>11891</v>
      </c>
      <c r="AX6" s="69">
        <f t="shared" si="6"/>
        <v>11891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t="s">
        <v>130</v>
      </c>
      <c r="Q7" s="80" t="s">
        <v>130</v>
      </c>
      <c r="R7" s="81" t="s">
        <v>131</v>
      </c>
      <c r="S7" s="81" t="s">
        <v>132</v>
      </c>
      <c r="T7" s="82" t="s">
        <v>133</v>
      </c>
      <c r="U7" s="81" t="s">
        <v>134</v>
      </c>
      <c r="V7" s="78" t="s">
        <v>130</v>
      </c>
      <c r="W7" s="80" t="s">
        <v>130</v>
      </c>
      <c r="X7" s="80" t="s">
        <v>130</v>
      </c>
      <c r="Y7" s="80">
        <v>171</v>
      </c>
      <c r="Z7" s="80">
        <v>171</v>
      </c>
      <c r="AA7" s="80">
        <v>350</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t="s">
        <v>130</v>
      </c>
      <c r="AR7" s="80" t="s">
        <v>130</v>
      </c>
      <c r="AS7" s="80">
        <v>171</v>
      </c>
      <c r="AT7" s="80">
        <v>171</v>
      </c>
      <c r="AU7" s="80">
        <v>350</v>
      </c>
      <c r="AV7" s="80" t="s">
        <v>130</v>
      </c>
      <c r="AW7" s="80">
        <v>11891</v>
      </c>
      <c r="AX7" s="80">
        <v>11891</v>
      </c>
      <c r="AY7" s="83">
        <v>0</v>
      </c>
      <c r="AZ7" s="83">
        <v>63.6</v>
      </c>
      <c r="BA7" s="83">
        <v>222.7</v>
      </c>
      <c r="BB7" s="83">
        <v>237</v>
      </c>
      <c r="BC7" s="83">
        <v>311.60000000000002</v>
      </c>
      <c r="BD7" s="83">
        <v>88.8</v>
      </c>
      <c r="BE7" s="83">
        <v>121.3</v>
      </c>
      <c r="BF7" s="83">
        <v>123.2</v>
      </c>
      <c r="BG7" s="83">
        <v>134.69999999999999</v>
      </c>
      <c r="BH7" s="83">
        <v>141.80000000000001</v>
      </c>
      <c r="BI7" s="83">
        <v>100</v>
      </c>
      <c r="BJ7" s="83">
        <v>0</v>
      </c>
      <c r="BK7" s="83">
        <v>0</v>
      </c>
      <c r="BL7" s="83">
        <v>222.6</v>
      </c>
      <c r="BM7" s="83">
        <v>239.4</v>
      </c>
      <c r="BN7" s="83">
        <v>315.60000000000002</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t="s">
        <v>130</v>
      </c>
      <c r="CH7" s="83">
        <v>16502.900000000001</v>
      </c>
      <c r="CI7" s="83">
        <v>23812.9</v>
      </c>
      <c r="CJ7" s="83">
        <v>11997.1</v>
      </c>
      <c r="CK7" s="83">
        <v>22847.9</v>
      </c>
      <c r="CL7" s="83">
        <v>19199</v>
      </c>
      <c r="CM7" s="83">
        <v>19863.5</v>
      </c>
      <c r="CN7" s="83">
        <v>19066.3</v>
      </c>
      <c r="CO7" s="83">
        <v>18998.7</v>
      </c>
      <c r="CP7" s="80">
        <v>-1570</v>
      </c>
      <c r="CQ7" s="80">
        <v>-1226</v>
      </c>
      <c r="CR7" s="80">
        <v>3462</v>
      </c>
      <c r="CS7" s="80">
        <v>5620</v>
      </c>
      <c r="CT7" s="80">
        <v>8940</v>
      </c>
      <c r="CU7" s="80">
        <v>2390</v>
      </c>
      <c r="CV7" s="80">
        <v>32739</v>
      </c>
      <c r="CW7" s="80">
        <v>34140</v>
      </c>
      <c r="CX7" s="80">
        <v>33434</v>
      </c>
      <c r="CY7" s="80">
        <v>36820</v>
      </c>
      <c r="CZ7" s="80">
        <v>90</v>
      </c>
      <c r="DA7" s="83">
        <v>0</v>
      </c>
      <c r="DB7" s="83">
        <v>0</v>
      </c>
      <c r="DC7" s="83">
        <v>21.7</v>
      </c>
      <c r="DD7" s="83">
        <v>21.6</v>
      </c>
      <c r="DE7" s="83">
        <v>44.4</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t="s">
        <v>130</v>
      </c>
      <c r="DV7" s="83" t="s">
        <v>130</v>
      </c>
      <c r="DW7" s="83">
        <v>383.6</v>
      </c>
      <c r="DX7" s="83">
        <v>284.89999999999998</v>
      </c>
      <c r="DY7" s="83">
        <v>210.2</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t="s">
        <v>130</v>
      </c>
      <c r="EP7" s="83" t="s">
        <v>130</v>
      </c>
      <c r="EQ7" s="83">
        <v>100</v>
      </c>
      <c r="ER7" s="83">
        <v>100</v>
      </c>
      <c r="ES7" s="83">
        <v>100</v>
      </c>
      <c r="ET7" s="83">
        <v>74.2</v>
      </c>
      <c r="EU7" s="83">
        <v>86.8</v>
      </c>
      <c r="EV7" s="83">
        <v>83.6</v>
      </c>
      <c r="EW7" s="83">
        <v>82.6</v>
      </c>
      <c r="EX7" s="83">
        <v>83.2</v>
      </c>
      <c r="EY7" s="80">
        <v>90</v>
      </c>
      <c r="EZ7" s="83">
        <v>0</v>
      </c>
      <c r="FA7" s="83">
        <v>0</v>
      </c>
      <c r="FB7" s="83">
        <v>21.7</v>
      </c>
      <c r="FC7" s="83">
        <v>21.6</v>
      </c>
      <c r="FD7" s="83">
        <v>44.4</v>
      </c>
      <c r="FE7" s="83">
        <v>61.6</v>
      </c>
      <c r="FF7" s="83">
        <v>57.7</v>
      </c>
      <c r="FG7" s="83">
        <v>57.6</v>
      </c>
      <c r="FH7" s="83">
        <v>60.4</v>
      </c>
      <c r="FI7" s="83">
        <v>54.1</v>
      </c>
      <c r="FJ7" s="83">
        <v>0</v>
      </c>
      <c r="FK7" s="83">
        <v>0</v>
      </c>
      <c r="FL7" s="83">
        <v>0</v>
      </c>
      <c r="FM7" s="83">
        <v>0</v>
      </c>
      <c r="FN7" s="83">
        <v>0</v>
      </c>
      <c r="FO7" s="83">
        <v>6.4</v>
      </c>
      <c r="FP7" s="83">
        <v>5.4</v>
      </c>
      <c r="FQ7" s="83">
        <v>8.6999999999999993</v>
      </c>
      <c r="FR7" s="83">
        <v>14.9</v>
      </c>
      <c r="FS7" s="83">
        <v>16.2</v>
      </c>
      <c r="FT7" s="83" t="s">
        <v>130</v>
      </c>
      <c r="FU7" s="83" t="s">
        <v>130</v>
      </c>
      <c r="FV7" s="83">
        <v>383.6</v>
      </c>
      <c r="FW7" s="83">
        <v>284.89999999999998</v>
      </c>
      <c r="FX7" s="83">
        <v>210.2</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v>100</v>
      </c>
      <c r="GQ7" s="83">
        <v>100</v>
      </c>
      <c r="GR7" s="83">
        <v>100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v>1</v>
      </c>
      <c r="MV7" s="83">
        <v>1</v>
      </c>
      <c r="MW7" s="83">
        <v>1</v>
      </c>
      <c r="MX7" s="83">
        <v>1</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（最大出力合計90kW）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（最大出力合計90kW）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0</v>
      </c>
      <c r="AZ11" s="95">
        <f>AZ7</f>
        <v>63.6</v>
      </c>
      <c r="BA11" s="95">
        <f>BA7</f>
        <v>222.7</v>
      </c>
      <c r="BB11" s="95">
        <f>BB7</f>
        <v>237</v>
      </c>
      <c r="BC11" s="95">
        <f>BC7</f>
        <v>311.60000000000002</v>
      </c>
      <c r="BD11" s="84"/>
      <c r="BE11" s="84"/>
      <c r="BF11" s="84"/>
      <c r="BG11" s="84"/>
      <c r="BH11" s="84"/>
      <c r="BI11" s="94" t="s">
        <v>144</v>
      </c>
      <c r="BJ11" s="95">
        <f>BJ7</f>
        <v>0</v>
      </c>
      <c r="BK11" s="95">
        <f>BK7</f>
        <v>0</v>
      </c>
      <c r="BL11" s="95">
        <f>BL7</f>
        <v>222.6</v>
      </c>
      <c r="BM11" s="95">
        <f>BM7</f>
        <v>239.4</v>
      </c>
      <c r="BN11" s="95">
        <f>BN7</f>
        <v>315.60000000000002</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t="str">
        <f>CF7</f>
        <v>-</v>
      </c>
      <c r="CG11" s="95" t="str">
        <f>CG7</f>
        <v>-</v>
      </c>
      <c r="CH11" s="95">
        <f>CH7</f>
        <v>16502.900000000001</v>
      </c>
      <c r="CI11" s="95">
        <f>CI7</f>
        <v>23812.9</v>
      </c>
      <c r="CJ11" s="95">
        <f>CJ7</f>
        <v>11997.1</v>
      </c>
      <c r="CK11" s="84"/>
      <c r="CL11" s="84"/>
      <c r="CM11" s="84"/>
      <c r="CN11" s="84"/>
      <c r="CO11" s="94" t="s">
        <v>144</v>
      </c>
      <c r="CP11" s="96">
        <f>CP7</f>
        <v>-1570</v>
      </c>
      <c r="CQ11" s="96">
        <f>CQ7</f>
        <v>-1226</v>
      </c>
      <c r="CR11" s="96">
        <f>CR7</f>
        <v>3462</v>
      </c>
      <c r="CS11" s="96">
        <f>CS7</f>
        <v>5620</v>
      </c>
      <c r="CT11" s="96">
        <f>CT7</f>
        <v>8940</v>
      </c>
      <c r="CU11" s="84"/>
      <c r="CV11" s="84"/>
      <c r="CW11" s="84"/>
      <c r="CX11" s="84"/>
      <c r="CY11" s="84"/>
      <c r="CZ11" s="94" t="s">
        <v>144</v>
      </c>
      <c r="DA11" s="95">
        <f>DA7</f>
        <v>0</v>
      </c>
      <c r="DB11" s="95">
        <f>DB7</f>
        <v>0</v>
      </c>
      <c r="DC11" s="95">
        <f>DC7</f>
        <v>21.7</v>
      </c>
      <c r="DD11" s="95">
        <f>DD7</f>
        <v>21.6</v>
      </c>
      <c r="DE11" s="95">
        <f>DE7</f>
        <v>44.4</v>
      </c>
      <c r="DF11" s="84"/>
      <c r="DG11" s="84"/>
      <c r="DH11" s="84"/>
      <c r="DI11" s="84"/>
      <c r="DJ11" s="94" t="s">
        <v>144</v>
      </c>
      <c r="DK11" s="95">
        <f>DK7</f>
        <v>0</v>
      </c>
      <c r="DL11" s="95">
        <f>DL7</f>
        <v>0</v>
      </c>
      <c r="DM11" s="95">
        <f>DM7</f>
        <v>0</v>
      </c>
      <c r="DN11" s="95">
        <f>DN7</f>
        <v>0</v>
      </c>
      <c r="DO11" s="95">
        <f>DO7</f>
        <v>0</v>
      </c>
      <c r="DP11" s="84"/>
      <c r="DQ11" s="84"/>
      <c r="DR11" s="84"/>
      <c r="DS11" s="84"/>
      <c r="DT11" s="94" t="s">
        <v>144</v>
      </c>
      <c r="DU11" s="95" t="str">
        <f>DU7</f>
        <v>-</v>
      </c>
      <c r="DV11" s="95" t="str">
        <f>DV7</f>
        <v>-</v>
      </c>
      <c r="DW11" s="95">
        <f>DW7</f>
        <v>383.6</v>
      </c>
      <c r="DX11" s="95">
        <f>DX7</f>
        <v>284.89999999999998</v>
      </c>
      <c r="DY11" s="95">
        <f>DY7</f>
        <v>210.2</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t="str">
        <f>EO7</f>
        <v>-</v>
      </c>
      <c r="EP11" s="95" t="str">
        <f>EP7</f>
        <v>-</v>
      </c>
      <c r="EQ11" s="95">
        <f>EQ7</f>
        <v>100</v>
      </c>
      <c r="ER11" s="95">
        <f>ER7</f>
        <v>100</v>
      </c>
      <c r="ES11" s="95">
        <f>ES7</f>
        <v>100</v>
      </c>
      <c r="ET11" s="84"/>
      <c r="EU11" s="84"/>
      <c r="EV11" s="84"/>
      <c r="EW11" s="84"/>
      <c r="EX11" s="84"/>
      <c r="EY11" s="94" t="s">
        <v>144</v>
      </c>
      <c r="EZ11" s="95">
        <f>EZ7</f>
        <v>0</v>
      </c>
      <c r="FA11" s="95">
        <f>FA7</f>
        <v>0</v>
      </c>
      <c r="FB11" s="95">
        <f>FB7</f>
        <v>21.7</v>
      </c>
      <c r="FC11" s="95">
        <f>FC7</f>
        <v>21.6</v>
      </c>
      <c r="FD11" s="95">
        <f>FD7</f>
        <v>44.4</v>
      </c>
      <c r="FE11" s="84"/>
      <c r="FF11" s="84"/>
      <c r="FG11" s="84"/>
      <c r="FH11" s="84"/>
      <c r="FI11" s="94" t="s">
        <v>144</v>
      </c>
      <c r="FJ11" s="95">
        <f>FJ7</f>
        <v>0</v>
      </c>
      <c r="FK11" s="95">
        <f>FK7</f>
        <v>0</v>
      </c>
      <c r="FL11" s="95">
        <f>FL7</f>
        <v>0</v>
      </c>
      <c r="FM11" s="95">
        <f>FM7</f>
        <v>0</v>
      </c>
      <c r="FN11" s="95">
        <f>FN7</f>
        <v>0</v>
      </c>
      <c r="FO11" s="84"/>
      <c r="FP11" s="84"/>
      <c r="FQ11" s="84"/>
      <c r="FR11" s="84"/>
      <c r="FS11" s="94" t="s">
        <v>144</v>
      </c>
      <c r="FT11" s="95" t="str">
        <f>FT7</f>
        <v>-</v>
      </c>
      <c r="FU11" s="95" t="str">
        <f>FU7</f>
        <v>-</v>
      </c>
      <c r="FV11" s="95">
        <f>FV7</f>
        <v>383.6</v>
      </c>
      <c r="FW11" s="95">
        <f>FW7</f>
        <v>284.89999999999998</v>
      </c>
      <c r="FX11" s="95">
        <f>FX7</f>
        <v>210.2</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f>GP7</f>
        <v>100</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88.8</v>
      </c>
      <c r="AZ12" s="95">
        <f>BE7</f>
        <v>121.3</v>
      </c>
      <c r="BA12" s="95">
        <f>BF7</f>
        <v>123.2</v>
      </c>
      <c r="BB12" s="95">
        <f>BG7</f>
        <v>134.69999999999999</v>
      </c>
      <c r="BC12" s="95">
        <f>BH7</f>
        <v>141.80000000000001</v>
      </c>
      <c r="BD12" s="84"/>
      <c r="BE12" s="84"/>
      <c r="BF12" s="84"/>
      <c r="BG12" s="84"/>
      <c r="BH12" s="84"/>
      <c r="BI12" s="94" t="s">
        <v>145</v>
      </c>
      <c r="BJ12" s="95">
        <f>BO7</f>
        <v>269.8</v>
      </c>
      <c r="BK12" s="95">
        <f>BP7</f>
        <v>247.9</v>
      </c>
      <c r="BL12" s="95">
        <f>BQ7</f>
        <v>240.1</v>
      </c>
      <c r="BM12" s="95">
        <f>BR7</f>
        <v>253.6</v>
      </c>
      <c r="BN12" s="95">
        <f>BS7</f>
        <v>238</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22847.9</v>
      </c>
      <c r="CG12" s="95">
        <f>CL7</f>
        <v>19199</v>
      </c>
      <c r="CH12" s="95">
        <f>CM7</f>
        <v>19863.5</v>
      </c>
      <c r="CI12" s="95">
        <f>CN7</f>
        <v>19066.3</v>
      </c>
      <c r="CJ12" s="95">
        <f>CO7</f>
        <v>18998.7</v>
      </c>
      <c r="CK12" s="84"/>
      <c r="CL12" s="84"/>
      <c r="CM12" s="84"/>
      <c r="CN12" s="84"/>
      <c r="CO12" s="94" t="s">
        <v>145</v>
      </c>
      <c r="CP12" s="96">
        <f>CU7</f>
        <v>2390</v>
      </c>
      <c r="CQ12" s="96">
        <f>CV7</f>
        <v>32739</v>
      </c>
      <c r="CR12" s="96">
        <f>CW7</f>
        <v>34140</v>
      </c>
      <c r="CS12" s="96">
        <f>CX7</f>
        <v>33434</v>
      </c>
      <c r="CT12" s="96">
        <f>CY7</f>
        <v>36820</v>
      </c>
      <c r="CU12" s="84"/>
      <c r="CV12" s="84"/>
      <c r="CW12" s="84"/>
      <c r="CX12" s="84"/>
      <c r="CY12" s="84"/>
      <c r="CZ12" s="94" t="s">
        <v>145</v>
      </c>
      <c r="DA12" s="95">
        <f>DF7</f>
        <v>36.4</v>
      </c>
      <c r="DB12" s="95">
        <f>DG7</f>
        <v>31.6</v>
      </c>
      <c r="DC12" s="95">
        <f>DH7</f>
        <v>31.6</v>
      </c>
      <c r="DD12" s="95">
        <f>DI7</f>
        <v>30.1</v>
      </c>
      <c r="DE12" s="95">
        <f>DJ7</f>
        <v>30.3</v>
      </c>
      <c r="DF12" s="84"/>
      <c r="DG12" s="84"/>
      <c r="DH12" s="84"/>
      <c r="DI12" s="84"/>
      <c r="DJ12" s="94" t="s">
        <v>145</v>
      </c>
      <c r="DK12" s="95">
        <f>DP7</f>
        <v>8.3000000000000007</v>
      </c>
      <c r="DL12" s="95">
        <f>DQ7</f>
        <v>7.1</v>
      </c>
      <c r="DM12" s="95">
        <f>DR7</f>
        <v>7.3</v>
      </c>
      <c r="DN12" s="95">
        <f>DS7</f>
        <v>5.3</v>
      </c>
      <c r="DO12" s="95">
        <f>DT7</f>
        <v>6.4</v>
      </c>
      <c r="DP12" s="84"/>
      <c r="DQ12" s="84"/>
      <c r="DR12" s="84"/>
      <c r="DS12" s="84"/>
      <c r="DT12" s="94" t="s">
        <v>145</v>
      </c>
      <c r="DU12" s="95">
        <f>DZ7</f>
        <v>110.5</v>
      </c>
      <c r="DV12" s="95">
        <f>EA7</f>
        <v>156.5</v>
      </c>
      <c r="DW12" s="95">
        <f>EB7</f>
        <v>157.6</v>
      </c>
      <c r="DX12" s="95">
        <f>EC7</f>
        <v>173.7</v>
      </c>
      <c r="DY12" s="95">
        <f>ED7</f>
        <v>160.19999999999999</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74.2</v>
      </c>
      <c r="EP12" s="95">
        <f>EU7</f>
        <v>86.8</v>
      </c>
      <c r="EQ12" s="95">
        <f>EV7</f>
        <v>83.6</v>
      </c>
      <c r="ER12" s="95">
        <f>EW7</f>
        <v>82.6</v>
      </c>
      <c r="ES12" s="95">
        <f>EX7</f>
        <v>83.2</v>
      </c>
      <c r="ET12" s="84"/>
      <c r="EU12" s="84"/>
      <c r="EV12" s="84"/>
      <c r="EW12" s="84"/>
      <c r="EX12" s="84"/>
      <c r="EY12" s="94" t="s">
        <v>145</v>
      </c>
      <c r="EZ12" s="95">
        <f>IF($EZ$8,FE7,"-")</f>
        <v>61.6</v>
      </c>
      <c r="FA12" s="95">
        <f>IF($EZ$8,FF7,"-")</f>
        <v>57.7</v>
      </c>
      <c r="FB12" s="95">
        <f>IF($EZ$8,FG7,"-")</f>
        <v>57.6</v>
      </c>
      <c r="FC12" s="95">
        <f>IF($EZ$8,FH7,"-")</f>
        <v>60.4</v>
      </c>
      <c r="FD12" s="95">
        <f>IF($EZ$8,FI7,"-")</f>
        <v>54.1</v>
      </c>
      <c r="FE12" s="84"/>
      <c r="FF12" s="84"/>
      <c r="FG12" s="84"/>
      <c r="FH12" s="84"/>
      <c r="FI12" s="94" t="s">
        <v>145</v>
      </c>
      <c r="FJ12" s="95">
        <f>IF($FJ$8,FO7,"-")</f>
        <v>6.4</v>
      </c>
      <c r="FK12" s="95">
        <f>IF($FJ$8,FP7,"-")</f>
        <v>5.4</v>
      </c>
      <c r="FL12" s="95">
        <f>IF($FJ$8,FQ7,"-")</f>
        <v>8.6999999999999993</v>
      </c>
      <c r="FM12" s="95">
        <f>IF($FJ$8,FR7,"-")</f>
        <v>14.9</v>
      </c>
      <c r="FN12" s="95">
        <f>IF($FJ$8,FS7,"-")</f>
        <v>16.2</v>
      </c>
      <c r="FO12" s="84"/>
      <c r="FP12" s="84"/>
      <c r="FQ12" s="84"/>
      <c r="FR12" s="84"/>
      <c r="FS12" s="94" t="s">
        <v>145</v>
      </c>
      <c r="FT12" s="95">
        <f>IF($FT$8,FY7,"-")</f>
        <v>390.3</v>
      </c>
      <c r="FU12" s="95">
        <f>IF($FT$8,FZ7,"-")</f>
        <v>394.9</v>
      </c>
      <c r="FV12" s="95">
        <f>IF($FT$8,GA7,"-")</f>
        <v>375</v>
      </c>
      <c r="FW12" s="95">
        <f>IF($FT$8,GB7,"-")</f>
        <v>314.5</v>
      </c>
      <c r="FX12" s="95">
        <f>IF($FT$8,GC7,"-")</f>
        <v>302.8</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f>IF($GN$8,GS7,"-")</f>
        <v>85.6</v>
      </c>
      <c r="GO12" s="95">
        <f>IF($GN$8,GT7,"-")</f>
        <v>92</v>
      </c>
      <c r="GP12" s="95">
        <f>IF($GN$8,GU7,"-")</f>
        <v>94.7</v>
      </c>
      <c r="GQ12" s="95">
        <f>IF($GN$8,GV7,"-")</f>
        <v>96</v>
      </c>
      <c r="GR12" s="95">
        <f>IF($GN$8,GW7,"-")</f>
        <v>97.1</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t="str">
        <f>IF($KW$8,LB7,"-")</f>
        <v>-</v>
      </c>
      <c r="KX12" s="95" t="str">
        <f>IF($KW$8,LC7,"-")</f>
        <v>-</v>
      </c>
      <c r="KY12" s="95" t="str">
        <f>IF($KW$8,LD7,"-")</f>
        <v>-</v>
      </c>
      <c r="KZ12" s="95" t="str">
        <f>IF($KW$8,LE7,"-")</f>
        <v>-</v>
      </c>
      <c r="LA12" s="95" t="str">
        <f>IF($KW$8,LF7,"-")</f>
        <v>-</v>
      </c>
      <c r="LB12" s="84"/>
      <c r="LC12" s="84"/>
      <c r="LD12" s="84"/>
      <c r="LE12" s="84"/>
      <c r="LF12" s="94" t="s">
        <v>145</v>
      </c>
      <c r="LG12" s="95" t="str">
        <f>IF($LG$8,LL7,"-")</f>
        <v>-</v>
      </c>
      <c r="LH12" s="95" t="str">
        <f>IF($LG$8,LM7,"-")</f>
        <v>-</v>
      </c>
      <c r="LI12" s="95" t="str">
        <f>IF($LG$8,LN7,"-")</f>
        <v>-</v>
      </c>
      <c r="LJ12" s="95" t="str">
        <f>IF($LG$8,LO7,"-")</f>
        <v>-</v>
      </c>
      <c r="LK12" s="95" t="str">
        <f>IF($LG$8,LP7,"-")</f>
        <v>-</v>
      </c>
      <c r="LL12" s="84"/>
      <c r="LM12" s="84"/>
      <c r="LN12" s="84"/>
      <c r="LO12" s="84"/>
      <c r="LP12" s="94" t="s">
        <v>145</v>
      </c>
      <c r="LQ12" s="95" t="str">
        <f>IF($LQ$8,LV7,"-")</f>
        <v>-</v>
      </c>
      <c r="LR12" s="95" t="str">
        <f>IF($LQ$8,LW7,"-")</f>
        <v>-</v>
      </c>
      <c r="LS12" s="95" t="str">
        <f>IF($LQ$8,LX7,"-")</f>
        <v>-</v>
      </c>
      <c r="LT12" s="95" t="str">
        <f>IF($LQ$8,LY7,"-")</f>
        <v>-</v>
      </c>
      <c r="LU12" s="95" t="str">
        <f>IF($LQ$8,LZ7,"-")</f>
        <v>-</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198" t="s">
        <v>148</v>
      </c>
      <c r="G14" s="198"/>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7" t="s">
        <v>149</v>
      </c>
      <c r="C15" s="197"/>
      <c r="D15" s="100"/>
      <c r="E15" s="97">
        <v>1</v>
      </c>
      <c r="F15" s="197" t="s">
        <v>150</v>
      </c>
      <c r="G15" s="197"/>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7" t="s">
        <v>153</v>
      </c>
      <c r="C16" s="197"/>
      <c r="D16" s="100"/>
      <c r="E16" s="97">
        <f>E15+1</f>
        <v>2</v>
      </c>
      <c r="F16" s="197" t="s">
        <v>154</v>
      </c>
      <c r="G16" s="197"/>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7" t="s">
        <v>156</v>
      </c>
      <c r="C17" s="197"/>
      <c r="D17" s="100"/>
      <c r="E17" s="97">
        <f t="shared" ref="E17" si="8">E16+1</f>
        <v>3</v>
      </c>
      <c r="F17" s="197" t="s">
        <v>157</v>
      </c>
      <c r="G17" s="197"/>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0</v>
      </c>
      <c r="AZ17" s="106">
        <f t="shared" ref="AZ17:BC17" si="9">IF(AZ7="-",NA(),AZ7)</f>
        <v>63.6</v>
      </c>
      <c r="BA17" s="106">
        <f t="shared" si="9"/>
        <v>222.7</v>
      </c>
      <c r="BB17" s="106">
        <f t="shared" si="9"/>
        <v>237</v>
      </c>
      <c r="BC17" s="106">
        <f t="shared" si="9"/>
        <v>311.60000000000002</v>
      </c>
      <c r="BD17" s="100"/>
      <c r="BE17" s="100"/>
      <c r="BF17" s="100"/>
      <c r="BG17" s="100"/>
      <c r="BH17" s="100"/>
      <c r="BI17" s="105" t="s">
        <v>160</v>
      </c>
      <c r="BJ17" s="106">
        <f>IF(BJ7="-",NA(),BJ7)</f>
        <v>0</v>
      </c>
      <c r="BK17" s="106">
        <f t="shared" ref="BK17:BN17" si="10">IF(BK7="-",NA(),BK7)</f>
        <v>0</v>
      </c>
      <c r="BL17" s="106">
        <f t="shared" si="10"/>
        <v>222.6</v>
      </c>
      <c r="BM17" s="106">
        <f t="shared" si="10"/>
        <v>239.4</v>
      </c>
      <c r="BN17" s="106">
        <f t="shared" si="10"/>
        <v>315.60000000000002</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t="e">
        <f>IF(CF7="-",NA(),CF7)</f>
        <v>#N/A</v>
      </c>
      <c r="CG17" s="106" t="e">
        <f t="shared" ref="CG17:CJ17" si="12">IF(CG7="-",NA(),CG7)</f>
        <v>#N/A</v>
      </c>
      <c r="CH17" s="106">
        <f t="shared" si="12"/>
        <v>16502.900000000001</v>
      </c>
      <c r="CI17" s="106">
        <f t="shared" si="12"/>
        <v>23812.9</v>
      </c>
      <c r="CJ17" s="106">
        <f t="shared" si="12"/>
        <v>11997.1</v>
      </c>
      <c r="CK17" s="100"/>
      <c r="CL17" s="100"/>
      <c r="CM17" s="100"/>
      <c r="CN17" s="100"/>
      <c r="CO17" s="105" t="s">
        <v>161</v>
      </c>
      <c r="CP17" s="107">
        <f>IF(CP7="-",NA(),CP7)</f>
        <v>-1570</v>
      </c>
      <c r="CQ17" s="107">
        <f t="shared" ref="CQ17:CT17" si="13">IF(CQ7="-",NA(),CQ7)</f>
        <v>-1226</v>
      </c>
      <c r="CR17" s="107">
        <f t="shared" si="13"/>
        <v>3462</v>
      </c>
      <c r="CS17" s="107">
        <f t="shared" si="13"/>
        <v>5620</v>
      </c>
      <c r="CT17" s="107">
        <f t="shared" si="13"/>
        <v>8940</v>
      </c>
      <c r="CU17" s="100"/>
      <c r="CV17" s="100"/>
      <c r="CW17" s="100"/>
      <c r="CX17" s="100"/>
      <c r="CY17" s="100"/>
      <c r="CZ17" s="105" t="s">
        <v>160</v>
      </c>
      <c r="DA17" s="106">
        <f>IF(DA7="-",NA(),DA7)</f>
        <v>0</v>
      </c>
      <c r="DB17" s="106">
        <f t="shared" ref="DB17:DE17" si="14">IF(DB7="-",NA(),DB7)</f>
        <v>0</v>
      </c>
      <c r="DC17" s="106">
        <f t="shared" si="14"/>
        <v>21.7</v>
      </c>
      <c r="DD17" s="106">
        <f t="shared" si="14"/>
        <v>21.6</v>
      </c>
      <c r="DE17" s="106">
        <f t="shared" si="14"/>
        <v>44.4</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164</v>
      </c>
      <c r="DU17" s="106" t="e">
        <f>IF(DU7="-",NA(),DU7)</f>
        <v>#N/A</v>
      </c>
      <c r="DV17" s="106" t="e">
        <f t="shared" ref="DV17:DY17" si="16">IF(DV7="-",NA(),DV7)</f>
        <v>#N/A</v>
      </c>
      <c r="DW17" s="106">
        <f t="shared" si="16"/>
        <v>383.6</v>
      </c>
      <c r="DX17" s="106">
        <f t="shared" si="16"/>
        <v>284.89999999999998</v>
      </c>
      <c r="DY17" s="106">
        <f t="shared" si="16"/>
        <v>210.2</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165</v>
      </c>
      <c r="EZ17" s="106">
        <f>IF(EZ7="-",NA(),EZ7)</f>
        <v>0</v>
      </c>
      <c r="FA17" s="106">
        <f t="shared" ref="FA17:FD17" si="19">IF(FA7="-",NA(),FA7)</f>
        <v>0</v>
      </c>
      <c r="FB17" s="106">
        <f t="shared" si="19"/>
        <v>21.7</v>
      </c>
      <c r="FC17" s="106">
        <f t="shared" si="19"/>
        <v>21.6</v>
      </c>
      <c r="FD17" s="106">
        <f t="shared" si="19"/>
        <v>44.4</v>
      </c>
      <c r="FE17" s="100"/>
      <c r="FF17" s="100"/>
      <c r="FG17" s="100"/>
      <c r="FH17" s="100"/>
      <c r="FI17" s="105" t="s">
        <v>159</v>
      </c>
      <c r="FJ17" s="106">
        <f>IF(FJ7="-",NA(),FJ7)</f>
        <v>0</v>
      </c>
      <c r="FK17" s="106">
        <f t="shared" ref="FK17:FN17" si="20">IF(FK7="-",NA(),FK7)</f>
        <v>0</v>
      </c>
      <c r="FL17" s="106">
        <f t="shared" si="20"/>
        <v>0</v>
      </c>
      <c r="FM17" s="106">
        <f t="shared" si="20"/>
        <v>0</v>
      </c>
      <c r="FN17" s="106">
        <f t="shared" si="20"/>
        <v>0</v>
      </c>
      <c r="FO17" s="100"/>
      <c r="FP17" s="100"/>
      <c r="FQ17" s="100"/>
      <c r="FR17" s="100"/>
      <c r="FS17" s="105" t="s">
        <v>164</v>
      </c>
      <c r="FT17" s="106" t="e">
        <f>IF(FT7="-",NA(),FT7)</f>
        <v>#N/A</v>
      </c>
      <c r="FU17" s="106" t="e">
        <f t="shared" ref="FU17:FX17" si="21">IF(FU7="-",NA(),FU7)</f>
        <v>#N/A</v>
      </c>
      <c r="FV17" s="106">
        <f t="shared" si="21"/>
        <v>383.6</v>
      </c>
      <c r="FW17" s="106">
        <f t="shared" si="21"/>
        <v>284.89999999999998</v>
      </c>
      <c r="FX17" s="106">
        <f t="shared" si="21"/>
        <v>210.2</v>
      </c>
      <c r="FY17" s="100"/>
      <c r="FZ17" s="100"/>
      <c r="GA17" s="100"/>
      <c r="GB17" s="100"/>
      <c r="GC17" s="105" t="s">
        <v>166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167</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7" t="s">
        <v>175</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176</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177</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179</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180</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181</v>
      </c>
      <c r="DA18" s="106">
        <f>IF(DF7="-",NA(),DF7)</f>
        <v>36.4</v>
      </c>
      <c r="DB18" s="106">
        <f t="shared" ref="DB18:DE18" si="44">IF(DG7="-",NA(),DG7)</f>
        <v>31.6</v>
      </c>
      <c r="DC18" s="106">
        <f t="shared" si="44"/>
        <v>31.6</v>
      </c>
      <c r="DD18" s="106">
        <f t="shared" si="44"/>
        <v>30.1</v>
      </c>
      <c r="DE18" s="106">
        <f t="shared" si="44"/>
        <v>30.3</v>
      </c>
      <c r="DF18" s="100"/>
      <c r="DG18" s="100"/>
      <c r="DH18" s="100"/>
      <c r="DI18" s="100"/>
      <c r="DJ18" s="105" t="s">
        <v>182</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183</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184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185</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186</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187</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188</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179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189</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190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7" t="s">
        <v>197</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7" t="s">
        <v>198</v>
      </c>
      <c r="C20" s="197"/>
      <c r="D20" s="100"/>
    </row>
    <row r="21" spans="1:374" x14ac:dyDescent="0.15">
      <c r="A21" s="97">
        <f t="shared" si="7"/>
        <v>7</v>
      </c>
      <c r="B21" s="197" t="s">
        <v>199</v>
      </c>
      <c r="C21" s="197"/>
      <c r="D21" s="100"/>
    </row>
    <row r="22" spans="1:374" x14ac:dyDescent="0.15">
      <c r="A22" s="97">
        <f t="shared" si="7"/>
        <v>8</v>
      </c>
      <c r="B22" s="197" t="s">
        <v>200</v>
      </c>
      <c r="C22" s="197"/>
      <c r="D22" s="100"/>
      <c r="E22" s="199" t="s">
        <v>201</v>
      </c>
      <c r="F22" s="200"/>
      <c r="G22" s="200"/>
      <c r="H22" s="200"/>
      <c r="I22" s="201"/>
    </row>
    <row r="23" spans="1:374" x14ac:dyDescent="0.15">
      <c r="A23" s="97">
        <f t="shared" si="7"/>
        <v>9</v>
      </c>
      <c r="B23" s="197" t="s">
        <v>202</v>
      </c>
      <c r="C23" s="197"/>
      <c r="D23" s="100"/>
      <c r="E23" s="202"/>
      <c r="F23" s="203"/>
      <c r="G23" s="203"/>
      <c r="H23" s="203"/>
      <c r="I23" s="204"/>
    </row>
    <row r="24" spans="1:374" x14ac:dyDescent="0.15">
      <c r="A24" s="97">
        <f t="shared" si="7"/>
        <v>10</v>
      </c>
      <c r="B24" s="197" t="s">
        <v>203</v>
      </c>
      <c r="C24" s="197"/>
      <c r="D24" s="100"/>
      <c r="E24" s="202"/>
      <c r="F24" s="203"/>
      <c r="G24" s="203"/>
      <c r="H24" s="203"/>
      <c r="I24" s="204"/>
    </row>
    <row r="25" spans="1:374" x14ac:dyDescent="0.15">
      <c r="A25" s="97">
        <f t="shared" si="7"/>
        <v>11</v>
      </c>
      <c r="B25" s="197" t="s">
        <v>204</v>
      </c>
      <c r="C25" s="197"/>
      <c r="D25" s="100"/>
      <c r="E25" s="202"/>
      <c r="F25" s="203"/>
      <c r="G25" s="203"/>
      <c r="H25" s="203"/>
      <c r="I25" s="204"/>
    </row>
    <row r="26" spans="1:374" x14ac:dyDescent="0.15">
      <c r="A26" s="97">
        <f t="shared" si="7"/>
        <v>12</v>
      </c>
      <c r="B26" s="197" t="s">
        <v>205</v>
      </c>
      <c r="C26" s="197"/>
      <c r="D26" s="100"/>
      <c r="E26" s="202"/>
      <c r="F26" s="203"/>
      <c r="G26" s="203"/>
      <c r="H26" s="203"/>
      <c r="I26" s="204"/>
    </row>
    <row r="27" spans="1:374" x14ac:dyDescent="0.15">
      <c r="A27" s="97">
        <f t="shared" si="7"/>
        <v>13</v>
      </c>
      <c r="B27" s="197" t="s">
        <v>206</v>
      </c>
      <c r="C27" s="197"/>
      <c r="D27" s="100"/>
      <c r="E27" s="202"/>
      <c r="F27" s="203"/>
      <c r="G27" s="203"/>
      <c r="H27" s="203"/>
      <c r="I27" s="204"/>
    </row>
    <row r="28" spans="1:374" x14ac:dyDescent="0.15">
      <c r="A28" s="97">
        <f t="shared" si="7"/>
        <v>14</v>
      </c>
      <c r="B28" s="197" t="s">
        <v>207</v>
      </c>
      <c r="C28" s="197"/>
      <c r="D28" s="100"/>
      <c r="E28" s="202"/>
      <c r="F28" s="203"/>
      <c r="G28" s="203"/>
      <c r="H28" s="203"/>
      <c r="I28" s="204"/>
    </row>
    <row r="29" spans="1:374" x14ac:dyDescent="0.15">
      <c r="A29" s="97">
        <f t="shared" si="7"/>
        <v>15</v>
      </c>
      <c r="B29" s="197" t="s">
        <v>208</v>
      </c>
      <c r="C29" s="197"/>
      <c r="D29" s="100"/>
      <c r="E29" s="202"/>
      <c r="F29" s="203"/>
      <c r="G29" s="203"/>
      <c r="H29" s="203"/>
      <c r="I29" s="204"/>
    </row>
    <row r="30" spans="1:374" x14ac:dyDescent="0.15">
      <c r="A30" s="97">
        <f t="shared" si="7"/>
        <v>16</v>
      </c>
      <c r="B30" s="197" t="s">
        <v>209</v>
      </c>
      <c r="C30" s="197"/>
      <c r="D30" s="100"/>
      <c r="E30" s="202"/>
      <c r="F30" s="203"/>
      <c r="G30" s="203"/>
      <c r="H30" s="203"/>
      <c r="I30" s="204"/>
    </row>
    <row r="31" spans="1:374" x14ac:dyDescent="0.15">
      <c r="A31" s="97">
        <f t="shared" si="7"/>
        <v>17</v>
      </c>
      <c r="B31" s="197" t="s">
        <v>210</v>
      </c>
      <c r="C31" s="197"/>
      <c r="D31" s="100"/>
      <c r="E31" s="202"/>
      <c r="F31" s="203"/>
      <c r="G31" s="203"/>
      <c r="H31" s="203"/>
      <c r="I31" s="204"/>
    </row>
    <row r="32" spans="1:374" x14ac:dyDescent="0.15">
      <c r="A32" s="97">
        <f t="shared" si="7"/>
        <v>18</v>
      </c>
      <c r="B32" s="197" t="s">
        <v>211</v>
      </c>
      <c r="C32" s="197"/>
      <c r="D32" s="100"/>
      <c r="E32" s="202"/>
      <c r="F32" s="203"/>
      <c r="G32" s="203"/>
      <c r="H32" s="203"/>
      <c r="I32" s="204"/>
    </row>
    <row r="33" spans="1:16" x14ac:dyDescent="0.15">
      <c r="A33" s="97">
        <f t="shared" si="7"/>
        <v>19</v>
      </c>
      <c r="B33" s="197" t="s">
        <v>212</v>
      </c>
      <c r="C33" s="197"/>
      <c r="D33" s="100"/>
      <c r="E33" s="202"/>
      <c r="F33" s="203"/>
      <c r="G33" s="203"/>
      <c r="H33" s="203"/>
      <c r="I33" s="204"/>
    </row>
    <row r="34" spans="1:16" x14ac:dyDescent="0.15">
      <c r="A34" s="97">
        <f t="shared" si="7"/>
        <v>20</v>
      </c>
      <c r="B34" s="197" t="s">
        <v>213</v>
      </c>
      <c r="C34" s="197"/>
      <c r="D34" s="100"/>
      <c r="E34" s="202"/>
      <c r="F34" s="203"/>
      <c r="G34" s="203"/>
      <c r="H34" s="203"/>
      <c r="I34" s="204"/>
    </row>
    <row r="35" spans="1:16" ht="25.5" customHeight="1" x14ac:dyDescent="0.15">
      <c r="E35" s="205"/>
      <c r="F35" s="206"/>
      <c r="G35" s="206"/>
      <c r="H35" s="206"/>
      <c r="I35" s="207"/>
    </row>
    <row r="36" spans="1:16" x14ac:dyDescent="0.15">
      <c r="A36" t="s">
        <v>214</v>
      </c>
      <c r="B36" t="s">
        <v>215</v>
      </c>
    </row>
    <row r="37" spans="1:16" x14ac:dyDescent="0.15">
      <c r="A37" t="s">
        <v>216</v>
      </c>
      <c r="B37" t="s">
        <v>217</v>
      </c>
      <c r="L37" s="199" t="s">
        <v>201</v>
      </c>
      <c r="M37" s="200"/>
      <c r="N37" s="200"/>
      <c r="O37" s="200"/>
      <c r="P37" s="201"/>
    </row>
    <row r="38" spans="1:16" x14ac:dyDescent="0.15">
      <c r="A38" t="s">
        <v>218</v>
      </c>
      <c r="B38" t="s">
        <v>219</v>
      </c>
      <c r="L38" s="202"/>
      <c r="M38" s="203"/>
      <c r="N38" s="203"/>
      <c r="O38" s="203"/>
      <c r="P38" s="204"/>
    </row>
    <row r="39" spans="1:16" x14ac:dyDescent="0.15">
      <c r="A39" t="s">
        <v>220</v>
      </c>
      <c r="B39" t="s">
        <v>221</v>
      </c>
      <c r="L39" s="202"/>
      <c r="M39" s="203"/>
      <c r="N39" s="203"/>
      <c r="O39" s="203"/>
      <c r="P39" s="204"/>
    </row>
    <row r="40" spans="1:16" x14ac:dyDescent="0.15">
      <c r="A40" t="s">
        <v>222</v>
      </c>
      <c r="B40" t="s">
        <v>223</v>
      </c>
      <c r="L40" s="202"/>
      <c r="M40" s="203"/>
      <c r="N40" s="203"/>
      <c r="O40" s="203"/>
      <c r="P40" s="204"/>
    </row>
    <row r="41" spans="1:16" x14ac:dyDescent="0.15">
      <c r="A41" t="s">
        <v>224</v>
      </c>
      <c r="B41" t="s">
        <v>225</v>
      </c>
      <c r="L41" s="202"/>
      <c r="M41" s="203"/>
      <c r="N41" s="203"/>
      <c r="O41" s="203"/>
      <c r="P41" s="204"/>
    </row>
    <row r="42" spans="1:16" x14ac:dyDescent="0.15">
      <c r="A42" t="s">
        <v>226</v>
      </c>
      <c r="B42" t="s">
        <v>227</v>
      </c>
      <c r="L42" s="202"/>
      <c r="M42" s="203"/>
      <c r="N42" s="203"/>
      <c r="O42" s="203"/>
      <c r="P42" s="204"/>
    </row>
    <row r="43" spans="1:16" x14ac:dyDescent="0.15">
      <c r="A43" t="s">
        <v>228</v>
      </c>
      <c r="B43" t="s">
        <v>229</v>
      </c>
      <c r="L43" s="202"/>
      <c r="M43" s="203"/>
      <c r="N43" s="203"/>
      <c r="O43" s="203"/>
      <c r="P43" s="204"/>
    </row>
    <row r="44" spans="1:16" x14ac:dyDescent="0.15">
      <c r="A44" t="s">
        <v>230</v>
      </c>
      <c r="B44" t="s">
        <v>231</v>
      </c>
      <c r="L44" s="202"/>
      <c r="M44" s="203"/>
      <c r="N44" s="203"/>
      <c r="O44" s="203"/>
      <c r="P44" s="204"/>
    </row>
    <row r="45" spans="1:16" x14ac:dyDescent="0.15">
      <c r="A45" t="s">
        <v>232</v>
      </c>
      <c r="B45" t="s">
        <v>233</v>
      </c>
      <c r="L45" s="202"/>
      <c r="M45" s="203"/>
      <c r="N45" s="203"/>
      <c r="O45" s="203"/>
      <c r="P45" s="204"/>
    </row>
    <row r="46" spans="1:16" x14ac:dyDescent="0.15">
      <c r="A46" t="s">
        <v>234</v>
      </c>
      <c r="B46" t="s">
        <v>235</v>
      </c>
      <c r="L46" s="202"/>
      <c r="M46" s="203"/>
      <c r="N46" s="203"/>
      <c r="O46" s="203"/>
      <c r="P46" s="204"/>
    </row>
    <row r="47" spans="1:16" x14ac:dyDescent="0.15">
      <c r="A47" t="s">
        <v>236</v>
      </c>
      <c r="B47" t="s">
        <v>237</v>
      </c>
      <c r="L47" s="202"/>
      <c r="M47" s="203"/>
      <c r="N47" s="203"/>
      <c r="O47" s="203"/>
      <c r="P47" s="204"/>
    </row>
    <row r="48" spans="1:16" x14ac:dyDescent="0.15">
      <c r="A48" t="s">
        <v>238</v>
      </c>
      <c r="B48" t="s">
        <v>239</v>
      </c>
      <c r="L48" s="202"/>
      <c r="M48" s="203"/>
      <c r="N48" s="203"/>
      <c r="O48" s="203"/>
      <c r="P48" s="204"/>
    </row>
    <row r="49" spans="1:16" x14ac:dyDescent="0.15">
      <c r="A49" t="s">
        <v>240</v>
      </c>
      <c r="B49" t="s">
        <v>241</v>
      </c>
      <c r="L49" s="202"/>
      <c r="M49" s="203"/>
      <c r="N49" s="203"/>
      <c r="O49" s="203"/>
      <c r="P49" s="204"/>
    </row>
    <row r="50" spans="1:16" ht="26.25" customHeight="1" x14ac:dyDescent="0.15">
      <c r="A50" t="s">
        <v>242</v>
      </c>
      <c r="B50" t="s">
        <v>243</v>
      </c>
      <c r="L50" s="205"/>
      <c r="M50" s="206"/>
      <c r="N50" s="206"/>
      <c r="O50" s="206"/>
      <c r="P50" s="207"/>
    </row>
    <row r="51" spans="1:16" x14ac:dyDescent="0.15">
      <c r="A51" t="s">
        <v>244</v>
      </c>
      <c r="B51" t="s">
        <v>245</v>
      </c>
    </row>
    <row r="52" spans="1:16" x14ac:dyDescent="0.15">
      <c r="A52" t="s">
        <v>246</v>
      </c>
      <c r="B52" t="s">
        <v>247</v>
      </c>
    </row>
    <row r="53" spans="1:16" x14ac:dyDescent="0.15">
      <c r="A53" t="s">
        <v>248</v>
      </c>
      <c r="B53" t="s">
        <v>249</v>
      </c>
    </row>
    <row r="54" spans="1:16" x14ac:dyDescent="0.15">
      <c r="A54" t="s">
        <v>250</v>
      </c>
      <c r="B54" t="s">
        <v>251</v>
      </c>
    </row>
    <row r="55" spans="1:16" x14ac:dyDescent="0.15">
      <c r="A55" t="s">
        <v>252</v>
      </c>
      <c r="B55" t="s">
        <v>253</v>
      </c>
    </row>
    <row r="56" spans="1:16" x14ac:dyDescent="0.15">
      <c r="A56" t="s">
        <v>254</v>
      </c>
      <c r="B56" t="s">
        <v>255</v>
      </c>
    </row>
    <row r="57" spans="1:16" x14ac:dyDescent="0.15">
      <c r="A57" t="s">
        <v>256</v>
      </c>
      <c r="B57" t="s">
        <v>257</v>
      </c>
    </row>
    <row r="58" spans="1:16" x14ac:dyDescent="0.15">
      <c r="A58" t="s">
        <v>258</v>
      </c>
      <c r="B58" t="s">
        <v>259</v>
      </c>
    </row>
    <row r="59" spans="1:16" x14ac:dyDescent="0.15">
      <c r="A59" t="s">
        <v>260</v>
      </c>
      <c r="B59" t="s">
        <v>261</v>
      </c>
    </row>
    <row r="60" spans="1:16" x14ac:dyDescent="0.15">
      <c r="A60" t="s">
        <v>262</v>
      </c>
      <c r="B60" t="s">
        <v>263</v>
      </c>
    </row>
    <row r="61" spans="1:16" x14ac:dyDescent="0.15">
      <c r="A61" t="s">
        <v>264</v>
      </c>
      <c r="B61" t="s">
        <v>265</v>
      </c>
    </row>
    <row r="62" spans="1:16" x14ac:dyDescent="0.15">
      <c r="A62" t="s">
        <v>266</v>
      </c>
      <c r="B62" t="s">
        <v>267</v>
      </c>
    </row>
    <row r="63" spans="1:16" x14ac:dyDescent="0.15">
      <c r="A63" t="s">
        <v>268</v>
      </c>
      <c r="B63" t="s">
        <v>269</v>
      </c>
    </row>
    <row r="64" spans="1:16" x14ac:dyDescent="0.15">
      <c r="A64" t="s">
        <v>270</v>
      </c>
      <c r="B64" t="s">
        <v>271</v>
      </c>
    </row>
    <row r="65" spans="1:2" x14ac:dyDescent="0.15">
      <c r="A65" t="s">
        <v>272</v>
      </c>
      <c r="B65" t="s">
        <v>273</v>
      </c>
    </row>
    <row r="66" spans="1:2" x14ac:dyDescent="0.15">
      <c r="A66" t="s">
        <v>274</v>
      </c>
      <c r="B66" t="s">
        <v>275</v>
      </c>
    </row>
    <row r="67" spans="1:2" x14ac:dyDescent="0.15">
      <c r="A67" t="s">
        <v>276</v>
      </c>
      <c r="B67" t="s">
        <v>275</v>
      </c>
    </row>
    <row r="68" spans="1:2" x14ac:dyDescent="0.15">
      <c r="A68" t="s">
        <v>277</v>
      </c>
      <c r="B68" t="s">
        <v>275</v>
      </c>
    </row>
    <row r="69" spans="1:2" x14ac:dyDescent="0.15">
      <c r="A69" t="s">
        <v>278</v>
      </c>
      <c r="B69" t="s">
        <v>275</v>
      </c>
    </row>
    <row r="70" spans="1:2" x14ac:dyDescent="0.15">
      <c r="A70" t="s">
        <v>279</v>
      </c>
      <c r="B70" t="s">
        <v>275</v>
      </c>
    </row>
    <row r="71" spans="1:2" x14ac:dyDescent="0.15">
      <c r="A71" t="s">
        <v>280</v>
      </c>
      <c r="B71" t="s">
        <v>275</v>
      </c>
    </row>
    <row r="72" spans="1:2" x14ac:dyDescent="0.15">
      <c r="A72" t="s">
        <v>281</v>
      </c>
      <c r="B72" t="s">
        <v>275</v>
      </c>
    </row>
    <row r="73" spans="1:2" x14ac:dyDescent="0.15">
      <c r="A73" t="s">
        <v>282</v>
      </c>
      <c r="B73" t="s">
        <v>275</v>
      </c>
    </row>
    <row r="74" spans="1:2" x14ac:dyDescent="0.15">
      <c r="A74" t="s">
        <v>283</v>
      </c>
      <c r="B74" t="s">
        <v>275</v>
      </c>
    </row>
    <row r="75" spans="1:2" x14ac:dyDescent="0.15">
      <c r="A75" t="s">
        <v>284</v>
      </c>
      <c r="B75" t="s">
        <v>275</v>
      </c>
    </row>
    <row r="76" spans="1:2" x14ac:dyDescent="0.15">
      <c r="A76" t="s">
        <v>285</v>
      </c>
      <c r="B76" t="s">
        <v>275</v>
      </c>
    </row>
    <row r="77" spans="1:2" x14ac:dyDescent="0.15">
      <c r="A77" t="s">
        <v>286</v>
      </c>
      <c r="B77" t="s">
        <v>275</v>
      </c>
    </row>
    <row r="78" spans="1:2" x14ac:dyDescent="0.15">
      <c r="A78" t="s">
        <v>287</v>
      </c>
      <c r="B78" t="s">
        <v>275</v>
      </c>
    </row>
    <row r="79" spans="1:2" x14ac:dyDescent="0.15">
      <c r="A79" t="s">
        <v>288</v>
      </c>
      <c r="B79" t="s">
        <v>275</v>
      </c>
    </row>
    <row r="80" spans="1:2" x14ac:dyDescent="0.15">
      <c r="A80" t="s">
        <v>289</v>
      </c>
      <c r="B80" t="s">
        <v>275</v>
      </c>
    </row>
    <row r="81" spans="1:2" x14ac:dyDescent="0.15">
      <c r="A81" t="s">
        <v>290</v>
      </c>
      <c r="B81" t="s">
        <v>275</v>
      </c>
    </row>
    <row r="82" spans="1:2" x14ac:dyDescent="0.15">
      <c r="A82" t="s">
        <v>291</v>
      </c>
      <c r="B82" t="s">
        <v>275</v>
      </c>
    </row>
    <row r="83" spans="1:2" x14ac:dyDescent="0.15">
      <c r="A83" t="s">
        <v>292</v>
      </c>
      <c r="B83" t="s">
        <v>275</v>
      </c>
    </row>
    <row r="84" spans="1:2" x14ac:dyDescent="0.15">
      <c r="A84" t="s">
        <v>293</v>
      </c>
      <c r="B84" t="s">
        <v>275</v>
      </c>
    </row>
    <row r="85" spans="1:2" x14ac:dyDescent="0.15">
      <c r="A85" t="s">
        <v>294</v>
      </c>
      <c r="B85" t="s">
        <v>275</v>
      </c>
    </row>
    <row r="86" spans="1:2" x14ac:dyDescent="0.15">
      <c r="A86" t="s">
        <v>295</v>
      </c>
      <c r="B86" t="s">
        <v>296</v>
      </c>
    </row>
    <row r="87" spans="1:2" x14ac:dyDescent="0.15">
      <c r="A87" t="s">
        <v>297</v>
      </c>
      <c r="B87" t="s">
        <v>296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倉光 祐希</cp:lastModifiedBy>
  <cp:lastPrinted>2022-01-24T04:17:22Z</cp:lastPrinted>
  <dcterms:created xsi:type="dcterms:W3CDTF">2021-12-03T06:39:58Z</dcterms:created>
  <dcterms:modified xsi:type="dcterms:W3CDTF">2022-01-24T04:18:16Z</dcterms:modified>
  <cp:category/>
</cp:coreProperties>
</file>