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R2\分析表(様式）\"/>
    </mc:Choice>
  </mc:AlternateContent>
  <workbookProtection workbookAlgorithmName="SHA-512" workbookHashValue="rSk5LNmUhy+TIzwWCEiwpXHuCPu8CJowyzrg+TLamQdGN89raXHMYie5uB24Ok+frO5nzM21uY8G99CO3eEwsw==" workbookSaltValue="zRDwjkipZ47BJdQCJ0tw0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<sst xmlns="http://schemas.openxmlformats.org/spreadsheetml/2006/main" count="252" uniqueCount="120">
  <si>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</si>
  <si>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</si>
  <si>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</si>
  <si>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</si>
  <si>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</si>
  <si>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</si>
  <si>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</si>
  <si>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</si>
  <si>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</si>
  <si>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</si>
  <si>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</si>
  <si>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</si>
  <si>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</si>
  <si>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</si>
  <si>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</si>
  <si>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</si>
  <si>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</si>
  <si>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</si>
  <si>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</si>
  <si>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</si>
  <si>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</si>
  <si>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</si>
  <si>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</si>
  <si>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</si>
  <si>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</si>
  <si>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</si>
  <si>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</si>
  <si>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</si>
  <si>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</si>
  <si>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</si>
  <si>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</si>
  <si>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</si>
  <si>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</si>
  <si>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</si>
  <si>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</si>
  <si>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</si>
  <si>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</si>
  <si>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</si>
  <si>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</si>
  <si>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</si>
  <si>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</si>
  <si>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</si>
  <si>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</si>
  <si>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</si>
  <si>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</si>
  <si>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</si>
  <si>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</si>
  <si>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</si>
  <si>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</si>
  <si>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</si>
  <si>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</si>
  <si>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</si>
  <si>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</si>
  <si>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</si>
  <si>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</si>
  <si>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</si>
  <si>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</si>
  <si>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</si>
  <si>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</si>
  <si>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</si>
  <si>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</si>
  <si>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</si>
  <si>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</si>
  <si>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</si>
  <si>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</si>
  <si>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</si>
  <si>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</si>
  <si>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</si>
  <si>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</si>
  <si>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</si>
  <si>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</si>
  <si>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</si>
  <si>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</si>
  <si>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</si>
  <si>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</si>
  <si>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</si>
  <si>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</si>
  <si>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</si>
  <si>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</si>
  <si>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</si>
  <si>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</si>
  <si>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</si>
  <si>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</si>
  <si>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</si>
  <si>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</si>
  <si>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</si>
  <si>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</si>
  <si>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</si>
  <si>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</si>
  <si>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</si>
  <si>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</si>
  <si>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</si>
  <si>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</si>
  <si>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</si>
  <si>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</si>
  <si>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</si>
  <si>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</si>
  <si>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</si>
  <si>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</si>
  <si>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</si>
  <si>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</si>
  <si>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</si>
  <si>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</si>
  <si>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</si>
  <si>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</si>
  <si>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</si>
  <si>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</si>
  <si>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</si>
  <si>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</si>
  <si>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</si>
  <si>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</si>
  <si>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</si>
  <si>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</si>
  <si>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</si>
  <si>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</si>
  <si>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</si>
  <si>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</si>
  <si>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本町においては、全国平均、類似団体と比べ経費回収率が低い傾向にあり、一般会計からの繰入により経営を維持している状況である。
　適正な使用料収入の確保、汚水処理費の削減が課題となる。</t>
    <rPh sb="1" eb="3">
      <t>ホンチョウ</t>
    </rPh>
    <rPh sb="9" eb="11">
      <t>ゼンコク</t>
    </rPh>
    <rPh sb="11" eb="13">
      <t>ヘイキン</t>
    </rPh>
    <rPh sb="14" eb="16">
      <t>ルイジ</t>
    </rPh>
    <rPh sb="16" eb="18">
      <t>ダンタイ</t>
    </rPh>
    <rPh sb="19" eb="20">
      <t>クラ</t>
    </rPh>
    <rPh sb="21" eb="23">
      <t>ケイヒ</t>
    </rPh>
    <rPh sb="23" eb="25">
      <t>カイシュウ</t>
    </rPh>
    <rPh sb="25" eb="26">
      <t>リツ</t>
    </rPh>
    <rPh sb="27" eb="28">
      <t>ヒク</t>
    </rPh>
    <rPh sb="29" eb="31">
      <t>ケイコウ</t>
    </rPh>
    <rPh sb="35" eb="37">
      <t>イッパン</t>
    </rPh>
    <rPh sb="37" eb="39">
      <t>カイケイ</t>
    </rPh>
    <rPh sb="42" eb="44">
      <t>クリイレ</t>
    </rPh>
    <rPh sb="47" eb="49">
      <t>ケイエイ</t>
    </rPh>
    <rPh sb="50" eb="52">
      <t>イジ</t>
    </rPh>
    <rPh sb="56" eb="58">
      <t>ジョウキョウ</t>
    </rPh>
    <rPh sb="64" eb="66">
      <t>テキセイ</t>
    </rPh>
    <rPh sb="67" eb="69">
      <t>シヨウ</t>
    </rPh>
    <rPh sb="69" eb="70">
      <t>リョウ</t>
    </rPh>
    <rPh sb="70" eb="72">
      <t>シュウニュウ</t>
    </rPh>
    <rPh sb="73" eb="75">
      <t>カクホ</t>
    </rPh>
    <rPh sb="76" eb="78">
      <t>オスイ</t>
    </rPh>
    <rPh sb="78" eb="80">
      <t>ショリ</t>
    </rPh>
    <rPh sb="80" eb="81">
      <t>ヒ</t>
    </rPh>
    <rPh sb="82" eb="84">
      <t>サクゲン</t>
    </rPh>
    <rPh sb="85" eb="87">
      <t>カダイ</t>
    </rPh>
    <phoneticPr fontId="4"/>
  </si>
  <si>
    <t>①収益的収支比率
　100%を下回っているが、徐々に改善傾向にある。
④企業債残高対事業規模比率
　企業債償還をすべて一般会計繰入金で賄っており、0％で推移している。
⑤経費回収率
　汚水処理にかかる費用が使用料以外の収入により賄われている状況であり、類似団体と比べて低い値で推移している。施設の老朽化が進んでおり、汚水処理費（修繕費用等）が年々増加している。
⑥汚水処理原価
　汚水処理費の増加、有収水量の減少により、類似団体と比べて高い数値を示している。
⑧水洗化率
　整備区域の大半が限界集落に近づいており、新規整備、接続が望めない状況となっており、類似団体と比べて低い数値を示している。</t>
    <rPh sb="23" eb="25">
      <t>ジョジョ</t>
    </rPh>
    <rPh sb="26" eb="28">
      <t>カイゼン</t>
    </rPh>
    <rPh sb="28" eb="30">
      <t>ケイコウ</t>
    </rPh>
    <rPh sb="51" eb="53">
      <t>キギョウ</t>
    </rPh>
    <rPh sb="53" eb="54">
      <t>サイ</t>
    </rPh>
    <rPh sb="54" eb="56">
      <t>ショウカン</t>
    </rPh>
    <rPh sb="60" eb="62">
      <t>イッパン</t>
    </rPh>
    <rPh sb="62" eb="64">
      <t>カイケイ</t>
    </rPh>
    <rPh sb="64" eb="66">
      <t>クリイレ</t>
    </rPh>
    <rPh sb="66" eb="67">
      <t>キン</t>
    </rPh>
    <rPh sb="68" eb="69">
      <t>マカナ</t>
    </rPh>
    <rPh sb="77" eb="79">
      <t>スイイ</t>
    </rPh>
    <rPh sb="94" eb="96">
      <t>オスイ</t>
    </rPh>
    <rPh sb="96" eb="98">
      <t>ショリ</t>
    </rPh>
    <rPh sb="102" eb="104">
      <t>ヒヨウ</t>
    </rPh>
    <rPh sb="105" eb="107">
      <t>シヨウ</t>
    </rPh>
    <rPh sb="107" eb="108">
      <t>リョウ</t>
    </rPh>
    <rPh sb="108" eb="110">
      <t>イガイ</t>
    </rPh>
    <rPh sb="111" eb="113">
      <t>シュウニュウ</t>
    </rPh>
    <rPh sb="116" eb="117">
      <t>マカナ</t>
    </rPh>
    <rPh sb="122" eb="124">
      <t>ジョウキョウ</t>
    </rPh>
    <rPh sb="147" eb="149">
      <t>シセツ</t>
    </rPh>
    <rPh sb="150" eb="153">
      <t>ロウキュウカ</t>
    </rPh>
    <rPh sb="154" eb="155">
      <t>スス</t>
    </rPh>
    <rPh sb="160" eb="162">
      <t>オスイ</t>
    </rPh>
    <rPh sb="162" eb="164">
      <t>ショリ</t>
    </rPh>
    <rPh sb="164" eb="165">
      <t>ヒ</t>
    </rPh>
    <rPh sb="166" eb="168">
      <t>シュウゼン</t>
    </rPh>
    <rPh sb="168" eb="170">
      <t>ヒヨウ</t>
    </rPh>
    <rPh sb="170" eb="171">
      <t>トウ</t>
    </rPh>
    <rPh sb="173" eb="175">
      <t>ネンネン</t>
    </rPh>
    <rPh sb="175" eb="177">
      <t>ゾウカ</t>
    </rPh>
    <rPh sb="197" eb="198">
      <t>ヒ</t>
    </rPh>
    <rPh sb="199" eb="201">
      <t>ゾウカ</t>
    </rPh>
    <rPh sb="202" eb="204">
      <t>ユウシュウ</t>
    </rPh>
    <rPh sb="204" eb="206">
      <t>スイリョウ</t>
    </rPh>
    <rPh sb="207" eb="209">
      <t>ゲンショウ</t>
    </rPh>
    <rPh sb="221" eb="222">
      <t>タカ</t>
    </rPh>
    <rPh sb="241" eb="243">
      <t>セイビ</t>
    </rPh>
    <rPh sb="243" eb="245">
      <t>クイキ</t>
    </rPh>
    <rPh sb="246" eb="248">
      <t>タイハン</t>
    </rPh>
    <rPh sb="249" eb="251">
      <t>ゲンカイ</t>
    </rPh>
    <rPh sb="251" eb="253">
      <t>シュウラク</t>
    </rPh>
    <rPh sb="254" eb="255">
      <t>チカ</t>
    </rPh>
    <rPh sb="261" eb="263">
      <t>シンキ</t>
    </rPh>
    <rPh sb="263" eb="265">
      <t>セイビ</t>
    </rPh>
    <rPh sb="266" eb="268">
      <t>セツゾク</t>
    </rPh>
    <rPh sb="269" eb="270">
      <t>ノゾ</t>
    </rPh>
    <rPh sb="273" eb="275">
      <t>ジョウキョウ</t>
    </rPh>
    <phoneticPr fontId="4"/>
  </si>
  <si>
    <t>　平成12年度事業開始から20年超経過する施設もあり、維持修繕により長寿命化を図っている。
　施設の老朽化対策や計画的な更新については、経営戦略の見直し時期にあわせて検討を行うものとする。</t>
    <rPh sb="1" eb="3">
      <t>ヘイセイ</t>
    </rPh>
    <rPh sb="5" eb="7">
      <t>ネンド</t>
    </rPh>
    <rPh sb="7" eb="9">
      <t>ジギョウ</t>
    </rPh>
    <rPh sb="9" eb="11">
      <t>カイシ</t>
    </rPh>
    <rPh sb="15" eb="16">
      <t>ネン</t>
    </rPh>
    <rPh sb="16" eb="17">
      <t>チョウ</t>
    </rPh>
    <rPh sb="17" eb="19">
      <t>ケイカ</t>
    </rPh>
    <rPh sb="21" eb="23">
      <t>シセツ</t>
    </rPh>
    <rPh sb="27" eb="29">
      <t>イジ</t>
    </rPh>
    <rPh sb="29" eb="31">
      <t>シュウゼン</t>
    </rPh>
    <rPh sb="34" eb="38">
      <t>チョウジュミョウカ</t>
    </rPh>
    <rPh sb="39" eb="40">
      <t>ハカ</t>
    </rPh>
    <rPh sb="47" eb="49">
      <t>シセツ</t>
    </rPh>
    <rPh sb="50" eb="53">
      <t>ロウキュウカ</t>
    </rPh>
    <rPh sb="53" eb="55">
      <t>タイサク</t>
    </rPh>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</si>
</sst>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67-4FF7-820D-14C97BD520C4}"/>
            </c:ext>
          </c:extLst>
        </c:ser>
        <c:dLbls>
          <c:showLegendKey val="0"/>
          <c:showVal val="0"/>
          <c:showCatName val="0"/>
          <c:showSerName val="0"/>
          <c:showPercent val="0"/>
          <c:showBubbleSize val="0"/>
        </c:dLbls>
        <c:gapWidth val="150"/>
        <c:axId val="333466720"/>
        <c:axId val="3334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B67-4FF7-820D-14C97BD520C4}"/>
            </c:ext>
          </c:extLst>
        </c:ser>
        <c:dLbls>
          <c:showLegendKey val="0"/>
          <c:showVal val="0"/>
          <c:showCatName val="0"/>
          <c:showSerName val="0"/>
          <c:showPercent val="0"/>
          <c:showBubbleSize val="0"/>
        </c:dLbls>
        <c:marker val="1"/>
        <c:smooth val="0"/>
        <c:axId val="333466720"/>
        <c:axId val="333467112"/>
      </c:lineChart>
      <c:dateAx>
        <c:axId val="333466720"/>
        <c:scaling>
          <c:orientation val="minMax"/>
        </c:scaling>
        <c:delete val="1"/>
        <c:axPos val="b"/>
        <c:numFmt formatCode="&quot;H&quot;yy" sourceLinked="1"/>
        <c:majorTickMark val="none"/>
        <c:minorTickMark val="none"/>
        <c:tickLblPos val="none"/>
        <c:crossAx val="333467112"/>
        <c:crosses val="autoZero"/>
        <c:auto val="1"/>
        <c:lblOffset val="100"/>
        <c:baseTimeUnit val="years"/>
      </c:dateAx>
      <c:valAx>
        <c:axId val="33346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F5-40D4-8194-EEF322D71208}"/>
            </c:ext>
          </c:extLst>
        </c:ser>
        <c:dLbls>
          <c:showLegendKey val="0"/>
          <c:showVal val="0"/>
          <c:showCatName val="0"/>
          <c:showSerName val="0"/>
          <c:showPercent val="0"/>
          <c:showBubbleSize val="0"/>
        </c:dLbls>
        <c:gapWidth val="150"/>
        <c:axId val="334635720"/>
        <c:axId val="33463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xmlns:c16r2="http://schemas.microsoft.com/office/drawing/2015/06/chart">
            <c:ext xmlns:c16="http://schemas.microsoft.com/office/drawing/2014/chart" uri="{C3380CC4-5D6E-409C-BE32-E72D297353CC}">
              <c16:uniqueId val="{00000001-2BF5-40D4-8194-EEF322D71208}"/>
            </c:ext>
          </c:extLst>
        </c:ser>
        <c:dLbls>
          <c:showLegendKey val="0"/>
          <c:showVal val="0"/>
          <c:showCatName val="0"/>
          <c:showSerName val="0"/>
          <c:showPercent val="0"/>
          <c:showBubbleSize val="0"/>
        </c:dLbls>
        <c:marker val="1"/>
        <c:smooth val="0"/>
        <c:axId val="334635720"/>
        <c:axId val="334632584"/>
      </c:lineChart>
      <c:dateAx>
        <c:axId val="334635720"/>
        <c:scaling>
          <c:orientation val="minMax"/>
        </c:scaling>
        <c:delete val="1"/>
        <c:axPos val="b"/>
        <c:numFmt formatCode="&quot;H&quot;yy" sourceLinked="1"/>
        <c:majorTickMark val="none"/>
        <c:minorTickMark val="none"/>
        <c:tickLblPos val="none"/>
        <c:crossAx val="334632584"/>
        <c:crosses val="autoZero"/>
        <c:auto val="1"/>
        <c:lblOffset val="100"/>
        <c:baseTimeUnit val="years"/>
      </c:dateAx>
      <c:valAx>
        <c:axId val="33463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70.680000000000007</c:v>
                </c:pt>
                <c:pt idx="1">
                  <c:v>72.39</c:v>
                </c:pt>
                <c:pt idx="2">
                  <c:v>72.459999999999994</c:v>
                </c:pt>
                <c:pt idx="3">
                  <c:v>74.06</c:v>
                </c:pt>
                <c:pt idx="4">
                  <c:v>70.31</c:v>
                </c:pt>
              </c:numCache>
            </c:numRef>
          </c:val>
          <c:extLst xmlns:c16r2="http://schemas.microsoft.com/office/drawing/2015/06/chart">
            <c:ext xmlns:c16="http://schemas.microsoft.com/office/drawing/2014/chart" uri="{C3380CC4-5D6E-409C-BE32-E72D297353CC}">
              <c16:uniqueId val="{00000000-4548-40AC-A9A9-75FCABB3A1E6}"/>
            </c:ext>
          </c:extLst>
        </c:ser>
        <c:dLbls>
          <c:showLegendKey val="0"/>
          <c:showVal val="0"/>
          <c:showCatName val="0"/>
          <c:showSerName val="0"/>
          <c:showPercent val="0"/>
          <c:showBubbleSize val="0"/>
        </c:dLbls>
        <c:gapWidth val="150"/>
        <c:axId val="333790312"/>
        <c:axId val="3337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xmlns:c16r2="http://schemas.microsoft.com/office/drawing/2015/06/chart">
            <c:ext xmlns:c16="http://schemas.microsoft.com/office/drawing/2014/chart" uri="{C3380CC4-5D6E-409C-BE32-E72D297353CC}">
              <c16:uniqueId val="{00000001-4548-40AC-A9A9-75FCABB3A1E6}"/>
            </c:ext>
          </c:extLst>
        </c:ser>
        <c:dLbls>
          <c:showLegendKey val="0"/>
          <c:showVal val="0"/>
          <c:showCatName val="0"/>
          <c:showSerName val="0"/>
          <c:showPercent val="0"/>
          <c:showBubbleSize val="0"/>
        </c:dLbls>
        <c:marker val="1"/>
        <c:smooth val="0"/>
        <c:axId val="333790312"/>
        <c:axId val="333792664"/>
      </c:lineChart>
      <c:dateAx>
        <c:axId val="333790312"/>
        <c:scaling>
          <c:orientation val="minMax"/>
        </c:scaling>
        <c:delete val="1"/>
        <c:axPos val="b"/>
        <c:numFmt formatCode="&quot;H&quot;yy" sourceLinked="1"/>
        <c:majorTickMark val="none"/>
        <c:minorTickMark val="none"/>
        <c:tickLblPos val="none"/>
        <c:crossAx val="333792664"/>
        <c:crosses val="autoZero"/>
        <c:auto val="1"/>
        <c:lblOffset val="100"/>
        <c:baseTimeUnit val="years"/>
      </c:dateAx>
      <c:valAx>
        <c:axId val="3337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81.900000000000006</c:v>
                </c:pt>
                <c:pt idx="1">
                  <c:v>73.87</c:v>
                </c:pt>
                <c:pt idx="2">
                  <c:v>74.69</c:v>
                </c:pt>
                <c:pt idx="3">
                  <c:v>78.569999999999993</c:v>
                </c:pt>
                <c:pt idx="4">
                  <c:v>81.510000000000005</c:v>
                </c:pt>
              </c:numCache>
            </c:numRef>
          </c:val>
          <c:extLst xmlns:c16r2="http://schemas.microsoft.com/office/drawing/2015/06/chart">
            <c:ext xmlns:c16="http://schemas.microsoft.com/office/drawing/2014/chart" uri="{C3380CC4-5D6E-409C-BE32-E72D297353CC}">
              <c16:uniqueId val="{00000000-226E-476D-A603-3BF1CB82854C}"/>
            </c:ext>
          </c:extLst>
        </c:ser>
        <c:dLbls>
          <c:showLegendKey val="0"/>
          <c:showVal val="0"/>
          <c:showCatName val="0"/>
          <c:showSerName val="0"/>
          <c:showPercent val="0"/>
          <c:showBubbleSize val="0"/>
        </c:dLbls>
        <c:gapWidth val="150"/>
        <c:axId val="333788352"/>
        <c:axId val="33378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6E-476D-A603-3BF1CB82854C}"/>
            </c:ext>
          </c:extLst>
        </c:ser>
        <c:dLbls>
          <c:showLegendKey val="0"/>
          <c:showVal val="0"/>
          <c:showCatName val="0"/>
          <c:showSerName val="0"/>
          <c:showPercent val="0"/>
          <c:showBubbleSize val="0"/>
        </c:dLbls>
        <c:marker val="1"/>
        <c:smooth val="0"/>
        <c:axId val="333788352"/>
        <c:axId val="333786392"/>
      </c:lineChart>
      <c:dateAx>
        <c:axId val="333788352"/>
        <c:scaling>
          <c:orientation val="minMax"/>
        </c:scaling>
        <c:delete val="1"/>
        <c:axPos val="b"/>
        <c:numFmt formatCode="&quot;H&quot;yy" sourceLinked="1"/>
        <c:majorTickMark val="none"/>
        <c:minorTickMark val="none"/>
        <c:tickLblPos val="none"/>
        <c:crossAx val="333786392"/>
        <c:crosses val="autoZero"/>
        <c:auto val="1"/>
        <c:lblOffset val="100"/>
        <c:baseTimeUnit val="years"/>
      </c:dateAx>
      <c:valAx>
        <c:axId val="33378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D0-4C92-A655-EE5D28324824}"/>
            </c:ext>
          </c:extLst>
        </c:ser>
        <c:dLbls>
          <c:showLegendKey val="0"/>
          <c:showVal val="0"/>
          <c:showCatName val="0"/>
          <c:showSerName val="0"/>
          <c:showPercent val="0"/>
          <c:showBubbleSize val="0"/>
        </c:dLbls>
        <c:gapWidth val="150"/>
        <c:axId val="333786784"/>
        <c:axId val="33378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D0-4C92-A655-EE5D28324824}"/>
            </c:ext>
          </c:extLst>
        </c:ser>
        <c:dLbls>
          <c:showLegendKey val="0"/>
          <c:showVal val="0"/>
          <c:showCatName val="0"/>
          <c:showSerName val="0"/>
          <c:showPercent val="0"/>
          <c:showBubbleSize val="0"/>
        </c:dLbls>
        <c:marker val="1"/>
        <c:smooth val="0"/>
        <c:axId val="333786784"/>
        <c:axId val="333787176"/>
      </c:lineChart>
      <c:dateAx>
        <c:axId val="333786784"/>
        <c:scaling>
          <c:orientation val="minMax"/>
        </c:scaling>
        <c:delete val="1"/>
        <c:axPos val="b"/>
        <c:numFmt formatCode="&quot;H&quot;yy" sourceLinked="1"/>
        <c:majorTickMark val="none"/>
        <c:minorTickMark val="none"/>
        <c:tickLblPos val="none"/>
        <c:crossAx val="333787176"/>
        <c:crosses val="autoZero"/>
        <c:auto val="1"/>
        <c:lblOffset val="100"/>
        <c:baseTimeUnit val="years"/>
      </c:dateAx>
      <c:valAx>
        <c:axId val="33378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8-4FA9-ADFD-FD7F8AA59377}"/>
            </c:ext>
          </c:extLst>
        </c:ser>
        <c:dLbls>
          <c:showLegendKey val="0"/>
          <c:showVal val="0"/>
          <c:showCatName val="0"/>
          <c:showSerName val="0"/>
          <c:showPercent val="0"/>
          <c:showBubbleSize val="0"/>
        </c:dLbls>
        <c:gapWidth val="150"/>
        <c:axId val="333787568"/>
        <c:axId val="33379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8-4FA9-ADFD-FD7F8AA59377}"/>
            </c:ext>
          </c:extLst>
        </c:ser>
        <c:dLbls>
          <c:showLegendKey val="0"/>
          <c:showVal val="0"/>
          <c:showCatName val="0"/>
          <c:showSerName val="0"/>
          <c:showPercent val="0"/>
          <c:showBubbleSize val="0"/>
        </c:dLbls>
        <c:marker val="1"/>
        <c:smooth val="0"/>
        <c:axId val="333787568"/>
        <c:axId val="333791096"/>
      </c:lineChart>
      <c:dateAx>
        <c:axId val="333787568"/>
        <c:scaling>
          <c:orientation val="minMax"/>
        </c:scaling>
        <c:delete val="1"/>
        <c:axPos val="b"/>
        <c:numFmt formatCode="&quot;H&quot;yy" sourceLinked="1"/>
        <c:majorTickMark val="none"/>
        <c:minorTickMark val="none"/>
        <c:tickLblPos val="none"/>
        <c:crossAx val="333791096"/>
        <c:crosses val="autoZero"/>
        <c:auto val="1"/>
        <c:lblOffset val="100"/>
        <c:baseTimeUnit val="years"/>
      </c:dateAx>
      <c:valAx>
        <c:axId val="33379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8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AE-49CD-8E3C-70868D7E00F4}"/>
            </c:ext>
          </c:extLst>
        </c:ser>
        <c:dLbls>
          <c:showLegendKey val="0"/>
          <c:showVal val="0"/>
          <c:showCatName val="0"/>
          <c:showSerName val="0"/>
          <c:showPercent val="0"/>
          <c:showBubbleSize val="0"/>
        </c:dLbls>
        <c:gapWidth val="150"/>
        <c:axId val="333793448"/>
        <c:axId val="33378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E-49CD-8E3C-70868D7E00F4}"/>
            </c:ext>
          </c:extLst>
        </c:ser>
        <c:dLbls>
          <c:showLegendKey val="0"/>
          <c:showVal val="0"/>
          <c:showCatName val="0"/>
          <c:showSerName val="0"/>
          <c:showPercent val="0"/>
          <c:showBubbleSize val="0"/>
        </c:dLbls>
        <c:marker val="1"/>
        <c:smooth val="0"/>
        <c:axId val="333793448"/>
        <c:axId val="333786000"/>
      </c:lineChart>
      <c:dateAx>
        <c:axId val="333793448"/>
        <c:scaling>
          <c:orientation val="minMax"/>
        </c:scaling>
        <c:delete val="1"/>
        <c:axPos val="b"/>
        <c:numFmt formatCode="&quot;H&quot;yy" sourceLinked="1"/>
        <c:majorTickMark val="none"/>
        <c:minorTickMark val="none"/>
        <c:tickLblPos val="none"/>
        <c:crossAx val="333786000"/>
        <c:crosses val="autoZero"/>
        <c:auto val="1"/>
        <c:lblOffset val="100"/>
        <c:baseTimeUnit val="years"/>
      </c:dateAx>
      <c:valAx>
        <c:axId val="33378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9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CC-4267-A014-33FBB1EFC437}"/>
            </c:ext>
          </c:extLst>
        </c:ser>
        <c:dLbls>
          <c:showLegendKey val="0"/>
          <c:showVal val="0"/>
          <c:showCatName val="0"/>
          <c:showSerName val="0"/>
          <c:showPercent val="0"/>
          <c:showBubbleSize val="0"/>
        </c:dLbls>
        <c:gapWidth val="150"/>
        <c:axId val="334634152"/>
        <c:axId val="3346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C-4267-A014-33FBB1EFC437}"/>
            </c:ext>
          </c:extLst>
        </c:ser>
        <c:dLbls>
          <c:showLegendKey val="0"/>
          <c:showVal val="0"/>
          <c:showCatName val="0"/>
          <c:showSerName val="0"/>
          <c:showPercent val="0"/>
          <c:showBubbleSize val="0"/>
        </c:dLbls>
        <c:marker val="1"/>
        <c:smooth val="0"/>
        <c:axId val="334634152"/>
        <c:axId val="334633368"/>
      </c:lineChart>
      <c:dateAx>
        <c:axId val="334634152"/>
        <c:scaling>
          <c:orientation val="minMax"/>
        </c:scaling>
        <c:delete val="1"/>
        <c:axPos val="b"/>
        <c:numFmt formatCode="&quot;H&quot;yy" sourceLinked="1"/>
        <c:majorTickMark val="none"/>
        <c:minorTickMark val="none"/>
        <c:tickLblPos val="none"/>
        <c:crossAx val="334633368"/>
        <c:crosses val="autoZero"/>
        <c:auto val="1"/>
        <c:lblOffset val="100"/>
        <c:baseTimeUnit val="years"/>
      </c:dateAx>
      <c:valAx>
        <c:axId val="3346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85-4A4A-80DA-6E4A9462DA93}"/>
            </c:ext>
          </c:extLst>
        </c:ser>
        <c:dLbls>
          <c:showLegendKey val="0"/>
          <c:showVal val="0"/>
          <c:showCatName val="0"/>
          <c:showSerName val="0"/>
          <c:showPercent val="0"/>
          <c:showBubbleSize val="0"/>
        </c:dLbls>
        <c:gapWidth val="150"/>
        <c:axId val="334638072"/>
        <c:axId val="33463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xmlns:c16r2="http://schemas.microsoft.com/office/drawing/2015/06/chart">
            <c:ext xmlns:c16="http://schemas.microsoft.com/office/drawing/2014/chart" uri="{C3380CC4-5D6E-409C-BE32-E72D297353CC}">
              <c16:uniqueId val="{00000001-8A85-4A4A-80DA-6E4A9462DA93}"/>
            </c:ext>
          </c:extLst>
        </c:ser>
        <c:dLbls>
          <c:showLegendKey val="0"/>
          <c:showVal val="0"/>
          <c:showCatName val="0"/>
          <c:showSerName val="0"/>
          <c:showPercent val="0"/>
          <c:showBubbleSize val="0"/>
        </c:dLbls>
        <c:marker val="1"/>
        <c:smooth val="0"/>
        <c:axId val="334638072"/>
        <c:axId val="334636504"/>
      </c:lineChart>
      <c:dateAx>
        <c:axId val="334638072"/>
        <c:scaling>
          <c:orientation val="minMax"/>
        </c:scaling>
        <c:delete val="1"/>
        <c:axPos val="b"/>
        <c:numFmt formatCode="&quot;H&quot;yy" sourceLinked="1"/>
        <c:majorTickMark val="none"/>
        <c:minorTickMark val="none"/>
        <c:tickLblPos val="none"/>
        <c:crossAx val="334636504"/>
        <c:crosses val="autoZero"/>
        <c:auto val="1"/>
        <c:lblOffset val="100"/>
        <c:baseTimeUnit val="years"/>
      </c:dateAx>
      <c:valAx>
        <c:axId val="3346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47.1</c:v>
                </c:pt>
                <c:pt idx="1">
                  <c:v>51.4</c:v>
                </c:pt>
                <c:pt idx="2">
                  <c:v>47.15</c:v>
                </c:pt>
                <c:pt idx="3">
                  <c:v>42.51</c:v>
                </c:pt>
                <c:pt idx="4">
                  <c:v>31.03</c:v>
                </c:pt>
              </c:numCache>
            </c:numRef>
          </c:val>
          <c:extLst xmlns:c16r2="http://schemas.microsoft.com/office/drawing/2015/06/chart">
            <c:ext xmlns:c16="http://schemas.microsoft.com/office/drawing/2014/chart" uri="{C3380CC4-5D6E-409C-BE32-E72D297353CC}">
              <c16:uniqueId val="{00000000-0EA9-4967-A0E6-7F40624647C2}"/>
            </c:ext>
          </c:extLst>
        </c:ser>
        <c:dLbls>
          <c:showLegendKey val="0"/>
          <c:showVal val="0"/>
          <c:showCatName val="0"/>
          <c:showSerName val="0"/>
          <c:showPercent val="0"/>
          <c:showBubbleSize val="0"/>
        </c:dLbls>
        <c:gapWidth val="150"/>
        <c:axId val="334631408"/>
        <c:axId val="3346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xmlns:c16r2="http://schemas.microsoft.com/office/drawing/2015/06/chart">
            <c:ext xmlns:c16="http://schemas.microsoft.com/office/drawing/2014/chart" uri="{C3380CC4-5D6E-409C-BE32-E72D297353CC}">
              <c16:uniqueId val="{00000001-0EA9-4967-A0E6-7F40624647C2}"/>
            </c:ext>
          </c:extLst>
        </c:ser>
        <c:dLbls>
          <c:showLegendKey val="0"/>
          <c:showVal val="0"/>
          <c:showCatName val="0"/>
          <c:showSerName val="0"/>
          <c:showPercent val="0"/>
          <c:showBubbleSize val="0"/>
        </c:dLbls>
        <c:marker val="1"/>
        <c:smooth val="0"/>
        <c:axId val="334631408"/>
        <c:axId val="334634544"/>
      </c:lineChart>
      <c:dateAx>
        <c:axId val="334631408"/>
        <c:scaling>
          <c:orientation val="minMax"/>
        </c:scaling>
        <c:delete val="1"/>
        <c:axPos val="b"/>
        <c:numFmt formatCode="&quot;H&quot;yy" sourceLinked="1"/>
        <c:majorTickMark val="none"/>
        <c:minorTickMark val="none"/>
        <c:tickLblPos val="none"/>
        <c:crossAx val="334634544"/>
        <c:crosses val="autoZero"/>
        <c:auto val="1"/>
        <c:lblOffset val="100"/>
        <c:baseTimeUnit val="years"/>
      </c:dateAx>
      <c:valAx>
        <c:axId val="3346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357.74</c:v>
                </c:pt>
                <c:pt idx="1">
                  <c:v>326.52</c:v>
                </c:pt>
                <c:pt idx="2">
                  <c:v>356.66</c:v>
                </c:pt>
                <c:pt idx="3">
                  <c:v>404.93</c:v>
                </c:pt>
                <c:pt idx="4">
                  <c:v>471.4</c:v>
                </c:pt>
              </c:numCache>
            </c:numRef>
          </c:val>
          <c:extLst xmlns:c16r2="http://schemas.microsoft.com/office/drawing/2015/06/chart">
            <c:ext xmlns:c16="http://schemas.microsoft.com/office/drawing/2014/chart" uri="{C3380CC4-5D6E-409C-BE32-E72D297353CC}">
              <c16:uniqueId val="{00000000-3298-46EC-87AD-C450EBC38281}"/>
            </c:ext>
          </c:extLst>
        </c:ser>
        <c:dLbls>
          <c:showLegendKey val="0"/>
          <c:showVal val="0"/>
          <c:showCatName val="0"/>
          <c:showSerName val="0"/>
          <c:showPercent val="0"/>
          <c:showBubbleSize val="0"/>
        </c:dLbls>
        <c:gapWidth val="150"/>
        <c:axId val="334632976"/>
        <c:axId val="33463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xmlns:c16r2="http://schemas.microsoft.com/office/drawing/2015/06/chart">
            <c:ext xmlns:c16="http://schemas.microsoft.com/office/drawing/2014/chart" uri="{C3380CC4-5D6E-409C-BE32-E72D297353CC}">
              <c16:uniqueId val="{00000001-3298-46EC-87AD-C450EBC38281}"/>
            </c:ext>
          </c:extLst>
        </c:ser>
        <c:dLbls>
          <c:showLegendKey val="0"/>
          <c:showVal val="0"/>
          <c:showCatName val="0"/>
          <c:showSerName val="0"/>
          <c:showPercent val="0"/>
          <c:showBubbleSize val="0"/>
        </c:dLbls>
        <c:marker val="1"/>
        <c:smooth val="0"/>
        <c:axId val="334632976"/>
        <c:axId val="334631016"/>
      </c:lineChart>
      <c:dateAx>
        <c:axId val="334632976"/>
        <c:scaling>
          <c:orientation val="minMax"/>
        </c:scaling>
        <c:delete val="1"/>
        <c:axPos val="b"/>
        <c:numFmt formatCode="&quot;H&quot;yy" sourceLinked="1"/>
        <c:majorTickMark val="none"/>
        <c:minorTickMark val="none"/>
        <c:tickLblPos val="none"/>
        <c:crossAx val="334631016"/>
        <c:crosses val="autoZero"/>
        <c:auto val="1"/>
        <c:lblOffset val="100"/>
        <c:baseTimeUnit val="years"/>
      </c:dateAx>
      <c:valAx>
        <c:axId val="33463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3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伯耆町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10774</v>
      </c>
      <c r="AM8" s="51"/>
      <c r="AN8" s="51"/>
      <c r="AO8" s="51"/>
      <c r="AP8" s="51"/>
      <c r="AQ8" s="51"/>
      <c r="AR8" s="51"/>
      <c r="AS8" s="51"/>
      <c r="AT8" s="46">
        <f>データ!T6</f>
        <v>139.44</v>
      </c>
      <c r="AU8" s="46"/>
      <c r="AV8" s="46"/>
      <c r="AW8" s="46"/>
      <c r="AX8" s="46"/>
      <c r="AY8" s="46"/>
      <c r="AZ8" s="46"/>
      <c r="BA8" s="46"/>
      <c r="BB8" s="46">
        <f>データ!U6</f>
        <v>77.27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6.65</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714</v>
      </c>
      <c r="AM10" s="51"/>
      <c r="AN10" s="51"/>
      <c r="AO10" s="51"/>
      <c r="AP10" s="51"/>
      <c r="AQ10" s="51"/>
      <c r="AR10" s="51"/>
      <c r="AS10" s="51"/>
      <c r="AT10" s="46">
        <f>データ!W6</f>
        <v>0.25</v>
      </c>
      <c r="AU10" s="46"/>
      <c r="AV10" s="46"/>
      <c r="AW10" s="46"/>
      <c r="AX10" s="46"/>
      <c r="AY10" s="46"/>
      <c r="AZ10" s="46"/>
      <c r="BA10" s="46"/>
      <c r="BB10" s="46">
        <f>データ!X6</f>
        <v>2856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45</v>
      </c>
      <c r="N86" s="26" t="s">
        <v>44</v>
      </c>
      <c r="O86" s="26" t="str">
        <f>データ!EO6</f>
        <v>【-】</v>
      </c>
    </row>
  </sheetData>
  <sheetProtection algorithmName="SHA-512" hashValue="lDPopHE4ERAm9NmhlZBAfSyXkm52nielNPA/kDOwXeVXOOpY5CqDJKdbT2zaw8VrErJhwtqujKP6K/a6u1GrfQ==" saltValue="wc84ZeT7NKgraebdz59e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313904</v>
      </c>
      <c r="D6" s="33">
        <f t="shared" si="3"/>
        <v>47</v>
      </c>
      <c r="E6" s="33">
        <f t="shared" si="3"/>
        <v>18</v>
      </c>
      <c r="F6" s="33">
        <f t="shared" si="3"/>
        <v>0</v>
      </c>
      <c r="G6" s="33">
        <f t="shared" si="3"/>
        <v>0</v>
      </c>
      <c r="H6" s="33" t="str">
        <f t="shared" si="3"/>
        <v>鳥取県　伯耆町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6.65</v>
      </c>
      <c r="Q6" s="34">
        <f t="shared" si="3"/>
        <v>100</v>
      </c>
      <c r="R6" s="34">
        <f t="shared" si="3"/>
        <v>3960</v>
      </c>
      <c r="S6" s="34">
        <f t="shared" si="3"/>
        <v>10774</v>
      </c>
      <c r="T6" s="34">
        <f t="shared" si="3"/>
        <v>139.44</v>
      </c>
      <c r="U6" s="34">
        <f t="shared" si="3"/>
        <v>77.27</v>
      </c>
      <c r="V6" s="34">
        <f t="shared" si="3"/>
        <v>714</v>
      </c>
      <c r="W6" s="34">
        <f t="shared" si="3"/>
        <v>0.25</v>
      </c>
      <c r="X6" s="34">
        <f t="shared" si="3"/>
        <v>2856</v>
      </c>
      <c r="Y6" s="35">
        <f>IF(Y7="",NA(),Y7)</f>
        <v>81.900000000000006</v>
      </c>
      <c r="Z6" s="35">
        <f t="shared" ref="Z6:AH6" si="4">IF(Z7="",NA(),Z7)</f>
        <v>73.87</v>
      </c>
      <c r="AA6" s="35">
        <f t="shared" si="4"/>
        <v>74.69</v>
      </c>
      <c r="AB6" s="35">
        <f t="shared" si="4"/>
        <v>78.569999999999993</v>
      </c>
      <c r="AC6" s="35">
        <f t="shared" si="4"/>
        <v>81.510000000000005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47.1</v>
      </c>
      <c r="BR6" s="35">
        <f t="shared" ref="BR6:BZ6" si="8">IF(BR7="",NA(),BR7)</f>
        <v>51.4</v>
      </c>
      <c r="BS6" s="35">
        <f t="shared" si="8"/>
        <v>47.15</v>
      </c>
      <c r="BT6" s="35">
        <f t="shared" si="8"/>
        <v>42.51</v>
      </c>
      <c r="BU6" s="35">
        <f t="shared" si="8"/>
        <v>31.03</v>
      </c>
      <c r="BV6" s="35">
        <f t="shared" si="8"/>
        <v>66.73</v>
      </c>
      <c r="BW6" s="35">
        <f t="shared" si="8"/>
        <v>64.78</v>
      </c>
      <c r="BX6" s="35">
        <f t="shared" si="8"/>
        <v>63.06</v>
      </c>
      <c r="BY6" s="35">
        <f t="shared" si="8"/>
        <v>62.5</v>
      </c>
      <c r="BZ6" s="35">
        <f t="shared" si="8"/>
        <v>60.59</v>
      </c>
      <c r="CA6" s="34" t="str">
        <f>IF(CA7="","",IF(CA7="-","【-】","【"&amp;SUBSTITUTE(TEXT(CA7,"#,##0.00"),"-","△")&amp;"】"))</f>
        <v>【58.42】</v>
      </c>
      <c r="CB6" s="35">
        <f>IF(CB7="",NA(),CB7)</f>
        <v>357.74</v>
      </c>
      <c r="CC6" s="35">
        <f t="shared" ref="CC6:CK6" si="9">IF(CC7="",NA(),CC7)</f>
        <v>326.52</v>
      </c>
      <c r="CD6" s="35">
        <f t="shared" si="9"/>
        <v>356.66</v>
      </c>
      <c r="CE6" s="35">
        <f t="shared" si="9"/>
        <v>404.93</v>
      </c>
      <c r="CF6" s="35">
        <f t="shared" si="9"/>
        <v>471.4</v>
      </c>
      <c r="CG6" s="35">
        <f t="shared" si="9"/>
        <v>241.29</v>
      </c>
      <c r="CH6" s="35">
        <f t="shared" si="9"/>
        <v>250.21</v>
      </c>
      <c r="CI6" s="35">
        <f t="shared" si="9"/>
        <v>264.77</v>
      </c>
      <c r="CJ6" s="35">
        <f t="shared" si="9"/>
        <v>269.33</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61.94</v>
      </c>
      <c r="CS6" s="35">
        <f t="shared" si="10"/>
        <v>61.79</v>
      </c>
      <c r="CT6" s="35">
        <f t="shared" si="10"/>
        <v>59.94</v>
      </c>
      <c r="CU6" s="35">
        <f t="shared" si="10"/>
        <v>59.64</v>
      </c>
      <c r="CV6" s="35">
        <f t="shared" si="10"/>
        <v>58.19</v>
      </c>
      <c r="CW6" s="34" t="str">
        <f>IF(CW7="","",IF(CW7="-","【-】","【"&amp;SUBSTITUTE(TEXT(CW7,"#,##0.00"),"-","△")&amp;"】"))</f>
        <v>【57.83】</v>
      </c>
      <c r="CX6" s="35">
        <f>IF(CX7="",NA(),CX7)</f>
        <v>70.680000000000007</v>
      </c>
      <c r="CY6" s="35">
        <f t="shared" ref="CY6:DG6" si="11">IF(CY7="",NA(),CY7)</f>
        <v>72.39</v>
      </c>
      <c r="CZ6" s="35">
        <f t="shared" si="11"/>
        <v>72.459999999999994</v>
      </c>
      <c r="DA6" s="35">
        <f t="shared" si="11"/>
        <v>74.06</v>
      </c>
      <c r="DB6" s="35">
        <f t="shared" si="11"/>
        <v>70.31</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313904</v>
      </c>
      <c r="D7" s="37">
        <v>47</v>
      </c>
      <c r="E7" s="37">
        <v>18</v>
      </c>
      <c r="F7" s="37">
        <v>0</v>
      </c>
      <c r="G7" s="37">
        <v>0</v>
      </c>
      <c r="H7" s="37" t="s">
        <v>99</v>
      </c>
      <c r="I7" s="37" t="s">
        <v>100</v>
      </c>
      <c r="J7" s="37" t="s">
        <v>101</v>
      </c>
      <c r="K7" s="37" t="s">
        <v>102</v>
      </c>
      <c r="L7" s="37" t="s">
        <v>103</v>
      </c>
      <c r="M7" s="37" t="s">
        <v>104</v>
      </c>
      <c r="N7" s="38" t="s">
        <v>105</v>
      </c>
      <c r="O7" s="38" t="s">
        <v>106</v>
      </c>
      <c r="P7" s="38">
        <v>6.65</v>
      </c>
      <c r="Q7" s="38">
        <v>100</v>
      </c>
      <c r="R7" s="38">
        <v>3960</v>
      </c>
      <c r="S7" s="38">
        <v>10774</v>
      </c>
      <c r="T7" s="38">
        <v>139.44</v>
      </c>
      <c r="U7" s="38">
        <v>77.27</v>
      </c>
      <c r="V7" s="38">
        <v>714</v>
      </c>
      <c r="W7" s="38">
        <v>0.25</v>
      </c>
      <c r="X7" s="38">
        <v>2856</v>
      </c>
      <c r="Y7" s="38">
        <v>81.900000000000006</v>
      </c>
      <c r="Z7" s="38">
        <v>73.87</v>
      </c>
      <c r="AA7" s="38">
        <v>74.69</v>
      </c>
      <c r="AB7" s="38">
        <v>78.569999999999993</v>
      </c>
      <c r="AC7" s="38">
        <v>81.510000000000005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47.1</v>
      </c>
      <c r="BR7" s="38">
        <v>51.4</v>
      </c>
      <c r="BS7" s="38">
        <v>47.15</v>
      </c>
      <c r="BT7" s="38">
        <v>42.51</v>
      </c>
      <c r="BU7" s="38">
        <v>31.03</v>
      </c>
      <c r="BV7" s="38">
        <v>66.73</v>
      </c>
      <c r="BW7" s="38">
        <v>64.78</v>
      </c>
      <c r="BX7" s="38">
        <v>63.06</v>
      </c>
      <c r="BY7" s="38">
        <v>62.5</v>
      </c>
      <c r="BZ7" s="38">
        <v>60.59</v>
      </c>
      <c r="CA7" s="38">
        <v>58.42</v>
      </c>
      <c r="CB7" s="38">
        <v>357.74</v>
      </c>
      <c r="CC7" s="38">
        <v>326.52</v>
      </c>
      <c r="CD7" s="38">
        <v>356.66</v>
      </c>
      <c r="CE7" s="38">
        <v>404.93</v>
      </c>
      <c r="CF7" s="38">
        <v>471.4</v>
      </c>
      <c r="CG7" s="38">
        <v>241.29</v>
      </c>
      <c r="CH7" s="38">
        <v>250.21</v>
      </c>
      <c r="CI7" s="38">
        <v>264.77</v>
      </c>
      <c r="CJ7" s="38">
        <v>269.33</v>
      </c>
      <c r="CK7" s="38">
        <v>280.23</v>
      </c>
      <c r="CL7" s="38">
        <v>282.27999999999997</v>
      </c>
      <c r="CM7" s="38" t="s">
        <v>105</v>
      </c>
      <c r="CN7" s="38" t="s">
        <v>105</v>
      </c>
      <c r="CO7" s="38" t="s">
        <v>105</v>
      </c>
      <c r="CP7" s="38" t="s">
        <v>105</v>
      </c>
      <c r="CQ7" s="38" t="s">
        <v>105</v>
      </c>
      <c r="CR7" s="38">
        <v>61.94</v>
      </c>
      <c r="CS7" s="38">
        <v>61.79</v>
      </c>
      <c r="CT7" s="38">
        <v>59.94</v>
      </c>
      <c r="CU7" s="38">
        <v>59.64</v>
      </c>
      <c r="CV7" s="38">
        <v>58.19</v>
      </c>
      <c r="CW7" s="38">
        <v>57.83</v>
      </c>
      <c r="CX7" s="38">
        <v>70.680000000000007</v>
      </c>
      <c r="CY7" s="38">
        <v>72.39</v>
      </c>
      <c r="CZ7" s="38">
        <v>72.459999999999994</v>
      </c>
      <c r="DA7" s="38">
        <v>74.06</v>
      </c>
      <c r="DB7" s="38">
        <v>70.31</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2021-12-03T08:11:00Z</dcterms:created>
  <dcterms:modified xsi:type="dcterms:W3CDTF">2022-01-21T02:04:10Z</dcterms:modified>
  <cp:category/>
</cp:coreProperties>
</file>