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20_313891_47_1718\"/>
    </mc:Choice>
  </mc:AlternateContent>
  <xr:revisionPtr revIDLastSave="0" documentId="13_ncr:1_{90CF2166-87F4-4C29-B52A-4761BD91A1AA}" xr6:coauthVersionLast="45" xr6:coauthVersionMax="45" xr10:uidLastSave="{00000000-0000-0000-0000-000000000000}"/>
  <workbookProtection workbookAlgorithmName="SHA-512" workbookHashValue="rwd04J0mlMC2m6Be+ec9GzBQCngMrZAzaoNhAKukmcpm4GJWOMun5ewMesq714HbYiIWF1t5K4/tg2u7pZfjpQ==" workbookSaltValue="AL5L982CKQE6veaTkMIYA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I10" i="4"/>
  <c r="B10" i="4"/>
  <c r="AL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<sst xmlns="http://schemas.openxmlformats.org/spreadsheetml/2006/main" count="236" uniqueCount="120">
  <si>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</si>
  <si>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</si>
  <si>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</si>
  <si>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</si>
  <si>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</si>
  <si>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</si>
  <si>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</si>
  <si>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</si>
  <si>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</si>
  <si>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</si>
  <si>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</si>
  <si>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</si>
  <si>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</si>
  <si>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</si>
  <si>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</si>
  <si>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</si>
  <si>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</si>
  <si>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</si>
  <si>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</si>
  <si>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</si>
  <si>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</si>
  <si>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</si>
  <si>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</si>
  <si>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</si>
  <si>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</si>
  <si>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</si>
  <si>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</si>
  <si>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</si>
  <si>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</si>
  <si>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</si>
  <si>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</si>
  <si>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</si>
  <si>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</si>
  <si>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</si>
  <si>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</si>
  <si>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</si>
  <si>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</si>
  <si>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</si>
  <si>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</si>
  <si>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</si>
  <si>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</si>
  <si>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</si>
  <si>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</si>
  <si>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</si>
  <si>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</si>
  <si>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</si>
  <si>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</si>
  <si>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</si>
  <si>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</si>
  <si>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</si>
  <si>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</si>
  <si>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</si>
  <si>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</si>
  <si>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</si>
  <si>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</si>
  <si>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</si>
  <si>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</si>
  <si>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</si>
  <si>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</si>
  <si>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</si>
  <si>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</si>
  <si>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</si>
  <si>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</si>
  <si>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</si>
  <si>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</si>
  <si>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</si>
  <si>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</si>
  <si>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</si>
  <si>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</si>
  <si>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</si>
  <si>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</si>
  <si>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</si>
  <si>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</si>
  <si>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</si>
  <si>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</si>
  <si>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</si>
  <si>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</si>
  <si>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</si>
  <si>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</si>
  <si>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</si>
  <si>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</si>
  <si>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</si>
  <si>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</si>
  <si>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</si>
  <si>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</si>
  <si>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</si>
  <si>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</si>
  <si>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</si>
  <si>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</si>
  <si>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</si>
  <si>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</si>
  <si>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</si>
  <si>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</si>
  <si>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</si>
  <si>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</si>
  <si>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</si>
  <si>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</si>
  <si>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</si>
  <si>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</si>
  <si>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</si>
  <si>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</si>
  <si>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</si>
  <si>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</si>
  <si>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</si>
  <si>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</si>
  <si>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</si>
  <si>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</si>
  <si>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</si>
  <si>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</si>
  <si>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</si>
  <si>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</si>
  <si>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</si>
  <si>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</si>
  <si>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</si>
  <si>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</si>
  <si>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</si>
  <si>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</si>
  <si>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①支出のうち企業債償還金の割合が高く料金収入では賄えていない状況である。企業債償還金について一般会計からの繰入を行っている。　　　　　　　　　　　　　　　　　　　　④企業債残高対事業規模比率は類似団体平均より低くなっている。施設整備は完了しており新たな借り入れは行っていない。　　　　　　　　　　　　　　　　⑤使用料で経費は賄えている状況で経費回収率は100％以上である。町営住宅の浄化槽なので利用者数は安定している。　　　　　　　　　　　　</t>
    <rPh sb="112" eb="114">
      <t>シセツ</t>
    </rPh>
    <rPh sb="114" eb="116">
      <t>セイビ</t>
    </rPh>
    <rPh sb="117" eb="119">
      <t>カンリョウ</t>
    </rPh>
    <rPh sb="123" eb="124">
      <t>アラ</t>
    </rPh>
    <rPh sb="126" eb="127">
      <t>カ</t>
    </rPh>
    <rPh sb="128" eb="129">
      <t>イ</t>
    </rPh>
    <rPh sb="131" eb="132">
      <t>オコナ</t>
    </rPh>
    <phoneticPr fontId="4"/>
  </si>
  <si>
    <t>平成16年度供用開始のため、施設の老朽化対策については耐用年数等を考慮し計画が必要となると思われる。</t>
    <phoneticPr fontId="4"/>
  </si>
  <si>
    <t>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住宅施策にあわせた施設の更新等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</si>
</sst>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12-41D0-BDF7-1FF53820EE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F12-41D0-BDF7-1FF53820EE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E15-420C-A066-A4B75B4BB25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39.450000000000003</c:v>
                </c:pt>
                <c:pt idx="1">
                  <c:v>39.15</c:v>
                </c:pt>
                <c:pt idx="2">
                  <c:v>39.76</c:v>
                </c:pt>
                <c:pt idx="3">
                  <c:v>46.62</c:v>
                </c:pt>
                <c:pt idx="4">
                  <c:v>34.700000000000003</c:v>
                </c:pt>
              </c:numCache>
            </c:numRef>
          </c:val>
          <c:smooth val="0"/>
          <c:extLst>
            <c:ext xmlns:c16="http://schemas.microsoft.com/office/drawing/2014/chart" uri="{C3380CC4-5D6E-409C-BE32-E72D297353CC}">
              <c16:uniqueId val="{00000001-DE15-420C-A066-A4B75B4BB25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C48-4E81-84AD-4D16A1AC51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90.48</c:v>
                </c:pt>
                <c:pt idx="1">
                  <c:v>89.54</c:v>
                </c:pt>
                <c:pt idx="2">
                  <c:v>83.43</c:v>
                </c:pt>
                <c:pt idx="3">
                  <c:v>87.53</c:v>
                </c:pt>
                <c:pt idx="4">
                  <c:v>90.04</c:v>
                </c:pt>
              </c:numCache>
            </c:numRef>
          </c:val>
          <c:smooth val="0"/>
          <c:extLst>
            <c:ext xmlns:c16="http://schemas.microsoft.com/office/drawing/2014/chart" uri="{C3380CC4-5D6E-409C-BE32-E72D297353CC}">
              <c16:uniqueId val="{00000001-7C48-4E81-84AD-4D16A1AC51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82.06</c:v>
                </c:pt>
                <c:pt idx="1">
                  <c:v>81.569999999999993</c:v>
                </c:pt>
                <c:pt idx="2">
                  <c:v>81.11</c:v>
                </c:pt>
                <c:pt idx="3">
                  <c:v>80.709999999999994</c:v>
                </c:pt>
                <c:pt idx="4">
                  <c:v>80.31</c:v>
                </c:pt>
              </c:numCache>
            </c:numRef>
          </c:val>
          <c:extLst>
            <c:ext xmlns:c16="http://schemas.microsoft.com/office/drawing/2014/chart" uri="{C3380CC4-5D6E-409C-BE32-E72D297353CC}">
              <c16:uniqueId val="{00000000-D297-45EE-BD1D-336307A40F8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97-45EE-BD1D-336307A40F8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28-4DB4-AC8C-85C1984F8A3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28-4DB4-AC8C-85C1984F8A3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8-4B84-9C6B-E3CB5E092F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8-4B84-9C6B-E3CB5E092F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8D-4F2F-BE55-16B363763F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8D-4F2F-BE55-16B363763F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7-4508-9875-611C7F06EC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7-4508-9875-611C7F06EC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1357.75</c:v>
                </c:pt>
                <c:pt idx="1">
                  <c:v>26.18</c:v>
                </c:pt>
                <c:pt idx="2">
                  <c:v>1889.96</c:v>
                </c:pt>
                <c:pt idx="3" formatCode="#,##0.00;&quot;△&quot;#,##0.00">
                  <c:v>0</c:v>
                </c:pt>
                <c:pt idx="4" formatCode="#,##0.00;&quot;△&quot;#,##0.00">
                  <c:v>0</c:v>
                </c:pt>
              </c:numCache>
            </c:numRef>
          </c:val>
          <c:extLst>
            <c:ext xmlns:c16="http://schemas.microsoft.com/office/drawing/2014/chart" uri="{C3380CC4-5D6E-409C-BE32-E72D297353CC}">
              <c16:uniqueId val="{00000000-1724-4FD5-B307-C87444D9F3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4170.3999999999996</c:v>
                </c:pt>
                <c:pt idx="1">
                  <c:v>2559.94</c:v>
                </c:pt>
                <c:pt idx="2">
                  <c:v>2834.34</c:v>
                </c:pt>
                <c:pt idx="3">
                  <c:v>720.41</c:v>
                </c:pt>
                <c:pt idx="4">
                  <c:v>1640.16</c:v>
                </c:pt>
              </c:numCache>
            </c:numRef>
          </c:val>
          <c:smooth val="0"/>
          <c:extLst>
            <c:ext xmlns:c16="http://schemas.microsoft.com/office/drawing/2014/chart" uri="{C3380CC4-5D6E-409C-BE32-E72D297353CC}">
              <c16:uniqueId val="{00000001-1724-4FD5-B307-C87444D9F3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258.45999999999998</c:v>
                </c:pt>
                <c:pt idx="1">
                  <c:v>264.72000000000003</c:v>
                </c:pt>
                <c:pt idx="2">
                  <c:v>255.09</c:v>
                </c:pt>
                <c:pt idx="3">
                  <c:v>147.63999999999999</c:v>
                </c:pt>
                <c:pt idx="4">
                  <c:v>125.95</c:v>
                </c:pt>
              </c:numCache>
            </c:numRef>
          </c:val>
          <c:extLst>
            <c:ext xmlns:c16="http://schemas.microsoft.com/office/drawing/2014/chart" uri="{C3380CC4-5D6E-409C-BE32-E72D297353CC}">
              <c16:uniqueId val="{00000000-FFF2-438F-B324-D53A6A851A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32.14</c:v>
                </c:pt>
                <c:pt idx="1">
                  <c:v>37.82</c:v>
                </c:pt>
                <c:pt idx="2">
                  <c:v>37.979999999999997</c:v>
                </c:pt>
                <c:pt idx="3">
                  <c:v>71</c:v>
                </c:pt>
                <c:pt idx="4">
                  <c:v>38.270000000000003</c:v>
                </c:pt>
              </c:numCache>
            </c:numRef>
          </c:val>
          <c:smooth val="0"/>
          <c:extLst>
            <c:ext xmlns:c16="http://schemas.microsoft.com/office/drawing/2014/chart" uri="{C3380CC4-5D6E-409C-BE32-E72D297353CC}">
              <c16:uniqueId val="{00000001-FFF2-438F-B324-D53A6A851A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125.98</c:v>
                </c:pt>
                <c:pt idx="1">
                  <c:v>119.7</c:v>
                </c:pt>
                <c:pt idx="2">
                  <c:v>120.4</c:v>
                </c:pt>
                <c:pt idx="3">
                  <c:v>209.99</c:v>
                </c:pt>
                <c:pt idx="4">
                  <c:v>260.27</c:v>
                </c:pt>
              </c:numCache>
            </c:numRef>
          </c:val>
          <c:extLst>
            <c:ext xmlns:c16="http://schemas.microsoft.com/office/drawing/2014/chart" uri="{C3380CC4-5D6E-409C-BE32-E72D297353CC}">
              <c16:uniqueId val="{00000000-11CA-4D14-A999-11A8C32FC7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562.9</c:v>
                </c:pt>
                <c:pt idx="1">
                  <c:v>482.51</c:v>
                </c:pt>
                <c:pt idx="2">
                  <c:v>484.48</c:v>
                </c:pt>
                <c:pt idx="3">
                  <c:v>317.06</c:v>
                </c:pt>
                <c:pt idx="4">
                  <c:v>486.77</c:v>
                </c:pt>
              </c:numCache>
            </c:numRef>
          </c:val>
          <c:smooth val="0"/>
          <c:extLst>
            <c:ext xmlns:c16="http://schemas.microsoft.com/office/drawing/2014/chart" uri="{C3380CC4-5D6E-409C-BE32-E72D297353CC}">
              <c16:uniqueId val="{00000001-11CA-4D14-A999-11A8C32FC7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10601</v>
      </c>
      <c r="AM8" s="51"/>
      <c r="AN8" s="51"/>
      <c r="AO8" s="51"/>
      <c r="AP8" s="51"/>
      <c r="AQ8" s="51"/>
      <c r="AR8" s="51"/>
      <c r="AS8" s="51"/>
      <c r="AT8" s="46">
        <f>データ!T6</f>
        <v>114.03</v>
      </c>
      <c r="AU8" s="46"/>
      <c r="AV8" s="46"/>
      <c r="AW8" s="46"/>
      <c r="AX8" s="46"/>
      <c r="AY8" s="46"/>
      <c r="AZ8" s="46"/>
      <c r="BA8" s="46"/>
      <c r="BB8" s="46">
        <f>データ!U6</f>
        <v>92.97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0.68</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72</v>
      </c>
      <c r="AM10" s="51"/>
      <c r="AN10" s="51"/>
      <c r="AO10" s="51"/>
      <c r="AP10" s="51"/>
      <c r="AQ10" s="51"/>
      <c r="AR10" s="51"/>
      <c r="AS10" s="51"/>
      <c r="AT10" s="46">
        <f>データ!W6</f>
        <v>0.06</v>
      </c>
      <c r="AU10" s="46"/>
      <c r="AV10" s="46"/>
      <c r="AW10" s="46"/>
      <c r="AX10" s="46"/>
      <c r="AY10" s="46"/>
      <c r="AZ10" s="46"/>
      <c r="BA10" s="46"/>
      <c r="BB10" s="46">
        <f>データ!X6</f>
        <v>1200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SHDn8uutL01g1fvzlaq7y7LJl0BEVDRd4/N9k3HCRQKZNj1csLFT4dBAaRd3vJeSYyBauMkm6mhy6PDPB3NUNA==" saltValue="6aZUcz8wlQITYyhsXvFc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313891</v>
      </c>
      <c r="D6" s="33">
        <f t="shared" si="3"/>
        <v>47</v>
      </c>
      <c r="E6" s="33">
        <f t="shared" si="3"/>
        <v>17</v>
      </c>
      <c r="F6" s="33">
        <f t="shared" si="3"/>
        <v>9</v>
      </c>
      <c r="G6" s="33">
        <f t="shared" si="3"/>
        <v>0</v>
      </c>
      <c r="H6" s="33" t="str">
        <f t="shared" si="3"/>
        <v>鳥取県　南部町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0.68</v>
      </c>
      <c r="Q6" s="34">
        <f t="shared" si="3"/>
        <v>100</v>
      </c>
      <c r="R6" s="34">
        <f t="shared" si="3"/>
        <v>3850</v>
      </c>
      <c r="S6" s="34">
        <f t="shared" si="3"/>
        <v>10601</v>
      </c>
      <c r="T6" s="34">
        <f t="shared" si="3"/>
        <v>114.03</v>
      </c>
      <c r="U6" s="34">
        <f t="shared" si="3"/>
        <v>92.97</v>
      </c>
      <c r="V6" s="34">
        <f t="shared" si="3"/>
        <v>72</v>
      </c>
      <c r="W6" s="34">
        <f t="shared" si="3"/>
        <v>0.06</v>
      </c>
      <c r="X6" s="34">
        <f t="shared" si="3"/>
        <v>1200</v>
      </c>
      <c r="Y6" s="35">
        <f>IF(Y7="",NA(),Y7)</f>
        <v>82.06</v>
      </c>
      <c r="Z6" s="35">
        <f t="shared" ref="Z6:AH6" si="4">IF(Z7="",NA(),Z7)</f>
        <v>81.569999999999993</v>
      </c>
      <c r="AA6" s="35">
        <f t="shared" si="4"/>
        <v>81.11</v>
      </c>
      <c r="AB6" s="35">
        <f t="shared" si="4"/>
        <v>80.709999999999994</v>
      </c>
      <c r="AC6" s="35">
        <f t="shared" si="4"/>
        <v>80.31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1357.75</v>
      </c>
      <c r="BG6" s="35">
        <f t="shared" ref="BG6:BO6" si="7">IF(BG7="",NA(),BG7)</f>
        <v>26.18</v>
      </c>
      <c r="BH6" s="35">
        <f t="shared" si="7"/>
        <v>1889.96</v>
      </c>
      <c r="BI6" s="34">
        <f t="shared" si="7"/>
        <v>0</v>
      </c>
      <c r="BJ6" s="34">
        <f t="shared" si="7"/>
        <v>0</v>
      </c>
      <c r="BK6" s="35">
        <f t="shared" si="7"/>
        <v>4170.3999999999996</v>
      </c>
      <c r="BL6" s="35">
        <f t="shared" si="7"/>
        <v>2559.94</v>
      </c>
      <c r="BM6" s="35">
        <f t="shared" si="7"/>
        <v>2834.34</v>
      </c>
      <c r="BN6" s="35">
        <f t="shared" si="7"/>
        <v>720.41</v>
      </c>
      <c r="BO6" s="35">
        <f t="shared" si="7"/>
        <v>1640.16</v>
      </c>
      <c r="BP6" s="34" t="str">
        <f>IF(BP7="","",IF(BP7="-","【-】","【"&amp;SUBSTITUTE(TEXT(BP7,"#,##0.00"),"-","△")&amp;"】"))</f>
        <v>【1,650.58】</v>
      </c>
      <c r="BQ6" s="35">
        <f>IF(BQ7="",NA(),BQ7)</f>
        <v>258.45999999999998</v>
      </c>
      <c r="BR6" s="35">
        <f t="shared" ref="BR6:BZ6" si="8">IF(BR7="",NA(),BR7)</f>
        <v>264.72000000000003</v>
      </c>
      <c r="BS6" s="35">
        <f t="shared" si="8"/>
        <v>255.09</v>
      </c>
      <c r="BT6" s="35">
        <f t="shared" si="8"/>
        <v>147.63999999999999</v>
      </c>
      <c r="BU6" s="35">
        <f t="shared" si="8"/>
        <v>125.95</v>
      </c>
      <c r="BV6" s="35">
        <f t="shared" si="8"/>
        <v>32.14</v>
      </c>
      <c r="BW6" s="35">
        <f t="shared" si="8"/>
        <v>37.82</v>
      </c>
      <c r="BX6" s="35">
        <f t="shared" si="8"/>
        <v>37.979999999999997</v>
      </c>
      <c r="BY6" s="35">
        <f t="shared" si="8"/>
        <v>71</v>
      </c>
      <c r="BZ6" s="35">
        <f t="shared" si="8"/>
        <v>38.270000000000003</v>
      </c>
      <c r="CA6" s="34" t="str">
        <f>IF(CA7="","",IF(CA7="-","【-】","【"&amp;SUBSTITUTE(TEXT(CA7,"#,##0.00"),"-","△")&amp;"】"))</f>
        <v>【38.66】</v>
      </c>
      <c r="CB6" s="35">
        <f>IF(CB7="",NA(),CB7)</f>
        <v>125.98</v>
      </c>
      <c r="CC6" s="35">
        <f t="shared" ref="CC6:CK6" si="9">IF(CC7="",NA(),CC7)</f>
        <v>119.7</v>
      </c>
      <c r="CD6" s="35">
        <f t="shared" si="9"/>
        <v>120.4</v>
      </c>
      <c r="CE6" s="35">
        <f t="shared" si="9"/>
        <v>209.99</v>
      </c>
      <c r="CF6" s="35">
        <f t="shared" si="9"/>
        <v>260.27</v>
      </c>
      <c r="CG6" s="35">
        <f t="shared" si="9"/>
        <v>562.9</v>
      </c>
      <c r="CH6" s="35">
        <f t="shared" si="9"/>
        <v>482.51</v>
      </c>
      <c r="CI6" s="35">
        <f t="shared" si="9"/>
        <v>484.48</v>
      </c>
      <c r="CJ6" s="35">
        <f t="shared" si="9"/>
        <v>317.06</v>
      </c>
      <c r="CK6" s="35">
        <f t="shared" si="9"/>
        <v>486.77</v>
      </c>
      <c r="CL6" s="34" t="str">
        <f>IF(CL7="","",IF(CL7="-","【-】","【"&amp;SUBSTITUTE(TEXT(CL7,"#,##0.00"),"-","△")&amp;"】"))</f>
        <v>【481.20】</v>
      </c>
      <c r="CM6" s="35">
        <f>IF(CM7="",NA(),CM7)</f>
        <v>100</v>
      </c>
      <c r="CN6" s="35">
        <f t="shared" ref="CN6:CV6" si="10">IF(CN7="",NA(),CN7)</f>
        <v>100</v>
      </c>
      <c r="CO6" s="35">
        <f t="shared" si="10"/>
        <v>100</v>
      </c>
      <c r="CP6" s="35">
        <f t="shared" si="10"/>
        <v>100</v>
      </c>
      <c r="CQ6" s="35">
        <f t="shared" si="10"/>
        <v>100</v>
      </c>
      <c r="CR6" s="35">
        <f t="shared" si="10"/>
        <v>39.450000000000003</v>
      </c>
      <c r="CS6" s="35">
        <f t="shared" si="10"/>
        <v>39.15</v>
      </c>
      <c r="CT6" s="35">
        <f t="shared" si="10"/>
        <v>39.76</v>
      </c>
      <c r="CU6" s="35">
        <f t="shared" si="10"/>
        <v>46.62</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90.48</v>
      </c>
      <c r="DD6" s="35">
        <f t="shared" si="11"/>
        <v>89.54</v>
      </c>
      <c r="DE6" s="35">
        <f t="shared" si="11"/>
        <v>83.43</v>
      </c>
      <c r="DF6" s="35">
        <f t="shared" si="11"/>
        <v>87.53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313891</v>
      </c>
      <c r="D7" s="37">
        <v>47</v>
      </c>
      <c r="E7" s="37">
        <v>17</v>
      </c>
      <c r="F7" s="37">
        <v>9</v>
      </c>
      <c r="G7" s="37">
        <v>0</v>
      </c>
      <c r="H7" s="37" t="s">
        <v>97</v>
      </c>
      <c r="I7" s="37" t="s">
        <v>98</v>
      </c>
      <c r="J7" s="37" t="s">
        <v>99</v>
      </c>
      <c r="K7" s="37" t="s">
        <v>100</v>
      </c>
      <c r="L7" s="37" t="s">
        <v>101</v>
      </c>
      <c r="M7" s="37" t="s">
        <v>102</v>
      </c>
      <c r="N7" s="38" t="s">
        <v>103</v>
      </c>
      <c r="O7" s="38" t="s">
        <v>104</v>
      </c>
      <c r="P7" s="38">
        <v>0.68</v>
      </c>
      <c r="Q7" s="38">
        <v>100</v>
      </c>
      <c r="R7" s="38">
        <v>3850</v>
      </c>
      <c r="S7" s="38">
        <v>10601</v>
      </c>
      <c r="T7" s="38">
        <v>114.03</v>
      </c>
      <c r="U7" s="38">
        <v>92.97</v>
      </c>
      <c r="V7" s="38">
        <v>72</v>
      </c>
      <c r="W7" s="38">
        <v>0.06</v>
      </c>
      <c r="X7" s="38">
        <v>1200</v>
      </c>
      <c r="Y7" s="38">
        <v>82.06</v>
      </c>
      <c r="Z7" s="38">
        <v>81.569999999999993</v>
      </c>
      <c r="AA7" s="38">
        <v>81.11</v>
      </c>
      <c r="AB7" s="38">
        <v>80.709999999999994</v>
      </c>
      <c r="AC7" s="38">
        <v>80.31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1357.75</v>
      </c>
      <c r="BG7" s="38">
        <v>26.18</v>
      </c>
      <c r="BH7" s="38">
        <v>1889.96</v>
      </c>
      <c r="BI7" s="38">
        <v>0</v>
      </c>
      <c r="BJ7" s="38">
        <v>0</v>
      </c>
      <c r="BK7" s="38">
        <v>4170.3999999999996</v>
      </c>
      <c r="BL7" s="38">
        <v>2559.94</v>
      </c>
      <c r="BM7" s="38">
        <v>2834.34</v>
      </c>
      <c r="BN7" s="38">
        <v>720.41</v>
      </c>
      <c r="BO7" s="38">
        <v>1640.16</v>
      </c>
      <c r="BP7" s="38">
        <v>1650.58</v>
      </c>
      <c r="BQ7" s="38">
        <v>258.45999999999998</v>
      </c>
      <c r="BR7" s="38">
        <v>264.72000000000003</v>
      </c>
      <c r="BS7" s="38">
        <v>255.09</v>
      </c>
      <c r="BT7" s="38">
        <v>147.63999999999999</v>
      </c>
      <c r="BU7" s="38">
        <v>125.95</v>
      </c>
      <c r="BV7" s="38">
        <v>32.14</v>
      </c>
      <c r="BW7" s="38">
        <v>37.82</v>
      </c>
      <c r="BX7" s="38">
        <v>37.979999999999997</v>
      </c>
      <c r="BY7" s="38">
        <v>71</v>
      </c>
      <c r="BZ7" s="38">
        <v>38.270000000000003</v>
      </c>
      <c r="CA7" s="38">
        <v>38.659999999999997</v>
      </c>
      <c r="CB7" s="38">
        <v>125.98</v>
      </c>
      <c r="CC7" s="38">
        <v>119.7</v>
      </c>
      <c r="CD7" s="38">
        <v>120.4</v>
      </c>
      <c r="CE7" s="38">
        <v>209.99</v>
      </c>
      <c r="CF7" s="38">
        <v>260.27</v>
      </c>
      <c r="CG7" s="38">
        <v>562.9</v>
      </c>
      <c r="CH7" s="38">
        <v>482.51</v>
      </c>
      <c r="CI7" s="38">
        <v>484.48</v>
      </c>
      <c r="CJ7" s="38">
        <v>317.06</v>
      </c>
      <c r="CK7" s="38">
        <v>486.77</v>
      </c>
      <c r="CL7" s="38">
        <v>481.2</v>
      </c>
      <c r="CM7" s="38">
        <v>100</v>
      </c>
      <c r="CN7" s="38">
        <v>100</v>
      </c>
      <c r="CO7" s="38">
        <v>100</v>
      </c>
      <c r="CP7" s="38">
        <v>100</v>
      </c>
      <c r="CQ7" s="38">
        <v>100</v>
      </c>
      <c r="CR7" s="38">
        <v>39.450000000000003</v>
      </c>
      <c r="CS7" s="38">
        <v>39.15</v>
      </c>
      <c r="CT7" s="38">
        <v>39.76</v>
      </c>
      <c r="CU7" s="38">
        <v>46.62</v>
      </c>
      <c r="CV7" s="38">
        <v>34.700000000000003</v>
      </c>
      <c r="CW7" s="38">
        <v>34.97</v>
      </c>
      <c r="CX7" s="38">
        <v>100</v>
      </c>
      <c r="CY7" s="38">
        <v>100</v>
      </c>
      <c r="CZ7" s="38">
        <v>100</v>
      </c>
      <c r="DA7" s="38">
        <v>100</v>
      </c>
      <c r="DB7" s="38">
        <v>100</v>
      </c>
      <c r="DC7" s="38">
        <v>90.48</v>
      </c>
      <c r="DD7" s="38">
        <v>89.54</v>
      </c>
      <c r="DE7" s="38">
        <v>83.43</v>
      </c>
      <c r="DF7" s="38">
        <v>87.53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dcterms:created xsi:type="dcterms:W3CDTF">2021-12-03T08:08:09Z</dcterms:created>
  <dcterms:modified xsi:type="dcterms:W3CDTF">2022-01-20T01:08:09Z</dcterms:modified>
  <cp:category/>
</cp:coreProperties>
</file>