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mc:AlternateContent xmlns:mc="http://schemas.openxmlformats.org/markup-compatibility/2006">
    <mc:Choice Requires="x15">
      <x15ac:absPath xmlns:x15ac="http://schemas.microsoft.com/office/spreadsheetml/2010/11/ac" url="Y:\各課フォルダ\022水道課\03下水道\30各種調査(集排・公共・環境)◆\60財務課\R3\2022.01.24締切　公営企業にかかる経営比較分析表（R2年度決算）の分析等について\"/>
    </mc:Choice>
  </mc:AlternateContent>
  <xr:revisionPtr revIDLastSave="0" documentId="13_ncr:1_{BF382950-BDD5-463B-9EFA-6435DDFC4C6D}" xr6:coauthVersionLast="36" xr6:coauthVersionMax="36" xr10:uidLastSave="{00000000-0000-0000-0000-000000000000}"/>
  <workbookProtection workbookAlgorithmName="SHA-512" workbookHashValue="g1p0CFT/OlIZJufAIwnbhFrbtrkb5pdsZoLKzxaPdz0Y6Y/12R4oRNgbUxJx64xbnZZg/868swxEHlB3tHvUVQ==" workbookSaltValue="yK5Pc4N7gs81pgftYg+xEQ==" workbookSpinCount="100000" lockStructure="1"/>
  <bookViews>
    <workbookView xWindow="0" yWindow="0" windowWidth="28800" windowHeight="121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P6" i="5"/>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BB10" i="4"/>
  <c r="AT10" i="4"/>
  <c r="W10" i="4"/>
  <c r="P10" i="4"/>
  <c r="AD8" i="4"/>
  <c r="W8" i="4"/>
  <c r="P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<sst xmlns="http://schemas.openxmlformats.org/spreadsheetml/2006/main" count="236" uniqueCount="120">
  <si>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</si>
  <si>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</si>
  <si>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</si>
  <si>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</si>
  <si>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</si>
  <si>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</si>
  <si>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</si>
  <si>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</si>
  <si>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</si>
  <si>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</si>
  <si>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</si>
  <si>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</si>
  <si>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</si>
  <si>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</si>
  <si>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</si>
  <si>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</si>
  <si>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</si>
  <si>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</si>
  <si>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</si>
  <si>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</si>
  <si>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</si>
  <si>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</si>
  <si>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</si>
  <si>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</si>
  <si>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</si>
  <si>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</si>
  <si>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</si>
  <si>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</si>
  <si>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</si>
  <si>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</si>
  <si>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</si>
  <si>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</si>
  <si>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</si>
  <si>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</si>
  <si>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</si>
  <si>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</si>
  <si>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</si>
  <si>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</si>
  <si>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</si>
  <si>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</si>
  <si>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</si>
  <si>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</si>
  <si>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</si>
  <si>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</si>
  <si>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</si>
  <si>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</si>
  <si>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</si>
  <si>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</si>
  <si>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</si>
  <si>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</si>
  <si>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</si>
  <si>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</si>
  <si>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</si>
  <si>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</si>
  <si>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</si>
  <si>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</si>
  <si>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</si>
  <si>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</si>
  <si>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</si>
  <si>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</si>
  <si>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</si>
  <si>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</si>
  <si>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</si>
  <si>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</si>
  <si>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</si>
  <si>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</si>
  <si>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</si>
  <si>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</si>
  <si>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</si>
  <si>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</si>
  <si>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</si>
  <si>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</si>
  <si>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</si>
  <si>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</si>
  <si>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</si>
  <si>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</si>
  <si>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</si>
  <si>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</si>
  <si>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</si>
  <si>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</si>
  <si>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</si>
  <si>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</si>
  <si>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</si>
  <si>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</si>
  <si>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</si>
  <si>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</si>
  <si>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</si>
  <si>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</si>
  <si>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</si>
  <si>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</si>
  <si>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</si>
  <si>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</si>
  <si>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</si>
  <si>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</si>
  <si>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</si>
  <si>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</si>
  <si>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</si>
  <si>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</si>
  <si>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大山町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</si>
  <si>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</si>
  <si>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</si>
  <si>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</si>
  <si>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</si>
  <si>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</si>
  <si>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</si>
  <si>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</si>
  <si>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</si>
  <si>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</si>
  <si>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</si>
  <si>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</si>
  <si>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</si>
  <si>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</si>
  <si>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</si>
  <si>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</si>
  <si>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</si>
  <si>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</si>
  <si>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</si>
  <si>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平成28年度に算定基礎の見直しを行い、①収益的収支比率、④企業債残高対事業規模比率、⑤経費回収率および⑥汚水処理原価は、前年度並みの結果となった。平成29年度から料金統一化を図ったが、現状では健全経営が出来ているとは言えず、引き続き経費削減に努めている。
　⑦施設利用率は全国平均、類似団体と近似値の状況であり、施設の効率性はほぼ全国平均の水準を保っている。施設の見直しと計画的な施設管理を行い、今後も改善を進めたい。⑧水洗化率はほぼ全国平均の水準を保っており、今後も指標を100％に近づけるよう努めていきたい。
</t>
    <rPh sb="166" eb="168">
      <t>ゼンコク</t>
    </rPh>
    <rPh sb="168" eb="170">
      <t>ヘイキン</t>
    </rPh>
    <rPh sb="171" eb="173">
      <t>スイジュン</t>
    </rPh>
    <rPh sb="174" eb="175">
      <t>タモ</t>
    </rPh>
    <phoneticPr fontId="16"/>
  </si>
  <si>
    <t xml:space="preserve">　農業集落排水事業は17処理区有り、古いものは供用開始から30年以上経過しており、施設の経年劣化が進み、更新時期となっている。これらの施設については調査・点検を行い、計画的に更新を行い延命する必要がある。経過年数が進むにつれ、更新や修繕の必要箇所は増加傾向となっている。平成28年度ですべての地区の機能診断調査が終了し、調査結果による終末処理場の統廃合や更新計画を進めており、そのうち2処理区について1施設を機能強化ののちに処理区統合とし、令和2年度供用開始としたところである。
　また管渠については、耐用年数が経過するまで期間があるため、今後は計画的に調査を行い、老朽化対策をする必要があると思われる。
</t>
    <rPh sb="32" eb="34">
      <t>イジョウ</t>
    </rPh>
    <rPh sb="96" eb="98">
      <t>ヒツヨウ</t>
    </rPh>
    <rPh sb="201" eb="203">
      <t>シセツ</t>
    </rPh>
    <rPh sb="204" eb="206">
      <t>キノウ</t>
    </rPh>
    <rPh sb="206" eb="208">
      <t>キョウカ</t>
    </rPh>
    <rPh sb="212" eb="214">
      <t>ショリ</t>
    </rPh>
    <rPh sb="214" eb="215">
      <t>ク</t>
    </rPh>
    <rPh sb="215" eb="217">
      <t>トウゴウ</t>
    </rPh>
    <rPh sb="220" eb="222">
      <t>レイワ</t>
    </rPh>
    <rPh sb="223" eb="225">
      <t>ネンド</t>
    </rPh>
    <rPh sb="225" eb="227">
      <t>キョウヨウ</t>
    </rPh>
    <rPh sb="227" eb="229">
      <t>カイシ</t>
    </rPh>
    <phoneticPr fontId="15"/>
  </si>
  <si>
    <t xml:space="preserve">　農業集落排水事業は一般会計からの繰入で費用を賄っている部分が大きい。資産額からも財政全体に与える影響も大きいことがあることを踏まえ、将来的に施設の予防保全に努めなければならないと考える。
　また、発生対応型で心配される短期間に集中しての施設の老朽化による修繕や更新にかかる費用増大とならないよう、計画的な費用配分を検討し、維持管理をしていかなければならない。
　財源については適正化を考え、平成29年度に使用料の統一化を行ったが、人口減少が予想される状況を考慮し、施設の統廃合等による経費削減と併せ、地方公営企業会計の法適用化に向けて一層の経営改善を進めていく必要がある。
</t>
    <rPh sb="193" eb="194">
      <t>カンガ</t>
    </rPh>
    <rPh sb="196" eb="198">
      <t>ヘイセイ</t>
    </rPh>
    <rPh sb="200" eb="202">
      <t>ネンド</t>
    </rPh>
    <rPh sb="265" eb="266">
      <t>ム</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</si>
</sst>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b/>
      <sz val="15"/>
      <color theme="3"/>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FF-4205-BF2F-A9085A8A9FB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0.04</c:v>
                </c:pt>
                <c:pt idx="3">
                  <c:v>0.02</c:v>
                </c:pt>
                <c:pt idx="4">
                  <c:v>0.02</c:v>
                </c:pt>
              </c:numCache>
            </c:numRef>
          </c:val>
          <c:smooth val="0"/>
          <c:extLst>
            <c:ext xmlns:c16="http://schemas.microsoft.com/office/drawing/2014/chart" uri="{C3380CC4-5D6E-409C-BE32-E72D297353CC}">
              <c16:uniqueId val="{00000001-1CFF-4205-BF2F-A9085A8A9FB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50.74</c:v>
                </c:pt>
                <c:pt idx="1">
                  <c:v>50.45</c:v>
                </c:pt>
                <c:pt idx="2">
                  <c:v>49.46</c:v>
                </c:pt>
                <c:pt idx="3">
                  <c:v>48.53</c:v>
                </c:pt>
                <c:pt idx="4">
                  <c:v>51.24</c:v>
                </c:pt>
              </c:numCache>
            </c:numRef>
          </c:val>
          <c:extLst>
            <c:ext xmlns:c16="http://schemas.microsoft.com/office/drawing/2014/chart" uri="{C3380CC4-5D6E-409C-BE32-E72D297353CC}">
              <c16:uniqueId val="{00000000-D793-4343-A8BB-B7115C1B654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56.72</c:v>
                </c:pt>
                <c:pt idx="3">
                  <c:v>54.06</c:v>
                </c:pt>
                <c:pt idx="4">
                  <c:v>55.26</c:v>
                </c:pt>
              </c:numCache>
            </c:numRef>
          </c:val>
          <c:smooth val="0"/>
          <c:extLst>
            <c:ext xmlns:c16="http://schemas.microsoft.com/office/drawing/2014/chart" uri="{C3380CC4-5D6E-409C-BE32-E72D297353CC}">
              <c16:uniqueId val="{00000001-D793-4343-A8BB-B7115C1B654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90.29</c:v>
                </c:pt>
                <c:pt idx="1">
                  <c:v>90.73</c:v>
                </c:pt>
                <c:pt idx="2">
                  <c:v>90.1</c:v>
                </c:pt>
                <c:pt idx="3">
                  <c:v>91.03</c:v>
                </c:pt>
                <c:pt idx="4">
                  <c:v>91.57</c:v>
                </c:pt>
              </c:numCache>
            </c:numRef>
          </c:val>
          <c:extLst>
            <c:ext xmlns:c16="http://schemas.microsoft.com/office/drawing/2014/chart" uri="{C3380CC4-5D6E-409C-BE32-E72D297353CC}">
              <c16:uniqueId val="{00000000-72B8-47C4-9DB1-9A373052C2A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90.04</c:v>
                </c:pt>
                <c:pt idx="3">
                  <c:v>90.11</c:v>
                </c:pt>
                <c:pt idx="4">
                  <c:v>90.52</c:v>
                </c:pt>
              </c:numCache>
            </c:numRef>
          </c:val>
          <c:smooth val="0"/>
          <c:extLst>
            <c:ext xmlns:c16="http://schemas.microsoft.com/office/drawing/2014/chart" uri="{C3380CC4-5D6E-409C-BE32-E72D297353CC}">
              <c16:uniqueId val="{00000001-72B8-47C4-9DB1-9A373052C2A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94.18</c:v>
                </c:pt>
                <c:pt idx="1">
                  <c:v>93.31</c:v>
                </c:pt>
                <c:pt idx="2">
                  <c:v>92.55</c:v>
                </c:pt>
                <c:pt idx="3">
                  <c:v>93.89</c:v>
                </c:pt>
                <c:pt idx="4">
                  <c:v>90.79</c:v>
                </c:pt>
              </c:numCache>
            </c:numRef>
          </c:val>
          <c:extLst>
            <c:ext xmlns:c16="http://schemas.microsoft.com/office/drawing/2014/chart" uri="{C3380CC4-5D6E-409C-BE32-E72D297353CC}">
              <c16:uniqueId val="{00000000-1980-4064-9E9D-87B8BDD4002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80-4064-9E9D-87B8BDD4002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84-416B-9350-83753D086D1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84-416B-9350-83753D086D1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CA-4A24-8B08-7690FC6B85F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CA-4A24-8B08-7690FC6B85F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48-4E5B-B609-444082A38C6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48-4E5B-B609-444082A38C6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56-46C2-BB58-DAF6CE7A5FC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56-46C2-BB58-DAF6CE7A5FC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123.24</c:v>
                </c:pt>
                <c:pt idx="2">
                  <c:v>289.11</c:v>
                </c:pt>
                <c:pt idx="3">
                  <c:v>50.19</c:v>
                </c:pt>
                <c:pt idx="4">
                  <c:v>72.72</c:v>
                </c:pt>
              </c:numCache>
            </c:numRef>
          </c:val>
          <c:extLst>
            <c:ext xmlns:c16="http://schemas.microsoft.com/office/drawing/2014/chart" uri="{C3380CC4-5D6E-409C-BE32-E72D297353CC}">
              <c16:uniqueId val="{00000000-8589-47C5-8513-3686A8016D7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654.91999999999996</c:v>
                </c:pt>
                <c:pt idx="3">
                  <c:v>654.71</c:v>
                </c:pt>
                <c:pt idx="4">
                  <c:v>783.8</c:v>
                </c:pt>
              </c:numCache>
            </c:numRef>
          </c:val>
          <c:smooth val="0"/>
          <c:extLst>
            <c:ext xmlns:c16="http://schemas.microsoft.com/office/drawing/2014/chart" uri="{C3380CC4-5D6E-409C-BE32-E72D297353CC}">
              <c16:uniqueId val="{00000001-8589-47C5-8513-3686A8016D7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66.81</c:v>
                </c:pt>
                <c:pt idx="1">
                  <c:v>86.02</c:v>
                </c:pt>
                <c:pt idx="2">
                  <c:v>77.91</c:v>
                </c:pt>
                <c:pt idx="3">
                  <c:v>78.989999999999995</c:v>
                </c:pt>
                <c:pt idx="4">
                  <c:v>65.98</c:v>
                </c:pt>
              </c:numCache>
            </c:numRef>
          </c:val>
          <c:extLst>
            <c:ext xmlns:c16="http://schemas.microsoft.com/office/drawing/2014/chart" uri="{C3380CC4-5D6E-409C-BE32-E72D297353CC}">
              <c16:uniqueId val="{00000000-6D8A-44CA-A907-255E43214B4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65.39</c:v>
                </c:pt>
                <c:pt idx="3">
                  <c:v>65.37</c:v>
                </c:pt>
                <c:pt idx="4">
                  <c:v>68.11</c:v>
                </c:pt>
              </c:numCache>
            </c:numRef>
          </c:val>
          <c:smooth val="0"/>
          <c:extLst>
            <c:ext xmlns:c16="http://schemas.microsoft.com/office/drawing/2014/chart" uri="{C3380CC4-5D6E-409C-BE32-E72D297353CC}">
              <c16:uniqueId val="{00000001-6D8A-44CA-A907-255E43214B4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252.99</c:v>
                </c:pt>
                <c:pt idx="1">
                  <c:v>201.47</c:v>
                </c:pt>
                <c:pt idx="2">
                  <c:v>226.87</c:v>
                </c:pt>
                <c:pt idx="3">
                  <c:v>229.41</c:v>
                </c:pt>
                <c:pt idx="4">
                  <c:v>263.22000000000003</c:v>
                </c:pt>
              </c:numCache>
            </c:numRef>
          </c:val>
          <c:extLst>
            <c:ext xmlns:c16="http://schemas.microsoft.com/office/drawing/2014/chart" uri="{C3380CC4-5D6E-409C-BE32-E72D297353CC}">
              <c16:uniqueId val="{00000000-9AB0-4B09-8395-14DB14135E6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230.88</c:v>
                </c:pt>
                <c:pt idx="3">
                  <c:v>228.99</c:v>
                </c:pt>
                <c:pt idx="4">
                  <c:v>222.41</c:v>
                </c:pt>
              </c:numCache>
            </c:numRef>
          </c:val>
          <c:smooth val="0"/>
          <c:extLst>
            <c:ext xmlns:c16="http://schemas.microsoft.com/office/drawing/2014/chart" uri="{C3380CC4-5D6E-409C-BE32-E72D297353CC}">
              <c16:uniqueId val="{00000001-9AB0-4B09-8395-14DB14135E6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大山町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15926</v>
      </c>
      <c r="AM8" s="51"/>
      <c r="AN8" s="51"/>
      <c r="AO8" s="51"/>
      <c r="AP8" s="51"/>
      <c r="AQ8" s="51"/>
      <c r="AR8" s="51"/>
      <c r="AS8" s="51"/>
      <c r="AT8" s="46">
        <f>データ!T6</f>
        <v>189.83</v>
      </c>
      <c r="AU8" s="46"/>
      <c r="AV8" s="46"/>
      <c r="AW8" s="46"/>
      <c r="AX8" s="46"/>
      <c r="AY8" s="46"/>
      <c r="AZ8" s="46"/>
      <c r="BA8" s="46"/>
      <c r="BB8" s="46">
        <f>データ!U6</f>
        <v>83.9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47.54</v>
      </c>
      <c r="Q10" s="46"/>
      <c r="R10" s="46"/>
      <c r="S10" s="46"/>
      <c r="T10" s="46"/>
      <c r="U10" s="46"/>
      <c r="V10" s="46"/>
      <c r="W10" s="46">
        <f>データ!Q6</f>
        <v>100</v>
      </c>
      <c r="X10" s="46"/>
      <c r="Y10" s="46"/>
      <c r="Z10" s="46"/>
      <c r="AA10" s="46"/>
      <c r="AB10" s="46"/>
      <c r="AC10" s="46"/>
      <c r="AD10" s="51">
        <f>データ!R6</f>
        <v>3667</v>
      </c>
      <c r="AE10" s="51"/>
      <c r="AF10" s="51"/>
      <c r="AG10" s="51"/>
      <c r="AH10" s="51"/>
      <c r="AI10" s="51"/>
      <c r="AJ10" s="51"/>
      <c r="AK10" s="2"/>
      <c r="AL10" s="51">
        <f>データ!V6</f>
        <v>7521</v>
      </c>
      <c r="AM10" s="51"/>
      <c r="AN10" s="51"/>
      <c r="AO10" s="51"/>
      <c r="AP10" s="51"/>
      <c r="AQ10" s="51"/>
      <c r="AR10" s="51"/>
      <c r="AS10" s="51"/>
      <c r="AT10" s="46">
        <f>データ!W6</f>
        <v>11.26</v>
      </c>
      <c r="AU10" s="46"/>
      <c r="AV10" s="46"/>
      <c r="AW10" s="46"/>
      <c r="AX10" s="46"/>
      <c r="AY10" s="46"/>
      <c r="AZ10" s="46"/>
      <c r="BA10" s="46"/>
      <c r="BB10" s="46">
        <f>データ!X6</f>
        <v>667.94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117</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3" t="s">
        <v>118</v>
      </c>
      <c r="BM47" s="64"/>
      <c r="BN47" s="64"/>
      <c r="BO47" s="64"/>
      <c r="BP47" s="64"/>
      <c r="BQ47" s="64"/>
      <c r="BR47" s="64"/>
      <c r="BS47" s="64"/>
      <c r="BT47" s="64"/>
      <c r="BU47" s="64"/>
      <c r="BV47" s="64"/>
      <c r="BW47" s="64"/>
      <c r="BX47" s="64"/>
      <c r="BY47" s="64"/>
      <c r="BZ47" s="6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3"/>
      <c r="BM48" s="64"/>
      <c r="BN48" s="64"/>
      <c r="BO48" s="64"/>
      <c r="BP48" s="64"/>
      <c r="BQ48" s="64"/>
      <c r="BR48" s="64"/>
      <c r="BS48" s="64"/>
      <c r="BT48" s="64"/>
      <c r="BU48" s="64"/>
      <c r="BV48" s="64"/>
      <c r="BW48" s="64"/>
      <c r="BX48" s="64"/>
      <c r="BY48" s="64"/>
      <c r="BZ48" s="6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3"/>
      <c r="BM49" s="64"/>
      <c r="BN49" s="64"/>
      <c r="BO49" s="64"/>
      <c r="BP49" s="64"/>
      <c r="BQ49" s="64"/>
      <c r="BR49" s="64"/>
      <c r="BS49" s="64"/>
      <c r="BT49" s="64"/>
      <c r="BU49" s="64"/>
      <c r="BV49" s="64"/>
      <c r="BW49" s="64"/>
      <c r="BX49" s="64"/>
      <c r="BY49" s="64"/>
      <c r="BZ49" s="6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3"/>
      <c r="BM50" s="64"/>
      <c r="BN50" s="64"/>
      <c r="BO50" s="64"/>
      <c r="BP50" s="64"/>
      <c r="BQ50" s="64"/>
      <c r="BR50" s="64"/>
      <c r="BS50" s="64"/>
      <c r="BT50" s="64"/>
      <c r="BU50" s="64"/>
      <c r="BV50" s="64"/>
      <c r="BW50" s="64"/>
      <c r="BX50" s="64"/>
      <c r="BY50" s="64"/>
      <c r="BZ50" s="6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3"/>
      <c r="BM51" s="64"/>
      <c r="BN51" s="64"/>
      <c r="BO51" s="64"/>
      <c r="BP51" s="64"/>
      <c r="BQ51" s="64"/>
      <c r="BR51" s="64"/>
      <c r="BS51" s="64"/>
      <c r="BT51" s="64"/>
      <c r="BU51" s="64"/>
      <c r="BV51" s="64"/>
      <c r="BW51" s="64"/>
      <c r="BX51" s="64"/>
      <c r="BY51" s="64"/>
      <c r="BZ51" s="6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3"/>
      <c r="BM52" s="64"/>
      <c r="BN52" s="64"/>
      <c r="BO52" s="64"/>
      <c r="BP52" s="64"/>
      <c r="BQ52" s="64"/>
      <c r="BR52" s="64"/>
      <c r="BS52" s="64"/>
      <c r="BT52" s="64"/>
      <c r="BU52" s="64"/>
      <c r="BV52" s="64"/>
      <c r="BW52" s="64"/>
      <c r="BX52" s="64"/>
      <c r="BY52" s="64"/>
      <c r="BZ52" s="6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3"/>
      <c r="BM53" s="64"/>
      <c r="BN53" s="64"/>
      <c r="BO53" s="64"/>
      <c r="BP53" s="64"/>
      <c r="BQ53" s="64"/>
      <c r="BR53" s="64"/>
      <c r="BS53" s="64"/>
      <c r="BT53" s="64"/>
      <c r="BU53" s="64"/>
      <c r="BV53" s="64"/>
      <c r="BW53" s="64"/>
      <c r="BX53" s="64"/>
      <c r="BY53" s="64"/>
      <c r="BZ53" s="6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3"/>
      <c r="BM54" s="64"/>
      <c r="BN54" s="64"/>
      <c r="BO54" s="64"/>
      <c r="BP54" s="64"/>
      <c r="BQ54" s="64"/>
      <c r="BR54" s="64"/>
      <c r="BS54" s="64"/>
      <c r="BT54" s="64"/>
      <c r="BU54" s="64"/>
      <c r="BV54" s="64"/>
      <c r="BW54" s="64"/>
      <c r="BX54" s="64"/>
      <c r="BY54" s="64"/>
      <c r="BZ54" s="6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3"/>
      <c r="BM55" s="64"/>
      <c r="BN55" s="64"/>
      <c r="BO55" s="64"/>
      <c r="BP55" s="64"/>
      <c r="BQ55" s="64"/>
      <c r="BR55" s="64"/>
      <c r="BS55" s="64"/>
      <c r="BT55" s="64"/>
      <c r="BU55" s="64"/>
      <c r="BV55" s="64"/>
      <c r="BW55" s="64"/>
      <c r="BX55" s="64"/>
      <c r="BY55" s="64"/>
      <c r="BZ55" s="6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3"/>
      <c r="BM56" s="64"/>
      <c r="BN56" s="64"/>
      <c r="BO56" s="64"/>
      <c r="BP56" s="64"/>
      <c r="BQ56" s="64"/>
      <c r="BR56" s="64"/>
      <c r="BS56" s="64"/>
      <c r="BT56" s="64"/>
      <c r="BU56" s="64"/>
      <c r="BV56" s="64"/>
      <c r="BW56" s="64"/>
      <c r="BX56" s="64"/>
      <c r="BY56" s="64"/>
      <c r="BZ56" s="6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3"/>
      <c r="BM57" s="64"/>
      <c r="BN57" s="64"/>
      <c r="BO57" s="64"/>
      <c r="BP57" s="64"/>
      <c r="BQ57" s="64"/>
      <c r="BR57" s="64"/>
      <c r="BS57" s="64"/>
      <c r="BT57" s="64"/>
      <c r="BU57" s="64"/>
      <c r="BV57" s="64"/>
      <c r="BW57" s="64"/>
      <c r="BX57" s="64"/>
      <c r="BY57" s="64"/>
      <c r="BZ57" s="6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3"/>
      <c r="BM58" s="64"/>
      <c r="BN58" s="64"/>
      <c r="BO58" s="64"/>
      <c r="BP58" s="64"/>
      <c r="BQ58" s="64"/>
      <c r="BR58" s="64"/>
      <c r="BS58" s="64"/>
      <c r="BT58" s="64"/>
      <c r="BU58" s="64"/>
      <c r="BV58" s="64"/>
      <c r="BW58" s="64"/>
      <c r="BX58" s="64"/>
      <c r="BY58" s="64"/>
      <c r="BZ58" s="6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3"/>
      <c r="BM59" s="64"/>
      <c r="BN59" s="64"/>
      <c r="BO59" s="64"/>
      <c r="BP59" s="64"/>
      <c r="BQ59" s="64"/>
      <c r="BR59" s="64"/>
      <c r="BS59" s="64"/>
      <c r="BT59" s="64"/>
      <c r="BU59" s="64"/>
      <c r="BV59" s="64"/>
      <c r="BW59" s="64"/>
      <c r="BX59" s="64"/>
      <c r="BY59" s="64"/>
      <c r="BZ59" s="65"/>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63"/>
      <c r="BM60" s="64"/>
      <c r="BN60" s="64"/>
      <c r="BO60" s="64"/>
      <c r="BP60" s="64"/>
      <c r="BQ60" s="64"/>
      <c r="BR60" s="64"/>
      <c r="BS60" s="64"/>
      <c r="BT60" s="64"/>
      <c r="BU60" s="64"/>
      <c r="BV60" s="64"/>
      <c r="BW60" s="64"/>
      <c r="BX60" s="64"/>
      <c r="BY60" s="64"/>
      <c r="BZ60" s="65"/>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63"/>
      <c r="BM61" s="64"/>
      <c r="BN61" s="64"/>
      <c r="BO61" s="64"/>
      <c r="BP61" s="64"/>
      <c r="BQ61" s="64"/>
      <c r="BR61" s="64"/>
      <c r="BS61" s="64"/>
      <c r="BT61" s="64"/>
      <c r="BU61" s="64"/>
      <c r="BV61" s="64"/>
      <c r="BW61" s="64"/>
      <c r="BX61" s="64"/>
      <c r="BY61" s="64"/>
      <c r="BZ61" s="6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3"/>
      <c r="BM62" s="64"/>
      <c r="BN62" s="64"/>
      <c r="BO62" s="64"/>
      <c r="BP62" s="64"/>
      <c r="BQ62" s="64"/>
      <c r="BR62" s="64"/>
      <c r="BS62" s="64"/>
      <c r="BT62" s="64"/>
      <c r="BU62" s="64"/>
      <c r="BV62" s="64"/>
      <c r="BW62" s="64"/>
      <c r="BX62" s="64"/>
      <c r="BY62" s="64"/>
      <c r="BZ62" s="6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6"/>
      <c r="BM63" s="67"/>
      <c r="BN63" s="67"/>
      <c r="BO63" s="67"/>
      <c r="BP63" s="67"/>
      <c r="BQ63" s="67"/>
      <c r="BR63" s="67"/>
      <c r="BS63" s="67"/>
      <c r="BT63" s="67"/>
      <c r="BU63" s="67"/>
      <c r="BV63" s="67"/>
      <c r="BW63" s="67"/>
      <c r="BX63" s="67"/>
      <c r="BY63" s="67"/>
      <c r="BZ63" s="6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3" t="s">
        <v>119</v>
      </c>
      <c r="BM66" s="64"/>
      <c r="BN66" s="64"/>
      <c r="BO66" s="64"/>
      <c r="BP66" s="64"/>
      <c r="BQ66" s="64"/>
      <c r="BR66" s="64"/>
      <c r="BS66" s="64"/>
      <c r="BT66" s="64"/>
      <c r="BU66" s="64"/>
      <c r="BV66" s="64"/>
      <c r="BW66" s="64"/>
      <c r="BX66" s="64"/>
      <c r="BY66" s="64"/>
      <c r="BZ66" s="6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3"/>
      <c r="BM67" s="64"/>
      <c r="BN67" s="64"/>
      <c r="BO67" s="64"/>
      <c r="BP67" s="64"/>
      <c r="BQ67" s="64"/>
      <c r="BR67" s="64"/>
      <c r="BS67" s="64"/>
      <c r="BT67" s="64"/>
      <c r="BU67" s="64"/>
      <c r="BV67" s="64"/>
      <c r="BW67" s="64"/>
      <c r="BX67" s="64"/>
      <c r="BY67" s="64"/>
      <c r="BZ67" s="6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3"/>
      <c r="BM68" s="64"/>
      <c r="BN68" s="64"/>
      <c r="BO68" s="64"/>
      <c r="BP68" s="64"/>
      <c r="BQ68" s="64"/>
      <c r="BR68" s="64"/>
      <c r="BS68" s="64"/>
      <c r="BT68" s="64"/>
      <c r="BU68" s="64"/>
      <c r="BV68" s="64"/>
      <c r="BW68" s="64"/>
      <c r="BX68" s="64"/>
      <c r="BY68" s="64"/>
      <c r="BZ68" s="6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3"/>
      <c r="BM69" s="64"/>
      <c r="BN69" s="64"/>
      <c r="BO69" s="64"/>
      <c r="BP69" s="64"/>
      <c r="BQ69" s="64"/>
      <c r="BR69" s="64"/>
      <c r="BS69" s="64"/>
      <c r="BT69" s="64"/>
      <c r="BU69" s="64"/>
      <c r="BV69" s="64"/>
      <c r="BW69" s="64"/>
      <c r="BX69" s="64"/>
      <c r="BY69" s="64"/>
      <c r="BZ69" s="6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3"/>
      <c r="BM70" s="64"/>
      <c r="BN70" s="64"/>
      <c r="BO70" s="64"/>
      <c r="BP70" s="64"/>
      <c r="BQ70" s="64"/>
      <c r="BR70" s="64"/>
      <c r="BS70" s="64"/>
      <c r="BT70" s="64"/>
      <c r="BU70" s="64"/>
      <c r="BV70" s="64"/>
      <c r="BW70" s="64"/>
      <c r="BX70" s="64"/>
      <c r="BY70" s="64"/>
      <c r="BZ70" s="6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3"/>
      <c r="BM71" s="64"/>
      <c r="BN71" s="64"/>
      <c r="BO71" s="64"/>
      <c r="BP71" s="64"/>
      <c r="BQ71" s="64"/>
      <c r="BR71" s="64"/>
      <c r="BS71" s="64"/>
      <c r="BT71" s="64"/>
      <c r="BU71" s="64"/>
      <c r="BV71" s="64"/>
      <c r="BW71" s="64"/>
      <c r="BX71" s="64"/>
      <c r="BY71" s="64"/>
      <c r="BZ71" s="6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3"/>
      <c r="BM72" s="64"/>
      <c r="BN72" s="64"/>
      <c r="BO72" s="64"/>
      <c r="BP72" s="64"/>
      <c r="BQ72" s="64"/>
      <c r="BR72" s="64"/>
      <c r="BS72" s="64"/>
      <c r="BT72" s="64"/>
      <c r="BU72" s="64"/>
      <c r="BV72" s="64"/>
      <c r="BW72" s="64"/>
      <c r="BX72" s="64"/>
      <c r="BY72" s="64"/>
      <c r="BZ72" s="6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3"/>
      <c r="BM73" s="64"/>
      <c r="BN73" s="64"/>
      <c r="BO73" s="64"/>
      <c r="BP73" s="64"/>
      <c r="BQ73" s="64"/>
      <c r="BR73" s="64"/>
      <c r="BS73" s="64"/>
      <c r="BT73" s="64"/>
      <c r="BU73" s="64"/>
      <c r="BV73" s="64"/>
      <c r="BW73" s="64"/>
      <c r="BX73" s="64"/>
      <c r="BY73" s="64"/>
      <c r="BZ73" s="6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3"/>
      <c r="BM74" s="64"/>
      <c r="BN74" s="64"/>
      <c r="BO74" s="64"/>
      <c r="BP74" s="64"/>
      <c r="BQ74" s="64"/>
      <c r="BR74" s="64"/>
      <c r="BS74" s="64"/>
      <c r="BT74" s="64"/>
      <c r="BU74" s="64"/>
      <c r="BV74" s="64"/>
      <c r="BW74" s="64"/>
      <c r="BX74" s="64"/>
      <c r="BY74" s="64"/>
      <c r="BZ74" s="6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3"/>
      <c r="BM75" s="64"/>
      <c r="BN75" s="64"/>
      <c r="BO75" s="64"/>
      <c r="BP75" s="64"/>
      <c r="BQ75" s="64"/>
      <c r="BR75" s="64"/>
      <c r="BS75" s="64"/>
      <c r="BT75" s="64"/>
      <c r="BU75" s="64"/>
      <c r="BV75" s="64"/>
      <c r="BW75" s="64"/>
      <c r="BX75" s="64"/>
      <c r="BY75" s="64"/>
      <c r="BZ75" s="6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3"/>
      <c r="BM76" s="64"/>
      <c r="BN76" s="64"/>
      <c r="BO76" s="64"/>
      <c r="BP76" s="64"/>
      <c r="BQ76" s="64"/>
      <c r="BR76" s="64"/>
      <c r="BS76" s="64"/>
      <c r="BT76" s="64"/>
      <c r="BU76" s="64"/>
      <c r="BV76" s="64"/>
      <c r="BW76" s="64"/>
      <c r="BX76" s="64"/>
      <c r="BY76" s="64"/>
      <c r="BZ76" s="6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3"/>
      <c r="BM77" s="64"/>
      <c r="BN77" s="64"/>
      <c r="BO77" s="64"/>
      <c r="BP77" s="64"/>
      <c r="BQ77" s="64"/>
      <c r="BR77" s="64"/>
      <c r="BS77" s="64"/>
      <c r="BT77" s="64"/>
      <c r="BU77" s="64"/>
      <c r="BV77" s="64"/>
      <c r="BW77" s="64"/>
      <c r="BX77" s="64"/>
      <c r="BY77" s="64"/>
      <c r="BZ77" s="6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3"/>
      <c r="BM78" s="64"/>
      <c r="BN78" s="64"/>
      <c r="BO78" s="64"/>
      <c r="BP78" s="64"/>
      <c r="BQ78" s="64"/>
      <c r="BR78" s="64"/>
      <c r="BS78" s="64"/>
      <c r="BT78" s="64"/>
      <c r="BU78" s="64"/>
      <c r="BV78" s="64"/>
      <c r="BW78" s="64"/>
      <c r="BX78" s="64"/>
      <c r="BY78" s="64"/>
      <c r="BZ78" s="6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3"/>
      <c r="BM79" s="64"/>
      <c r="BN79" s="64"/>
      <c r="BO79" s="64"/>
      <c r="BP79" s="64"/>
      <c r="BQ79" s="64"/>
      <c r="BR79" s="64"/>
      <c r="BS79" s="64"/>
      <c r="BT79" s="64"/>
      <c r="BU79" s="64"/>
      <c r="BV79" s="64"/>
      <c r="BW79" s="64"/>
      <c r="BX79" s="64"/>
      <c r="BY79" s="64"/>
      <c r="BZ79" s="6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3"/>
      <c r="BM80" s="64"/>
      <c r="BN80" s="64"/>
      <c r="BO80" s="64"/>
      <c r="BP80" s="64"/>
      <c r="BQ80" s="64"/>
      <c r="BR80" s="64"/>
      <c r="BS80" s="64"/>
      <c r="BT80" s="64"/>
      <c r="BU80" s="64"/>
      <c r="BV80" s="64"/>
      <c r="BW80" s="64"/>
      <c r="BX80" s="64"/>
      <c r="BY80" s="64"/>
      <c r="BZ80" s="6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3"/>
      <c r="BM81" s="64"/>
      <c r="BN81" s="64"/>
      <c r="BO81" s="64"/>
      <c r="BP81" s="64"/>
      <c r="BQ81" s="64"/>
      <c r="BR81" s="64"/>
      <c r="BS81" s="64"/>
      <c r="BT81" s="64"/>
      <c r="BU81" s="64"/>
      <c r="BV81" s="64"/>
      <c r="BW81" s="64"/>
      <c r="BX81" s="64"/>
      <c r="BY81" s="64"/>
      <c r="BZ81" s="6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6"/>
      <c r="BM82" s="67"/>
      <c r="BN82" s="67"/>
      <c r="BO82" s="67"/>
      <c r="BP82" s="67"/>
      <c r="BQ82" s="67"/>
      <c r="BR82" s="67"/>
      <c r="BS82" s="67"/>
      <c r="BT82" s="67"/>
      <c r="BU82" s="67"/>
      <c r="BV82" s="67"/>
      <c r="BW82" s="67"/>
      <c r="BX82" s="67"/>
      <c r="BY82" s="67"/>
      <c r="BZ82" s="6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45</v>
      </c>
      <c r="N86" s="26" t="s">
        <v>45</v>
      </c>
      <c r="O86" s="26" t="str">
        <f>データ!EO6</f>
        <v>【0.16】</v>
      </c>
    </row>
  </sheetData>
  <sheetProtection algorithmName="SHA-512" hashValue="zmA6Ee686UXHr9kspLg6dt3WJlHivE2QnImB1vWbzI3CsLM9nkEvbR4yWhF7xanHZnEwCmQXzoUdpsXMv/uCuA==" saltValue="m/PvwHD/q+bnVie0Jdce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313866</v>
      </c>
      <c r="D6" s="33">
        <f t="shared" si="3"/>
        <v>47</v>
      </c>
      <c r="E6" s="33">
        <f t="shared" si="3"/>
        <v>17</v>
      </c>
      <c r="F6" s="33">
        <f t="shared" si="3"/>
        <v>5</v>
      </c>
      <c r="G6" s="33">
        <f t="shared" si="3"/>
        <v>0</v>
      </c>
      <c r="H6" s="33" t="str">
        <f t="shared" si="3"/>
        <v>鳥取県　大山町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47.54</v>
      </c>
      <c r="Q6" s="34">
        <f t="shared" si="3"/>
        <v>100</v>
      </c>
      <c r="R6" s="34">
        <f t="shared" si="3"/>
        <v>3667</v>
      </c>
      <c r="S6" s="34">
        <f t="shared" si="3"/>
        <v>15926</v>
      </c>
      <c r="T6" s="34">
        <f t="shared" si="3"/>
        <v>189.83</v>
      </c>
      <c r="U6" s="34">
        <f t="shared" si="3"/>
        <v>83.9</v>
      </c>
      <c r="V6" s="34">
        <f t="shared" si="3"/>
        <v>7521</v>
      </c>
      <c r="W6" s="34">
        <f t="shared" si="3"/>
        <v>11.26</v>
      </c>
      <c r="X6" s="34">
        <f t="shared" si="3"/>
        <v>667.94</v>
      </c>
      <c r="Y6" s="35">
        <f>IF(Y7="",NA(),Y7)</f>
        <v>94.18</v>
      </c>
      <c r="Z6" s="35">
        <f t="shared" ref="Z6:AH6" si="4">IF(Z7="",NA(),Z7)</f>
        <v>93.31</v>
      </c>
      <c r="AA6" s="35">
        <f t="shared" si="4"/>
        <v>92.55</v>
      </c>
      <c r="AB6" s="35">
        <f t="shared" si="4"/>
        <v>93.89</v>
      </c>
      <c r="AC6" s="35">
        <f t="shared" si="4"/>
        <v>90.79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123.24</v>
      </c>
      <c r="BH6" s="35">
        <f t="shared" si="7"/>
        <v>289.11</v>
      </c>
      <c r="BI6" s="35">
        <f t="shared" si="7"/>
        <v>50.19</v>
      </c>
      <c r="BJ6" s="35">
        <f t="shared" si="7"/>
        <v>72.72</v>
      </c>
      <c r="BK6" s="35">
        <f t="shared" si="7"/>
        <v>974.93</v>
      </c>
      <c r="BL6" s="35">
        <f t="shared" si="7"/>
        <v>855.8</v>
      </c>
      <c r="BM6" s="35">
        <f t="shared" si="7"/>
        <v>654.91999999999996</v>
      </c>
      <c r="BN6" s="35">
        <f t="shared" si="7"/>
        <v>654.71</v>
      </c>
      <c r="BO6" s="35">
        <f t="shared" si="7"/>
        <v>783.8</v>
      </c>
      <c r="BP6" s="34" t="str">
        <f>IF(BP7="","",IF(BP7="-","【-】","【"&amp;SUBSTITUTE(TEXT(BP7,"#,##0.00"),"-","△")&amp;"】"))</f>
        <v>【832.52】</v>
      </c>
      <c r="BQ6" s="35">
        <f>IF(BQ7="",NA(),BQ7)</f>
        <v>66.81</v>
      </c>
      <c r="BR6" s="35">
        <f t="shared" ref="BR6:BZ6" si="8">IF(BR7="",NA(),BR7)</f>
        <v>86.02</v>
      </c>
      <c r="BS6" s="35">
        <f t="shared" si="8"/>
        <v>77.91</v>
      </c>
      <c r="BT6" s="35">
        <f t="shared" si="8"/>
        <v>78.989999999999995</v>
      </c>
      <c r="BU6" s="35">
        <f t="shared" si="8"/>
        <v>65.98</v>
      </c>
      <c r="BV6" s="35">
        <f t="shared" si="8"/>
        <v>55.32</v>
      </c>
      <c r="BW6" s="35">
        <f t="shared" si="8"/>
        <v>59.8</v>
      </c>
      <c r="BX6" s="35">
        <f t="shared" si="8"/>
        <v>65.39</v>
      </c>
      <c r="BY6" s="35">
        <f t="shared" si="8"/>
        <v>65.37</v>
      </c>
      <c r="BZ6" s="35">
        <f t="shared" si="8"/>
        <v>68.11</v>
      </c>
      <c r="CA6" s="34" t="str">
        <f>IF(CA7="","",IF(CA7="-","【-】","【"&amp;SUBSTITUTE(TEXT(CA7,"#,##0.00"),"-","△")&amp;"】"))</f>
        <v>【60.94】</v>
      </c>
      <c r="CB6" s="35">
        <f>IF(CB7="",NA(),CB7)</f>
        <v>252.99</v>
      </c>
      <c r="CC6" s="35">
        <f t="shared" ref="CC6:CK6" si="9">IF(CC7="",NA(),CC7)</f>
        <v>201.47</v>
      </c>
      <c r="CD6" s="35">
        <f t="shared" si="9"/>
        <v>226.87</v>
      </c>
      <c r="CE6" s="35">
        <f t="shared" si="9"/>
        <v>229.41</v>
      </c>
      <c r="CF6" s="35">
        <f t="shared" si="9"/>
        <v>263.22000000000003</v>
      </c>
      <c r="CG6" s="35">
        <f t="shared" si="9"/>
        <v>283.17</v>
      </c>
      <c r="CH6" s="35">
        <f t="shared" si="9"/>
        <v>263.76</v>
      </c>
      <c r="CI6" s="35">
        <f t="shared" si="9"/>
        <v>230.88</v>
      </c>
      <c r="CJ6" s="35">
        <f t="shared" si="9"/>
        <v>228.99</v>
      </c>
      <c r="CK6" s="35">
        <f t="shared" si="9"/>
        <v>222.41</v>
      </c>
      <c r="CL6" s="34" t="str">
        <f>IF(CL7="","",IF(CL7="-","【-】","【"&amp;SUBSTITUTE(TEXT(CL7,"#,##0.00"),"-","△")&amp;"】"))</f>
        <v>【253.04】</v>
      </c>
      <c r="CM6" s="35">
        <f>IF(CM7="",NA(),CM7)</f>
        <v>50.74</v>
      </c>
      <c r="CN6" s="35">
        <f t="shared" ref="CN6:CV6" si="10">IF(CN7="",NA(),CN7)</f>
        <v>50.45</v>
      </c>
      <c r="CO6" s="35">
        <f t="shared" si="10"/>
        <v>49.46</v>
      </c>
      <c r="CP6" s="35">
        <f t="shared" si="10"/>
        <v>48.53</v>
      </c>
      <c r="CQ6" s="35">
        <f t="shared" si="10"/>
        <v>51.24</v>
      </c>
      <c r="CR6" s="35">
        <f t="shared" si="10"/>
        <v>60.65</v>
      </c>
      <c r="CS6" s="35">
        <f t="shared" si="10"/>
        <v>51.75</v>
      </c>
      <c r="CT6" s="35">
        <f t="shared" si="10"/>
        <v>56.72</v>
      </c>
      <c r="CU6" s="35">
        <f t="shared" si="10"/>
        <v>54.06</v>
      </c>
      <c r="CV6" s="35">
        <f t="shared" si="10"/>
        <v>55.26</v>
      </c>
      <c r="CW6" s="34" t="str">
        <f>IF(CW7="","",IF(CW7="-","【-】","【"&amp;SUBSTITUTE(TEXT(CW7,"#,##0.00"),"-","△")&amp;"】"))</f>
        <v>【54.84】</v>
      </c>
      <c r="CX6" s="35">
        <f>IF(CX7="",NA(),CX7)</f>
        <v>90.29</v>
      </c>
      <c r="CY6" s="35">
        <f t="shared" ref="CY6:DG6" si="11">IF(CY7="",NA(),CY7)</f>
        <v>90.73</v>
      </c>
      <c r="CZ6" s="35">
        <f t="shared" si="11"/>
        <v>90.1</v>
      </c>
      <c r="DA6" s="35">
        <f t="shared" si="11"/>
        <v>91.03</v>
      </c>
      <c r="DB6" s="35">
        <f t="shared" si="11"/>
        <v>91.57</v>
      </c>
      <c r="DC6" s="35">
        <f t="shared" si="11"/>
        <v>84.58</v>
      </c>
      <c r="DD6" s="35">
        <f t="shared" si="11"/>
        <v>84.84</v>
      </c>
      <c r="DE6" s="35">
        <f t="shared" si="11"/>
        <v>90.04</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0.04</v>
      </c>
      <c r="EM6" s="35">
        <f t="shared" si="14"/>
        <v>0.02</v>
      </c>
      <c r="EN6" s="35">
        <f t="shared" si="14"/>
        <v>0.02</v>
      </c>
      <c r="EO6" s="34" t="str">
        <f>IF(EO7="","",IF(EO7="-","【-】","【"&amp;SUBSTITUTE(TEXT(EO7,"#,##0.00"),"-","△")&amp;"】"))</f>
        <v>【0.16】</v>
      </c>
    </row>
    <row r="7" spans="1:145" s="36" customFormat="1" x14ac:dyDescent="0.15">
      <c r="A7" s="28"/>
      <c r="B7" s="37">
        <v>2020</v>
      </c>
      <c r="C7" s="37">
        <v>313866</v>
      </c>
      <c r="D7" s="37">
        <v>47</v>
      </c>
      <c r="E7" s="37">
        <v>17</v>
      </c>
      <c r="F7" s="37">
        <v>5</v>
      </c>
      <c r="G7" s="37">
        <v>0</v>
      </c>
      <c r="H7" s="37" t="s">
        <v>98</v>
      </c>
      <c r="I7" s="37" t="s">
        <v>99</v>
      </c>
      <c r="J7" s="37" t="s">
        <v>100</v>
      </c>
      <c r="K7" s="37" t="s">
        <v>101</v>
      </c>
      <c r="L7" s="37" t="s">
        <v>102</v>
      </c>
      <c r="M7" s="37" t="s">
        <v>103</v>
      </c>
      <c r="N7" s="38" t="s">
        <v>104</v>
      </c>
      <c r="O7" s="38" t="s">
        <v>105</v>
      </c>
      <c r="P7" s="38">
        <v>47.54</v>
      </c>
      <c r="Q7" s="38">
        <v>100</v>
      </c>
      <c r="R7" s="38">
        <v>3667</v>
      </c>
      <c r="S7" s="38">
        <v>15926</v>
      </c>
      <c r="T7" s="38">
        <v>189.83</v>
      </c>
      <c r="U7" s="38">
        <v>83.9</v>
      </c>
      <c r="V7" s="38">
        <v>7521</v>
      </c>
      <c r="W7" s="38">
        <v>11.26</v>
      </c>
      <c r="X7" s="38">
        <v>667.94</v>
      </c>
      <c r="Y7" s="38">
        <v>94.18</v>
      </c>
      <c r="Z7" s="38">
        <v>93.31</v>
      </c>
      <c r="AA7" s="38">
        <v>92.55</v>
      </c>
      <c r="AB7" s="38">
        <v>93.89</v>
      </c>
      <c r="AC7" s="38">
        <v>90.79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123.24</v>
      </c>
      <c r="BH7" s="38">
        <v>289.11</v>
      </c>
      <c r="BI7" s="38">
        <v>50.19</v>
      </c>
      <c r="BJ7" s="38">
        <v>72.72</v>
      </c>
      <c r="BK7" s="38">
        <v>974.93</v>
      </c>
      <c r="BL7" s="38">
        <v>855.8</v>
      </c>
      <c r="BM7" s="38">
        <v>654.91999999999996</v>
      </c>
      <c r="BN7" s="38">
        <v>654.71</v>
      </c>
      <c r="BO7" s="38">
        <v>783.8</v>
      </c>
      <c r="BP7" s="38">
        <v>832.52</v>
      </c>
      <c r="BQ7" s="38">
        <v>66.81</v>
      </c>
      <c r="BR7" s="38">
        <v>86.02</v>
      </c>
      <c r="BS7" s="38">
        <v>77.91</v>
      </c>
      <c r="BT7" s="38">
        <v>78.989999999999995</v>
      </c>
      <c r="BU7" s="38">
        <v>65.98</v>
      </c>
      <c r="BV7" s="38">
        <v>55.32</v>
      </c>
      <c r="BW7" s="38">
        <v>59.8</v>
      </c>
      <c r="BX7" s="38">
        <v>65.39</v>
      </c>
      <c r="BY7" s="38">
        <v>65.37</v>
      </c>
      <c r="BZ7" s="38">
        <v>68.11</v>
      </c>
      <c r="CA7" s="38">
        <v>60.94</v>
      </c>
      <c r="CB7" s="38">
        <v>252.99</v>
      </c>
      <c r="CC7" s="38">
        <v>201.47</v>
      </c>
      <c r="CD7" s="38">
        <v>226.87</v>
      </c>
      <c r="CE7" s="38">
        <v>229.41</v>
      </c>
      <c r="CF7" s="38">
        <v>263.22000000000003</v>
      </c>
      <c r="CG7" s="38">
        <v>283.17</v>
      </c>
      <c r="CH7" s="38">
        <v>263.76</v>
      </c>
      <c r="CI7" s="38">
        <v>230.88</v>
      </c>
      <c r="CJ7" s="38">
        <v>228.99</v>
      </c>
      <c r="CK7" s="38">
        <v>222.41</v>
      </c>
      <c r="CL7" s="38">
        <v>253.04</v>
      </c>
      <c r="CM7" s="38">
        <v>50.74</v>
      </c>
      <c r="CN7" s="38">
        <v>50.45</v>
      </c>
      <c r="CO7" s="38">
        <v>49.46</v>
      </c>
      <c r="CP7" s="38">
        <v>48.53</v>
      </c>
      <c r="CQ7" s="38">
        <v>51.24</v>
      </c>
      <c r="CR7" s="38">
        <v>60.65</v>
      </c>
      <c r="CS7" s="38">
        <v>51.75</v>
      </c>
      <c r="CT7" s="38">
        <v>56.72</v>
      </c>
      <c r="CU7" s="38">
        <v>54.06</v>
      </c>
      <c r="CV7" s="38">
        <v>55.26</v>
      </c>
      <c r="CW7" s="38">
        <v>54.84</v>
      </c>
      <c r="CX7" s="38">
        <v>90.29</v>
      </c>
      <c r="CY7" s="38">
        <v>90.73</v>
      </c>
      <c r="CZ7" s="38">
        <v>90.1</v>
      </c>
      <c r="DA7" s="38">
        <v>91.03</v>
      </c>
      <c r="DB7" s="38">
        <v>91.57</v>
      </c>
      <c r="DC7" s="38">
        <v>84.58</v>
      </c>
      <c r="DD7" s="38">
        <v>84.84</v>
      </c>
      <c r="DE7" s="38">
        <v>90.04</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0.04</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生田 貴史</cp:lastModifiedBy>
  <cp:lastPrinted>2022-01-07T07:50:17Z</cp:lastPrinted>
  <dcterms:created xsi:type="dcterms:W3CDTF">2021-12-03T08:00:43Z</dcterms:created>
  <dcterms:modified xsi:type="dcterms:W3CDTF">2022-01-07T07:50:20Z</dcterms:modified>
  <cp:category/>
</cp:coreProperties>
</file>