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10.10.1.5\全職員用\00全職員\◆財政関係ファイル提出フォルダ\各課への財政調査依頼\公営企業経営比較分析\"/>
    </mc:Choice>
  </mc:AlternateContent>
  <xr:revisionPtr revIDLastSave="0" documentId="13_ncr:1_{E9BAF23C-B787-4A06-BD4C-F5DDDE5C78D2}" xr6:coauthVersionLast="45" xr6:coauthVersionMax="45" xr10:uidLastSave="{00000000-0000-0000-0000-000000000000}"/>
  <workbookProtection workbookAlgorithmName="SHA-512" workbookHashValue="a/PQSsN18YBwUxXDN2TmOzOj1o2EtiTL60yYPqZAz1XKRjNcNFJa88MTfQYhahfjCDzuCrvCG9MVsUhadWhd4Q==" workbookSaltValue="H7NNPILYFRk4AOJrtAtAs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<sst xmlns="http://schemas.openxmlformats.org/spreadsheetml/2006/main" count="228" uniqueCount="113">
  <si>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</si>
  <si>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</si>
  <si>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</si>
  <si>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</si>
  <si>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</si>
  <si>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</si>
  <si>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</si>
  <si>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</si>
  <si>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</si>
  <si>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</si>
  <si>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</si>
  <si>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</si>
  <si>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</si>
  <si>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</si>
  <si>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</si>
  <si>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</si>
  <si>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</si>
  <si>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</si>
  <si>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</si>
  <si>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</si>
  <si>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</si>
  <si>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</si>
  <si>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</si>
  <si>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</si>
  <si>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</si>
  <si>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</si>
  <si>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</si>
  <si>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</si>
  <si>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</si>
  <si>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</si>
  <si>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</si>
  <si>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</si>
  <si>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</si>
  <si>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</si>
  <si>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</si>
  <si>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</si>
  <si>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</si>
  <si>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</si>
  <si>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</si>
  <si>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</si>
  <si>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</si>
  <si>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</si>
  <si>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</si>
  <si>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</si>
  <si>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</si>
  <si>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</si>
  <si>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</si>
  <si>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</si>
  <si>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</si>
  <si>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</si>
  <si>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</si>
  <si>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</si>
  <si>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</si>
  <si>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</si>
  <si>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</si>
  <si>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</si>
  <si>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</si>
  <si>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</si>
  <si>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</si>
  <si>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</si>
  <si>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</si>
  <si>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</si>
  <si>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</si>
  <si>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</si>
  <si>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</si>
  <si>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</si>
  <si>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</si>
  <si>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</si>
  <si>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</si>
  <si>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</si>
  <si>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</si>
  <si>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</si>
  <si>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</si>
  <si>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</si>
  <si>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</si>
  <si>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</si>
  <si>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</si>
  <si>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</si>
  <si>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</si>
  <si>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</si>
  <si>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</si>
  <si>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</si>
  <si>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</si>
  <si>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</si>
  <si>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</si>
  <si>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</si>
  <si>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</si>
  <si>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</si>
  <si>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</si>
  <si>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</si>
  <si>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</si>
  <si>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</si>
  <si>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</si>
  <si>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北栄町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</si>
  <si>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</si>
  <si>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</si>
  <si>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</si>
  <si>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</si>
  <si>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</si>
  <si>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</si>
  <si>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</si>
  <si>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</si>
  <si>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</si>
  <si>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</si>
  <si>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</si>
  <si>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</si>
  <si>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</si>
  <si>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</si>
  <si>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</si>
  <si>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</si>
  <si>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1"/>
        <rFont val="ＭＳ ゴシック"/>
        <family val="3"/>
        <charset val="128"/>
      </rPr>
      <t xml:space="preserve"> 本町の水道事業は、「①経常収支比率」と「⑤料金回収率」の数値より、給水収益等で給水に係る費用が十分に賄えており、類似団体の平均値と比較しても高い数値であり、健全な経営ができています。
 「③流動比率」で短期的な債務に対する支払能力はある(100%以上）と表示されており、現金について言えば、年々増加傾向にあります。</t>
    </r>
    <r>
      <rPr>
        <sz val="11"/>
        <color rgb="FFFF0000"/>
        <rFont val="ＭＳ ゴシック"/>
        <family val="3"/>
        <charset val="128"/>
      </rPr>
      <t xml:space="preserve">
</t>
    </r>
    <r>
      <rPr>
        <sz val="11"/>
        <rFont val="ＭＳ ゴシック"/>
        <family val="3"/>
        <charset val="128"/>
      </rPr>
      <t xml:space="preserve"> 「④企業債残高対給水収益比率」は、近年同水準で推移しており、企業債を一定水準になるよう抑えています。</t>
    </r>
    <r>
      <rPr>
        <sz val="11"/>
        <color rgb="FFFF0000"/>
        <rFont val="ＭＳ ゴシック"/>
        <family val="3"/>
        <charset val="128"/>
      </rPr>
      <t xml:space="preserve">
</t>
    </r>
    <r>
      <rPr>
        <sz val="11"/>
        <rFont val="ＭＳ ゴシック"/>
        <family val="3"/>
        <charset val="128"/>
      </rPr>
      <t xml:space="preserve"> 「⑥給水原価」は、全国平均と類似団体より低い状態にあります。ただし、今後の設備更新状況で流動的であり、投資の効率化・維持管理費等の削減といった部分において検討が必要です。</t>
    </r>
    <r>
      <rPr>
        <sz val="11"/>
        <color rgb="FFFF0000"/>
        <rFont val="ＭＳ ゴシック"/>
        <family val="3"/>
        <charset val="128"/>
      </rPr>
      <t xml:space="preserve">
</t>
    </r>
    <r>
      <rPr>
        <sz val="11"/>
        <rFont val="ＭＳ ゴシック"/>
        <family val="3"/>
        <charset val="128"/>
      </rPr>
      <t xml:space="preserve"> 「⑦施設利用率」は年々減少傾向にあり、人口減少及び節水器具の普及に伴うものと考えます。</t>
    </r>
    <r>
      <rPr>
        <sz val="11"/>
        <color rgb="FFFF0000"/>
        <rFont val="ＭＳ ゴシック"/>
        <family val="3"/>
        <charset val="128"/>
      </rPr>
      <t xml:space="preserve">
</t>
    </r>
    <r>
      <rPr>
        <sz val="11"/>
        <rFont val="ＭＳ ゴシック"/>
        <family val="3"/>
        <charset val="128"/>
      </rPr>
      <t xml:space="preserve"> 「⑧有収率」は高い状況にあり、施設稼働が収益に反映され、良好な状況です。</t>
    </r>
    <rPh sb="1" eb="2">
      <t>ホン</t>
    </rPh>
    <rPh sb="177" eb="179">
      <t>キンネン</t>
    </rPh>
    <rPh sb="183" eb="185">
      <t>スイイ</t>
    </rPh>
    <rPh sb="190" eb="192">
      <t>キギョウ</t>
    </rPh>
    <rPh sb="192" eb="193">
      <t>サイ</t>
    </rPh>
    <rPh sb="194" eb="196">
      <t>イッテイ</t>
    </rPh>
    <rPh sb="196" eb="198">
      <t>スイジュン</t>
    </rPh>
    <rPh sb="203" eb="204">
      <t>オサ</t>
    </rPh>
    <rPh sb="249" eb="251">
      <t>セツビ</t>
    </rPh>
    <rPh sb="251" eb="253">
      <t>コウシン</t>
    </rPh>
    <rPh sb="253" eb="255">
      <t>ジョウキョウ</t>
    </rPh>
    <rPh sb="256" eb="258">
      <t>リュウドウ</t>
    </rPh>
    <rPh sb="258" eb="259">
      <t>テキ</t>
    </rPh>
    <rPh sb="320" eb="322">
      <t>ゲンショウ</t>
    </rPh>
    <rPh sb="322" eb="323">
      <t>オヨ</t>
    </rPh>
    <rPh sb="324" eb="326">
      <t>セッスイ</t>
    </rPh>
    <rPh sb="326" eb="328">
      <t>キグ</t>
    </rPh>
    <rPh sb="329" eb="331">
      <t>フキュウ</t>
    </rPh>
    <phoneticPr fontId="4"/>
  </si>
  <si>
    <t xml:space="preserve"> 「①有形固定資産減価償却率」は、年々増加傾向にあり、資産の老朽化度合が顕著に見て取れます。将来の施設更新に向けて財源確保や施設の計画的な更新を具現化するため、アセットマネジメント計画の策定を予定（令和５年度完成）しています。</t>
    <rPh sb="36" eb="38">
      <t>ケンチョ</t>
    </rPh>
    <rPh sb="39" eb="40">
      <t>ミ</t>
    </rPh>
    <rPh sb="41" eb="42">
      <t>ト</t>
    </rPh>
    <rPh sb="46" eb="48">
      <t>ショウライ</t>
    </rPh>
    <rPh sb="49" eb="51">
      <t>シセツ</t>
    </rPh>
    <rPh sb="51" eb="53">
      <t>コウシン</t>
    </rPh>
    <rPh sb="54" eb="55">
      <t>ム</t>
    </rPh>
    <rPh sb="57" eb="59">
      <t>ザイゲン</t>
    </rPh>
    <rPh sb="59" eb="61">
      <t>カクホ</t>
    </rPh>
    <rPh sb="62" eb="64">
      <t>シセツ</t>
    </rPh>
    <rPh sb="65" eb="68">
      <t>ケイカクテキ</t>
    </rPh>
    <rPh sb="69" eb="71">
      <t>コウシン</t>
    </rPh>
    <rPh sb="72" eb="75">
      <t>グゲンカ</t>
    </rPh>
    <rPh sb="90" eb="92">
      <t>ケイカク</t>
    </rPh>
    <rPh sb="93" eb="95">
      <t>サクテイ</t>
    </rPh>
    <rPh sb="96" eb="98">
      <t>ヨテイ</t>
    </rPh>
    <rPh sb="99" eb="101">
      <t>レイワ</t>
    </rPh>
    <rPh sb="102" eb="104">
      <t>ネンド</t>
    </rPh>
    <rPh sb="104" eb="106">
      <t>カンセイ</t>
    </rPh>
    <phoneticPr fontId="4"/>
  </si>
  <si>
    <r>
      <rPr>
        <sz val="11"/>
        <rFont val="ＭＳ ゴシック"/>
        <family val="3"/>
        <charset val="128"/>
      </rPr>
      <t xml:space="preserve"> 本町の水道事業は、現在のところ経営上の問題はなく、健全であると判断しています。</t>
    </r>
    <r>
      <rPr>
        <sz val="11"/>
        <color rgb="FFFF0000"/>
        <rFont val="ＭＳ ゴシック"/>
        <family val="3"/>
        <charset val="128"/>
      </rPr>
      <t xml:space="preserve">
</t>
    </r>
    <r>
      <rPr>
        <sz val="11"/>
        <rFont val="ＭＳ ゴシック"/>
        <family val="3"/>
        <charset val="128"/>
      </rPr>
      <t>　しかしながら、人口減少の影響による収益の低下、施設等の老朽化に伴う設備更新及び維持管理費等の増加が見込まれ、厳しい状況が予想されます。安全な水を供給するために、施設の適正規模や広域化検討による収益の確保等、引き続き効率的な経営を目指し検討を実施していきます（令和５年度に水道ビジョン策定予定）。</t>
    </r>
    <rPh sb="1" eb="2">
      <t>ホン</t>
    </rPh>
    <rPh sb="49" eb="50">
      <t>ジン</t>
    </rPh>
    <rPh sb="51" eb="53">
      <t>ゲンショウ</t>
    </rPh>
    <rPh sb="73" eb="74">
      <t>トモナ</t>
    </rPh>
    <rPh sb="75" eb="77">
      <t>セツビ</t>
    </rPh>
    <rPh sb="77" eb="79">
      <t>コウシン</t>
    </rPh>
    <rPh sb="79" eb="80">
      <t>オヨ</t>
    </rPh>
    <rPh sb="88" eb="90">
      <t>ゾウカ</t>
    </rPh>
    <rPh sb="109" eb="111">
      <t>アンゼン</t>
    </rPh>
    <rPh sb="112" eb="113">
      <t>ミズ</t>
    </rPh>
    <rPh sb="114" eb="116">
      <t>キョウキュウ</t>
    </rPh>
    <rPh sb="125" eb="127">
      <t>テキセイ</t>
    </rPh>
    <rPh sb="127" eb="129">
      <t>キボ</t>
    </rPh>
    <rPh sb="130" eb="133">
      <t>コウイキカ</t>
    </rPh>
    <rPh sb="133" eb="135">
      <t>ケントウ</t>
    </rPh>
    <rPh sb="138" eb="140">
      <t>シュウエキ</t>
    </rPh>
    <rPh sb="141" eb="143">
      <t>カクホ</t>
    </rPh>
    <rPh sb="143" eb="144">
      <t>トウ</t>
    </rPh>
    <rPh sb="145" eb="146">
      <t>ヒ</t>
    </rPh>
    <rPh sb="147" eb="148">
      <t>ツヅ</t>
    </rPh>
    <rPh sb="153" eb="155">
      <t>ケイエイ</t>
    </rPh>
    <rPh sb="156" eb="158">
      <t>メザ</t>
    </rPh>
    <rPh sb="159" eb="161">
      <t>ケントウ</t>
    </rPh>
    <rPh sb="162" eb="164">
      <t>ジッシ</t>
    </rPh>
    <rPh sb="177" eb="179">
      <t>スイドウ</t>
    </rPh>
    <rPh sb="183" eb="185">
      <t>サクテイ</t>
    </rPh>
    <rPh sb="185" eb="18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</si>
</sst>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0.86</c:v>
                </c:pt>
                <c:pt idx="1">
                  <c:v>1.19</c:v>
                </c:pt>
                <c:pt idx="2">
                  <c:v>0.94</c:v>
                </c:pt>
                <c:pt idx="3">
                  <c:v>1</c:v>
                </c:pt>
                <c:pt idx="4">
                  <c:v>1</c:v>
                </c:pt>
              </c:numCache>
            </c:numRef>
          </c:val>
          <c:extLst>
            <c:ext xmlns:c16="http://schemas.microsoft.com/office/drawing/2014/chart" uri="{C3380CC4-5D6E-409C-BE32-E72D297353CC}">
              <c16:uniqueId val="{00000000-F3CA-421C-B3BA-6358686AA4B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0.43</c:v>
                </c:pt>
                <c:pt idx="3">
                  <c:v>0.42</c:v>
                </c:pt>
                <c:pt idx="4">
                  <c:v>0.44</c:v>
                </c:pt>
              </c:numCache>
            </c:numRef>
          </c:val>
          <c:smooth val="0"/>
          <c:extLst>
            <c:ext xmlns:c16="http://schemas.microsoft.com/office/drawing/2014/chart" uri="{C3380CC4-5D6E-409C-BE32-E72D297353CC}">
              <c16:uniqueId val="{00000001-F3CA-421C-B3BA-6358686AA4B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55.71</c:v>
                </c:pt>
                <c:pt idx="1">
                  <c:v>54.87</c:v>
                </c:pt>
                <c:pt idx="2">
                  <c:v>53.75</c:v>
                </c:pt>
                <c:pt idx="3">
                  <c:v>53.21</c:v>
                </c:pt>
                <c:pt idx="4">
                  <c:v>55.64</c:v>
                </c:pt>
              </c:numCache>
            </c:numRef>
          </c:val>
          <c:extLst>
            <c:ext xmlns:c16="http://schemas.microsoft.com/office/drawing/2014/chart" uri="{C3380CC4-5D6E-409C-BE32-E72D297353CC}">
              <c16:uniqueId val="{00000000-34FC-4AA5-9E62-BFE123A7552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55.22</c:v>
                </c:pt>
                <c:pt idx="3">
                  <c:v>54.05</c:v>
                </c:pt>
                <c:pt idx="4">
                  <c:v>54.43</c:v>
                </c:pt>
              </c:numCache>
            </c:numRef>
          </c:val>
          <c:smooth val="0"/>
          <c:extLst>
            <c:ext xmlns:c16="http://schemas.microsoft.com/office/drawing/2014/chart" uri="{C3380CC4-5D6E-409C-BE32-E72D297353CC}">
              <c16:uniqueId val="{00000001-34FC-4AA5-9E62-BFE123A7552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82.2</c:v>
                </c:pt>
                <c:pt idx="1">
                  <c:v>82.07</c:v>
                </c:pt>
                <c:pt idx="2">
                  <c:v>85.54</c:v>
                </c:pt>
                <c:pt idx="3">
                  <c:v>83.29</c:v>
                </c:pt>
                <c:pt idx="4">
                  <c:v>81.83</c:v>
                </c:pt>
              </c:numCache>
            </c:numRef>
          </c:val>
          <c:extLst>
            <c:ext xmlns:c16="http://schemas.microsoft.com/office/drawing/2014/chart" uri="{C3380CC4-5D6E-409C-BE32-E72D297353CC}">
              <c16:uniqueId val="{00000000-D69E-4F1C-BAD2-E141B5BA68F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80.930000000000007</c:v>
                </c:pt>
                <c:pt idx="3">
                  <c:v>80.510000000000005</c:v>
                </c:pt>
                <c:pt idx="4">
                  <c:v>79.44</c:v>
                </c:pt>
              </c:numCache>
            </c:numRef>
          </c:val>
          <c:smooth val="0"/>
          <c:extLst>
            <c:ext xmlns:c16="http://schemas.microsoft.com/office/drawing/2014/chart" uri="{C3380CC4-5D6E-409C-BE32-E72D297353CC}">
              <c16:uniqueId val="{00000001-D69E-4F1C-BAD2-E141B5BA68F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128.37</c:v>
                </c:pt>
                <c:pt idx="1">
                  <c:v>123.39</c:v>
                </c:pt>
                <c:pt idx="2">
                  <c:v>124.45</c:v>
                </c:pt>
                <c:pt idx="3">
                  <c:v>126.47</c:v>
                </c:pt>
                <c:pt idx="4">
                  <c:v>134.97999999999999</c:v>
                </c:pt>
              </c:numCache>
            </c:numRef>
          </c:val>
          <c:extLst>
            <c:ext xmlns:c16="http://schemas.microsoft.com/office/drawing/2014/chart" uri="{C3380CC4-5D6E-409C-BE32-E72D297353CC}">
              <c16:uniqueId val="{00000000-F610-40B0-B204-5285BC7915C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108.76</c:v>
                </c:pt>
                <c:pt idx="3">
                  <c:v>108.46</c:v>
                </c:pt>
                <c:pt idx="4">
                  <c:v>109.02</c:v>
                </c:pt>
              </c:numCache>
            </c:numRef>
          </c:val>
          <c:smooth val="0"/>
          <c:extLst>
            <c:ext xmlns:c16="http://schemas.microsoft.com/office/drawing/2014/chart" uri="{C3380CC4-5D6E-409C-BE32-E72D297353CC}">
              <c16:uniqueId val="{00000001-F610-40B0-B204-5285BC7915C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46.26</c:v>
                </c:pt>
                <c:pt idx="1">
                  <c:v>47.44</c:v>
                </c:pt>
                <c:pt idx="2">
                  <c:v>48.24</c:v>
                </c:pt>
                <c:pt idx="3">
                  <c:v>49.09</c:v>
                </c:pt>
                <c:pt idx="4">
                  <c:v>50.91</c:v>
                </c:pt>
              </c:numCache>
            </c:numRef>
          </c:val>
          <c:extLst>
            <c:ext xmlns:c16="http://schemas.microsoft.com/office/drawing/2014/chart" uri="{C3380CC4-5D6E-409C-BE32-E72D297353CC}">
              <c16:uniqueId val="{00000000-1283-4F52-8226-C84FEE40BC7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47.97</c:v>
                </c:pt>
                <c:pt idx="3">
                  <c:v>49.12</c:v>
                </c:pt>
                <c:pt idx="4">
                  <c:v>49.39</c:v>
                </c:pt>
              </c:numCache>
            </c:numRef>
          </c:val>
          <c:smooth val="0"/>
          <c:extLst>
            <c:ext xmlns:c16="http://schemas.microsoft.com/office/drawing/2014/chart" uri="{C3380CC4-5D6E-409C-BE32-E72D297353CC}">
              <c16:uniqueId val="{00000001-1283-4F52-8226-C84FEE40BC7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quot;-&quot;">
                  <c:v>4.4400000000000004</c:v>
                </c:pt>
                <c:pt idx="1">
                  <c:v>0</c:v>
                </c:pt>
                <c:pt idx="2">
                  <c:v>0</c:v>
                </c:pt>
                <c:pt idx="3">
                  <c:v>0</c:v>
                </c:pt>
                <c:pt idx="4">
                  <c:v>0</c:v>
                </c:pt>
              </c:numCache>
            </c:numRef>
          </c:val>
          <c:extLst>
            <c:ext xmlns:c16="http://schemas.microsoft.com/office/drawing/2014/chart" uri="{C3380CC4-5D6E-409C-BE32-E72D297353CC}">
              <c16:uniqueId val="{00000000-7AAB-46D9-9130-A147B8F1CFE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15.33</c:v>
                </c:pt>
                <c:pt idx="3">
                  <c:v>16.760000000000002</c:v>
                </c:pt>
                <c:pt idx="4">
                  <c:v>18.57</c:v>
                </c:pt>
              </c:numCache>
            </c:numRef>
          </c:val>
          <c:smooth val="0"/>
          <c:extLst>
            <c:ext xmlns:c16="http://schemas.microsoft.com/office/drawing/2014/chart" uri="{C3380CC4-5D6E-409C-BE32-E72D297353CC}">
              <c16:uniqueId val="{00000001-7AAB-46D9-9130-A147B8F1CFE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CA-48D0-A599-871AE247FD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7.48</c:v>
                </c:pt>
                <c:pt idx="3">
                  <c:v>11.94</c:v>
                </c:pt>
                <c:pt idx="4">
                  <c:v>11</c:v>
                </c:pt>
              </c:numCache>
            </c:numRef>
          </c:val>
          <c:smooth val="0"/>
          <c:extLst>
            <c:ext xmlns:c16="http://schemas.microsoft.com/office/drawing/2014/chart" uri="{C3380CC4-5D6E-409C-BE32-E72D297353CC}">
              <c16:uniqueId val="{00000001-CDCA-48D0-A599-871AE247FD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136.82</c:v>
                </c:pt>
                <c:pt idx="1">
                  <c:v>156.41999999999999</c:v>
                </c:pt>
                <c:pt idx="2">
                  <c:v>186.17</c:v>
                </c:pt>
                <c:pt idx="3">
                  <c:v>188.87</c:v>
                </c:pt>
                <c:pt idx="4">
                  <c:v>333.6</c:v>
                </c:pt>
              </c:numCache>
            </c:numRef>
          </c:val>
          <c:extLst>
            <c:ext xmlns:c16="http://schemas.microsoft.com/office/drawing/2014/chart" uri="{C3380CC4-5D6E-409C-BE32-E72D297353CC}">
              <c16:uniqueId val="{00000000-571E-49D2-A15D-89FA50ED1D6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359.7</c:v>
                </c:pt>
                <c:pt idx="3">
                  <c:v>362.93</c:v>
                </c:pt>
                <c:pt idx="4">
                  <c:v>371.81</c:v>
                </c:pt>
              </c:numCache>
            </c:numRef>
          </c:val>
          <c:smooth val="0"/>
          <c:extLst>
            <c:ext xmlns:c16="http://schemas.microsoft.com/office/drawing/2014/chart" uri="{C3380CC4-5D6E-409C-BE32-E72D297353CC}">
              <c16:uniqueId val="{00000001-571E-49D2-A15D-89FA50ED1D6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450.95</c:v>
                </c:pt>
                <c:pt idx="1">
                  <c:v>438.59</c:v>
                </c:pt>
                <c:pt idx="2">
                  <c:v>428.51</c:v>
                </c:pt>
                <c:pt idx="3">
                  <c:v>444.6</c:v>
                </c:pt>
                <c:pt idx="4">
                  <c:v>481.86</c:v>
                </c:pt>
              </c:numCache>
            </c:numRef>
          </c:val>
          <c:extLst>
            <c:ext xmlns:c16="http://schemas.microsoft.com/office/drawing/2014/chart" uri="{C3380CC4-5D6E-409C-BE32-E72D297353CC}">
              <c16:uniqueId val="{00000000-08F2-4F1F-AEED-751A7C57824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447.01</c:v>
                </c:pt>
                <c:pt idx="3">
                  <c:v>439.05</c:v>
                </c:pt>
                <c:pt idx="4">
                  <c:v>465.85</c:v>
                </c:pt>
              </c:numCache>
            </c:numRef>
          </c:val>
          <c:smooth val="0"/>
          <c:extLst>
            <c:ext xmlns:c16="http://schemas.microsoft.com/office/drawing/2014/chart" uri="{C3380CC4-5D6E-409C-BE32-E72D297353CC}">
              <c16:uniqueId val="{00000001-08F2-4F1F-AEED-751A7C57824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132.11000000000001</c:v>
                </c:pt>
                <c:pt idx="1">
                  <c:v>126.45</c:v>
                </c:pt>
                <c:pt idx="2">
                  <c:v>128.09</c:v>
                </c:pt>
                <c:pt idx="3">
                  <c:v>129.5</c:v>
                </c:pt>
                <c:pt idx="4">
                  <c:v>124.73</c:v>
                </c:pt>
              </c:numCache>
            </c:numRef>
          </c:val>
          <c:extLst>
            <c:ext xmlns:c16="http://schemas.microsoft.com/office/drawing/2014/chart" uri="{C3380CC4-5D6E-409C-BE32-E72D297353CC}">
              <c16:uniqueId val="{00000000-2B58-4D1B-A695-65CC099C11E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95.81</c:v>
                </c:pt>
                <c:pt idx="3">
                  <c:v>95.26</c:v>
                </c:pt>
                <c:pt idx="4">
                  <c:v>92.39</c:v>
                </c:pt>
              </c:numCache>
            </c:numRef>
          </c:val>
          <c:smooth val="0"/>
          <c:extLst>
            <c:ext xmlns:c16="http://schemas.microsoft.com/office/drawing/2014/chart" uri="{C3380CC4-5D6E-409C-BE32-E72D297353CC}">
              <c16:uniqueId val="{00000001-2B58-4D1B-A695-65CC099C11E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115.21</c:v>
                </c:pt>
                <c:pt idx="1">
                  <c:v>120.39</c:v>
                </c:pt>
                <c:pt idx="2">
                  <c:v>119.03</c:v>
                </c:pt>
                <c:pt idx="3">
                  <c:v>117.65</c:v>
                </c:pt>
                <c:pt idx="4">
                  <c:v>110.55</c:v>
                </c:pt>
              </c:numCache>
            </c:numRef>
          </c:val>
          <c:extLst>
            <c:ext xmlns:c16="http://schemas.microsoft.com/office/drawing/2014/chart" uri="{C3380CC4-5D6E-409C-BE32-E72D297353CC}">
              <c16:uniqueId val="{00000000-D14A-4172-B509-19D4A4587CA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189.58</c:v>
                </c:pt>
                <c:pt idx="3">
                  <c:v>192.82</c:v>
                </c:pt>
                <c:pt idx="4">
                  <c:v>192.98</c:v>
                </c:pt>
              </c:numCache>
            </c:numRef>
          </c:val>
          <c:smooth val="0"/>
          <c:extLst>
            <c:ext xmlns:c16="http://schemas.microsoft.com/office/drawing/2014/chart" uri="{C3380CC4-5D6E-409C-BE32-E72D297353CC}">
              <c16:uniqueId val="{00000001-D14A-4172-B509-19D4A4587CA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鳥取県　北栄町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14731</v>
      </c>
      <c r="AM8" s="61"/>
      <c r="AN8" s="61"/>
      <c r="AO8" s="61"/>
      <c r="AP8" s="61"/>
      <c r="AQ8" s="61"/>
      <c r="AR8" s="61"/>
      <c r="AS8" s="61"/>
      <c r="AT8" s="52">
        <f>データ!$S$6</f>
        <v>56.94</v>
      </c>
      <c r="AU8" s="53"/>
      <c r="AV8" s="53"/>
      <c r="AW8" s="53"/>
      <c r="AX8" s="53"/>
      <c r="AY8" s="53"/>
      <c r="AZ8" s="53"/>
      <c r="BA8" s="53"/>
      <c r="BB8" s="54">
        <f>データ!$T$6</f>
        <v>258.70999999999998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66.959999999999994</v>
      </c>
      <c r="J10" s="53"/>
      <c r="K10" s="53"/>
      <c r="L10" s="53"/>
      <c r="M10" s="53"/>
      <c r="N10" s="53"/>
      <c r="O10" s="64"/>
      <c r="P10" s="54">
        <f>データ!$P$6</f>
        <v>99.3</v>
      </c>
      <c r="Q10" s="54"/>
      <c r="R10" s="54"/>
      <c r="S10" s="54"/>
      <c r="T10" s="54"/>
      <c r="U10" s="54"/>
      <c r="V10" s="54"/>
      <c r="W10" s="61">
        <f>データ!$Q$6</f>
        <v>3025</v>
      </c>
      <c r="X10" s="61"/>
      <c r="Y10" s="61"/>
      <c r="Z10" s="61"/>
      <c r="AA10" s="61"/>
      <c r="AB10" s="61"/>
      <c r="AC10" s="61"/>
      <c r="AD10" s="2"/>
      <c r="AE10" s="2"/>
      <c r="AF10" s="2"/>
      <c r="AG10" s="2"/>
      <c r="AH10" s="4"/>
      <c r="AI10" s="4"/>
      <c r="AJ10" s="4"/>
      <c r="AK10" s="4"/>
      <c r="AL10" s="61">
        <f>データ!$U$6</f>
        <v>14617</v>
      </c>
      <c r="AM10" s="61"/>
      <c r="AN10" s="61"/>
      <c r="AO10" s="61"/>
      <c r="AP10" s="61"/>
      <c r="AQ10" s="61"/>
      <c r="AR10" s="61"/>
      <c r="AS10" s="61"/>
      <c r="AT10" s="52">
        <f>データ!$V$6</f>
        <v>56.94</v>
      </c>
      <c r="AU10" s="53"/>
      <c r="AV10" s="53"/>
      <c r="AW10" s="53"/>
      <c r="AX10" s="53"/>
      <c r="AY10" s="53"/>
      <c r="AZ10" s="53"/>
      <c r="BA10" s="53"/>
      <c r="BB10" s="54">
        <f>データ!$W$6</f>
        <v>256.70999999999998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73" t="s">
        <v>25</v>
      </c>
      <c r="BM14" s="74"/>
      <c r="BN14" s="74"/>
      <c r="BO14" s="74"/>
      <c r="BP14" s="74"/>
      <c r="BQ14" s="74"/>
      <c r="BR14" s="74"/>
      <c r="BS14" s="74"/>
      <c r="BT14" s="74"/>
      <c r="BU14" s="74"/>
      <c r="BV14" s="74"/>
      <c r="BW14" s="74"/>
      <c r="BX14" s="74"/>
      <c r="BY14" s="74"/>
      <c r="BZ14" s="75"/>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7" t="s">
        <v>110</v>
      </c>
      <c r="BM16" s="68"/>
      <c r="BN16" s="68"/>
      <c r="BO16" s="68"/>
      <c r="BP16" s="68"/>
      <c r="BQ16" s="68"/>
      <c r="BR16" s="68"/>
      <c r="BS16" s="68"/>
      <c r="BT16" s="68"/>
      <c r="BU16" s="68"/>
      <c r="BV16" s="68"/>
      <c r="BW16" s="68"/>
      <c r="BX16" s="68"/>
      <c r="BY16" s="68"/>
      <c r="BZ16" s="6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7"/>
      <c r="BM17" s="68"/>
      <c r="BN17" s="68"/>
      <c r="BO17" s="68"/>
      <c r="BP17" s="68"/>
      <c r="BQ17" s="68"/>
      <c r="BR17" s="68"/>
      <c r="BS17" s="68"/>
      <c r="BT17" s="68"/>
      <c r="BU17" s="68"/>
      <c r="BV17" s="68"/>
      <c r="BW17" s="68"/>
      <c r="BX17" s="68"/>
      <c r="BY17" s="68"/>
      <c r="BZ17" s="6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7"/>
      <c r="BM18" s="68"/>
      <c r="BN18" s="68"/>
      <c r="BO18" s="68"/>
      <c r="BP18" s="68"/>
      <c r="BQ18" s="68"/>
      <c r="BR18" s="68"/>
      <c r="BS18" s="68"/>
      <c r="BT18" s="68"/>
      <c r="BU18" s="68"/>
      <c r="BV18" s="68"/>
      <c r="BW18" s="68"/>
      <c r="BX18" s="68"/>
      <c r="BY18" s="68"/>
      <c r="BZ18" s="6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7"/>
      <c r="BM19" s="68"/>
      <c r="BN19" s="68"/>
      <c r="BO19" s="68"/>
      <c r="BP19" s="68"/>
      <c r="BQ19" s="68"/>
      <c r="BR19" s="68"/>
      <c r="BS19" s="68"/>
      <c r="BT19" s="68"/>
      <c r="BU19" s="68"/>
      <c r="BV19" s="68"/>
      <c r="BW19" s="68"/>
      <c r="BX19" s="68"/>
      <c r="BY19" s="68"/>
      <c r="BZ19" s="6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7"/>
      <c r="BM20" s="68"/>
      <c r="BN20" s="68"/>
      <c r="BO20" s="68"/>
      <c r="BP20" s="68"/>
      <c r="BQ20" s="68"/>
      <c r="BR20" s="68"/>
      <c r="BS20" s="68"/>
      <c r="BT20" s="68"/>
      <c r="BU20" s="68"/>
      <c r="BV20" s="68"/>
      <c r="BW20" s="68"/>
      <c r="BX20" s="68"/>
      <c r="BY20" s="68"/>
      <c r="BZ20" s="6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7"/>
      <c r="BM21" s="68"/>
      <c r="BN21" s="68"/>
      <c r="BO21" s="68"/>
      <c r="BP21" s="68"/>
      <c r="BQ21" s="68"/>
      <c r="BR21" s="68"/>
      <c r="BS21" s="68"/>
      <c r="BT21" s="68"/>
      <c r="BU21" s="68"/>
      <c r="BV21" s="68"/>
      <c r="BW21" s="68"/>
      <c r="BX21" s="68"/>
      <c r="BY21" s="68"/>
      <c r="BZ21" s="6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7"/>
      <c r="BM22" s="68"/>
      <c r="BN22" s="68"/>
      <c r="BO22" s="68"/>
      <c r="BP22" s="68"/>
      <c r="BQ22" s="68"/>
      <c r="BR22" s="68"/>
      <c r="BS22" s="68"/>
      <c r="BT22" s="68"/>
      <c r="BU22" s="68"/>
      <c r="BV22" s="68"/>
      <c r="BW22" s="68"/>
      <c r="BX22" s="68"/>
      <c r="BY22" s="68"/>
      <c r="BZ22" s="6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7"/>
      <c r="BM23" s="68"/>
      <c r="BN23" s="68"/>
      <c r="BO23" s="68"/>
      <c r="BP23" s="68"/>
      <c r="BQ23" s="68"/>
      <c r="BR23" s="68"/>
      <c r="BS23" s="68"/>
      <c r="BT23" s="68"/>
      <c r="BU23" s="68"/>
      <c r="BV23" s="68"/>
      <c r="BW23" s="68"/>
      <c r="BX23" s="68"/>
      <c r="BY23" s="68"/>
      <c r="BZ23" s="6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7"/>
      <c r="BM24" s="68"/>
      <c r="BN24" s="68"/>
      <c r="BO24" s="68"/>
      <c r="BP24" s="68"/>
      <c r="BQ24" s="68"/>
      <c r="BR24" s="68"/>
      <c r="BS24" s="68"/>
      <c r="BT24" s="68"/>
      <c r="BU24" s="68"/>
      <c r="BV24" s="68"/>
      <c r="BW24" s="68"/>
      <c r="BX24" s="68"/>
      <c r="BY24" s="68"/>
      <c r="BZ24" s="6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7"/>
      <c r="BM25" s="68"/>
      <c r="BN25" s="68"/>
      <c r="BO25" s="68"/>
      <c r="BP25" s="68"/>
      <c r="BQ25" s="68"/>
      <c r="BR25" s="68"/>
      <c r="BS25" s="68"/>
      <c r="BT25" s="68"/>
      <c r="BU25" s="68"/>
      <c r="BV25" s="68"/>
      <c r="BW25" s="68"/>
      <c r="BX25" s="68"/>
      <c r="BY25" s="68"/>
      <c r="BZ25" s="6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7"/>
      <c r="BM26" s="68"/>
      <c r="BN26" s="68"/>
      <c r="BO26" s="68"/>
      <c r="BP26" s="68"/>
      <c r="BQ26" s="68"/>
      <c r="BR26" s="68"/>
      <c r="BS26" s="68"/>
      <c r="BT26" s="68"/>
      <c r="BU26" s="68"/>
      <c r="BV26" s="68"/>
      <c r="BW26" s="68"/>
      <c r="BX26" s="68"/>
      <c r="BY26" s="68"/>
      <c r="BZ26" s="6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7"/>
      <c r="BM27" s="68"/>
      <c r="BN27" s="68"/>
      <c r="BO27" s="68"/>
      <c r="BP27" s="68"/>
      <c r="BQ27" s="68"/>
      <c r="BR27" s="68"/>
      <c r="BS27" s="68"/>
      <c r="BT27" s="68"/>
      <c r="BU27" s="68"/>
      <c r="BV27" s="68"/>
      <c r="BW27" s="68"/>
      <c r="BX27" s="68"/>
      <c r="BY27" s="68"/>
      <c r="BZ27" s="6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7"/>
      <c r="BM28" s="68"/>
      <c r="BN28" s="68"/>
      <c r="BO28" s="68"/>
      <c r="BP28" s="68"/>
      <c r="BQ28" s="68"/>
      <c r="BR28" s="68"/>
      <c r="BS28" s="68"/>
      <c r="BT28" s="68"/>
      <c r="BU28" s="68"/>
      <c r="BV28" s="68"/>
      <c r="BW28" s="68"/>
      <c r="BX28" s="68"/>
      <c r="BY28" s="68"/>
      <c r="BZ28" s="6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7"/>
      <c r="BM29" s="68"/>
      <c r="BN29" s="68"/>
      <c r="BO29" s="68"/>
      <c r="BP29" s="68"/>
      <c r="BQ29" s="68"/>
      <c r="BR29" s="68"/>
      <c r="BS29" s="68"/>
      <c r="BT29" s="68"/>
      <c r="BU29" s="68"/>
      <c r="BV29" s="68"/>
      <c r="BW29" s="68"/>
      <c r="BX29" s="68"/>
      <c r="BY29" s="68"/>
      <c r="BZ29" s="6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7"/>
      <c r="BM30" s="68"/>
      <c r="BN30" s="68"/>
      <c r="BO30" s="68"/>
      <c r="BP30" s="68"/>
      <c r="BQ30" s="68"/>
      <c r="BR30" s="68"/>
      <c r="BS30" s="68"/>
      <c r="BT30" s="68"/>
      <c r="BU30" s="68"/>
      <c r="BV30" s="68"/>
      <c r="BW30" s="68"/>
      <c r="BX30" s="68"/>
      <c r="BY30" s="68"/>
      <c r="BZ30" s="6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7"/>
      <c r="BM31" s="68"/>
      <c r="BN31" s="68"/>
      <c r="BO31" s="68"/>
      <c r="BP31" s="68"/>
      <c r="BQ31" s="68"/>
      <c r="BR31" s="68"/>
      <c r="BS31" s="68"/>
      <c r="BT31" s="68"/>
      <c r="BU31" s="68"/>
      <c r="BV31" s="68"/>
      <c r="BW31" s="68"/>
      <c r="BX31" s="68"/>
      <c r="BY31" s="68"/>
      <c r="BZ31" s="6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7"/>
      <c r="BM32" s="68"/>
      <c r="BN32" s="68"/>
      <c r="BO32" s="68"/>
      <c r="BP32" s="68"/>
      <c r="BQ32" s="68"/>
      <c r="BR32" s="68"/>
      <c r="BS32" s="68"/>
      <c r="BT32" s="68"/>
      <c r="BU32" s="68"/>
      <c r="BV32" s="68"/>
      <c r="BW32" s="68"/>
      <c r="BX32" s="68"/>
      <c r="BY32" s="68"/>
      <c r="BZ32" s="6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7"/>
      <c r="BM33" s="68"/>
      <c r="BN33" s="68"/>
      <c r="BO33" s="68"/>
      <c r="BP33" s="68"/>
      <c r="BQ33" s="68"/>
      <c r="BR33" s="68"/>
      <c r="BS33" s="68"/>
      <c r="BT33" s="68"/>
      <c r="BU33" s="68"/>
      <c r="BV33" s="68"/>
      <c r="BW33" s="68"/>
      <c r="BX33" s="68"/>
      <c r="BY33" s="68"/>
      <c r="BZ33" s="6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7"/>
      <c r="BM34" s="68"/>
      <c r="BN34" s="68"/>
      <c r="BO34" s="68"/>
      <c r="BP34" s="68"/>
      <c r="BQ34" s="68"/>
      <c r="BR34" s="68"/>
      <c r="BS34" s="68"/>
      <c r="BT34" s="68"/>
      <c r="BU34" s="68"/>
      <c r="BV34" s="68"/>
      <c r="BW34" s="68"/>
      <c r="BX34" s="68"/>
      <c r="BY34" s="68"/>
      <c r="BZ34" s="6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7"/>
      <c r="BM35" s="68"/>
      <c r="BN35" s="68"/>
      <c r="BO35" s="68"/>
      <c r="BP35" s="68"/>
      <c r="BQ35" s="68"/>
      <c r="BR35" s="68"/>
      <c r="BS35" s="68"/>
      <c r="BT35" s="68"/>
      <c r="BU35" s="68"/>
      <c r="BV35" s="68"/>
      <c r="BW35" s="68"/>
      <c r="BX35" s="68"/>
      <c r="BY35" s="68"/>
      <c r="BZ35" s="6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7"/>
      <c r="BM36" s="68"/>
      <c r="BN36" s="68"/>
      <c r="BO36" s="68"/>
      <c r="BP36" s="68"/>
      <c r="BQ36" s="68"/>
      <c r="BR36" s="68"/>
      <c r="BS36" s="68"/>
      <c r="BT36" s="68"/>
      <c r="BU36" s="68"/>
      <c r="BV36" s="68"/>
      <c r="BW36" s="68"/>
      <c r="BX36" s="68"/>
      <c r="BY36" s="68"/>
      <c r="BZ36" s="6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7"/>
      <c r="BM37" s="68"/>
      <c r="BN37" s="68"/>
      <c r="BO37" s="68"/>
      <c r="BP37" s="68"/>
      <c r="BQ37" s="68"/>
      <c r="BR37" s="68"/>
      <c r="BS37" s="68"/>
      <c r="BT37" s="68"/>
      <c r="BU37" s="68"/>
      <c r="BV37" s="68"/>
      <c r="BW37" s="68"/>
      <c r="BX37" s="68"/>
      <c r="BY37" s="68"/>
      <c r="BZ37" s="6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7"/>
      <c r="BM38" s="68"/>
      <c r="BN38" s="68"/>
      <c r="BO38" s="68"/>
      <c r="BP38" s="68"/>
      <c r="BQ38" s="68"/>
      <c r="BR38" s="68"/>
      <c r="BS38" s="68"/>
      <c r="BT38" s="68"/>
      <c r="BU38" s="68"/>
      <c r="BV38" s="68"/>
      <c r="BW38" s="68"/>
      <c r="BX38" s="68"/>
      <c r="BY38" s="68"/>
      <c r="BZ38" s="6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7"/>
      <c r="BM39" s="68"/>
      <c r="BN39" s="68"/>
      <c r="BO39" s="68"/>
      <c r="BP39" s="68"/>
      <c r="BQ39" s="68"/>
      <c r="BR39" s="68"/>
      <c r="BS39" s="68"/>
      <c r="BT39" s="68"/>
      <c r="BU39" s="68"/>
      <c r="BV39" s="68"/>
      <c r="BW39" s="68"/>
      <c r="BX39" s="68"/>
      <c r="BY39" s="68"/>
      <c r="BZ39" s="6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7"/>
      <c r="BM40" s="68"/>
      <c r="BN40" s="68"/>
      <c r="BO40" s="68"/>
      <c r="BP40" s="68"/>
      <c r="BQ40" s="68"/>
      <c r="BR40" s="68"/>
      <c r="BS40" s="68"/>
      <c r="BT40" s="68"/>
      <c r="BU40" s="68"/>
      <c r="BV40" s="68"/>
      <c r="BW40" s="68"/>
      <c r="BX40" s="68"/>
      <c r="BY40" s="68"/>
      <c r="BZ40" s="6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7"/>
      <c r="BM41" s="68"/>
      <c r="BN41" s="68"/>
      <c r="BO41" s="68"/>
      <c r="BP41" s="68"/>
      <c r="BQ41" s="68"/>
      <c r="BR41" s="68"/>
      <c r="BS41" s="68"/>
      <c r="BT41" s="68"/>
      <c r="BU41" s="68"/>
      <c r="BV41" s="68"/>
      <c r="BW41" s="68"/>
      <c r="BX41" s="68"/>
      <c r="BY41" s="68"/>
      <c r="BZ41" s="6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7"/>
      <c r="BM42" s="68"/>
      <c r="BN42" s="68"/>
      <c r="BO42" s="68"/>
      <c r="BP42" s="68"/>
      <c r="BQ42" s="68"/>
      <c r="BR42" s="68"/>
      <c r="BS42" s="68"/>
      <c r="BT42" s="68"/>
      <c r="BU42" s="68"/>
      <c r="BV42" s="68"/>
      <c r="BW42" s="68"/>
      <c r="BX42" s="68"/>
      <c r="BY42" s="68"/>
      <c r="BZ42" s="6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7"/>
      <c r="BM43" s="68"/>
      <c r="BN43" s="68"/>
      <c r="BO43" s="68"/>
      <c r="BP43" s="68"/>
      <c r="BQ43" s="68"/>
      <c r="BR43" s="68"/>
      <c r="BS43" s="68"/>
      <c r="BT43" s="68"/>
      <c r="BU43" s="68"/>
      <c r="BV43" s="68"/>
      <c r="BW43" s="68"/>
      <c r="BX43" s="68"/>
      <c r="BY43" s="68"/>
      <c r="BZ43" s="6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26</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111</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28</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67" t="s">
        <v>112</v>
      </c>
      <c r="BM66" s="68"/>
      <c r="BN66" s="68"/>
      <c r="BO66" s="68"/>
      <c r="BP66" s="68"/>
      <c r="BQ66" s="68"/>
      <c r="BR66" s="68"/>
      <c r="BS66" s="68"/>
      <c r="BT66" s="68"/>
      <c r="BU66" s="68"/>
      <c r="BV66" s="68"/>
      <c r="BW66" s="68"/>
      <c r="BX66" s="68"/>
      <c r="BY66" s="68"/>
      <c r="BZ66" s="69"/>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67"/>
      <c r="BM67" s="68"/>
      <c r="BN67" s="68"/>
      <c r="BO67" s="68"/>
      <c r="BP67" s="68"/>
      <c r="BQ67" s="68"/>
      <c r="BR67" s="68"/>
      <c r="BS67" s="68"/>
      <c r="BT67" s="68"/>
      <c r="BU67" s="68"/>
      <c r="BV67" s="68"/>
      <c r="BW67" s="68"/>
      <c r="BX67" s="68"/>
      <c r="BY67" s="68"/>
      <c r="BZ67" s="69"/>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67"/>
      <c r="BM68" s="68"/>
      <c r="BN68" s="68"/>
      <c r="BO68" s="68"/>
      <c r="BP68" s="68"/>
      <c r="BQ68" s="68"/>
      <c r="BR68" s="68"/>
      <c r="BS68" s="68"/>
      <c r="BT68" s="68"/>
      <c r="BU68" s="68"/>
      <c r="BV68" s="68"/>
      <c r="BW68" s="68"/>
      <c r="BX68" s="68"/>
      <c r="BY68" s="68"/>
      <c r="BZ68" s="69"/>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67"/>
      <c r="BM69" s="68"/>
      <c r="BN69" s="68"/>
      <c r="BO69" s="68"/>
      <c r="BP69" s="68"/>
      <c r="BQ69" s="68"/>
      <c r="BR69" s="68"/>
      <c r="BS69" s="68"/>
      <c r="BT69" s="68"/>
      <c r="BU69" s="68"/>
      <c r="BV69" s="68"/>
      <c r="BW69" s="68"/>
      <c r="BX69" s="68"/>
      <c r="BY69" s="68"/>
      <c r="BZ69" s="69"/>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67"/>
      <c r="BM70" s="68"/>
      <c r="BN70" s="68"/>
      <c r="BO70" s="68"/>
      <c r="BP70" s="68"/>
      <c r="BQ70" s="68"/>
      <c r="BR70" s="68"/>
      <c r="BS70" s="68"/>
      <c r="BT70" s="68"/>
      <c r="BU70" s="68"/>
      <c r="BV70" s="68"/>
      <c r="BW70" s="68"/>
      <c r="BX70" s="68"/>
      <c r="BY70" s="68"/>
      <c r="BZ70" s="69"/>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67"/>
      <c r="BM71" s="68"/>
      <c r="BN71" s="68"/>
      <c r="BO71" s="68"/>
      <c r="BP71" s="68"/>
      <c r="BQ71" s="68"/>
      <c r="BR71" s="68"/>
      <c r="BS71" s="68"/>
      <c r="BT71" s="68"/>
      <c r="BU71" s="68"/>
      <c r="BV71" s="68"/>
      <c r="BW71" s="68"/>
      <c r="BX71" s="68"/>
      <c r="BY71" s="68"/>
      <c r="BZ71" s="69"/>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67"/>
      <c r="BM72" s="68"/>
      <c r="BN72" s="68"/>
      <c r="BO72" s="68"/>
      <c r="BP72" s="68"/>
      <c r="BQ72" s="68"/>
      <c r="BR72" s="68"/>
      <c r="BS72" s="68"/>
      <c r="BT72" s="68"/>
      <c r="BU72" s="68"/>
      <c r="BV72" s="68"/>
      <c r="BW72" s="68"/>
      <c r="BX72" s="68"/>
      <c r="BY72" s="68"/>
      <c r="BZ72" s="69"/>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67"/>
      <c r="BM73" s="68"/>
      <c r="BN73" s="68"/>
      <c r="BO73" s="68"/>
      <c r="BP73" s="68"/>
      <c r="BQ73" s="68"/>
      <c r="BR73" s="68"/>
      <c r="BS73" s="68"/>
      <c r="BT73" s="68"/>
      <c r="BU73" s="68"/>
      <c r="BV73" s="68"/>
      <c r="BW73" s="68"/>
      <c r="BX73" s="68"/>
      <c r="BY73" s="68"/>
      <c r="BZ73" s="69"/>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67"/>
      <c r="BM74" s="68"/>
      <c r="BN74" s="68"/>
      <c r="BO74" s="68"/>
      <c r="BP74" s="68"/>
      <c r="BQ74" s="68"/>
      <c r="BR74" s="68"/>
      <c r="BS74" s="68"/>
      <c r="BT74" s="68"/>
      <c r="BU74" s="68"/>
      <c r="BV74" s="68"/>
      <c r="BW74" s="68"/>
      <c r="BX74" s="68"/>
      <c r="BY74" s="68"/>
      <c r="BZ74" s="69"/>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67"/>
      <c r="BM75" s="68"/>
      <c r="BN75" s="68"/>
      <c r="BO75" s="68"/>
      <c r="BP75" s="68"/>
      <c r="BQ75" s="68"/>
      <c r="BR75" s="68"/>
      <c r="BS75" s="68"/>
      <c r="BT75" s="68"/>
      <c r="BU75" s="68"/>
      <c r="BV75" s="68"/>
      <c r="BW75" s="68"/>
      <c r="BX75" s="68"/>
      <c r="BY75" s="68"/>
      <c r="BZ75" s="69"/>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67"/>
      <c r="BM76" s="68"/>
      <c r="BN76" s="68"/>
      <c r="BO76" s="68"/>
      <c r="BP76" s="68"/>
      <c r="BQ76" s="68"/>
      <c r="BR76" s="68"/>
      <c r="BS76" s="68"/>
      <c r="BT76" s="68"/>
      <c r="BU76" s="68"/>
      <c r="BV76" s="68"/>
      <c r="BW76" s="68"/>
      <c r="BX76" s="68"/>
      <c r="BY76" s="68"/>
      <c r="BZ76" s="69"/>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67"/>
      <c r="BM77" s="68"/>
      <c r="BN77" s="68"/>
      <c r="BO77" s="68"/>
      <c r="BP77" s="68"/>
      <c r="BQ77" s="68"/>
      <c r="BR77" s="68"/>
      <c r="BS77" s="68"/>
      <c r="BT77" s="68"/>
      <c r="BU77" s="68"/>
      <c r="BV77" s="68"/>
      <c r="BW77" s="68"/>
      <c r="BX77" s="68"/>
      <c r="BY77" s="68"/>
      <c r="BZ77" s="69"/>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67"/>
      <c r="BM78" s="68"/>
      <c r="BN78" s="68"/>
      <c r="BO78" s="68"/>
      <c r="BP78" s="68"/>
      <c r="BQ78" s="68"/>
      <c r="BR78" s="68"/>
      <c r="BS78" s="68"/>
      <c r="BT78" s="68"/>
      <c r="BU78" s="68"/>
      <c r="BV78" s="68"/>
      <c r="BW78" s="68"/>
      <c r="BX78" s="68"/>
      <c r="BY78" s="68"/>
      <c r="BZ78" s="69"/>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67"/>
      <c r="BM79" s="68"/>
      <c r="BN79" s="68"/>
      <c r="BO79" s="68"/>
      <c r="BP79" s="68"/>
      <c r="BQ79" s="68"/>
      <c r="BR79" s="68"/>
      <c r="BS79" s="68"/>
      <c r="BT79" s="68"/>
      <c r="BU79" s="68"/>
      <c r="BV79" s="68"/>
      <c r="BW79" s="68"/>
      <c r="BX79" s="68"/>
      <c r="BY79" s="68"/>
      <c r="BZ79" s="69"/>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67"/>
      <c r="BM80" s="68"/>
      <c r="BN80" s="68"/>
      <c r="BO80" s="68"/>
      <c r="BP80" s="68"/>
      <c r="BQ80" s="68"/>
      <c r="BR80" s="68"/>
      <c r="BS80" s="68"/>
      <c r="BT80" s="68"/>
      <c r="BU80" s="68"/>
      <c r="BV80" s="68"/>
      <c r="BW80" s="68"/>
      <c r="BX80" s="68"/>
      <c r="BY80" s="68"/>
      <c r="BZ80" s="69"/>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67"/>
      <c r="BM81" s="68"/>
      <c r="BN81" s="68"/>
      <c r="BO81" s="68"/>
      <c r="BP81" s="68"/>
      <c r="BQ81" s="68"/>
      <c r="BR81" s="68"/>
      <c r="BS81" s="68"/>
      <c r="BT81" s="68"/>
      <c r="BU81" s="68"/>
      <c r="BV81" s="68"/>
      <c r="BW81" s="68"/>
      <c r="BX81" s="68"/>
      <c r="BY81" s="68"/>
      <c r="BZ81" s="6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0"/>
      <c r="BM82" s="71"/>
      <c r="BN82" s="71"/>
      <c r="BO82" s="71"/>
      <c r="BP82" s="71"/>
      <c r="BQ82" s="71"/>
      <c r="BR82" s="71"/>
      <c r="BS82" s="71"/>
      <c r="BT82" s="71"/>
      <c r="BU82" s="71"/>
      <c r="BV82" s="71"/>
      <c r="BW82" s="71"/>
      <c r="BX82" s="71"/>
      <c r="BY82" s="71"/>
      <c r="BZ82" s="72"/>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hZhr6/ABgPvb2Fg+2TjDKlqOIua8PA1ErrUT+yaLaMI/WfoZTdXEmNVg0aO/r7jiLaZMGtZncH7pWtucO00g==" saltValue="IcD3cOXOKtGtn3O3omBx9g==" spinCount="100000" sheet="1" objects="1" scenarios="1" formatCells="0" formatColumns="0" formatRows="0"/>
  <mergeCells count="44">
    <mergeCell ref="BL66:BZ82"/>
    <mergeCell ref="BL64:BZ65"/>
    <mergeCell ref="BL11:BZ13"/>
    <mergeCell ref="B14:BJ15"/>
    <mergeCell ref="BL14:BZ15"/>
    <mergeCell ref="BL45:BZ46"/>
    <mergeCell ref="B60:BJ61"/>
    <mergeCell ref="BL16:BZ44"/>
    <mergeCell ref="BL47:BZ63"/>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313726</v>
      </c>
      <c r="D6" s="34">
        <f t="shared" si="3"/>
        <v>46</v>
      </c>
      <c r="E6" s="34">
        <f t="shared" si="3"/>
        <v>1</v>
      </c>
      <c r="F6" s="34">
        <f t="shared" si="3"/>
        <v>0</v>
      </c>
      <c r="G6" s="34">
        <f t="shared" si="3"/>
        <v>1</v>
      </c>
      <c r="H6" s="34" t="str">
        <f t="shared" si="3"/>
        <v>鳥取県　北栄町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66.959999999999994</v>
      </c>
      <c r="P6" s="35">
        <f t="shared" si="3"/>
        <v>99.3</v>
      </c>
      <c r="Q6" s="35">
        <f t="shared" si="3"/>
        <v>3025</v>
      </c>
      <c r="R6" s="35">
        <f t="shared" si="3"/>
        <v>14731</v>
      </c>
      <c r="S6" s="35">
        <f t="shared" si="3"/>
        <v>56.94</v>
      </c>
      <c r="T6" s="35">
        <f t="shared" si="3"/>
        <v>258.70999999999998</v>
      </c>
      <c r="U6" s="35">
        <f t="shared" si="3"/>
        <v>14617</v>
      </c>
      <c r="V6" s="35">
        <f t="shared" si="3"/>
        <v>56.94</v>
      </c>
      <c r="W6" s="35">
        <f t="shared" si="3"/>
        <v>256.70999999999998</v>
      </c>
      <c r="X6" s="36">
        <f>IF(X7="",NA(),X7)</f>
        <v>128.37</v>
      </c>
      <c r="Y6" s="36">
        <f t="shared" ref="Y6:AG6" si="4">IF(Y7="",NA(),Y7)</f>
        <v>123.39</v>
      </c>
      <c r="Z6" s="36">
        <f t="shared" si="4"/>
        <v>124.45</v>
      </c>
      <c r="AA6" s="36">
        <f t="shared" si="4"/>
        <v>126.47</v>
      </c>
      <c r="AB6" s="36">
        <f t="shared" si="4"/>
        <v>134.97999999999999</v>
      </c>
      <c r="AC6" s="36">
        <f t="shared" si="4"/>
        <v>111.71</v>
      </c>
      <c r="AD6" s="36">
        <f t="shared" si="4"/>
        <v>110.05</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7.48</v>
      </c>
      <c r="AQ6" s="36">
        <f t="shared" si="5"/>
        <v>11.94</v>
      </c>
      <c r="AR6" s="36">
        <f t="shared" si="5"/>
        <v>11</v>
      </c>
      <c r="AS6" s="35" t="str">
        <f>IF(AS7="","",IF(AS7="-","【-】","【"&amp;SUBSTITUTE(TEXT(AS7,"#,##0.00"),"-","△")&amp;"】"))</f>
        <v>【1.15】</v>
      </c>
      <c r="AT6" s="36">
        <f>IF(AT7="",NA(),AT7)</f>
        <v>136.82</v>
      </c>
      <c r="AU6" s="36">
        <f t="shared" ref="AU6:BC6" si="6">IF(AU7="",NA(),AU7)</f>
        <v>156.41999999999999</v>
      </c>
      <c r="AV6" s="36">
        <f t="shared" si="6"/>
        <v>186.17</v>
      </c>
      <c r="AW6" s="36">
        <f t="shared" si="6"/>
        <v>188.87</v>
      </c>
      <c r="AX6" s="36">
        <f t="shared" si="6"/>
        <v>333.6</v>
      </c>
      <c r="AY6" s="36">
        <f t="shared" si="6"/>
        <v>384.34</v>
      </c>
      <c r="AZ6" s="36">
        <f t="shared" si="6"/>
        <v>359.47</v>
      </c>
      <c r="BA6" s="36">
        <f t="shared" si="6"/>
        <v>359.7</v>
      </c>
      <c r="BB6" s="36">
        <f t="shared" si="6"/>
        <v>362.93</v>
      </c>
      <c r="BC6" s="36">
        <f t="shared" si="6"/>
        <v>371.81</v>
      </c>
      <c r="BD6" s="35" t="str">
        <f>IF(BD7="","",IF(BD7="-","【-】","【"&amp;SUBSTITUTE(TEXT(BD7,"#,##0.00"),"-","△")&amp;"】"))</f>
        <v>【260.31】</v>
      </c>
      <c r="BE6" s="36">
        <f>IF(BE7="",NA(),BE7)</f>
        <v>450.95</v>
      </c>
      <c r="BF6" s="36">
        <f t="shared" ref="BF6:BN6" si="7">IF(BF7="",NA(),BF7)</f>
        <v>438.59</v>
      </c>
      <c r="BG6" s="36">
        <f t="shared" si="7"/>
        <v>428.51</v>
      </c>
      <c r="BH6" s="36">
        <f t="shared" si="7"/>
        <v>444.6</v>
      </c>
      <c r="BI6" s="36">
        <f t="shared" si="7"/>
        <v>481.86</v>
      </c>
      <c r="BJ6" s="36">
        <f t="shared" si="7"/>
        <v>380.58</v>
      </c>
      <c r="BK6" s="36">
        <f t="shared" si="7"/>
        <v>401.79</v>
      </c>
      <c r="BL6" s="36">
        <f t="shared" si="7"/>
        <v>447.01</v>
      </c>
      <c r="BM6" s="36">
        <f t="shared" si="7"/>
        <v>439.05</v>
      </c>
      <c r="BN6" s="36">
        <f t="shared" si="7"/>
        <v>465.85</v>
      </c>
      <c r="BO6" s="35" t="str">
        <f>IF(BO7="","",IF(BO7="-","【-】","【"&amp;SUBSTITUTE(TEXT(BO7,"#,##0.00"),"-","△")&amp;"】"))</f>
        <v>【275.67】</v>
      </c>
      <c r="BP6" s="36">
        <f>IF(BP7="",NA(),BP7)</f>
        <v>132.11000000000001</v>
      </c>
      <c r="BQ6" s="36">
        <f t="shared" ref="BQ6:BY6" si="8">IF(BQ7="",NA(),BQ7)</f>
        <v>126.45</v>
      </c>
      <c r="BR6" s="36">
        <f t="shared" si="8"/>
        <v>128.09</v>
      </c>
      <c r="BS6" s="36">
        <f t="shared" si="8"/>
        <v>129.5</v>
      </c>
      <c r="BT6" s="36">
        <f t="shared" si="8"/>
        <v>124.73</v>
      </c>
      <c r="BU6" s="36">
        <f t="shared" si="8"/>
        <v>102.38</v>
      </c>
      <c r="BV6" s="36">
        <f t="shared" si="8"/>
        <v>100.12</v>
      </c>
      <c r="BW6" s="36">
        <f t="shared" si="8"/>
        <v>95.81</v>
      </c>
      <c r="BX6" s="36">
        <f t="shared" si="8"/>
        <v>95.26</v>
      </c>
      <c r="BY6" s="36">
        <f t="shared" si="8"/>
        <v>92.39</v>
      </c>
      <c r="BZ6" s="35" t="str">
        <f>IF(BZ7="","",IF(BZ7="-","【-】","【"&amp;SUBSTITUTE(TEXT(BZ7,"#,##0.00"),"-","△")&amp;"】"))</f>
        <v>【100.05】</v>
      </c>
      <c r="CA6" s="36">
        <f>IF(CA7="",NA(),CA7)</f>
        <v>115.21</v>
      </c>
      <c r="CB6" s="36">
        <f t="shared" ref="CB6:CJ6" si="9">IF(CB7="",NA(),CB7)</f>
        <v>120.39</v>
      </c>
      <c r="CC6" s="36">
        <f t="shared" si="9"/>
        <v>119.03</v>
      </c>
      <c r="CD6" s="36">
        <f t="shared" si="9"/>
        <v>117.65</v>
      </c>
      <c r="CE6" s="36">
        <f t="shared" si="9"/>
        <v>110.55</v>
      </c>
      <c r="CF6" s="36">
        <f t="shared" si="9"/>
        <v>168.67</v>
      </c>
      <c r="CG6" s="36">
        <f t="shared" si="9"/>
        <v>174.97</v>
      </c>
      <c r="CH6" s="36">
        <f t="shared" si="9"/>
        <v>189.58</v>
      </c>
      <c r="CI6" s="36">
        <f t="shared" si="9"/>
        <v>192.82</v>
      </c>
      <c r="CJ6" s="36">
        <f t="shared" si="9"/>
        <v>192.98</v>
      </c>
      <c r="CK6" s="35" t="str">
        <f>IF(CK7="","",IF(CK7="-","【-】","【"&amp;SUBSTITUTE(TEXT(CK7,"#,##0.00"),"-","△")&amp;"】"))</f>
        <v>【166.40】</v>
      </c>
      <c r="CL6" s="36">
        <f>IF(CL7="",NA(),CL7)</f>
        <v>55.71</v>
      </c>
      <c r="CM6" s="36">
        <f t="shared" ref="CM6:CU6" si="10">IF(CM7="",NA(),CM7)</f>
        <v>54.87</v>
      </c>
      <c r="CN6" s="36">
        <f t="shared" si="10"/>
        <v>53.75</v>
      </c>
      <c r="CO6" s="36">
        <f t="shared" si="10"/>
        <v>53.21</v>
      </c>
      <c r="CP6" s="36">
        <f t="shared" si="10"/>
        <v>55.64</v>
      </c>
      <c r="CQ6" s="36">
        <f t="shared" si="10"/>
        <v>54.92</v>
      </c>
      <c r="CR6" s="36">
        <f t="shared" si="10"/>
        <v>55.63</v>
      </c>
      <c r="CS6" s="36">
        <f t="shared" si="10"/>
        <v>55.22</v>
      </c>
      <c r="CT6" s="36">
        <f t="shared" si="10"/>
        <v>54.05</v>
      </c>
      <c r="CU6" s="36">
        <f t="shared" si="10"/>
        <v>54.43</v>
      </c>
      <c r="CV6" s="35" t="str">
        <f>IF(CV7="","",IF(CV7="-","【-】","【"&amp;SUBSTITUTE(TEXT(CV7,"#,##0.00"),"-","△")&amp;"】"))</f>
        <v>【60.69】</v>
      </c>
      <c r="CW6" s="36">
        <f>IF(CW7="",NA(),CW7)</f>
        <v>82.2</v>
      </c>
      <c r="CX6" s="36">
        <f t="shared" ref="CX6:DF6" si="11">IF(CX7="",NA(),CX7)</f>
        <v>82.07</v>
      </c>
      <c r="CY6" s="36">
        <f t="shared" si="11"/>
        <v>85.54</v>
      </c>
      <c r="CZ6" s="36">
        <f t="shared" si="11"/>
        <v>83.29</v>
      </c>
      <c r="DA6" s="36">
        <f t="shared" si="11"/>
        <v>81.83</v>
      </c>
      <c r="DB6" s="36">
        <f t="shared" si="11"/>
        <v>82.66</v>
      </c>
      <c r="DC6" s="36">
        <f t="shared" si="11"/>
        <v>82.04</v>
      </c>
      <c r="DD6" s="36">
        <f t="shared" si="11"/>
        <v>80.930000000000007</v>
      </c>
      <c r="DE6" s="36">
        <f t="shared" si="11"/>
        <v>80.510000000000005</v>
      </c>
      <c r="DF6" s="36">
        <f t="shared" si="11"/>
        <v>79.44</v>
      </c>
      <c r="DG6" s="35" t="str">
        <f>IF(DG7="","",IF(DG7="-","【-】","【"&amp;SUBSTITUTE(TEXT(DG7,"#,##0.00"),"-","△")&amp;"】"))</f>
        <v>【89.82】</v>
      </c>
      <c r="DH6" s="36">
        <f>IF(DH7="",NA(),DH7)</f>
        <v>46.26</v>
      </c>
      <c r="DI6" s="36">
        <f t="shared" ref="DI6:DQ6" si="12">IF(DI7="",NA(),DI7)</f>
        <v>47.44</v>
      </c>
      <c r="DJ6" s="36">
        <f t="shared" si="12"/>
        <v>48.24</v>
      </c>
      <c r="DK6" s="36">
        <f t="shared" si="12"/>
        <v>49.09</v>
      </c>
      <c r="DL6" s="36">
        <f t="shared" si="12"/>
        <v>50.91</v>
      </c>
      <c r="DM6" s="36">
        <f t="shared" si="12"/>
        <v>48.49</v>
      </c>
      <c r="DN6" s="36">
        <f t="shared" si="12"/>
        <v>48.05</v>
      </c>
      <c r="DO6" s="36">
        <f t="shared" si="12"/>
        <v>47.97</v>
      </c>
      <c r="DP6" s="36">
        <f t="shared" si="12"/>
        <v>49.12</v>
      </c>
      <c r="DQ6" s="36">
        <f t="shared" si="12"/>
        <v>49.39</v>
      </c>
      <c r="DR6" s="35" t="str">
        <f>IF(DR7="","",IF(DR7="-","【-】","【"&amp;SUBSTITUTE(TEXT(DR7,"#,##0.00"),"-","△")&amp;"】"))</f>
        <v>【50.19】</v>
      </c>
      <c r="DS6" s="36">
        <f>IF(DS7="",NA(),DS7)</f>
        <v>4.4400000000000004</v>
      </c>
      <c r="DT6" s="35">
        <f t="shared" ref="DT6:EB6" si="13">IF(DT7="",NA(),DT7)</f>
        <v>0</v>
      </c>
      <c r="DU6" s="35">
        <f t="shared" si="13"/>
        <v>0</v>
      </c>
      <c r="DV6" s="35">
        <f t="shared" si="13"/>
        <v>0</v>
      </c>
      <c r="DW6" s="35">
        <f t="shared" si="13"/>
        <v>0</v>
      </c>
      <c r="DX6" s="36">
        <f t="shared" si="13"/>
        <v>12.79</v>
      </c>
      <c r="DY6" s="36">
        <f t="shared" si="13"/>
        <v>13.39</v>
      </c>
      <c r="DZ6" s="36">
        <f t="shared" si="13"/>
        <v>15.33</v>
      </c>
      <c r="EA6" s="36">
        <f t="shared" si="13"/>
        <v>16.760000000000002</v>
      </c>
      <c r="EB6" s="36">
        <f t="shared" si="13"/>
        <v>18.57</v>
      </c>
      <c r="EC6" s="35" t="str">
        <f>IF(EC7="","",IF(EC7="-","【-】","【"&amp;SUBSTITUTE(TEXT(EC7,"#,##0.00"),"-","△")&amp;"】"))</f>
        <v>【20.63】</v>
      </c>
      <c r="ED6" s="36">
        <f>IF(ED7="",NA(),ED7)</f>
        <v>0.86</v>
      </c>
      <c r="EE6" s="36">
        <f t="shared" ref="EE6:EM6" si="14">IF(EE7="",NA(),EE7)</f>
        <v>1.19</v>
      </c>
      <c r="EF6" s="36">
        <f t="shared" si="14"/>
        <v>0.94</v>
      </c>
      <c r="EG6" s="36">
        <f t="shared" si="14"/>
        <v>1</v>
      </c>
      <c r="EH6" s="36">
        <f t="shared" si="14"/>
        <v>1</v>
      </c>
      <c r="EI6" s="36">
        <f t="shared" si="14"/>
        <v>0.71</v>
      </c>
      <c r="EJ6" s="36">
        <f t="shared" si="14"/>
        <v>0.54</v>
      </c>
      <c r="EK6" s="36">
        <f t="shared" si="14"/>
        <v>0.43</v>
      </c>
      <c r="EL6" s="36">
        <f t="shared" si="14"/>
        <v>0.42</v>
      </c>
      <c r="EM6" s="36">
        <f t="shared" si="14"/>
        <v>0.44</v>
      </c>
      <c r="EN6" s="35" t="str">
        <f>IF(EN7="","",IF(EN7="-","【-】","【"&amp;SUBSTITUTE(TEXT(EN7,"#,##0.00"),"-","△")&amp;"】"))</f>
        <v>【0.69】</v>
      </c>
    </row>
    <row r="7" spans="1:144" s="37" customFormat="1" x14ac:dyDescent="0.15">
      <c r="A7" s="29"/>
      <c r="B7" s="38">
        <v>2020</v>
      </c>
      <c r="C7" s="38">
        <v>313726</v>
      </c>
      <c r="D7" s="38">
        <v>46</v>
      </c>
      <c r="E7" s="38">
        <v>1</v>
      </c>
      <c r="F7" s="38">
        <v>0</v>
      </c>
      <c r="G7" s="38">
        <v>1</v>
      </c>
      <c r="H7" s="38" t="s">
        <v>93</v>
      </c>
      <c r="I7" s="38" t="s">
        <v>94</v>
      </c>
      <c r="J7" s="38" t="s">
        <v>95</v>
      </c>
      <c r="K7" s="38" t="s">
        <v>96</v>
      </c>
      <c r="L7" s="38" t="s">
        <v>97</v>
      </c>
      <c r="M7" s="38" t="s">
        <v>98</v>
      </c>
      <c r="N7" s="39" t="s">
        <v>99</v>
      </c>
      <c r="O7" s="39">
        <v>66.959999999999994</v>
      </c>
      <c r="P7" s="39">
        <v>99.3</v>
      </c>
      <c r="Q7" s="39">
        <v>3025</v>
      </c>
      <c r="R7" s="39">
        <v>14731</v>
      </c>
      <c r="S7" s="39">
        <v>56.94</v>
      </c>
      <c r="T7" s="39">
        <v>258.70999999999998</v>
      </c>
      <c r="U7" s="39">
        <v>14617</v>
      </c>
      <c r="V7" s="39">
        <v>56.94</v>
      </c>
      <c r="W7" s="39">
        <v>256.70999999999998</v>
      </c>
      <c r="X7" s="39">
        <v>128.37</v>
      </c>
      <c r="Y7" s="39">
        <v>123.39</v>
      </c>
      <c r="Z7" s="39">
        <v>124.45</v>
      </c>
      <c r="AA7" s="39">
        <v>126.47</v>
      </c>
      <c r="AB7" s="39">
        <v>134.97999999999999</v>
      </c>
      <c r="AC7" s="39">
        <v>111.71</v>
      </c>
      <c r="AD7" s="39">
        <v>110.05</v>
      </c>
      <c r="AE7" s="39">
        <v>108.76</v>
      </c>
      <c r="AF7" s="39">
        <v>108.46</v>
      </c>
      <c r="AG7" s="39">
        <v>109.02</v>
      </c>
      <c r="AH7" s="39">
        <v>110.27</v>
      </c>
      <c r="AI7" s="39">
        <v>0</v>
      </c>
      <c r="AJ7" s="39">
        <v>0</v>
      </c>
      <c r="AK7" s="39">
        <v>0</v>
      </c>
      <c r="AL7" s="39">
        <v>0</v>
      </c>
      <c r="AM7" s="39">
        <v>0</v>
      </c>
      <c r="AN7" s="39">
        <v>1.72</v>
      </c>
      <c r="AO7" s="39">
        <v>2.64</v>
      </c>
      <c r="AP7" s="39">
        <v>7.48</v>
      </c>
      <c r="AQ7" s="39">
        <v>11.94</v>
      </c>
      <c r="AR7" s="39">
        <v>11</v>
      </c>
      <c r="AS7" s="39">
        <v>1.1499999999999999</v>
      </c>
      <c r="AT7" s="39">
        <v>136.82</v>
      </c>
      <c r="AU7" s="39">
        <v>156.41999999999999</v>
      </c>
      <c r="AV7" s="39">
        <v>186.17</v>
      </c>
      <c r="AW7" s="39">
        <v>188.87</v>
      </c>
      <c r="AX7" s="39">
        <v>333.6</v>
      </c>
      <c r="AY7" s="39">
        <v>384.34</v>
      </c>
      <c r="AZ7" s="39">
        <v>359.47</v>
      </c>
      <c r="BA7" s="39">
        <v>359.7</v>
      </c>
      <c r="BB7" s="39">
        <v>362.93</v>
      </c>
      <c r="BC7" s="39">
        <v>371.81</v>
      </c>
      <c r="BD7" s="39">
        <v>260.31</v>
      </c>
      <c r="BE7" s="39">
        <v>450.95</v>
      </c>
      <c r="BF7" s="39">
        <v>438.59</v>
      </c>
      <c r="BG7" s="39">
        <v>428.51</v>
      </c>
      <c r="BH7" s="39">
        <v>444.6</v>
      </c>
      <c r="BI7" s="39">
        <v>481.86</v>
      </c>
      <c r="BJ7" s="39">
        <v>380.58</v>
      </c>
      <c r="BK7" s="39">
        <v>401.79</v>
      </c>
      <c r="BL7" s="39">
        <v>447.01</v>
      </c>
      <c r="BM7" s="39">
        <v>439.05</v>
      </c>
      <c r="BN7" s="39">
        <v>465.85</v>
      </c>
      <c r="BO7" s="39">
        <v>275.67</v>
      </c>
      <c r="BP7" s="39">
        <v>132.11000000000001</v>
      </c>
      <c r="BQ7" s="39">
        <v>126.45</v>
      </c>
      <c r="BR7" s="39">
        <v>128.09</v>
      </c>
      <c r="BS7" s="39">
        <v>129.5</v>
      </c>
      <c r="BT7" s="39">
        <v>124.73</v>
      </c>
      <c r="BU7" s="39">
        <v>102.38</v>
      </c>
      <c r="BV7" s="39">
        <v>100.12</v>
      </c>
      <c r="BW7" s="39">
        <v>95.81</v>
      </c>
      <c r="BX7" s="39">
        <v>95.26</v>
      </c>
      <c r="BY7" s="39">
        <v>92.39</v>
      </c>
      <c r="BZ7" s="39">
        <v>100.05</v>
      </c>
      <c r="CA7" s="39">
        <v>115.21</v>
      </c>
      <c r="CB7" s="39">
        <v>120.39</v>
      </c>
      <c r="CC7" s="39">
        <v>119.03</v>
      </c>
      <c r="CD7" s="39">
        <v>117.65</v>
      </c>
      <c r="CE7" s="39">
        <v>110.55</v>
      </c>
      <c r="CF7" s="39">
        <v>168.67</v>
      </c>
      <c r="CG7" s="39">
        <v>174.97</v>
      </c>
      <c r="CH7" s="39">
        <v>189.58</v>
      </c>
      <c r="CI7" s="39">
        <v>192.82</v>
      </c>
      <c r="CJ7" s="39">
        <v>192.98</v>
      </c>
      <c r="CK7" s="39">
        <v>166.4</v>
      </c>
      <c r="CL7" s="39">
        <v>55.71</v>
      </c>
      <c r="CM7" s="39">
        <v>54.87</v>
      </c>
      <c r="CN7" s="39">
        <v>53.75</v>
      </c>
      <c r="CO7" s="39">
        <v>53.21</v>
      </c>
      <c r="CP7" s="39">
        <v>55.64</v>
      </c>
      <c r="CQ7" s="39">
        <v>54.92</v>
      </c>
      <c r="CR7" s="39">
        <v>55.63</v>
      </c>
      <c r="CS7" s="39">
        <v>55.22</v>
      </c>
      <c r="CT7" s="39">
        <v>54.05</v>
      </c>
      <c r="CU7" s="39">
        <v>54.43</v>
      </c>
      <c r="CV7" s="39">
        <v>60.69</v>
      </c>
      <c r="CW7" s="39">
        <v>82.2</v>
      </c>
      <c r="CX7" s="39">
        <v>82.07</v>
      </c>
      <c r="CY7" s="39">
        <v>85.54</v>
      </c>
      <c r="CZ7" s="39">
        <v>83.29</v>
      </c>
      <c r="DA7" s="39">
        <v>81.83</v>
      </c>
      <c r="DB7" s="39">
        <v>82.66</v>
      </c>
      <c r="DC7" s="39">
        <v>82.04</v>
      </c>
      <c r="DD7" s="39">
        <v>80.930000000000007</v>
      </c>
      <c r="DE7" s="39">
        <v>80.510000000000005</v>
      </c>
      <c r="DF7" s="39">
        <v>79.44</v>
      </c>
      <c r="DG7" s="39">
        <v>89.82</v>
      </c>
      <c r="DH7" s="39">
        <v>46.26</v>
      </c>
      <c r="DI7" s="39">
        <v>47.44</v>
      </c>
      <c r="DJ7" s="39">
        <v>48.24</v>
      </c>
      <c r="DK7" s="39">
        <v>49.09</v>
      </c>
      <c r="DL7" s="39">
        <v>50.91</v>
      </c>
      <c r="DM7" s="39">
        <v>48.49</v>
      </c>
      <c r="DN7" s="39">
        <v>48.05</v>
      </c>
      <c r="DO7" s="39">
        <v>47.97</v>
      </c>
      <c r="DP7" s="39">
        <v>49.12</v>
      </c>
      <c r="DQ7" s="39">
        <v>49.39</v>
      </c>
      <c r="DR7" s="39">
        <v>50.19</v>
      </c>
      <c r="DS7" s="39">
        <v>4.4400000000000004</v>
      </c>
      <c r="DT7" s="39">
        <v>0</v>
      </c>
      <c r="DU7" s="39">
        <v>0</v>
      </c>
      <c r="DV7" s="39">
        <v>0</v>
      </c>
      <c r="DW7" s="39">
        <v>0</v>
      </c>
      <c r="DX7" s="39">
        <v>12.79</v>
      </c>
      <c r="DY7" s="39">
        <v>13.39</v>
      </c>
      <c r="DZ7" s="39">
        <v>15.33</v>
      </c>
      <c r="EA7" s="39">
        <v>16.760000000000002</v>
      </c>
      <c r="EB7" s="39">
        <v>18.57</v>
      </c>
      <c r="EC7" s="39">
        <v>20.63</v>
      </c>
      <c r="ED7" s="39">
        <v>0.86</v>
      </c>
      <c r="EE7" s="39">
        <v>1.19</v>
      </c>
      <c r="EF7" s="39">
        <v>0.94</v>
      </c>
      <c r="EG7" s="39">
        <v>1</v>
      </c>
      <c r="EH7" s="39">
        <v>1</v>
      </c>
      <c r="EI7" s="39">
        <v>0.71</v>
      </c>
      <c r="EJ7" s="39">
        <v>0.54</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2021-12-03T06:54:59Z</dcterms:created>
  <dcterms:modified xsi:type="dcterms:W3CDTF">2022-01-20T02:17:55Z</dcterms:modified>
  <cp:category/>
</cp:coreProperties>
</file>