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下水係\公営企業経営比較分析表\R2経営比較分析表\【経営比較分析表】2020_313700_47_1718\"/>
    </mc:Choice>
  </mc:AlternateContent>
  <xr:revisionPtr revIDLastSave="0" documentId="13_ncr:1_{749A99F8-C09C-48EC-9EC1-09593CAFBB9C}" xr6:coauthVersionLast="36" xr6:coauthVersionMax="36" xr10:uidLastSave="{00000000-0000-0000-0000-000000000000}"/>
  <workbookProtection workbookAlgorithmName="SHA-512" workbookHashValue="DTCUQiZRSDpPW2dZNli/M2ZtE4kVFCW+4UEtqr9bBgQQ5E1HyCmTkkxln+3y0mgGqv5KVfCM+OXQrlnla6cuGA==" workbookSaltValue="xcm1dGnf3n0XlZRlAGDbp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P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<sst xmlns="http://schemas.openxmlformats.org/spreadsheetml/2006/main" count="236" uniqueCount="120">
  <si>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</si>
  <si>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</si>
  <si>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</si>
  <si>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</si>
  <si>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</si>
  <si>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</si>
  <si>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</si>
  <si>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</si>
  <si>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</si>
  <si>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</si>
  <si>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</si>
  <si>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</si>
  <si>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</si>
  <si>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</si>
  <si>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</si>
  <si>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</si>
  <si>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</si>
  <si>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</si>
  <si>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</si>
  <si>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</si>
  <si>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</si>
  <si>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</si>
  <si>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</si>
  <si>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</si>
  <si>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</si>
  <si>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</si>
  <si>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</si>
  <si>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</si>
  <si>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</si>
  <si>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</si>
  <si>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</si>
  <si>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</si>
  <si>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</si>
  <si>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</si>
  <si>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</si>
  <si>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</si>
  <si>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</si>
  <si>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</si>
  <si>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</si>
  <si>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</si>
  <si>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</si>
  <si>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</si>
  <si>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</si>
  <si>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</si>
  <si>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</si>
  <si>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</si>
  <si>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</si>
  <si>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</si>
  <si>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</si>
  <si>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</si>
  <si>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</si>
  <si>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</si>
  <si>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</si>
  <si>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</si>
  <si>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</si>
  <si>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</si>
  <si>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</si>
  <si>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</si>
  <si>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</si>
  <si>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</si>
  <si>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</si>
  <si>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</si>
  <si>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</si>
  <si>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</si>
  <si>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</si>
  <si>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</si>
  <si>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</si>
  <si>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</si>
  <si>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</si>
  <si>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</si>
  <si>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</si>
  <si>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</si>
  <si>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</si>
  <si>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</si>
  <si>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</si>
  <si>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</si>
  <si>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</si>
  <si>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</si>
  <si>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</si>
  <si>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</si>
  <si>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</si>
  <si>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</si>
  <si>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</si>
  <si>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</si>
  <si>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</si>
  <si>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</si>
  <si>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</si>
  <si>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</si>
  <si>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</si>
  <si>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</si>
  <si>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</si>
  <si>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</si>
  <si>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</si>
  <si>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</si>
  <si>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</si>
  <si>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</si>
  <si>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</si>
  <si>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</si>
  <si>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</si>
  <si>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</si>
  <si>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</si>
  <si>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</si>
  <si>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</si>
  <si>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</si>
  <si>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</si>
  <si>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</si>
  <si>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</si>
  <si>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</si>
  <si>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</si>
  <si>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</si>
  <si>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</si>
  <si>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</si>
  <si>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</si>
  <si>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</si>
  <si>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</si>
  <si>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</si>
  <si>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</si>
  <si>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現在、老朽化の現状はないが今後汚水処理施設設備及び管渠の老朽化により、改善の必要が生じるものと考えられる。</t>
    <rPh sb="1" eb="3">
      <t>ゲンザイ</t>
    </rPh>
    <rPh sb="4" eb="7">
      <t>ロウキュウカ</t>
    </rPh>
    <rPh sb="8" eb="10">
      <t>ゲンジョウ</t>
    </rPh>
    <rPh sb="14" eb="16">
      <t>コンゴ</t>
    </rPh>
    <rPh sb="16" eb="18">
      <t>オスイ</t>
    </rPh>
    <rPh sb="18" eb="20">
      <t>ショリ</t>
    </rPh>
    <rPh sb="20" eb="22">
      <t>シセツ</t>
    </rPh>
    <rPh sb="22" eb="24">
      <t>セツビ</t>
    </rPh>
    <rPh sb="24" eb="25">
      <t>オヨ</t>
    </rPh>
    <rPh sb="26" eb="28">
      <t>カンキョ</t>
    </rPh>
    <rPh sb="29" eb="32">
      <t>ロウキュウカ</t>
    </rPh>
    <rPh sb="36" eb="38">
      <t>カイゼン</t>
    </rPh>
    <rPh sb="39" eb="41">
      <t>ヒツヨウ</t>
    </rPh>
    <rPh sb="42" eb="43">
      <t>ショウ</t>
    </rPh>
    <rPh sb="48" eb="49">
      <t>カンガ</t>
    </rPh>
    <phoneticPr fontId="4"/>
  </si>
  <si>
    <t>　令和３年４月に料金改定を行うため、「収益的収支比率」「経費回収率」の改善が見込まれる。
　地理的状況により、他の下水道事業との統合化は極めて困難であると考えられる。施設の改修・更新・維持管理など計画的に実施しながら長寿命化を進める必要がある。</t>
    <rPh sb="1" eb="3">
      <t>レイワ</t>
    </rPh>
    <rPh sb="4" eb="5">
      <t>ネン</t>
    </rPh>
    <rPh sb="6" eb="7">
      <t>ガツ</t>
    </rPh>
    <rPh sb="8" eb="10">
      <t>リョウキン</t>
    </rPh>
    <rPh sb="10" eb="12">
      <t>カイテイ</t>
    </rPh>
    <rPh sb="13" eb="14">
      <t>オコナ</t>
    </rPh>
    <rPh sb="19" eb="22">
      <t>シュウエキテキ</t>
    </rPh>
    <rPh sb="22" eb="24">
      <t>シュウシ</t>
    </rPh>
    <rPh sb="24" eb="26">
      <t>ヒリツ</t>
    </rPh>
    <rPh sb="28" eb="30">
      <t>ケイヒ</t>
    </rPh>
    <rPh sb="30" eb="32">
      <t>カイシュウ</t>
    </rPh>
    <rPh sb="32" eb="33">
      <t>リツ</t>
    </rPh>
    <rPh sb="35" eb="37">
      <t>カイゼン</t>
    </rPh>
    <rPh sb="38" eb="40">
      <t>ミコ</t>
    </rPh>
    <rPh sb="46" eb="49">
      <t>チリテキ</t>
    </rPh>
    <rPh sb="49" eb="51">
      <t>ジョウキョウ</t>
    </rPh>
    <rPh sb="55" eb="56">
      <t>タ</t>
    </rPh>
    <rPh sb="57" eb="60">
      <t>ゲスイドウ</t>
    </rPh>
    <rPh sb="60" eb="62">
      <t>ジギョウ</t>
    </rPh>
    <rPh sb="64" eb="66">
      <t>トウゴウ</t>
    </rPh>
    <rPh sb="66" eb="67">
      <t>カ</t>
    </rPh>
    <rPh sb="68" eb="69">
      <t>キワ</t>
    </rPh>
    <rPh sb="71" eb="73">
      <t>コンナン</t>
    </rPh>
    <rPh sb="77" eb="78">
      <t>カンガ</t>
    </rPh>
    <rPh sb="83" eb="85">
      <t>シセツ</t>
    </rPh>
    <rPh sb="86" eb="88">
      <t>カイシュウ</t>
    </rPh>
    <rPh sb="89" eb="91">
      <t>コウシン</t>
    </rPh>
    <rPh sb="92" eb="94">
      <t>イジ</t>
    </rPh>
    <rPh sb="94" eb="96">
      <t>カンリ</t>
    </rPh>
    <rPh sb="98" eb="101">
      <t>ケイカクテキ</t>
    </rPh>
    <rPh sb="102" eb="104">
      <t>ジッシ</t>
    </rPh>
    <rPh sb="108" eb="112">
      <t>チョウジュミョウカ</t>
    </rPh>
    <rPh sb="113" eb="114">
      <t>スス</t>
    </rPh>
    <rPh sb="116" eb="118">
      <t>ヒツヨウ</t>
    </rPh>
    <phoneticPr fontId="4"/>
  </si>
  <si>
    <t xml:space="preserve"> 整備が完了しており、業務の主体はほぼ維持管理のみとなっている。
　収益的収支比率は増加、企業債残高対事業規模比率は減少、経費回収率は前年並み、汚水処理原価は微減、施設利用率は前年度並み。水洗化率は以前より100％である。</t>
    <rPh sb="1" eb="3">
      <t>セイビ</t>
    </rPh>
    <rPh sb="4" eb="6">
      <t>カンリョウ</t>
    </rPh>
    <rPh sb="11" eb="13">
      <t>ギョウム</t>
    </rPh>
    <rPh sb="14" eb="16">
      <t>シュタイ</t>
    </rPh>
    <rPh sb="19" eb="21">
      <t>イジ</t>
    </rPh>
    <rPh sb="21" eb="23">
      <t>カンリ</t>
    </rPh>
    <rPh sb="34" eb="37">
      <t>シュウエキテキ</t>
    </rPh>
    <rPh sb="37" eb="39">
      <t>シュウシ</t>
    </rPh>
    <rPh sb="39" eb="41">
      <t>ヒリツ</t>
    </rPh>
    <rPh sb="42" eb="44">
      <t>ゾウカ</t>
    </rPh>
    <rPh sb="45" eb="47">
      <t>キギョウ</t>
    </rPh>
    <rPh sb="47" eb="48">
      <t>サイ</t>
    </rPh>
    <rPh sb="48" eb="50">
      <t>ザンダカ</t>
    </rPh>
    <rPh sb="50" eb="51">
      <t>タイ</t>
    </rPh>
    <rPh sb="51" eb="53">
      <t>ジギョウ</t>
    </rPh>
    <rPh sb="53" eb="55">
      <t>キボ</t>
    </rPh>
    <rPh sb="55" eb="57">
      <t>ヒリツ</t>
    </rPh>
    <rPh sb="58" eb="60">
      <t>ゲンショウ</t>
    </rPh>
    <rPh sb="61" eb="63">
      <t>ケイヒ</t>
    </rPh>
    <rPh sb="63" eb="65">
      <t>カイシュウ</t>
    </rPh>
    <rPh sb="67" eb="69">
      <t>ゼンネン</t>
    </rPh>
    <rPh sb="69" eb="70">
      <t>ナ</t>
    </rPh>
    <rPh sb="72" eb="74">
      <t>オスイ</t>
    </rPh>
    <rPh sb="74" eb="76">
      <t>ショリ</t>
    </rPh>
    <rPh sb="76" eb="78">
      <t>ゲンカ</t>
    </rPh>
    <rPh sb="79" eb="81">
      <t>ビゲン</t>
    </rPh>
    <rPh sb="82" eb="84">
      <t>シセツ</t>
    </rPh>
    <rPh sb="84" eb="87">
      <t>リヨウリツ</t>
    </rPh>
    <rPh sb="88" eb="92">
      <t>ゼンネンドナ</t>
    </rPh>
    <rPh sb="94" eb="97">
      <t>スイセンカ</t>
    </rPh>
    <rPh sb="97" eb="98">
      <t>リツ</t>
    </rPh>
    <rPh sb="99" eb="101">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</si>
</sst>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B-41C4-B15F-88587CD00E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C25B-41C4-B15F-88587CD00E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37.5</c:v>
                </c:pt>
                <c:pt idx="1">
                  <c:v>37.5</c:v>
                </c:pt>
                <c:pt idx="2">
                  <c:v>37.5</c:v>
                </c:pt>
                <c:pt idx="3">
                  <c:v>37.5</c:v>
                </c:pt>
                <c:pt idx="4">
                  <c:v>37.5</c:v>
                </c:pt>
              </c:numCache>
            </c:numRef>
          </c:val>
          <c:extLst>
            <c:ext xmlns:c16="http://schemas.microsoft.com/office/drawing/2014/chart" uri="{C3380CC4-5D6E-409C-BE32-E72D297353CC}">
              <c16:uniqueId val="{00000000-516B-4554-A8AD-7A4BA535DC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516B-4554-A8AD-7A4BA535DC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DA-43F1-8574-C3CCB1890C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2FDA-43F1-8574-C3CCB1890C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68.36</c:v>
                </c:pt>
                <c:pt idx="1">
                  <c:v>67.680000000000007</c:v>
                </c:pt>
                <c:pt idx="2">
                  <c:v>70.86</c:v>
                </c:pt>
                <c:pt idx="3">
                  <c:v>74.36</c:v>
                </c:pt>
                <c:pt idx="4">
                  <c:v>91.05</c:v>
                </c:pt>
              </c:numCache>
            </c:numRef>
          </c:val>
          <c:extLst>
            <c:ext xmlns:c16="http://schemas.microsoft.com/office/drawing/2014/chart" uri="{C3380CC4-5D6E-409C-BE32-E72D297353CC}">
              <c16:uniqueId val="{00000000-875A-45EE-BDF8-1B03745DDC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A-45EE-BDF8-1B03745DDC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0-418A-9D92-E8BD7D8C5E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0-418A-9D92-E8BD7D8C5E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0-41A7-9D30-054E478FE0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0-41A7-9D30-054E478FE0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A-48D9-8666-D1B2CD5447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A-48D9-8666-D1B2CD5447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E5-42E4-88C8-EDB109290B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E5-42E4-88C8-EDB109290B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4532.16</c:v>
                </c:pt>
                <c:pt idx="1">
                  <c:v>9954.69</c:v>
                </c:pt>
                <c:pt idx="2">
                  <c:v>9543.5400000000009</c:v>
                </c:pt>
                <c:pt idx="3">
                  <c:v>9543.41</c:v>
                </c:pt>
                <c:pt idx="4">
                  <c:v>8061.44</c:v>
                </c:pt>
              </c:numCache>
            </c:numRef>
          </c:val>
          <c:extLst>
            <c:ext xmlns:c16="http://schemas.microsoft.com/office/drawing/2014/chart" uri="{C3380CC4-5D6E-409C-BE32-E72D297353CC}">
              <c16:uniqueId val="{00000000-0102-4A3C-A9C5-3066513B90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0102-4A3C-A9C5-3066513B90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45.26</c:v>
                </c:pt>
                <c:pt idx="1">
                  <c:v>20.97</c:v>
                </c:pt>
                <c:pt idx="2">
                  <c:v>20.54</c:v>
                </c:pt>
                <c:pt idx="3">
                  <c:v>19.89</c:v>
                </c:pt>
                <c:pt idx="4">
                  <c:v>20.02</c:v>
                </c:pt>
              </c:numCache>
            </c:numRef>
          </c:val>
          <c:extLst>
            <c:ext xmlns:c16="http://schemas.microsoft.com/office/drawing/2014/chart" uri="{C3380CC4-5D6E-409C-BE32-E72D297353CC}">
              <c16:uniqueId val="{00000000-0E68-4458-8689-996E6B7289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0E68-4458-8689-996E6B7289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430.3</c:v>
                </c:pt>
                <c:pt idx="1">
                  <c:v>894.09</c:v>
                </c:pt>
                <c:pt idx="2">
                  <c:v>917.19</c:v>
                </c:pt>
                <c:pt idx="3">
                  <c:v>973.16</c:v>
                </c:pt>
                <c:pt idx="4">
                  <c:v>955.8</c:v>
                </c:pt>
              </c:numCache>
            </c:numRef>
          </c:val>
          <c:extLst>
            <c:ext xmlns:c16="http://schemas.microsoft.com/office/drawing/2014/chart" uri="{C3380CC4-5D6E-409C-BE32-E72D297353CC}">
              <c16:uniqueId val="{00000000-0D38-4D50-A6AC-575F3BBB3A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0D38-4D50-A6AC-575F3BBB3A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N40" zoomScale="70" zoomScaleNormal="100" zoomScaleSheetLayoutView="70" workbookViewId="0">
      <selection activeCell="BD11" sqref="BD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湯梨浜町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16741</v>
      </c>
      <c r="AM8" s="51"/>
      <c r="AN8" s="51"/>
      <c r="AO8" s="51"/>
      <c r="AP8" s="51"/>
      <c r="AQ8" s="51"/>
      <c r="AR8" s="51"/>
      <c r="AS8" s="51"/>
      <c r="AT8" s="46">
        <f>データ!T6</f>
        <v>77.94</v>
      </c>
      <c r="AU8" s="46"/>
      <c r="AV8" s="46"/>
      <c r="AW8" s="46"/>
      <c r="AX8" s="46"/>
      <c r="AY8" s="46"/>
      <c r="AZ8" s="46"/>
      <c r="BA8" s="46"/>
      <c r="BB8" s="46">
        <f>データ!U6</f>
        <v>214.79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0.19</v>
      </c>
      <c r="Q10" s="46"/>
      <c r="R10" s="46"/>
      <c r="S10" s="46"/>
      <c r="T10" s="46"/>
      <c r="U10" s="46"/>
      <c r="V10" s="46"/>
      <c r="W10" s="46">
        <f>データ!Q6</f>
        <v>100</v>
      </c>
      <c r="X10" s="46"/>
      <c r="Y10" s="46"/>
      <c r="Z10" s="46"/>
      <c r="AA10" s="46"/>
      <c r="AB10" s="46"/>
      <c r="AC10" s="46"/>
      <c r="AD10" s="51">
        <f>データ!R6</f>
        <v>3345</v>
      </c>
      <c r="AE10" s="51"/>
      <c r="AF10" s="51"/>
      <c r="AG10" s="51"/>
      <c r="AH10" s="51"/>
      <c r="AI10" s="51"/>
      <c r="AJ10" s="51"/>
      <c r="AK10" s="2"/>
      <c r="AL10" s="51">
        <f>データ!V6</f>
        <v>31</v>
      </c>
      <c r="AM10" s="51"/>
      <c r="AN10" s="51"/>
      <c r="AO10" s="51"/>
      <c r="AP10" s="51"/>
      <c r="AQ10" s="51"/>
      <c r="AR10" s="51"/>
      <c r="AS10" s="51"/>
      <c r="AT10" s="46">
        <f>データ!W6</f>
        <v>0.01</v>
      </c>
      <c r="AU10" s="46"/>
      <c r="AV10" s="46"/>
      <c r="AW10" s="46"/>
      <c r="AX10" s="46"/>
      <c r="AY10" s="46"/>
      <c r="AZ10" s="46"/>
      <c r="BA10" s="46"/>
      <c r="BB10" s="46">
        <f>データ!X6</f>
        <v>3100</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7k6KI11dd8FSlYpjcQi3IVLznekJP6chj2qyh1Dq1/Yv0O/mjLeuLiBSdi9Zps1acObzX8hXCdf+/wtNovuGoA==" saltValue="3gJBblSPf8RI8is9fc//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313700</v>
      </c>
      <c r="D6" s="33">
        <f t="shared" si="3"/>
        <v>47</v>
      </c>
      <c r="E6" s="33">
        <f t="shared" si="3"/>
        <v>17</v>
      </c>
      <c r="F6" s="33">
        <f t="shared" si="3"/>
        <v>9</v>
      </c>
      <c r="G6" s="33">
        <f t="shared" si="3"/>
        <v>0</v>
      </c>
      <c r="H6" s="33" t="str">
        <f t="shared" si="3"/>
        <v>鳥取県　湯梨浜町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0.19</v>
      </c>
      <c r="Q6" s="34">
        <f t="shared" si="3"/>
        <v>100</v>
      </c>
      <c r="R6" s="34">
        <f t="shared" si="3"/>
        <v>3345</v>
      </c>
      <c r="S6" s="34">
        <f t="shared" si="3"/>
        <v>16741</v>
      </c>
      <c r="T6" s="34">
        <f t="shared" si="3"/>
        <v>77.94</v>
      </c>
      <c r="U6" s="34">
        <f t="shared" si="3"/>
        <v>214.79</v>
      </c>
      <c r="V6" s="34">
        <f t="shared" si="3"/>
        <v>31</v>
      </c>
      <c r="W6" s="34">
        <f t="shared" si="3"/>
        <v>0.01</v>
      </c>
      <c r="X6" s="34">
        <f t="shared" si="3"/>
        <v>3100</v>
      </c>
      <c r="Y6" s="35">
        <f>IF(Y7="",NA(),Y7)</f>
        <v>68.36</v>
      </c>
      <c r="Z6" s="35">
        <f t="shared" ref="Z6:AH6" si="4">IF(Z7="",NA(),Z7)</f>
        <v>67.680000000000007</v>
      </c>
      <c r="AA6" s="35">
        <f t="shared" si="4"/>
        <v>70.86</v>
      </c>
      <c r="AB6" s="35">
        <f t="shared" si="4"/>
        <v>74.36</v>
      </c>
      <c r="AC6" s="35">
        <f t="shared" si="4"/>
        <v>91.05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4532.16</v>
      </c>
      <c r="BG6" s="35">
        <f t="shared" ref="BG6:BO6" si="7">IF(BG7="",NA(),BG7)</f>
        <v>9954.69</v>
      </c>
      <c r="BH6" s="35">
        <f t="shared" si="7"/>
        <v>9543.5400000000009</v>
      </c>
      <c r="BI6" s="35">
        <f t="shared" si="7"/>
        <v>9543.41</v>
      </c>
      <c r="BJ6" s="35">
        <f t="shared" si="7"/>
        <v>8061.44</v>
      </c>
      <c r="BK6" s="35">
        <f t="shared" si="7"/>
        <v>1914.94</v>
      </c>
      <c r="BL6" s="35">
        <f t="shared" si="7"/>
        <v>1759.36</v>
      </c>
      <c r="BM6" s="35">
        <f t="shared" si="7"/>
        <v>1837.88</v>
      </c>
      <c r="BN6" s="35">
        <f t="shared" si="7"/>
        <v>1748.51</v>
      </c>
      <c r="BO6" s="35">
        <f t="shared" si="7"/>
        <v>1640.16</v>
      </c>
      <c r="BP6" s="34" t="str">
        <f>IF(BP7="","",IF(BP7="-","【-】","【"&amp;SUBSTITUTE(TEXT(BP7,"#,##0.00"),"-","△")&amp;"】"))</f>
        <v>【1,650.58】</v>
      </c>
      <c r="BQ6" s="35">
        <f>IF(BQ7="",NA(),BQ7)</f>
        <v>45.26</v>
      </c>
      <c r="BR6" s="35">
        <f t="shared" ref="BR6:BZ6" si="8">IF(BR7="",NA(),BR7)</f>
        <v>20.97</v>
      </c>
      <c r="BS6" s="35">
        <f t="shared" si="8"/>
        <v>20.54</v>
      </c>
      <c r="BT6" s="35">
        <f t="shared" si="8"/>
        <v>19.89</v>
      </c>
      <c r="BU6" s="35">
        <f t="shared" si="8"/>
        <v>20.02</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430.3</v>
      </c>
      <c r="CC6" s="35">
        <f t="shared" ref="CC6:CK6" si="9">IF(CC7="",NA(),CC7)</f>
        <v>894.09</v>
      </c>
      <c r="CD6" s="35">
        <f t="shared" si="9"/>
        <v>917.19</v>
      </c>
      <c r="CE6" s="35">
        <f t="shared" si="9"/>
        <v>973.16</v>
      </c>
      <c r="CF6" s="35">
        <f t="shared" si="9"/>
        <v>955.8</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37.5</v>
      </c>
      <c r="CN6" s="35">
        <f t="shared" ref="CN6:CV6" si="10">IF(CN7="",NA(),CN7)</f>
        <v>37.5</v>
      </c>
      <c r="CO6" s="35">
        <f t="shared" si="10"/>
        <v>37.5</v>
      </c>
      <c r="CP6" s="35">
        <f t="shared" si="10"/>
        <v>37.5</v>
      </c>
      <c r="CQ6" s="35">
        <f t="shared" si="10"/>
        <v>37.5</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313700</v>
      </c>
      <c r="D7" s="37">
        <v>47</v>
      </c>
      <c r="E7" s="37">
        <v>17</v>
      </c>
      <c r="F7" s="37">
        <v>9</v>
      </c>
      <c r="G7" s="37">
        <v>0</v>
      </c>
      <c r="H7" s="37" t="s">
        <v>97</v>
      </c>
      <c r="I7" s="37" t="s">
        <v>98</v>
      </c>
      <c r="J7" s="37" t="s">
        <v>99</v>
      </c>
      <c r="K7" s="37" t="s">
        <v>100</v>
      </c>
      <c r="L7" s="37" t="s">
        <v>101</v>
      </c>
      <c r="M7" s="37" t="s">
        <v>102</v>
      </c>
      <c r="N7" s="38" t="s">
        <v>103</v>
      </c>
      <c r="O7" s="38" t="s">
        <v>104</v>
      </c>
      <c r="P7" s="38">
        <v>0.19</v>
      </c>
      <c r="Q7" s="38">
        <v>100</v>
      </c>
      <c r="R7" s="38">
        <v>3345</v>
      </c>
      <c r="S7" s="38">
        <v>16741</v>
      </c>
      <c r="T7" s="38">
        <v>77.94</v>
      </c>
      <c r="U7" s="38">
        <v>214.79</v>
      </c>
      <c r="V7" s="38">
        <v>31</v>
      </c>
      <c r="W7" s="38">
        <v>0.01</v>
      </c>
      <c r="X7" s="38">
        <v>3100</v>
      </c>
      <c r="Y7" s="38">
        <v>68.36</v>
      </c>
      <c r="Z7" s="38">
        <v>67.680000000000007</v>
      </c>
      <c r="AA7" s="38">
        <v>70.86</v>
      </c>
      <c r="AB7" s="38">
        <v>74.36</v>
      </c>
      <c r="AC7" s="38">
        <v>91.05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4532.16</v>
      </c>
      <c r="BG7" s="38">
        <v>9954.69</v>
      </c>
      <c r="BH7" s="38">
        <v>9543.5400000000009</v>
      </c>
      <c r="BI7" s="38">
        <v>9543.41</v>
      </c>
      <c r="BJ7" s="38">
        <v>8061.44</v>
      </c>
      <c r="BK7" s="38">
        <v>1914.94</v>
      </c>
      <c r="BL7" s="38">
        <v>1759.36</v>
      </c>
      <c r="BM7" s="38">
        <v>1837.88</v>
      </c>
      <c r="BN7" s="38">
        <v>1748.51</v>
      </c>
      <c r="BO7" s="38">
        <v>1640.16</v>
      </c>
      <c r="BP7" s="38">
        <v>1650.58</v>
      </c>
      <c r="BQ7" s="38">
        <v>45.26</v>
      </c>
      <c r="BR7" s="38">
        <v>20.97</v>
      </c>
      <c r="BS7" s="38">
        <v>20.54</v>
      </c>
      <c r="BT7" s="38">
        <v>19.89</v>
      </c>
      <c r="BU7" s="38">
        <v>20.02</v>
      </c>
      <c r="BV7" s="38">
        <v>34.020000000000003</v>
      </c>
      <c r="BW7" s="38">
        <v>37.200000000000003</v>
      </c>
      <c r="BX7" s="38">
        <v>35.03</v>
      </c>
      <c r="BY7" s="38">
        <v>34.99</v>
      </c>
      <c r="BZ7" s="38">
        <v>38.270000000000003</v>
      </c>
      <c r="CA7" s="38">
        <v>38.659999999999997</v>
      </c>
      <c r="CB7" s="38">
        <v>430.3</v>
      </c>
      <c r="CC7" s="38">
        <v>894.09</v>
      </c>
      <c r="CD7" s="38">
        <v>917.19</v>
      </c>
      <c r="CE7" s="38">
        <v>973.16</v>
      </c>
      <c r="CF7" s="38">
        <v>955.8</v>
      </c>
      <c r="CG7" s="38">
        <v>553.77</v>
      </c>
      <c r="CH7" s="38">
        <v>508.64</v>
      </c>
      <c r="CI7" s="38">
        <v>525.22</v>
      </c>
      <c r="CJ7" s="38">
        <v>520.91999999999996</v>
      </c>
      <c r="CK7" s="38">
        <v>486.77</v>
      </c>
      <c r="CL7" s="38">
        <v>481.2</v>
      </c>
      <c r="CM7" s="38">
        <v>37.5</v>
      </c>
      <c r="CN7" s="38">
        <v>37.5</v>
      </c>
      <c r="CO7" s="38">
        <v>37.5</v>
      </c>
      <c r="CP7" s="38">
        <v>37.5</v>
      </c>
      <c r="CQ7" s="38">
        <v>37.5</v>
      </c>
      <c r="CR7" s="38">
        <v>36.44</v>
      </c>
      <c r="CS7" s="38">
        <v>34.29</v>
      </c>
      <c r="CT7" s="38">
        <v>35.340000000000003</v>
      </c>
      <c r="CU7" s="38">
        <v>34.68</v>
      </c>
      <c r="CV7" s="38">
        <v>34.700000000000003</v>
      </c>
      <c r="CW7" s="38">
        <v>34.97</v>
      </c>
      <c r="CX7" s="38">
        <v>100</v>
      </c>
      <c r="CY7" s="38">
        <v>100</v>
      </c>
      <c r="CZ7" s="38">
        <v>100</v>
      </c>
      <c r="DA7" s="38">
        <v>100</v>
      </c>
      <c r="DB7" s="38">
        <v>100</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米原 耕一郎</cp:lastModifiedBy>
  <cp:lastPrinted>2022-01-16T07:22:30Z</cp:lastPrinted>
  <dcterms:created xsi:type="dcterms:W3CDTF">2021-12-03T08:08:08Z</dcterms:created>
  <dcterms:modified xsi:type="dcterms:W3CDTF">2022-01-16T07:22:31Z</dcterms:modified>
  <cp:category/>
</cp:coreProperties>
</file>