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wakasa058\Desktop\未処理関係\R4.1.27〆公営企業経営比較分析\担当課回答\"/>
    </mc:Choice>
  </mc:AlternateContent>
  <xr:revisionPtr revIDLastSave="0" documentId="13_ncr:1_{85E22F18-DF27-41EC-9588-76147A9945D6}" xr6:coauthVersionLast="47" xr6:coauthVersionMax="47" xr10:uidLastSave="{00000000-0000-0000-0000-000000000000}"/>
  <workbookProtection workbookAlgorithmName="SHA-512" workbookHashValue="YixvoKT0uj8yBIb8ATrsPH5DfiRVwj+VWjperq2FTvRsDD5/gpVLc0zB6mFgI7Xn989BmuwppjwS0/SpcirG8A==" workbookSaltValue="5b4V2RG2xMhwJ0epKNACeQ==" workbookSpinCount="100000" lockStructure="1"/>
  <bookViews>
    <workbookView xWindow="-120" yWindow="-120" windowWidth="20730" windowHeight="117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P10" i="4"/>
  <c r="BB8" i="4"/>
  <c r="AT8" i="4"/>
  <c r="AL8" i="4"/>
  <c r="W8" i="4"/>
  <c r="P8" i="4"/>
  <c r="I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<sst xmlns="http://schemas.openxmlformats.org/spreadsheetml/2006/main" count="233" uniqueCount="120">
  <si>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</si>
  <si>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</si>
  <si>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</si>
  <si>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</si>
  <si>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</si>
  <si>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</si>
  <si>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</si>
  <si>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</si>
  <si>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</si>
  <si>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</si>
  <si>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</si>
  <si>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</si>
  <si>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</si>
  <si>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</si>
  <si>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</si>
  <si>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</si>
  <si>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</si>
  <si>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</si>
  <si>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</si>
  <si>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</si>
  <si>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</si>
  <si>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</si>
  <si>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</si>
  <si>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</si>
  <si>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</si>
  <si>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</si>
  <si>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</si>
  <si>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</si>
  <si>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</si>
  <si>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</si>
  <si>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</si>
  <si>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</si>
  <si>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</si>
  <si>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</si>
  <si>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</si>
  <si>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</si>
  <si>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</si>
  <si>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</si>
  <si>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</si>
  <si>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</si>
  <si>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</si>
  <si>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</si>
  <si>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</si>
  <si>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</si>
  <si>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</si>
  <si>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</si>
  <si>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</si>
  <si>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</si>
  <si>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</si>
  <si>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</si>
  <si>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</si>
  <si>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</si>
  <si>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</si>
  <si>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</si>
  <si>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</si>
  <si>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</si>
  <si>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</si>
  <si>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</si>
  <si>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</si>
  <si>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</si>
  <si>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</si>
  <si>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</si>
  <si>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</si>
  <si>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</si>
  <si>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</si>
  <si>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</si>
  <si>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</si>
  <si>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</si>
  <si>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</si>
  <si>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</si>
  <si>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</si>
  <si>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</si>
  <si>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</si>
  <si>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</si>
  <si>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</si>
  <si>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</si>
  <si>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</si>
  <si>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</si>
  <si>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</si>
  <si>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</si>
  <si>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</si>
  <si>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</si>
  <si>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</si>
  <si>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</si>
  <si>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</si>
  <si>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</si>
  <si>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</si>
  <si>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</si>
  <si>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</si>
  <si>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</si>
  <si>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</si>
  <si>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</si>
  <si>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</si>
  <si>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</si>
  <si>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</si>
  <si>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</si>
  <si>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</si>
  <si>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</si>
  <si>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</si>
  <si>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</si>
  <si>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</si>
  <si>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</si>
  <si>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</si>
  <si>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</si>
  <si>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</si>
  <si>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</si>
  <si>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</si>
  <si>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</si>
  <si>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</si>
  <si>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</si>
  <si>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</si>
  <si>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</si>
  <si>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</si>
  <si>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</si>
  <si>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</si>
  <si>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</si>
  <si>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</si>
  <si>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維持管理費等が年々増加する中で少子高齢化や人口減に伴い、有収水量に影響し使用料収入が減額となっている。この収入の内、半分以上が維持管理費に充てているため、基金等の積み立てが激減していることを勘案し使用料の改定に向て簡易水道事業の統合・改良事業を施行している。これに伴い、平成27年度からの経営改善に向けた検討を継続し行い、令和2年度より施設統合及び施設更新が完了した池田中央地区、渕見中央地区（新規給水区域（香田・長砂地区の拡大））において、有収率の向上及び、料金改定に伴う新料金により増収に向けた取組みを行っている。また、令和元年より実施している若桜・赤松地区統合の早期完成に伴う新料金(料金統一化)体系へ順次移行を図りたいと考えている。
・施設統合、改良による施設の効率化、維持管理費の軽減に向けた取り組みを図る。</t>
    <rPh sb="1" eb="3">
      <t>イジ</t>
    </rPh>
    <rPh sb="3" eb="6">
      <t>カンリヒ</t>
    </rPh>
    <rPh sb="6" eb="7">
      <t>トウ</t>
    </rPh>
    <rPh sb="8" eb="10">
      <t>ネンネン</t>
    </rPh>
    <rPh sb="10" eb="12">
      <t>ゾウカ</t>
    </rPh>
    <rPh sb="14" eb="15">
      <t>ナカ</t>
    </rPh>
    <rPh sb="16" eb="18">
      <t>ショウシ</t>
    </rPh>
    <rPh sb="18" eb="21">
      <t>コウレイカ</t>
    </rPh>
    <rPh sb="22" eb="25">
      <t>ジンコウゲン</t>
    </rPh>
    <rPh sb="26" eb="27">
      <t>トモナ</t>
    </rPh>
    <rPh sb="29" eb="31">
      <t>ユウシュウ</t>
    </rPh>
    <rPh sb="31" eb="33">
      <t>スイリョウ</t>
    </rPh>
    <rPh sb="34" eb="36">
      <t>エイキョウ</t>
    </rPh>
    <rPh sb="37" eb="40">
      <t>シヨウリョウ</t>
    </rPh>
    <rPh sb="40" eb="42">
      <t>シュウニュウ</t>
    </rPh>
    <rPh sb="43" eb="45">
      <t>ゲンガク</t>
    </rPh>
    <rPh sb="54" eb="56">
      <t>シュウニュウ</t>
    </rPh>
    <rPh sb="57" eb="58">
      <t>ウチ</t>
    </rPh>
    <rPh sb="59" eb="61">
      <t>ハンブン</t>
    </rPh>
    <rPh sb="61" eb="63">
      <t>イジョウ</t>
    </rPh>
    <rPh sb="64" eb="66">
      <t>イジ</t>
    </rPh>
    <rPh sb="66" eb="69">
      <t>カンリヒ</t>
    </rPh>
    <rPh sb="70" eb="71">
      <t>ア</t>
    </rPh>
    <rPh sb="78" eb="80">
      <t>キキン</t>
    </rPh>
    <rPh sb="80" eb="81">
      <t>トウ</t>
    </rPh>
    <rPh sb="82" eb="83">
      <t>ツ</t>
    </rPh>
    <rPh sb="84" eb="85">
      <t>タ</t>
    </rPh>
    <rPh sb="87" eb="89">
      <t>ゲキゲン</t>
    </rPh>
    <rPh sb="96" eb="98">
      <t>カンアン</t>
    </rPh>
    <rPh sb="99" eb="102">
      <t>シヨウリョウ</t>
    </rPh>
    <rPh sb="103" eb="105">
      <t>カイテイ</t>
    </rPh>
    <rPh sb="106" eb="107">
      <t>ム</t>
    </rPh>
    <rPh sb="108" eb="114">
      <t>カンイスイドウジギョウ</t>
    </rPh>
    <rPh sb="115" eb="117">
      <t>トウゴウ</t>
    </rPh>
    <rPh sb="118" eb="122">
      <t>カイリョウジギョウ</t>
    </rPh>
    <rPh sb="123" eb="125">
      <t>セコウ</t>
    </rPh>
    <rPh sb="133" eb="134">
      <t>トモナ</t>
    </rPh>
    <rPh sb="136" eb="138">
      <t>ヘイセイ</t>
    </rPh>
    <rPh sb="140" eb="142">
      <t>ネンド</t>
    </rPh>
    <rPh sb="145" eb="147">
      <t>ケイエイ</t>
    </rPh>
    <rPh sb="147" eb="149">
      <t>カイゼン</t>
    </rPh>
    <rPh sb="150" eb="151">
      <t>ム</t>
    </rPh>
    <rPh sb="153" eb="155">
      <t>ケントウ</t>
    </rPh>
    <rPh sb="159" eb="160">
      <t>オコナ</t>
    </rPh>
    <rPh sb="162" eb="164">
      <t>レイワ</t>
    </rPh>
    <rPh sb="165" eb="167">
      <t>ネンド</t>
    </rPh>
    <rPh sb="169" eb="171">
      <t>シセツ</t>
    </rPh>
    <rPh sb="171" eb="173">
      <t>トウゴウ</t>
    </rPh>
    <rPh sb="173" eb="174">
      <t>オヨ</t>
    </rPh>
    <rPh sb="175" eb="177">
      <t>シセツ</t>
    </rPh>
    <rPh sb="177" eb="179">
      <t>コウシン</t>
    </rPh>
    <rPh sb="180" eb="182">
      <t>カンリョウ</t>
    </rPh>
    <rPh sb="184" eb="186">
      <t>イケダ</t>
    </rPh>
    <rPh sb="186" eb="188">
      <t>チュウオウ</t>
    </rPh>
    <rPh sb="188" eb="190">
      <t>チク</t>
    </rPh>
    <rPh sb="191" eb="193">
      <t>フチミ</t>
    </rPh>
    <rPh sb="193" eb="195">
      <t>チュウオウ</t>
    </rPh>
    <rPh sb="195" eb="197">
      <t>チク</t>
    </rPh>
    <rPh sb="205" eb="207">
      <t>コウダ</t>
    </rPh>
    <rPh sb="208" eb="210">
      <t>ナガスナ</t>
    </rPh>
    <rPh sb="210" eb="212">
      <t>チク</t>
    </rPh>
    <rPh sb="213" eb="215">
      <t>カクダイ</t>
    </rPh>
    <rPh sb="222" eb="225">
      <t>ユウシュウリツ</t>
    </rPh>
    <rPh sb="226" eb="228">
      <t>コウジョウ</t>
    </rPh>
    <rPh sb="228" eb="229">
      <t>オヨ</t>
    </rPh>
    <rPh sb="233" eb="235">
      <t>カイテイ</t>
    </rPh>
    <rPh sb="236" eb="237">
      <t>トモナ</t>
    </rPh>
    <rPh sb="238" eb="241">
      <t>シンリョウキン</t>
    </rPh>
    <rPh sb="244" eb="246">
      <t>ゾウシュウ</t>
    </rPh>
    <rPh sb="247" eb="248">
      <t>ム</t>
    </rPh>
    <rPh sb="250" eb="251">
      <t>ト</t>
    </rPh>
    <rPh sb="251" eb="252">
      <t>ク</t>
    </rPh>
    <rPh sb="254" eb="255">
      <t>オコナ</t>
    </rPh>
    <rPh sb="263" eb="265">
      <t>レイワ</t>
    </rPh>
    <rPh sb="265" eb="267">
      <t>ガンネン</t>
    </rPh>
    <rPh sb="269" eb="271">
      <t>ジッシ</t>
    </rPh>
    <rPh sb="275" eb="277">
      <t>ワカサ</t>
    </rPh>
    <rPh sb="278" eb="282">
      <t>アカマツチク</t>
    </rPh>
    <rPh sb="282" eb="284">
      <t>トウゴウ</t>
    </rPh>
    <rPh sb="285" eb="287">
      <t>ソウキ</t>
    </rPh>
    <rPh sb="287" eb="289">
      <t>カンセイ</t>
    </rPh>
    <rPh sb="290" eb="291">
      <t>トモナ</t>
    </rPh>
    <rPh sb="292" eb="295">
      <t>シンリョウキン</t>
    </rPh>
    <rPh sb="296" eb="298">
      <t>リョウキン</t>
    </rPh>
    <rPh sb="298" eb="300">
      <t>トウイツ</t>
    </rPh>
    <rPh sb="300" eb="301">
      <t>カ</t>
    </rPh>
    <rPh sb="302" eb="304">
      <t>タイケイ</t>
    </rPh>
    <rPh sb="305" eb="307">
      <t>ジュンジ</t>
    </rPh>
    <rPh sb="307" eb="309">
      <t>イコウ</t>
    </rPh>
    <rPh sb="310" eb="311">
      <t>ハカ</t>
    </rPh>
    <rPh sb="315" eb="316">
      <t>カンガ</t>
    </rPh>
    <rPh sb="323" eb="325">
      <t>シセツ</t>
    </rPh>
    <rPh sb="325" eb="327">
      <t>トウゴウ</t>
    </rPh>
    <rPh sb="328" eb="330">
      <t>カイリョウ</t>
    </rPh>
    <rPh sb="333" eb="335">
      <t>シセツ</t>
    </rPh>
    <rPh sb="336" eb="338">
      <t>コウリツ</t>
    </rPh>
    <rPh sb="340" eb="342">
      <t>イジ</t>
    </rPh>
    <rPh sb="342" eb="345">
      <t>カンリヒ</t>
    </rPh>
    <rPh sb="346" eb="348">
      <t>ケイゲン</t>
    </rPh>
    <rPh sb="349" eb="350">
      <t>ム</t>
    </rPh>
    <rPh sb="352" eb="353">
      <t>ト</t>
    </rPh>
    <rPh sb="354" eb="355">
      <t>ク</t>
    </rPh>
    <rPh sb="357" eb="358">
      <t>ハカ</t>
    </rPh>
    <phoneticPr fontId="4"/>
  </si>
  <si>
    <t>・本町の水道施設は老朽化が著しく耐用年数を迎えている施設も多いことから平成１９年度に統合計画を策定し、平成２７年度から約１０年間で施設統合等に向け順次施工している。また、施設毎の距離が遠く施設全体を一つにまとめることが不可能なことから、比較的近い施設を統合することで施設の長寿命化と維持管理費の削減を図り、また、未普及の給水地区を取り込み、新しく給水可能区域を拡大し安全安心で安定的な給水に務める。
また、１７施設の使用料が多体系のため料金改定による使用料金の統一、１本化を行い、経営健全化等を図る。</t>
    <rPh sb="1" eb="3">
      <t>ホンチョウ</t>
    </rPh>
    <rPh sb="4" eb="6">
      <t>スイドウ</t>
    </rPh>
    <rPh sb="6" eb="8">
      <t>シセツ</t>
    </rPh>
    <rPh sb="9" eb="12">
      <t>ロウキュウカ</t>
    </rPh>
    <rPh sb="13" eb="14">
      <t>イチジル</t>
    </rPh>
    <rPh sb="16" eb="18">
      <t>タイヨウ</t>
    </rPh>
    <rPh sb="18" eb="20">
      <t>ネンスウ</t>
    </rPh>
    <rPh sb="21" eb="22">
      <t>ムカ</t>
    </rPh>
    <rPh sb="26" eb="28">
      <t>シセツ</t>
    </rPh>
    <rPh sb="29" eb="30">
      <t>オオ</t>
    </rPh>
    <rPh sb="35" eb="37">
      <t>ヘイセイ</t>
    </rPh>
    <rPh sb="39" eb="41">
      <t>ネンド</t>
    </rPh>
    <rPh sb="42" eb="44">
      <t>トウゴウ</t>
    </rPh>
    <rPh sb="44" eb="46">
      <t>ケイカク</t>
    </rPh>
    <rPh sb="47" eb="49">
      <t>サクテイ</t>
    </rPh>
    <rPh sb="51" eb="53">
      <t>ヘイセイ</t>
    </rPh>
    <rPh sb="55" eb="57">
      <t>ネンド</t>
    </rPh>
    <rPh sb="59" eb="60">
      <t>ヤク</t>
    </rPh>
    <rPh sb="62" eb="64">
      <t>ネンカン</t>
    </rPh>
    <rPh sb="65" eb="67">
      <t>シセツ</t>
    </rPh>
    <rPh sb="67" eb="69">
      <t>トウゴウ</t>
    </rPh>
    <rPh sb="69" eb="70">
      <t>トウ</t>
    </rPh>
    <rPh sb="71" eb="72">
      <t>ム</t>
    </rPh>
    <rPh sb="73" eb="75">
      <t>ジュンジ</t>
    </rPh>
    <rPh sb="75" eb="77">
      <t>セコウ</t>
    </rPh>
    <rPh sb="85" eb="87">
      <t>シセツ</t>
    </rPh>
    <rPh sb="87" eb="88">
      <t>ゴト</t>
    </rPh>
    <rPh sb="89" eb="91">
      <t>キョリ</t>
    </rPh>
    <rPh sb="92" eb="93">
      <t>トオ</t>
    </rPh>
    <rPh sb="94" eb="96">
      <t>シセツ</t>
    </rPh>
    <rPh sb="96" eb="98">
      <t>ゼンタイ</t>
    </rPh>
    <rPh sb="99" eb="100">
      <t>ヒト</t>
    </rPh>
    <rPh sb="109" eb="112">
      <t>フカノウ</t>
    </rPh>
    <rPh sb="118" eb="121">
      <t>ヒカクテキ</t>
    </rPh>
    <rPh sb="121" eb="122">
      <t>チカ</t>
    </rPh>
    <rPh sb="123" eb="125">
      <t>シセツ</t>
    </rPh>
    <rPh sb="126" eb="128">
      <t>トウゴウ</t>
    </rPh>
    <rPh sb="133" eb="135">
      <t>シセツ</t>
    </rPh>
    <rPh sb="136" eb="139">
      <t>チョウジュミョウ</t>
    </rPh>
    <rPh sb="139" eb="140">
      <t>カ</t>
    </rPh>
    <rPh sb="141" eb="143">
      <t>イジ</t>
    </rPh>
    <rPh sb="143" eb="146">
      <t>カンリヒ</t>
    </rPh>
    <rPh sb="147" eb="149">
      <t>サクゲン</t>
    </rPh>
    <rPh sb="150" eb="151">
      <t>ハカ</t>
    </rPh>
    <rPh sb="157" eb="159">
      <t>フキュウ</t>
    </rPh>
    <rPh sb="162" eb="164">
      <t>チク</t>
    </rPh>
    <rPh sb="165" eb="166">
      <t>ト</t>
    </rPh>
    <rPh sb="167" eb="168">
      <t>コ</t>
    </rPh>
    <rPh sb="175" eb="177">
      <t>カノウ</t>
    </rPh>
    <rPh sb="180" eb="182">
      <t>カクダイ</t>
    </rPh>
    <rPh sb="183" eb="187">
      <t>アンゼンアンシン</t>
    </rPh>
    <rPh sb="188" eb="191">
      <t>アンテイテキ</t>
    </rPh>
    <rPh sb="192" eb="194">
      <t>キュウスイ</t>
    </rPh>
    <rPh sb="195" eb="196">
      <t>ツト</t>
    </rPh>
    <rPh sb="205" eb="207">
      <t>シセツ</t>
    </rPh>
    <rPh sb="208" eb="211">
      <t>シヨウリョウ</t>
    </rPh>
    <rPh sb="212" eb="215">
      <t>タタイケイ</t>
    </rPh>
    <rPh sb="218" eb="220">
      <t>リョウキン</t>
    </rPh>
    <rPh sb="230" eb="232">
      <t>トウイツ</t>
    </rPh>
    <rPh sb="237" eb="238">
      <t>オコナ</t>
    </rPh>
    <rPh sb="240" eb="242">
      <t>ケイエイ</t>
    </rPh>
    <rPh sb="242" eb="245">
      <t>ケンゼンカ</t>
    </rPh>
    <rPh sb="245" eb="246">
      <t>トウ</t>
    </rPh>
    <rPh sb="247" eb="248">
      <t>ハカ</t>
    </rPh>
    <phoneticPr fontId="4"/>
  </si>
  <si>
    <t>・本町の１７箇所ある水道施設のほとんどが昭和３０年～４０年代に竣工したものであり、老朽化が顕著になってきている。また、平成５年から着手した下水道整備と併せた管路の一部布設替えからも年月が経過している中、布設替えが未実施の箇所でも平成２１年～２６年まで石綿管の布設替えを行い、平成２７年からは、施設統合や長寿命化等に向けて耐久性及び耐震性のある施設の新設、更新に向けて事業を推進し、池田中央地区及び渕見中央地区の事業完了後も令和元年度より若桜・赤松地区統合に着手し、また、その他町内の給水区域の改良・更新等を順次、計画している。</t>
    <rPh sb="1" eb="3">
      <t>ホンチョウ</t>
    </rPh>
    <rPh sb="6" eb="8">
      <t>カショ</t>
    </rPh>
    <rPh sb="10" eb="12">
      <t>スイドウ</t>
    </rPh>
    <rPh sb="12" eb="14">
      <t>シセツ</t>
    </rPh>
    <rPh sb="20" eb="22">
      <t>ショウワ</t>
    </rPh>
    <rPh sb="24" eb="25">
      <t>ネン</t>
    </rPh>
    <rPh sb="28" eb="30">
      <t>ネンダイ</t>
    </rPh>
    <rPh sb="31" eb="33">
      <t>シュンコウ</t>
    </rPh>
    <rPh sb="41" eb="44">
      <t>ロウキュウカ</t>
    </rPh>
    <rPh sb="45" eb="47">
      <t>ケンチョ</t>
    </rPh>
    <rPh sb="81" eb="83">
      <t>イチブ</t>
    </rPh>
    <rPh sb="83" eb="85">
      <t>フセツ</t>
    </rPh>
    <rPh sb="85" eb="86">
      <t>ガ</t>
    </rPh>
    <rPh sb="99" eb="100">
      <t>ナカ</t>
    </rPh>
    <rPh sb="101" eb="103">
      <t>フセツ</t>
    </rPh>
    <rPh sb="103" eb="104">
      <t>ガ</t>
    </rPh>
    <rPh sb="106" eb="109">
      <t>ミジッシ</t>
    </rPh>
    <rPh sb="110" eb="112">
      <t>カショ</t>
    </rPh>
    <rPh sb="114" eb="116">
      <t>ヘイセイ</t>
    </rPh>
    <rPh sb="118" eb="119">
      <t>ネン</t>
    </rPh>
    <rPh sb="122" eb="123">
      <t>ネン</t>
    </rPh>
    <rPh sb="125" eb="127">
      <t>イシワタ</t>
    </rPh>
    <rPh sb="127" eb="128">
      <t>カン</t>
    </rPh>
    <rPh sb="129" eb="131">
      <t>フセツ</t>
    </rPh>
    <rPh sb="131" eb="132">
      <t>ガ</t>
    </rPh>
    <rPh sb="134" eb="135">
      <t>オコナ</t>
    </rPh>
    <rPh sb="137" eb="139">
      <t>ヘイセイ</t>
    </rPh>
    <rPh sb="141" eb="142">
      <t>ネン</t>
    </rPh>
    <rPh sb="146" eb="148">
      <t>シセツ</t>
    </rPh>
    <rPh sb="148" eb="150">
      <t>トウゴウ</t>
    </rPh>
    <rPh sb="151" eb="154">
      <t>チョウジュミョウ</t>
    </rPh>
    <rPh sb="154" eb="155">
      <t>カ</t>
    </rPh>
    <rPh sb="155" eb="156">
      <t>トウ</t>
    </rPh>
    <rPh sb="157" eb="158">
      <t>ム</t>
    </rPh>
    <rPh sb="160" eb="163">
      <t>タイキュウセイ</t>
    </rPh>
    <rPh sb="163" eb="164">
      <t>オヨ</t>
    </rPh>
    <rPh sb="165" eb="168">
      <t>タイシンセイ</t>
    </rPh>
    <rPh sb="171" eb="173">
      <t>シセツ</t>
    </rPh>
    <rPh sb="174" eb="176">
      <t>シンセツ</t>
    </rPh>
    <rPh sb="177" eb="179">
      <t>コウシン</t>
    </rPh>
    <rPh sb="180" eb="181">
      <t>ム</t>
    </rPh>
    <rPh sb="183" eb="185">
      <t>ジギョウ</t>
    </rPh>
    <rPh sb="186" eb="188">
      <t>スイシン</t>
    </rPh>
    <rPh sb="190" eb="196">
      <t>イケダチュウオウチク</t>
    </rPh>
    <rPh sb="196" eb="197">
      <t>オヨ</t>
    </rPh>
    <rPh sb="198" eb="204">
      <t>フチミチュウオウチク</t>
    </rPh>
    <rPh sb="205" eb="207">
      <t>ジギョウ</t>
    </rPh>
    <rPh sb="207" eb="209">
      <t>カンリョウ</t>
    </rPh>
    <rPh sb="209" eb="210">
      <t>ゴ</t>
    </rPh>
    <rPh sb="211" eb="213">
      <t>レイワ</t>
    </rPh>
    <rPh sb="213" eb="215">
      <t>ガンネン</t>
    </rPh>
    <rPh sb="215" eb="216">
      <t>ド</t>
    </rPh>
    <rPh sb="218" eb="220">
      <t>ワカサ</t>
    </rPh>
    <rPh sb="221" eb="227">
      <t>アカマツチクトウゴウ</t>
    </rPh>
    <rPh sb="228" eb="230">
      <t>チャクシュ</t>
    </rPh>
    <rPh sb="237" eb="238">
      <t>タ</t>
    </rPh>
    <rPh sb="249" eb="251">
      <t>コウシン</t>
    </rPh>
    <rPh sb="253" eb="255">
      <t>チク</t>
    </rPh>
    <rPh sb="256" eb="259">
      <t>カクシセツ</t>
    </rPh>
    <rPh sb="260" eb="262">
      <t>コウシンケイカク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</si>
</sst>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0.66</c:v>
                </c:pt>
                <c:pt idx="1">
                  <c:v>2.57</c:v>
                </c:pt>
                <c:pt idx="2">
                  <c:v>2.5299999999999998</c:v>
                </c:pt>
                <c:pt idx="3">
                  <c:v>1.37</c:v>
                </c:pt>
                <c:pt idx="4">
                  <c:v>1.35</c:v>
                </c:pt>
              </c:numCache>
            </c:numRef>
          </c:val>
          <c:extLst>
            <c:ext xmlns:c16="http://schemas.microsoft.com/office/drawing/2014/chart" uri="{C3380CC4-5D6E-409C-BE32-E72D297353CC}">
              <c16:uniqueId val="{00000000-8B93-43A4-BD17-9AE6C17AF72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8B93-43A4-BD17-9AE6C17AF72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41.04</c:v>
                </c:pt>
                <c:pt idx="1">
                  <c:v>39.96</c:v>
                </c:pt>
                <c:pt idx="2">
                  <c:v>41.11</c:v>
                </c:pt>
                <c:pt idx="3">
                  <c:v>37.1</c:v>
                </c:pt>
                <c:pt idx="4">
                  <c:v>37.79</c:v>
                </c:pt>
              </c:numCache>
            </c:numRef>
          </c:val>
          <c:extLst>
            <c:ext xmlns:c16="http://schemas.microsoft.com/office/drawing/2014/chart" uri="{C3380CC4-5D6E-409C-BE32-E72D297353CC}">
              <c16:uniqueId val="{00000000-7F57-4D1F-B4F6-20900DD6841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7F57-4D1F-B4F6-20900DD6841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73.81</c:v>
                </c:pt>
                <c:pt idx="1">
                  <c:v>75.69</c:v>
                </c:pt>
                <c:pt idx="2">
                  <c:v>75.540000000000006</c:v>
                </c:pt>
                <c:pt idx="3">
                  <c:v>74.33</c:v>
                </c:pt>
                <c:pt idx="4">
                  <c:v>76.44</c:v>
                </c:pt>
              </c:numCache>
            </c:numRef>
          </c:val>
          <c:extLst>
            <c:ext xmlns:c16="http://schemas.microsoft.com/office/drawing/2014/chart" uri="{C3380CC4-5D6E-409C-BE32-E72D297353CC}">
              <c16:uniqueId val="{00000000-A749-468B-B01D-E20AE5C35AC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A749-468B-B01D-E20AE5C35AC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87.05</c:v>
                </c:pt>
                <c:pt idx="1">
                  <c:v>85.45</c:v>
                </c:pt>
                <c:pt idx="2">
                  <c:v>89.12</c:v>
                </c:pt>
                <c:pt idx="3">
                  <c:v>84.92</c:v>
                </c:pt>
                <c:pt idx="4">
                  <c:v>73.73</c:v>
                </c:pt>
              </c:numCache>
            </c:numRef>
          </c:val>
          <c:extLst>
            <c:ext xmlns:c16="http://schemas.microsoft.com/office/drawing/2014/chart" uri="{C3380CC4-5D6E-409C-BE32-E72D297353CC}">
              <c16:uniqueId val="{00000000-45BC-45F3-B63C-B8D8E32A2BB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45BC-45F3-B63C-B8D8E32A2BB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F1-4342-8DD7-D752B2F574F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F1-4342-8DD7-D752B2F574F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2-4030-9A1F-73531836266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2-4030-9A1F-73531836266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DE-4CEF-A932-B0B1BC99C4A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DE-4CEF-A932-B0B1BC99C4A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6-4A57-9A15-507AC8DDCE9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6-4A57-9A15-507AC8DDCE9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928.23</c:v>
                </c:pt>
                <c:pt idx="1">
                  <c:v>1201.8</c:v>
                </c:pt>
                <c:pt idx="2">
                  <c:v>1389.54</c:v>
                </c:pt>
                <c:pt idx="3">
                  <c:v>1600.43</c:v>
                </c:pt>
                <c:pt idx="4">
                  <c:v>1772.77</c:v>
                </c:pt>
              </c:numCache>
            </c:numRef>
          </c:val>
          <c:extLst>
            <c:ext xmlns:c16="http://schemas.microsoft.com/office/drawing/2014/chart" uri="{C3380CC4-5D6E-409C-BE32-E72D297353CC}">
              <c16:uniqueId val="{00000000-7ED6-46BF-9E69-3AC57763FA8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7ED6-46BF-9E69-3AC57763FA8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59.97</c:v>
                </c:pt>
                <c:pt idx="1">
                  <c:v>64.62</c:v>
                </c:pt>
                <c:pt idx="2">
                  <c:v>60.77</c:v>
                </c:pt>
                <c:pt idx="3">
                  <c:v>52.59</c:v>
                </c:pt>
                <c:pt idx="4">
                  <c:v>54.24</c:v>
                </c:pt>
              </c:numCache>
            </c:numRef>
          </c:val>
          <c:extLst>
            <c:ext xmlns:c16="http://schemas.microsoft.com/office/drawing/2014/chart" uri="{C3380CC4-5D6E-409C-BE32-E72D297353CC}">
              <c16:uniqueId val="{00000000-6323-4FAC-85C3-AF32E7CF9BD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6323-4FAC-85C3-AF32E7CF9BD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180</c:v>
                </c:pt>
                <c:pt idx="1">
                  <c:v>166.31</c:v>
                </c:pt>
                <c:pt idx="2">
                  <c:v>173.53</c:v>
                </c:pt>
                <c:pt idx="3">
                  <c:v>209.91</c:v>
                </c:pt>
                <c:pt idx="4">
                  <c:v>202.46</c:v>
                </c:pt>
              </c:numCache>
            </c:numRef>
          </c:val>
          <c:extLst>
            <c:ext xmlns:c16="http://schemas.microsoft.com/office/drawing/2014/chart" uri="{C3380CC4-5D6E-409C-BE32-E72D297353CC}">
              <c16:uniqueId val="{00000000-7471-485A-A0B9-5891CEAF1AF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7471-485A-A0B9-5891CEAF1AF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若桜町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3050</v>
      </c>
      <c r="AM8" s="67"/>
      <c r="AN8" s="67"/>
      <c r="AO8" s="67"/>
      <c r="AP8" s="67"/>
      <c r="AQ8" s="67"/>
      <c r="AR8" s="67"/>
      <c r="AS8" s="67"/>
      <c r="AT8" s="66">
        <f>データ!$S$6</f>
        <v>199.18</v>
      </c>
      <c r="AU8" s="66"/>
      <c r="AV8" s="66"/>
      <c r="AW8" s="66"/>
      <c r="AX8" s="66"/>
      <c r="AY8" s="66"/>
      <c r="AZ8" s="66"/>
      <c r="BA8" s="66"/>
      <c r="BB8" s="66">
        <f>データ!$T$6</f>
        <v>15.31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97.22</v>
      </c>
      <c r="Q10" s="66"/>
      <c r="R10" s="66"/>
      <c r="S10" s="66"/>
      <c r="T10" s="66"/>
      <c r="U10" s="66"/>
      <c r="V10" s="66"/>
      <c r="W10" s="67">
        <f>データ!$Q$6</f>
        <v>1960</v>
      </c>
      <c r="X10" s="67"/>
      <c r="Y10" s="67"/>
      <c r="Z10" s="67"/>
      <c r="AA10" s="67"/>
      <c r="AB10" s="67"/>
      <c r="AC10" s="67"/>
      <c r="AD10" s="2"/>
      <c r="AE10" s="2"/>
      <c r="AF10" s="2"/>
      <c r="AG10" s="2"/>
      <c r="AH10" s="2"/>
      <c r="AI10" s="2"/>
      <c r="AJ10" s="2"/>
      <c r="AK10" s="2"/>
      <c r="AL10" s="67">
        <f>データ!$U$6</f>
        <v>2936</v>
      </c>
      <c r="AM10" s="67"/>
      <c r="AN10" s="67"/>
      <c r="AO10" s="67"/>
      <c r="AP10" s="67"/>
      <c r="AQ10" s="67"/>
      <c r="AR10" s="67"/>
      <c r="AS10" s="67"/>
      <c r="AT10" s="66">
        <f>データ!$V$6</f>
        <v>40.15</v>
      </c>
      <c r="AU10" s="66"/>
      <c r="AV10" s="66"/>
      <c r="AW10" s="66"/>
      <c r="AX10" s="66"/>
      <c r="AY10" s="66"/>
      <c r="AZ10" s="66"/>
      <c r="BA10" s="66"/>
      <c r="BB10" s="66">
        <f>データ!$W$6</f>
        <v>73.13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MqZvPvKxs8pK3LfvgZoo6p6lAQMWbWuNYWI/LOV5Fu/4jiRh2ypVCcFsRL9x88mvPCxnfbv+TIHt52oRRkseLA==" saltValue="p6+vU7A5tvGqsCnc7o38m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313254</v>
      </c>
      <c r="D6" s="34">
        <f t="shared" si="3"/>
        <v>47</v>
      </c>
      <c r="E6" s="34">
        <f t="shared" si="3"/>
        <v>1</v>
      </c>
      <c r="F6" s="34">
        <f t="shared" si="3"/>
        <v>0</v>
      </c>
      <c r="G6" s="34">
        <f t="shared" si="3"/>
        <v>0</v>
      </c>
      <c r="H6" s="34" t="str">
        <f t="shared" si="3"/>
        <v>鳥取県　若桜町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97.22</v>
      </c>
      <c r="Q6" s="35">
        <f t="shared" si="3"/>
        <v>1960</v>
      </c>
      <c r="R6" s="35">
        <f t="shared" si="3"/>
        <v>3050</v>
      </c>
      <c r="S6" s="35">
        <f t="shared" si="3"/>
        <v>199.18</v>
      </c>
      <c r="T6" s="35">
        <f t="shared" si="3"/>
        <v>15.31</v>
      </c>
      <c r="U6" s="35">
        <f t="shared" si="3"/>
        <v>2936</v>
      </c>
      <c r="V6" s="35">
        <f t="shared" si="3"/>
        <v>40.15</v>
      </c>
      <c r="W6" s="35">
        <f t="shared" si="3"/>
        <v>73.13</v>
      </c>
      <c r="X6" s="36">
        <f>IF(X7="",NA(),X7)</f>
        <v>87.05</v>
      </c>
      <c r="Y6" s="36">
        <f t="shared" ref="Y6:AG6" si="4">IF(Y7="",NA(),Y7)</f>
        <v>85.45</v>
      </c>
      <c r="Z6" s="36">
        <f t="shared" si="4"/>
        <v>89.12</v>
      </c>
      <c r="AA6" s="36">
        <f t="shared" si="4"/>
        <v>84.92</v>
      </c>
      <c r="AB6" s="36">
        <f t="shared" si="4"/>
        <v>73.73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928.23</v>
      </c>
      <c r="BF6" s="36">
        <f t="shared" ref="BF6:BN6" si="7">IF(BF7="",NA(),BF7)</f>
        <v>1201.8</v>
      </c>
      <c r="BG6" s="36">
        <f t="shared" si="7"/>
        <v>1389.54</v>
      </c>
      <c r="BH6" s="36">
        <f t="shared" si="7"/>
        <v>1600.43</v>
      </c>
      <c r="BI6" s="36">
        <f t="shared" si="7"/>
        <v>1772.77</v>
      </c>
      <c r="BJ6" s="36">
        <f t="shared" si="7"/>
        <v>1144.79</v>
      </c>
      <c r="BK6" s="36">
        <f t="shared" si="7"/>
        <v>1061.58</v>
      </c>
      <c r="BL6" s="36">
        <f t="shared" si="7"/>
        <v>1007.7</v>
      </c>
      <c r="BM6" s="36">
        <f t="shared" si="7"/>
        <v>1018.52</v>
      </c>
      <c r="BN6" s="36">
        <f t="shared" si="7"/>
        <v>949.61</v>
      </c>
      <c r="BO6" s="35" t="str">
        <f>IF(BO7="","",IF(BO7="-","【-】","【"&amp;SUBSTITUTE(TEXT(BO7,"#,##0.00"),"-","△")&amp;"】"))</f>
        <v>【949.15】</v>
      </c>
      <c r="BP6" s="36">
        <f>IF(BP7="",NA(),BP7)</f>
        <v>59.97</v>
      </c>
      <c r="BQ6" s="36">
        <f t="shared" ref="BQ6:BY6" si="8">IF(BQ7="",NA(),BQ7)</f>
        <v>64.62</v>
      </c>
      <c r="BR6" s="36">
        <f t="shared" si="8"/>
        <v>60.77</v>
      </c>
      <c r="BS6" s="36">
        <f t="shared" si="8"/>
        <v>52.59</v>
      </c>
      <c r="BT6" s="36">
        <f t="shared" si="8"/>
        <v>54.24</v>
      </c>
      <c r="BU6" s="36">
        <f t="shared" si="8"/>
        <v>56.04</v>
      </c>
      <c r="BV6" s="36">
        <f t="shared" si="8"/>
        <v>58.52</v>
      </c>
      <c r="BW6" s="36">
        <f t="shared" si="8"/>
        <v>59.22</v>
      </c>
      <c r="BX6" s="36">
        <f t="shared" si="8"/>
        <v>58.79</v>
      </c>
      <c r="BY6" s="36">
        <f t="shared" si="8"/>
        <v>58.41</v>
      </c>
      <c r="BZ6" s="35" t="str">
        <f>IF(BZ7="","",IF(BZ7="-","【-】","【"&amp;SUBSTITUTE(TEXT(BZ7,"#,##0.00"),"-","△")&amp;"】"))</f>
        <v>【55.87】</v>
      </c>
      <c r="CA6" s="36">
        <f>IF(CA7="",NA(),CA7)</f>
        <v>180</v>
      </c>
      <c r="CB6" s="36">
        <f t="shared" ref="CB6:CJ6" si="9">IF(CB7="",NA(),CB7)</f>
        <v>166.31</v>
      </c>
      <c r="CC6" s="36">
        <f t="shared" si="9"/>
        <v>173.53</v>
      </c>
      <c r="CD6" s="36">
        <f t="shared" si="9"/>
        <v>209.91</v>
      </c>
      <c r="CE6" s="36">
        <f t="shared" si="9"/>
        <v>202.46</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41.04</v>
      </c>
      <c r="CM6" s="36">
        <f t="shared" ref="CM6:CU6" si="10">IF(CM7="",NA(),CM7)</f>
        <v>39.96</v>
      </c>
      <c r="CN6" s="36">
        <f t="shared" si="10"/>
        <v>41.11</v>
      </c>
      <c r="CO6" s="36">
        <f t="shared" si="10"/>
        <v>37.1</v>
      </c>
      <c r="CP6" s="36">
        <f t="shared" si="10"/>
        <v>37.79</v>
      </c>
      <c r="CQ6" s="36">
        <f t="shared" si="10"/>
        <v>55.9</v>
      </c>
      <c r="CR6" s="36">
        <f t="shared" si="10"/>
        <v>57.3</v>
      </c>
      <c r="CS6" s="36">
        <f t="shared" si="10"/>
        <v>56.76</v>
      </c>
      <c r="CT6" s="36">
        <f t="shared" si="10"/>
        <v>56.04</v>
      </c>
      <c r="CU6" s="36">
        <f t="shared" si="10"/>
        <v>58.52</v>
      </c>
      <c r="CV6" s="35" t="str">
        <f>IF(CV7="","",IF(CV7="-","【-】","【"&amp;SUBSTITUTE(TEXT(CV7,"#,##0.00"),"-","△")&amp;"】"))</f>
        <v>【56.31】</v>
      </c>
      <c r="CW6" s="36">
        <f>IF(CW7="",NA(),CW7)</f>
        <v>73.81</v>
      </c>
      <c r="CX6" s="36">
        <f t="shared" ref="CX6:DF6" si="11">IF(CX7="",NA(),CX7)</f>
        <v>75.69</v>
      </c>
      <c r="CY6" s="36">
        <f t="shared" si="11"/>
        <v>75.540000000000006</v>
      </c>
      <c r="CZ6" s="36">
        <f t="shared" si="11"/>
        <v>74.33</v>
      </c>
      <c r="DA6" s="36">
        <f t="shared" si="11"/>
        <v>76.44</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0.66</v>
      </c>
      <c r="EE6" s="36">
        <f t="shared" ref="EE6:EM6" si="14">IF(EE7="",NA(),EE7)</f>
        <v>2.57</v>
      </c>
      <c r="EF6" s="36">
        <f t="shared" si="14"/>
        <v>2.5299999999999998</v>
      </c>
      <c r="EG6" s="36">
        <f t="shared" si="14"/>
        <v>1.37</v>
      </c>
      <c r="EH6" s="36">
        <f t="shared" si="14"/>
        <v>1.35</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313254</v>
      </c>
      <c r="D7" s="38">
        <v>47</v>
      </c>
      <c r="E7" s="38">
        <v>1</v>
      </c>
      <c r="F7" s="38">
        <v>0</v>
      </c>
      <c r="G7" s="38">
        <v>0</v>
      </c>
      <c r="H7" s="38" t="s">
        <v>96</v>
      </c>
      <c r="I7" s="38" t="s">
        <v>97</v>
      </c>
      <c r="J7" s="38" t="s">
        <v>98</v>
      </c>
      <c r="K7" s="38" t="s">
        <v>99</v>
      </c>
      <c r="L7" s="38" t="s">
        <v>100</v>
      </c>
      <c r="M7" s="38" t="s">
        <v>101</v>
      </c>
      <c r="N7" s="39" t="s">
        <v>102</v>
      </c>
      <c r="O7" s="39" t="s">
        <v>103</v>
      </c>
      <c r="P7" s="39">
        <v>97.22</v>
      </c>
      <c r="Q7" s="39">
        <v>1960</v>
      </c>
      <c r="R7" s="39">
        <v>3050</v>
      </c>
      <c r="S7" s="39">
        <v>199.18</v>
      </c>
      <c r="T7" s="39">
        <v>15.31</v>
      </c>
      <c r="U7" s="39">
        <v>2936</v>
      </c>
      <c r="V7" s="39">
        <v>40.15</v>
      </c>
      <c r="W7" s="39">
        <v>73.13</v>
      </c>
      <c r="X7" s="39">
        <v>87.05</v>
      </c>
      <c r="Y7" s="39">
        <v>85.45</v>
      </c>
      <c r="Z7" s="39">
        <v>89.12</v>
      </c>
      <c r="AA7" s="39">
        <v>84.92</v>
      </c>
      <c r="AB7" s="39">
        <v>73.73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928.23</v>
      </c>
      <c r="BF7" s="39">
        <v>1201.8</v>
      </c>
      <c r="BG7" s="39">
        <v>1389.54</v>
      </c>
      <c r="BH7" s="39">
        <v>1600.43</v>
      </c>
      <c r="BI7" s="39">
        <v>1772.77</v>
      </c>
      <c r="BJ7" s="39">
        <v>1144.79</v>
      </c>
      <c r="BK7" s="39">
        <v>1061.58</v>
      </c>
      <c r="BL7" s="39">
        <v>1007.7</v>
      </c>
      <c r="BM7" s="39">
        <v>1018.52</v>
      </c>
      <c r="BN7" s="39">
        <v>949.61</v>
      </c>
      <c r="BO7" s="39">
        <v>949.15</v>
      </c>
      <c r="BP7" s="39">
        <v>59.97</v>
      </c>
      <c r="BQ7" s="39">
        <v>64.62</v>
      </c>
      <c r="BR7" s="39">
        <v>60.77</v>
      </c>
      <c r="BS7" s="39">
        <v>52.59</v>
      </c>
      <c r="BT7" s="39">
        <v>54.24</v>
      </c>
      <c r="BU7" s="39">
        <v>56.04</v>
      </c>
      <c r="BV7" s="39">
        <v>58.52</v>
      </c>
      <c r="BW7" s="39">
        <v>59.22</v>
      </c>
      <c r="BX7" s="39">
        <v>58.79</v>
      </c>
      <c r="BY7" s="39">
        <v>58.41</v>
      </c>
      <c r="BZ7" s="39">
        <v>55.87</v>
      </c>
      <c r="CA7" s="39">
        <v>180</v>
      </c>
      <c r="CB7" s="39">
        <v>166.31</v>
      </c>
      <c r="CC7" s="39">
        <v>173.53</v>
      </c>
      <c r="CD7" s="39">
        <v>209.91</v>
      </c>
      <c r="CE7" s="39">
        <v>202.46</v>
      </c>
      <c r="CF7" s="39">
        <v>304.35000000000002</v>
      </c>
      <c r="CG7" s="39">
        <v>296.3</v>
      </c>
      <c r="CH7" s="39">
        <v>292.89999999999998</v>
      </c>
      <c r="CI7" s="39">
        <v>298.25</v>
      </c>
      <c r="CJ7" s="39">
        <v>303.27999999999997</v>
      </c>
      <c r="CK7" s="39">
        <v>288.19</v>
      </c>
      <c r="CL7" s="39">
        <v>41.04</v>
      </c>
      <c r="CM7" s="39">
        <v>39.96</v>
      </c>
      <c r="CN7" s="39">
        <v>41.11</v>
      </c>
      <c r="CO7" s="39">
        <v>37.1</v>
      </c>
      <c r="CP7" s="39">
        <v>37.79</v>
      </c>
      <c r="CQ7" s="39">
        <v>55.9</v>
      </c>
      <c r="CR7" s="39">
        <v>57.3</v>
      </c>
      <c r="CS7" s="39">
        <v>56.76</v>
      </c>
      <c r="CT7" s="39">
        <v>56.04</v>
      </c>
      <c r="CU7" s="39">
        <v>58.52</v>
      </c>
      <c r="CV7" s="39">
        <v>56.31</v>
      </c>
      <c r="CW7" s="39">
        <v>73.81</v>
      </c>
      <c r="CX7" s="39">
        <v>75.69</v>
      </c>
      <c r="CY7" s="39">
        <v>75.540000000000006</v>
      </c>
      <c r="CZ7" s="39">
        <v>74.33</v>
      </c>
      <c r="DA7" s="39">
        <v>76.44</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0.66</v>
      </c>
      <c r="EE7" s="39">
        <v>2.57</v>
      </c>
      <c r="EF7" s="39">
        <v>2.5299999999999998</v>
      </c>
      <c r="EG7" s="39">
        <v>1.37</v>
      </c>
      <c r="EH7" s="39">
        <v>1.35</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2021-12-03T07:04:18Z</dcterms:created>
  <dcterms:modified xsi:type="dcterms:W3CDTF">2022-01-19T04:58:12Z</dcterms:modified>
  <cp:category/>
</cp:coreProperties>
</file>