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87i7j4q\共有：環境水道課\002_計画調整係\☆未処理フォルダ☆\220121〆　公営企業に係る経営比較分析表（令和2年度決算）分析等\【作業様式】経営比較分析表　※上書き保存してください。\"/>
    </mc:Choice>
  </mc:AlternateContent>
  <workbookProtection workbookAlgorithmName="SHA-512" workbookHashValue="bR02aDRVWiKbc67birtwN9Eex6DY2en2xAYzMoQbFhko2hccVjCHQbxFGChPdiqXuJ7Y3dI2HlDDJyQfXllbLg==" workbookSaltValue="Mn42/LwHE7wo7mQhT/ZC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<sst xmlns="http://schemas.openxmlformats.org/spreadsheetml/2006/main" count="247" uniqueCount="122">
  <si>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</si>
  <si>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</si>
  <si>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</si>
  <si>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</si>
  <si>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</si>
  <si>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</si>
  <si>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</si>
  <si>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</si>
  <si>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</si>
  <si>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</si>
  <si>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</si>
  <si>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</si>
  <si>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</si>
  <si>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</si>
  <si>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</si>
  <si>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</si>
  <si>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</si>
  <si>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</si>
  <si>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</si>
  <si>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</si>
  <si>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</si>
  <si>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</si>
  <si>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</si>
  <si>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</si>
  <si>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</si>
  <si>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</si>
  <si>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</si>
  <si>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</si>
  <si>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</si>
  <si>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</si>
  <si>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</si>
  <si>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</si>
  <si>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</si>
  <si>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</si>
  <si>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</si>
  <si>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</si>
  <si>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</si>
  <si>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</si>
  <si>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</si>
  <si>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</si>
  <si>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</si>
  <si>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</si>
  <si>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</si>
  <si>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</si>
  <si>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</si>
  <si>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</si>
  <si>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</si>
  <si>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</si>
  <si>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</si>
  <si>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</si>
  <si>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</si>
  <si>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</si>
  <si>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</si>
  <si>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</si>
  <si>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</si>
  <si>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</si>
  <si>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</si>
  <si>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</si>
  <si>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</si>
  <si>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</si>
  <si>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</si>
  <si>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</si>
  <si>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</si>
  <si>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</si>
  <si>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</si>
  <si>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</si>
  <si>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</si>
  <si>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</si>
  <si>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</si>
  <si>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</si>
  <si>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</si>
  <si>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</si>
  <si>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</si>
  <si>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</si>
  <si>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</si>
  <si>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</si>
  <si>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</si>
  <si>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</si>
  <si>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</si>
  <si>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</si>
  <si>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</si>
  <si>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</si>
  <si>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</si>
  <si>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</si>
  <si>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</si>
  <si>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</si>
  <si>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</si>
  <si>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</si>
  <si>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</si>
  <si>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</si>
  <si>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</si>
  <si>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</si>
  <si>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</si>
  <si>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</si>
  <si>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</si>
  <si>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</si>
  <si>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</si>
  <si>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</si>
  <si>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</si>
  <si>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</si>
  <si>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</si>
  <si>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</si>
  <si>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</si>
  <si>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</si>
  <si>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</si>
  <si>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</si>
  <si>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</si>
  <si>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</si>
  <si>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</si>
  <si>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</si>
  <si>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</si>
  <si>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</si>
  <si>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</si>
  <si>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</si>
  <si>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</si>
  <si>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</si>
  <si>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</si>
  <si>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</si>
  <si>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</si>
  <si>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23基の個別排水処理施設(合併処理浄化槽)のうち最も古いものは平成12年に設置しました。
　現在のところ老朽化による問題は発生していませんが、今後、機械設備の耐用年数が順次到来します。</t>
    <phoneticPr fontId="4"/>
  </si>
  <si>
    <t>　本町の個別排水処理施設は、集合処理区域(公共下水道及び集落排水処理施設)が存在する地区にあって下水道管の敷設が困難な地域に設置してあります。あくまでも、集合処理を補完するものであり、その経営に関しては集合処理と一体的に捉える必要があります。
　今後、施設の更新等に際しては、改めて汚水処理手法の見直し検討も行うことにより、長期的なコストの削減、投資の効率化を図る必要があります</t>
    <phoneticPr fontId="4"/>
  </si>
  <si>
    <t>　①収益的収支比率：使用料の減収により比率が100％を下回る結果となりました。
　④企業債残高対事業規模比率：使用料の減収により比率が上昇する結果となりました。
　⑤経費回収率については、使用料の減収により、11.5pt減少しました。
　⑥汚水処理原価は有収水量が減少したことにより約128円増加しました。
　また、本町の個別排水処理施設には、汚泥排出量の少ない事務所用建物が多いことから、⑦施設利用率が低い状況が続いています。さらに、対象となる施設が極めて少ないため、維持管理費が割高となっている状況にあります。
　しかしながら、維持管理は浄化槽法に基づいて行われるため、削減の余地がない状況です。
　今後、人口減少、節水機器の普及等により排水量・使用料収入ともに減少することが想定されます。水洗化率を100％に近づけていくこと、周辺の土地利用を見据えながら、汚水処理方法を見直していくことなどの対策を講じる必要があります。</t>
    <rPh sb="10" eb="13">
      <t>シヨウリョウ</t>
    </rPh>
    <rPh sb="14" eb="16">
      <t>ゲンシュウ</t>
    </rPh>
    <rPh sb="19" eb="21">
      <t>ヒリツ</t>
    </rPh>
    <rPh sb="27" eb="29">
      <t>シタマワ</t>
    </rPh>
    <rPh sb="30" eb="32">
      <t>ケッカ</t>
    </rPh>
    <rPh sb="55" eb="58">
      <t>シヨウリョウ</t>
    </rPh>
    <rPh sb="59" eb="61">
      <t>ゲンシュウ</t>
    </rPh>
    <rPh sb="64" eb="66">
      <t>ヒリツ</t>
    </rPh>
    <rPh sb="67" eb="69">
      <t>ジョウショウ</t>
    </rPh>
    <rPh sb="71" eb="73">
      <t>ケッカ</t>
    </rPh>
    <rPh sb="94" eb="97">
      <t>シヨウリョウ</t>
    </rPh>
    <rPh sb="98" eb="100">
      <t>ゲンシュウ</t>
    </rPh>
    <rPh sb="110" eb="112">
      <t>ゲンショウ</t>
    </rPh>
    <rPh sb="146" eb="148">
      <t>ゾウカ</t>
    </rPh>
    <rPh sb="249" eb="25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</si>
</sst>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6D-4792-B6D7-7F06C02DE9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36D-4792-B6D7-7F06C02DE9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20</c:v>
                </c:pt>
                <c:pt idx="1">
                  <c:v>20</c:v>
                </c:pt>
                <c:pt idx="2">
                  <c:v>25.71</c:v>
                </c:pt>
                <c:pt idx="3">
                  <c:v>28.57</c:v>
                </c:pt>
                <c:pt idx="4">
                  <c:v>22.86</c:v>
                </c:pt>
              </c:numCache>
            </c:numRef>
          </c:val>
          <c:extLst>
            <c:ext xmlns:c16="http://schemas.microsoft.com/office/drawing/2014/chart" uri="{C3380CC4-5D6E-409C-BE32-E72D297353CC}">
              <c16:uniqueId val="{00000000-7CDC-4759-84EC-9B35909EC1C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7CDC-4759-84EC-9B35909EC1C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78.05</c:v>
                </c:pt>
                <c:pt idx="1">
                  <c:v>74.290000000000006</c:v>
                </c:pt>
                <c:pt idx="2">
                  <c:v>72.22</c:v>
                </c:pt>
                <c:pt idx="3">
                  <c:v>71.430000000000007</c:v>
                </c:pt>
                <c:pt idx="4">
                  <c:v>72.73</c:v>
                </c:pt>
              </c:numCache>
            </c:numRef>
          </c:val>
          <c:extLst>
            <c:ext xmlns:c16="http://schemas.microsoft.com/office/drawing/2014/chart" uri="{C3380CC4-5D6E-409C-BE32-E72D297353CC}">
              <c16:uniqueId val="{00000000-394A-4CDB-B37B-D5AA31DEC0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394A-4CDB-B37B-D5AA31DEC0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84.58</c:v>
                </c:pt>
                <c:pt idx="1">
                  <c:v>81.67</c:v>
                </c:pt>
                <c:pt idx="2">
                  <c:v>82.34</c:v>
                </c:pt>
                <c:pt idx="3">
                  <c:v>101.01</c:v>
                </c:pt>
                <c:pt idx="4">
                  <c:v>93.02</c:v>
                </c:pt>
              </c:numCache>
            </c:numRef>
          </c:val>
          <c:extLst>
            <c:ext xmlns:c16="http://schemas.microsoft.com/office/drawing/2014/chart" uri="{C3380CC4-5D6E-409C-BE32-E72D297353CC}">
              <c16:uniqueId val="{00000000-8799-40BC-B63F-CCC741A0B4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9-40BC-B63F-CCC741A0B4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F8-4892-87C5-FB81E55FF8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F8-4892-87C5-FB81E55FF8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50-423C-B43B-5A181CEDE9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50-423C-B43B-5A181CEDE9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A6-45C9-982A-2A686B9548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A6-45C9-982A-2A686B9548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E-49F5-9AFB-C3ECE9A9FF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E-49F5-9AFB-C3ECE9A9FF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653.39</c:v>
                </c:pt>
                <c:pt idx="1">
                  <c:v>590.03</c:v>
                </c:pt>
                <c:pt idx="2">
                  <c:v>511.32</c:v>
                </c:pt>
                <c:pt idx="3">
                  <c:v>343.95</c:v>
                </c:pt>
                <c:pt idx="4">
                  <c:v>360.33</c:v>
                </c:pt>
              </c:numCache>
            </c:numRef>
          </c:val>
          <c:extLst>
            <c:ext xmlns:c16="http://schemas.microsoft.com/office/drawing/2014/chart" uri="{C3380CC4-5D6E-409C-BE32-E72D297353CC}">
              <c16:uniqueId val="{00000000-A97D-429D-A6AF-16C2A3470A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A97D-429D-A6AF-16C2A3470A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46.67</c:v>
                </c:pt>
                <c:pt idx="1">
                  <c:v>45.19</c:v>
                </c:pt>
                <c:pt idx="2">
                  <c:v>55.46</c:v>
                </c:pt>
                <c:pt idx="3">
                  <c:v>59.59</c:v>
                </c:pt>
                <c:pt idx="4">
                  <c:v>48.09</c:v>
                </c:pt>
              </c:numCache>
            </c:numRef>
          </c:val>
          <c:extLst>
            <c:ext xmlns:c16="http://schemas.microsoft.com/office/drawing/2014/chart" uri="{C3380CC4-5D6E-409C-BE32-E72D297353CC}">
              <c16:uniqueId val="{00000000-4AA1-4E19-B95F-C9DA562FE0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4AA1-4E19-B95F-C9DA562FE0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502.45</c:v>
                </c:pt>
                <c:pt idx="1">
                  <c:v>513.73</c:v>
                </c:pt>
                <c:pt idx="2">
                  <c:v>396.21</c:v>
                </c:pt>
                <c:pt idx="3">
                  <c:v>359.43</c:v>
                </c:pt>
                <c:pt idx="4">
                  <c:v>487.03</c:v>
                </c:pt>
              </c:numCache>
            </c:numRef>
          </c:val>
          <c:extLst>
            <c:ext xmlns:c16="http://schemas.microsoft.com/office/drawing/2014/chart" uri="{C3380CC4-5D6E-409C-BE32-E72D297353CC}">
              <c16:uniqueId val="{00000000-9D73-465C-A666-E7AF477CB8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9D73-465C-A666-E7AF477CB8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岩美町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11278</v>
      </c>
      <c r="AM8" s="69"/>
      <c r="AN8" s="69"/>
      <c r="AO8" s="69"/>
      <c r="AP8" s="69"/>
      <c r="AQ8" s="69"/>
      <c r="AR8" s="69"/>
      <c r="AS8" s="69"/>
      <c r="AT8" s="68">
        <f>データ!T6</f>
        <v>122.32</v>
      </c>
      <c r="AU8" s="68"/>
      <c r="AV8" s="68"/>
      <c r="AW8" s="68"/>
      <c r="AX8" s="68"/>
      <c r="AY8" s="68"/>
      <c r="AZ8" s="68"/>
      <c r="BA8" s="68"/>
      <c r="BB8" s="68">
        <f>データ!U6</f>
        <v>92.2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0.28999999999999998</v>
      </c>
      <c r="Q10" s="68"/>
      <c r="R10" s="68"/>
      <c r="S10" s="68"/>
      <c r="T10" s="68"/>
      <c r="U10" s="68"/>
      <c r="V10" s="68"/>
      <c r="W10" s="68">
        <f>データ!Q6</f>
        <v>100</v>
      </c>
      <c r="X10" s="68"/>
      <c r="Y10" s="68"/>
      <c r="Z10" s="68"/>
      <c r="AA10" s="68"/>
      <c r="AB10" s="68"/>
      <c r="AC10" s="68"/>
      <c r="AD10" s="69">
        <f>データ!R6</f>
        <v>3908</v>
      </c>
      <c r="AE10" s="69"/>
      <c r="AF10" s="69"/>
      <c r="AG10" s="69"/>
      <c r="AH10" s="69"/>
      <c r="AI10" s="69"/>
      <c r="AJ10" s="69"/>
      <c r="AK10" s="2"/>
      <c r="AL10" s="69">
        <f>データ!V6</f>
        <v>33</v>
      </c>
      <c r="AM10" s="69"/>
      <c r="AN10" s="69"/>
      <c r="AO10" s="69"/>
      <c r="AP10" s="69"/>
      <c r="AQ10" s="69"/>
      <c r="AR10" s="69"/>
      <c r="AS10" s="69"/>
      <c r="AT10" s="68">
        <f>データ!W6</f>
        <v>0.01</v>
      </c>
      <c r="AU10" s="68"/>
      <c r="AV10" s="68"/>
      <c r="AW10" s="68"/>
      <c r="AX10" s="68"/>
      <c r="AY10" s="68"/>
      <c r="AZ10" s="68"/>
      <c r="BA10" s="68"/>
      <c r="BB10" s="68">
        <f>データ!X6</f>
        <v>3300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45</v>
      </c>
      <c r="O86" s="26" t="str">
        <f>データ!EO6</f>
        <v>【-】</v>
      </c>
    </row>
  </sheetData>
  <sheetProtection algorithmName="SHA-512" hashValue="rMIeh/679N9zMT0tfTocLISJQhGK5e1obK4wtuEoNVK+T4lihUn1elx7fn8mkxzQNt+vDG7dAA3ZQGVrVgl/0g==" saltValue="mrxMVoTZKMbM1F1XgSbM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313025</v>
      </c>
      <c r="D6" s="33">
        <f t="shared" si="3"/>
        <v>47</v>
      </c>
      <c r="E6" s="33">
        <f t="shared" si="3"/>
        <v>18</v>
      </c>
      <c r="F6" s="33">
        <f t="shared" si="3"/>
        <v>1</v>
      </c>
      <c r="G6" s="33">
        <f t="shared" si="3"/>
        <v>0</v>
      </c>
      <c r="H6" s="33" t="str">
        <f t="shared" si="3"/>
        <v>鳥取県　岩美町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0.28999999999999998</v>
      </c>
      <c r="Q6" s="34">
        <f t="shared" si="3"/>
        <v>100</v>
      </c>
      <c r="R6" s="34">
        <f t="shared" si="3"/>
        <v>3908</v>
      </c>
      <c r="S6" s="34">
        <f t="shared" si="3"/>
        <v>11278</v>
      </c>
      <c r="T6" s="34">
        <f t="shared" si="3"/>
        <v>122.32</v>
      </c>
      <c r="U6" s="34">
        <f t="shared" si="3"/>
        <v>92.2</v>
      </c>
      <c r="V6" s="34">
        <f t="shared" si="3"/>
        <v>33</v>
      </c>
      <c r="W6" s="34">
        <f t="shared" si="3"/>
        <v>0.01</v>
      </c>
      <c r="X6" s="34">
        <f t="shared" si="3"/>
        <v>3300</v>
      </c>
      <c r="Y6" s="35">
        <f>IF(Y7="",NA(),Y7)</f>
        <v>84.58</v>
      </c>
      <c r="Z6" s="35">
        <f t="shared" ref="Z6:AH6" si="4">IF(Z7="",NA(),Z7)</f>
        <v>81.67</v>
      </c>
      <c r="AA6" s="35">
        <f t="shared" si="4"/>
        <v>82.34</v>
      </c>
      <c r="AB6" s="35">
        <f t="shared" si="4"/>
        <v>101.01</v>
      </c>
      <c r="AC6" s="35">
        <f t="shared" si="4"/>
        <v>93.02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653.39</v>
      </c>
      <c r="BG6" s="35">
        <f t="shared" ref="BG6:BO6" si="7">IF(BG7="",NA(),BG7)</f>
        <v>590.03</v>
      </c>
      <c r="BH6" s="35">
        <f t="shared" si="7"/>
        <v>511.32</v>
      </c>
      <c r="BI6" s="35">
        <f t="shared" si="7"/>
        <v>343.95</v>
      </c>
      <c r="BJ6" s="35">
        <f t="shared" si="7"/>
        <v>360.33</v>
      </c>
      <c r="BK6" s="35">
        <f t="shared" si="7"/>
        <v>566.35</v>
      </c>
      <c r="BL6" s="35">
        <f t="shared" si="7"/>
        <v>888.8</v>
      </c>
      <c r="BM6" s="35">
        <f t="shared" si="7"/>
        <v>855.65</v>
      </c>
      <c r="BN6" s="35">
        <f t="shared" si="7"/>
        <v>862.99</v>
      </c>
      <c r="BO6" s="35">
        <f t="shared" si="7"/>
        <v>782.91</v>
      </c>
      <c r="BP6" s="34" t="str">
        <f>IF(BP7="","",IF(BP7="-","【-】","【"&amp;SUBSTITUTE(TEXT(BP7,"#,##0.00"),"-","△")&amp;"】"))</f>
        <v>【780.89】</v>
      </c>
      <c r="BQ6" s="35">
        <f>IF(BQ7="",NA(),BQ7)</f>
        <v>46.67</v>
      </c>
      <c r="BR6" s="35">
        <f t="shared" ref="BR6:BZ6" si="8">IF(BR7="",NA(),BR7)</f>
        <v>45.19</v>
      </c>
      <c r="BS6" s="35">
        <f t="shared" si="8"/>
        <v>55.46</v>
      </c>
      <c r="BT6" s="35">
        <f t="shared" si="8"/>
        <v>59.59</v>
      </c>
      <c r="BU6" s="35">
        <f t="shared" si="8"/>
        <v>48.09</v>
      </c>
      <c r="BV6" s="35">
        <f t="shared" si="8"/>
        <v>52.27</v>
      </c>
      <c r="BW6" s="35">
        <f t="shared" si="8"/>
        <v>52.55</v>
      </c>
      <c r="BX6" s="35">
        <f t="shared" si="8"/>
        <v>52.23</v>
      </c>
      <c r="BY6" s="35">
        <f t="shared" si="8"/>
        <v>50.06</v>
      </c>
      <c r="BZ6" s="35">
        <f t="shared" si="8"/>
        <v>49.38</v>
      </c>
      <c r="CA6" s="34" t="str">
        <f>IF(CA7="","",IF(CA7="-","【-】","【"&amp;SUBSTITUTE(TEXT(CA7,"#,##0.00"),"-","△")&amp;"】"))</f>
        <v>【48.58】</v>
      </c>
      <c r="CB6" s="35">
        <f>IF(CB7="",NA(),CB7)</f>
        <v>502.45</v>
      </c>
      <c r="CC6" s="35">
        <f t="shared" ref="CC6:CK6" si="9">IF(CC7="",NA(),CC7)</f>
        <v>513.73</v>
      </c>
      <c r="CD6" s="35">
        <f t="shared" si="9"/>
        <v>396.21</v>
      </c>
      <c r="CE6" s="35">
        <f t="shared" si="9"/>
        <v>359.43</v>
      </c>
      <c r="CF6" s="35">
        <f t="shared" si="9"/>
        <v>487.03</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20</v>
      </c>
      <c r="CN6" s="35">
        <f t="shared" ref="CN6:CV6" si="10">IF(CN7="",NA(),CN7)</f>
        <v>20</v>
      </c>
      <c r="CO6" s="35">
        <f t="shared" si="10"/>
        <v>25.71</v>
      </c>
      <c r="CP6" s="35">
        <f t="shared" si="10"/>
        <v>28.57</v>
      </c>
      <c r="CQ6" s="35">
        <f t="shared" si="10"/>
        <v>22.86</v>
      </c>
      <c r="CR6" s="35">
        <f t="shared" si="10"/>
        <v>132.99</v>
      </c>
      <c r="CS6" s="35">
        <f t="shared" si="10"/>
        <v>51.71</v>
      </c>
      <c r="CT6" s="35">
        <f t="shared" si="10"/>
        <v>50.56</v>
      </c>
      <c r="CU6" s="35">
        <f t="shared" si="10"/>
        <v>47.35</v>
      </c>
      <c r="CV6" s="35">
        <f t="shared" si="10"/>
        <v>46.36</v>
      </c>
      <c r="CW6" s="34" t="str">
        <f>IF(CW7="","",IF(CW7="-","【-】","【"&amp;SUBSTITUTE(TEXT(CW7,"#,##0.00"),"-","△")&amp;"】"))</f>
        <v>【46.74】</v>
      </c>
      <c r="CX6" s="35">
        <f>IF(CX7="",NA(),CX7)</f>
        <v>78.05</v>
      </c>
      <c r="CY6" s="35">
        <f t="shared" ref="CY6:DG6" si="11">IF(CY7="",NA(),CY7)</f>
        <v>74.290000000000006</v>
      </c>
      <c r="CZ6" s="35">
        <f t="shared" si="11"/>
        <v>72.22</v>
      </c>
      <c r="DA6" s="35">
        <f t="shared" si="11"/>
        <v>71.430000000000007</v>
      </c>
      <c r="DB6" s="35">
        <f t="shared" si="11"/>
        <v>72.73</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313025</v>
      </c>
      <c r="D7" s="37">
        <v>47</v>
      </c>
      <c r="E7" s="37">
        <v>18</v>
      </c>
      <c r="F7" s="37">
        <v>1</v>
      </c>
      <c r="G7" s="37">
        <v>0</v>
      </c>
      <c r="H7" s="37" t="s">
        <v>99</v>
      </c>
      <c r="I7" s="37" t="s">
        <v>100</v>
      </c>
      <c r="J7" s="37" t="s">
        <v>101</v>
      </c>
      <c r="K7" s="37" t="s">
        <v>102</v>
      </c>
      <c r="L7" s="37" t="s">
        <v>103</v>
      </c>
      <c r="M7" s="37" t="s">
        <v>104</v>
      </c>
      <c r="N7" s="38" t="s">
        <v>105</v>
      </c>
      <c r="O7" s="38" t="s">
        <v>106</v>
      </c>
      <c r="P7" s="38">
        <v>0.28999999999999998</v>
      </c>
      <c r="Q7" s="38">
        <v>100</v>
      </c>
      <c r="R7" s="38">
        <v>3908</v>
      </c>
      <c r="S7" s="38">
        <v>11278</v>
      </c>
      <c r="T7" s="38">
        <v>122.32</v>
      </c>
      <c r="U7" s="38">
        <v>92.2</v>
      </c>
      <c r="V7" s="38">
        <v>33</v>
      </c>
      <c r="W7" s="38">
        <v>0.01</v>
      </c>
      <c r="X7" s="38">
        <v>3300</v>
      </c>
      <c r="Y7" s="38">
        <v>84.58</v>
      </c>
      <c r="Z7" s="38">
        <v>81.67</v>
      </c>
      <c r="AA7" s="38">
        <v>82.34</v>
      </c>
      <c r="AB7" s="38">
        <v>101.01</v>
      </c>
      <c r="AC7" s="38">
        <v>93.02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653.39</v>
      </c>
      <c r="BG7" s="38">
        <v>590.03</v>
      </c>
      <c r="BH7" s="38">
        <v>511.32</v>
      </c>
      <c r="BI7" s="38">
        <v>343.95</v>
      </c>
      <c r="BJ7" s="38">
        <v>360.33</v>
      </c>
      <c r="BK7" s="38">
        <v>566.35</v>
      </c>
      <c r="BL7" s="38">
        <v>888.8</v>
      </c>
      <c r="BM7" s="38">
        <v>855.65</v>
      </c>
      <c r="BN7" s="38">
        <v>862.99</v>
      </c>
      <c r="BO7" s="38">
        <v>782.91</v>
      </c>
      <c r="BP7" s="38">
        <v>780.89</v>
      </c>
      <c r="BQ7" s="38">
        <v>46.67</v>
      </c>
      <c r="BR7" s="38">
        <v>45.19</v>
      </c>
      <c r="BS7" s="38">
        <v>55.46</v>
      </c>
      <c r="BT7" s="38">
        <v>59.59</v>
      </c>
      <c r="BU7" s="38">
        <v>48.09</v>
      </c>
      <c r="BV7" s="38">
        <v>52.27</v>
      </c>
      <c r="BW7" s="38">
        <v>52.55</v>
      </c>
      <c r="BX7" s="38">
        <v>52.23</v>
      </c>
      <c r="BY7" s="38">
        <v>50.06</v>
      </c>
      <c r="BZ7" s="38">
        <v>49.38</v>
      </c>
      <c r="CA7" s="38">
        <v>48.58</v>
      </c>
      <c r="CB7" s="38">
        <v>502.45</v>
      </c>
      <c r="CC7" s="38">
        <v>513.73</v>
      </c>
      <c r="CD7" s="38">
        <v>396.21</v>
      </c>
      <c r="CE7" s="38">
        <v>359.43</v>
      </c>
      <c r="CF7" s="38">
        <v>487.03</v>
      </c>
      <c r="CG7" s="38">
        <v>291.01</v>
      </c>
      <c r="CH7" s="38">
        <v>292.45</v>
      </c>
      <c r="CI7" s="38">
        <v>294.05</v>
      </c>
      <c r="CJ7" s="38">
        <v>309.22000000000003</v>
      </c>
      <c r="CK7" s="38">
        <v>316.97000000000003</v>
      </c>
      <c r="CL7" s="38">
        <v>328.08</v>
      </c>
      <c r="CM7" s="38">
        <v>20</v>
      </c>
      <c r="CN7" s="38">
        <v>20</v>
      </c>
      <c r="CO7" s="38">
        <v>25.71</v>
      </c>
      <c r="CP7" s="38">
        <v>28.57</v>
      </c>
      <c r="CQ7" s="38">
        <v>22.86</v>
      </c>
      <c r="CR7" s="38">
        <v>132.99</v>
      </c>
      <c r="CS7" s="38">
        <v>51.71</v>
      </c>
      <c r="CT7" s="38">
        <v>50.56</v>
      </c>
      <c r="CU7" s="38">
        <v>47.35</v>
      </c>
      <c r="CV7" s="38">
        <v>46.36</v>
      </c>
      <c r="CW7" s="38">
        <v>46.74</v>
      </c>
      <c r="CX7" s="38">
        <v>78.05</v>
      </c>
      <c r="CY7" s="38">
        <v>74.290000000000006</v>
      </c>
      <c r="CZ7" s="38">
        <v>72.22</v>
      </c>
      <c r="DA7" s="38">
        <v>71.430000000000007</v>
      </c>
      <c r="DB7" s="38">
        <v>72.73</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岩美町役場</cp:lastModifiedBy>
  <cp:lastPrinted>2022-01-21T01:10:33Z</cp:lastPrinted>
  <dcterms:created xsi:type="dcterms:W3CDTF">2021-12-03T08:14:04Z</dcterms:created>
  <dcterms:modified xsi:type="dcterms:W3CDTF">2022-01-21T01:28:53Z</dcterms:modified>
  <cp:category/>
</cp:coreProperties>
</file>