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都市整備課\都市政策係\都市計画事務\その他\庁内調査・照会\03 財政課\経営戦略\経営戦略\経営比較分析表（R2決算）\"/>
    </mc:Choice>
  </mc:AlternateContent>
  <workbookProtection workbookAlgorithmName="SHA-512" workbookHashValue="xMmcS8WwoxshibbVGRGq1OShymXnMKe2HxRcV373grKmDdCYjOQo09Q3sPRveitu0JL26FmQ9BZz0Kqn0dUPJQ==" workbookSaltValue="DH2SfoBQE9q3/EGeS+oksA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HJ30" i="4"/>
  <c r="IT76" i="4"/>
  <c r="CS51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BG30" i="4"/>
  <c r="AV76" i="4"/>
  <c r="KO51" i="4"/>
  <c r="BG51" i="4"/>
  <c r="LE76" i="4"/>
  <c r="FX51" i="4"/>
  <c r="KO30" i="4"/>
  <c r="HP76" i="4"/>
  <c r="FX30" i="4"/>
  <c r="KP76" i="4"/>
  <c r="HA76" i="4"/>
  <c r="AN51" i="4"/>
  <c r="FE30" i="4"/>
  <c r="FE51" i="4"/>
  <c r="AN30" i="4"/>
  <c r="JV30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<sst xmlns="http://schemas.openxmlformats.org/spreadsheetml/2006/main" count="278" uniqueCount="131">
  <si>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</si>
  <si>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</si>
  <si>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</si>
  <si>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</si>
  <si>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</si>
  <si>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</si>
  <si>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</si>
  <si>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</si>
  <si>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</si>
  <si>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</si>
  <si>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</si>
  <si>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</si>
  <si>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</si>
  <si>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</si>
  <si>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</si>
  <si>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</si>
  <si>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</si>
  <si>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</si>
  <si>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</si>
  <si>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</si>
  <si>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</si>
  <si>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</si>
  <si>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</si>
  <si>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</si>
  <si>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</si>
  <si>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</si>
  <si>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</si>
  <si>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</si>
  <si>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</si>
  <si>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</si>
  <si>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</si>
  <si>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</si>
  <si>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</si>
  <si>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</si>
  <si>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</si>
  <si>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</si>
  <si>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</si>
  <si>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</si>
  <si>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</si>
  <si>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</si>
  <si>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</si>
  <si>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</si>
  <si>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</si>
  <si>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</si>
  <si>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</si>
  <si>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</si>
  <si>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</si>
  <si>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</si>
  <si>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</si>
  <si>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</si>
  <si>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</si>
  <si>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</si>
  <si>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</si>
  <si>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</si>
  <si>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</si>
  <si>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</si>
  <si>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</si>
  <si>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</si>
  <si>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</si>
  <si>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</si>
  <si>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</si>
  <si>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</si>
  <si>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</si>
  <si>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</si>
  <si>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</si>
  <si>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</si>
  <si>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</si>
  <si>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</si>
  <si>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</si>
  <si>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</si>
  <si>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</si>
  <si>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</si>
  <si>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</si>
  <si>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</si>
  <si>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</si>
  <si>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</si>
  <si>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</si>
  <si>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</si>
  <si>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</si>
  <si>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</si>
  <si>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</si>
  <si>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</si>
  <si>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</si>
  <si>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</si>
  <si>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</si>
  <si>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</si>
  <si>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</si>
  <si>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</si>
  <si>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</si>
  <si>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</si>
  <si>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</si>
  <si>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</si>
  <si>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</si>
  <si>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</si>
  <si>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</si>
  <si>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</si>
  <si>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</si>
  <si>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</si>
  <si>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</si>
  <si>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</si>
  <si>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</si>
  <si>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当該値(N-1)</t>
    <phoneticPr fontId="5"/>
  </si>
  <si>
    <t>当該値(N-2)</t>
    <phoneticPr fontId="5"/>
  </si>
  <si>
    <t>当該値(N-4)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</si>
  <si>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</si>
  <si>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</si>
  <si>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</si>
  <si>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</si>
  <si>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</si>
  <si>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</si>
  <si>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鳥取県　境港市</t>
  </si>
  <si>
    <t>日ノ出駐車場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</si>
  <si>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</si>
  <si>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</si>
  <si>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</si>
  <si>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</si>
  <si>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</si>
  <si>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</si>
  <si>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 届出駐車場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</si>
  <si>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</si>
  <si>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</si>
  <si>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</si>
  <si>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</si>
  <si>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</si>
  <si>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</si>
  <si>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</si>
  <si>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</si>
  <si>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広場式の駐車場であり、今後の設備投資についても規模の大きなものは計画しておらず、発券機などの更新にかかる費用程度を見込んでいる。
　現在、企業債の残高は無く、今後も借入の予定は無い。</t>
    <phoneticPr fontId="5"/>
  </si>
  <si>
    <t>　水木しげるロードの観光客の減少や、周辺地域への民間駐車場の開設などにより、利用客数は減少傾向にあったが、平成３０年７月に近隣の水木しげるロードがリニューアルしたことにより、観光客が増加し、駐車場利用者数も増加した。
　観光地に隣接した駐車場であり、平日の利用客が少ないため稼働率は低めの水準で推移しているが、今後も安定した利用が見込まれる。
　令和２年度は新型コロナ禍による移動制限等の影響を受け、利用客数が大きく減少した。</t>
    <rPh sb="91" eb="93">
      <t>ゾウカ</t>
    </rPh>
    <rPh sb="95" eb="98">
      <t>チュウシャジョウ</t>
    </rPh>
    <rPh sb="98" eb="102">
      <t>リヨウシャスウ</t>
    </rPh>
    <rPh sb="103" eb="105">
      <t>ゾウカ</t>
    </rPh>
    <rPh sb="188" eb="190">
      <t>イドウ</t>
    </rPh>
    <rPh sb="190" eb="192">
      <t>セイゲン</t>
    </rPh>
    <rPh sb="192" eb="193">
      <t>トウ</t>
    </rPh>
    <rPh sb="194" eb="196">
      <t>エイキョウ</t>
    </rPh>
    <rPh sb="197" eb="198">
      <t>ウ</t>
    </rPh>
    <phoneticPr fontId="5"/>
  </si>
  <si>
    <t>　他会計からの繰り入れは無く、収益的収支は常に１００％を超過している。
　類似施設と比較するとＥＢＩＴＤＡは低めであるが、広場式の駐車場のため営業費用は少額となっている。
　新型コロナ禍のよる移動制限等の影響を受け、収益は減少したが、類似施設の売上高ＧＯＰの平均値がマイナスに転じる中で、プラス状態をキープしているなど、経営は比較的に安定している。</t>
    <rPh sb="87" eb="89">
      <t>シンガタ</t>
    </rPh>
    <rPh sb="92" eb="93">
      <t>カ</t>
    </rPh>
    <rPh sb="96" eb="100">
      <t>イドウセイゲン</t>
    </rPh>
    <rPh sb="100" eb="101">
      <t>トウ</t>
    </rPh>
    <rPh sb="102" eb="104">
      <t>エイキョウ</t>
    </rPh>
    <rPh sb="105" eb="106">
      <t>ウ</t>
    </rPh>
    <rPh sb="108" eb="110">
      <t>シュウエキ</t>
    </rPh>
    <rPh sb="111" eb="113">
      <t>ゲンショウ</t>
    </rPh>
    <rPh sb="117" eb="119">
      <t>ルイジ</t>
    </rPh>
    <rPh sb="119" eb="121">
      <t>シセツ</t>
    </rPh>
    <rPh sb="129" eb="131">
      <t>ヘイキン</t>
    </rPh>
    <rPh sb="131" eb="132">
      <t>アタイ</t>
    </rPh>
    <rPh sb="138" eb="139">
      <t>テン</t>
    </rPh>
    <rPh sb="141" eb="142">
      <t>ナカ</t>
    </rPh>
    <rPh sb="147" eb="149">
      <t>ジョウタイ</t>
    </rPh>
    <phoneticPr fontId="5"/>
  </si>
  <si>
    <t>　稼働率は比較的低い傾向にあり、また令和２年度は新型コロナ禍のため利用者数が減少したが、現状において収益性は確保されている。
　当面、大きな設備投資の計画が無く、観光客による一定の駐車場利用が見込まれることから、安定した公営企業経営が可能と考えられる。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今後も黒字の継続が見込まれるが、維持管理費が過大とならないよう抑制に努める。</t>
    <rPh sb="18" eb="20">
      <t>レイワ</t>
    </rPh>
    <rPh sb="21" eb="23">
      <t>ネンド</t>
    </rPh>
    <rPh sb="24" eb="26">
      <t>シンガタ</t>
    </rPh>
    <rPh sb="29" eb="30">
      <t>カ</t>
    </rPh>
    <rPh sb="33" eb="36">
      <t>リヨウシャ</t>
    </rPh>
    <rPh sb="36" eb="37">
      <t>スウ</t>
    </rPh>
    <rPh sb="38" eb="40">
      <t>ゲンショウ</t>
    </rPh>
    <rPh sb="64" eb="66">
      <t>トウメン</t>
    </rPh>
    <rPh sb="87" eb="89">
      <t>イッテイ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</si>
</sst>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303.39999999999998</c:v>
                </c:pt>
                <c:pt idx="1">
                  <c:v>226.5</c:v>
                </c:pt>
                <c:pt idx="2">
                  <c:v>264.3</c:v>
                </c:pt>
                <c:pt idx="3">
                  <c:v>241.5</c:v>
                </c:pt>
                <c:pt idx="4">
                  <c:v>158.19999999999999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F-4EEE-A631-C06FCEB64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F-4EEE-A631-C06FCEB64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5-4657-8441-F1230B26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5-4657-8441-F1230B26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93A-42A7-A17F-607B2AB9E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A-42A7-A17F-607B2AB9E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EFA-4E68-8EA5-87D959F89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A-4E68-8EA5-87D959F89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D-46F6-82B7-976066FC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D-46F6-82B7-976066FC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E-4F74-ADF8-221715BA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E-4F74-ADF8-221715BA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57.5</c:v>
                </c:pt>
                <c:pt idx="1">
                  <c:v>54.3</c:v>
                </c:pt>
                <c:pt idx="2">
                  <c:v>60.6</c:v>
                </c:pt>
                <c:pt idx="3">
                  <c:v>62.2</c:v>
                </c:pt>
                <c:pt idx="4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7-4421-8462-F6A05B8FC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7-4421-8462-F6A05B8FC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67</c:v>
                </c:pt>
                <c:pt idx="1">
                  <c:v>60.4</c:v>
                </c:pt>
                <c:pt idx="2">
                  <c:v>59.6</c:v>
                </c:pt>
                <c:pt idx="3">
                  <c:v>63.3</c:v>
                </c:pt>
                <c:pt idx="4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4-4892-B085-9BD00362F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4-4892-B085-9BD00362F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3437</c:v>
                </c:pt>
                <c:pt idx="1">
                  <c:v>2897</c:v>
                </c:pt>
                <c:pt idx="2">
                  <c:v>3759</c:v>
                </c:pt>
                <c:pt idx="3">
                  <c:v>3786</c:v>
                </c:pt>
                <c:pt idx="4">
                  <c:v>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C-4F93-9A32-5DF130941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C-4F93-9A32-5DF130941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鳥取県境港市　日ノ出駐車場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3912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118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47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127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200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無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303.39999999999998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226.5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264.3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241.5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158.19999999999999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57.5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54.3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60.6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62.2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46.5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67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60.4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59.6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63.3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36.799999999999997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3437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2897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3759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3786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1424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18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21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405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7123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8017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8137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8005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2698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81478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3861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AWf0X2D07JS/EgZzmWRV/YEogsYwkZj8HPXIyl9VrBzlt/AFU1CHWQ832BBuWzVf8PzdnXhZOGRmYf4vVlLiQ==" saltValue="PWHeahTrTCg+TDJAJZfHA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100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101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102</v>
      </c>
      <c r="BI5" s="59" t="s">
        <v>100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100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103</v>
      </c>
      <c r="CC5" s="59" t="s">
        <v>90</v>
      </c>
      <c r="CD5" s="59" t="s">
        <v>91</v>
      </c>
      <c r="CE5" s="59" t="s">
        <v>100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89</v>
      </c>
      <c r="CP5" s="59" t="s">
        <v>90</v>
      </c>
      <c r="CQ5" s="59" t="s">
        <v>91</v>
      </c>
      <c r="CR5" s="59" t="s">
        <v>100</v>
      </c>
      <c r="CS5" s="59" t="s">
        <v>104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105</v>
      </c>
      <c r="DB5" s="59" t="s">
        <v>91</v>
      </c>
      <c r="DC5" s="59" t="s">
        <v>100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100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106</v>
      </c>
      <c r="B6" s="60">
        <f>B8</f>
        <v>2020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鳥取県境港市</v>
      </c>
      <c r="I6" s="60" t="str">
        <f t="shared" si="1"/>
        <v>日ノ出駐車場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商業施設</v>
      </c>
      <c r="T6" s="62" t="str">
        <f t="shared" si="1"/>
        <v>無</v>
      </c>
      <c r="U6" s="63">
        <f t="shared" si="1"/>
        <v>3912</v>
      </c>
      <c r="V6" s="63">
        <f t="shared" si="1"/>
        <v>127</v>
      </c>
      <c r="W6" s="63">
        <f t="shared" si="1"/>
        <v>200</v>
      </c>
      <c r="X6" s="62" t="str">
        <f t="shared" si="1"/>
        <v>無</v>
      </c>
      <c r="Y6" s="64">
        <f>IF(Y8="-",NA(),Y8)</f>
        <v>303.39999999999998</v>
      </c>
      <c r="Z6" s="64">
        <f t="shared" ref="Z6:AH6" si="2">IF(Z8="-",NA(),Z8)</f>
        <v>226.5</v>
      </c>
      <c r="AA6" s="64">
        <f t="shared" si="2"/>
        <v>264.3</v>
      </c>
      <c r="AB6" s="64">
        <f t="shared" si="2"/>
        <v>241.5</v>
      </c>
      <c r="AC6" s="64">
        <f t="shared" si="2"/>
        <v>158.19999999999999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67</v>
      </c>
      <c r="BG6" s="64">
        <f t="shared" ref="BG6:BO6" si="5">IF(BG8="-",NA(),BG8)</f>
        <v>60.4</v>
      </c>
      <c r="BH6" s="64">
        <f t="shared" si="5"/>
        <v>59.6</v>
      </c>
      <c r="BI6" s="64">
        <f t="shared" si="5"/>
        <v>63.3</v>
      </c>
      <c r="BJ6" s="64">
        <f t="shared" si="5"/>
        <v>36.799999999999997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3437</v>
      </c>
      <c r="BR6" s="65">
        <f t="shared" ref="BR6:BZ6" si="6">IF(BR8="-",NA(),BR8)</f>
        <v>2897</v>
      </c>
      <c r="BS6" s="65">
        <f t="shared" si="6"/>
        <v>3759</v>
      </c>
      <c r="BT6" s="65">
        <f t="shared" si="6"/>
        <v>3786</v>
      </c>
      <c r="BU6" s="65">
        <f t="shared" si="6"/>
        <v>1424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81478</v>
      </c>
      <c r="CN6" s="63">
        <f t="shared" si="7"/>
        <v>3861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57.5</v>
      </c>
      <c r="DL6" s="64">
        <f t="shared" ref="DL6:DT6" si="9">IF(DL8="-",NA(),DL8)</f>
        <v>54.3</v>
      </c>
      <c r="DM6" s="64">
        <f t="shared" si="9"/>
        <v>60.6</v>
      </c>
      <c r="DN6" s="64">
        <f t="shared" si="9"/>
        <v>62.2</v>
      </c>
      <c r="DO6" s="64">
        <f t="shared" si="9"/>
        <v>46.5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108</v>
      </c>
      <c r="B7" s="60">
        <f t="shared" ref="B7:X7" si="10">B8</f>
        <v>2020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鳥取県　境港市</v>
      </c>
      <c r="I7" s="60" t="str">
        <f t="shared" si="10"/>
        <v>日ノ出駐車場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3912</v>
      </c>
      <c r="V7" s="63">
        <f t="shared" si="10"/>
        <v>127</v>
      </c>
      <c r="W7" s="63">
        <f t="shared" si="10"/>
        <v>200</v>
      </c>
      <c r="X7" s="62" t="str">
        <f t="shared" si="10"/>
        <v>無</v>
      </c>
      <c r="Y7" s="64">
        <f>Y8</f>
        <v>303.39999999999998</v>
      </c>
      <c r="Z7" s="64">
        <f t="shared" ref="Z7:AH7" si="11">Z8</f>
        <v>226.5</v>
      </c>
      <c r="AA7" s="64">
        <f t="shared" si="11"/>
        <v>264.3</v>
      </c>
      <c r="AB7" s="64">
        <f t="shared" si="11"/>
        <v>241.5</v>
      </c>
      <c r="AC7" s="64">
        <f t="shared" si="11"/>
        <v>158.19999999999999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67</v>
      </c>
      <c r="BG7" s="64">
        <f t="shared" ref="BG7:BO7" si="14">BG8</f>
        <v>60.4</v>
      </c>
      <c r="BH7" s="64">
        <f t="shared" si="14"/>
        <v>59.6</v>
      </c>
      <c r="BI7" s="64">
        <f t="shared" si="14"/>
        <v>63.3</v>
      </c>
      <c r="BJ7" s="64">
        <f t="shared" si="14"/>
        <v>36.799999999999997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3437</v>
      </c>
      <c r="BR7" s="65">
        <f t="shared" ref="BR7:BZ7" si="15">BR8</f>
        <v>2897</v>
      </c>
      <c r="BS7" s="65">
        <f t="shared" si="15"/>
        <v>3759</v>
      </c>
      <c r="BT7" s="65">
        <f t="shared" si="15"/>
        <v>3786</v>
      </c>
      <c r="BU7" s="65">
        <f t="shared" si="15"/>
        <v>1424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81478</v>
      </c>
      <c r="CN7" s="63">
        <f>CN8</f>
        <v>3861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57.5</v>
      </c>
      <c r="DL7" s="64">
        <f t="shared" ref="DL7:DT7" si="17">DL8</f>
        <v>54.3</v>
      </c>
      <c r="DM7" s="64">
        <f t="shared" si="17"/>
        <v>60.6</v>
      </c>
      <c r="DN7" s="64">
        <f t="shared" si="17"/>
        <v>62.2</v>
      </c>
      <c r="DO7" s="64">
        <f t="shared" si="17"/>
        <v>46.5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312045</v>
      </c>
      <c r="D8" s="67">
        <v>47</v>
      </c>
      <c r="E8" s="67">
        <v>14</v>
      </c>
      <c r="F8" s="67">
        <v>0</v>
      </c>
      <c r="G8" s="67">
        <v>1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47</v>
      </c>
      <c r="S8" s="69" t="s">
        <v>120</v>
      </c>
      <c r="T8" s="69" t="s">
        <v>121</v>
      </c>
      <c r="U8" s="70">
        <v>3912</v>
      </c>
      <c r="V8" s="70">
        <v>127</v>
      </c>
      <c r="W8" s="70">
        <v>200</v>
      </c>
      <c r="X8" s="69" t="s">
        <v>121</v>
      </c>
      <c r="Y8" s="71">
        <v>303.39999999999998</v>
      </c>
      <c r="Z8" s="71">
        <v>226.5</v>
      </c>
      <c r="AA8" s="71">
        <v>264.3</v>
      </c>
      <c r="AB8" s="71">
        <v>241.5</v>
      </c>
      <c r="AC8" s="71">
        <v>158.19999999999999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67</v>
      </c>
      <c r="BG8" s="71">
        <v>60.4</v>
      </c>
      <c r="BH8" s="71">
        <v>59.6</v>
      </c>
      <c r="BI8" s="71">
        <v>63.3</v>
      </c>
      <c r="BJ8" s="71">
        <v>36.799999999999997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3437</v>
      </c>
      <c r="BR8" s="72">
        <v>2897</v>
      </c>
      <c r="BS8" s="72">
        <v>3759</v>
      </c>
      <c r="BT8" s="73">
        <v>3786</v>
      </c>
      <c r="BU8" s="73">
        <v>1424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81478</v>
      </c>
      <c r="CN8" s="70">
        <v>3861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57.5</v>
      </c>
      <c r="DL8" s="71">
        <v>54.3</v>
      </c>
      <c r="DM8" s="71">
        <v>60.6</v>
      </c>
      <c r="DN8" s="71">
        <v>62.2</v>
      </c>
      <c r="DO8" s="71">
        <v>46.5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遠藤 彰</cp:lastModifiedBy>
  <dcterms:created xsi:type="dcterms:W3CDTF">2021-12-17T06:06:23Z</dcterms:created>
  <dcterms:modified xsi:type="dcterms:W3CDTF">2022-01-07T02:00:42Z</dcterms:modified>
  <cp:category/>
</cp:coreProperties>
</file>