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04-FS1\hon-lib\下水道部\下水道企画課\AAA 総務担当\10_経営\05_経営比較分析\R2経営比較分析表\"/>
    </mc:Choice>
  </mc:AlternateContent>
  <workbookProtection workbookAlgorithmName="SHA-512" workbookHashValue="XutSd+D21QB+3pfBRFKSNn1RO3w6EqxO8V2qVlBpax4XntN0DgsqcyXEF8lU6jXjeow/cPnIyT5NJT3DHv7bxA==" workbookSaltValue="dKaoxqc5YQFCdp4XtxOu0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<sst xmlns="http://schemas.openxmlformats.org/spreadsheetml/2006/main" count="275" uniqueCount="116">
  <si>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</si>
  <si>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</si>
  <si>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</si>
  <si>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</si>
  <si>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</si>
  <si>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</si>
  <si>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</si>
  <si>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</si>
  <si>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</si>
  <si>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</si>
  <si>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</si>
  <si>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</si>
  <si>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</si>
  <si>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</si>
  <si>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</si>
  <si>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</si>
  <si>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</si>
  <si>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</si>
  <si>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</si>
  <si>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</si>
  <si>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</si>
  <si>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</si>
  <si>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</si>
  <si>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</si>
  <si>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</si>
  <si>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</si>
  <si>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</si>
  <si>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</si>
  <si>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</si>
  <si>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</si>
  <si>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</si>
  <si>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</si>
  <si>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</si>
  <si>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</si>
  <si>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</si>
  <si>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</si>
  <si>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</si>
  <si>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</si>
  <si>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</si>
  <si>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</si>
  <si>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</si>
  <si>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</si>
  <si>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</si>
  <si>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</si>
  <si>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</si>
  <si>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</si>
  <si>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</si>
  <si>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</si>
  <si>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</si>
  <si>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</si>
  <si>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</si>
  <si>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</si>
  <si>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</si>
  <si>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</si>
  <si>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</si>
  <si>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</si>
  <si>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</si>
  <si>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</si>
  <si>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</si>
  <si>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</si>
  <si>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</si>
  <si>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</si>
  <si>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</si>
  <si>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</si>
  <si>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</si>
  <si>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</si>
  <si>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</si>
  <si>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</si>
  <si>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</si>
  <si>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</si>
  <si>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</si>
  <si>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</si>
  <si>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</si>
  <si>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</si>
  <si>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</si>
  <si>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</si>
  <si>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</si>
  <si>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</si>
  <si>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</si>
  <si>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</si>
  <si>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</si>
  <si>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</si>
  <si>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</si>
  <si>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</si>
  <si>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</si>
  <si>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</si>
  <si>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</si>
  <si>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</si>
  <si>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</si>
  <si>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</si>
  <si>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</si>
  <si>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</si>
  <si>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</si>
  <si>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</si>
  <si>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</si>
  <si>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</si>
  <si>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</si>
  <si>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</si>
  <si>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</si>
  <si>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</si>
  <si>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</si>
  <si>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</si>
  <si>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</si>
  <si>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</si>
  <si>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</si>
  <si>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</si>
  <si>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</si>
  <si>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</si>
  <si>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</si>
  <si>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</si>
  <si>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</si>
  <si>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</si>
  <si>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</si>
  <si>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農業集落排水事業の処理施設等は標準耐用年数に達していないものの、将来的に更新改築時期が集中し、多額の財政負担が見込まれるが、独立採算による経営が困難な状況である。
　今後の取組としては、普及促進活動等の強化により一層の収入確保に努めるほか、効率的な運転管理等により維持管理経費の節減に努める。また、将来を見据えた長期的な更新計画を策定し、適正な維持管理・延命化を図るとともに、施設の統廃合の検討を進め、効率的な施設運営を目指す。
　また、財務諸表を通じた現状把握と今後の投資・財政見通しを検証し、収入と投資のバランスを考慮しながら事業の安定的かつ持続的な運営を目指す。</t>
    <rPh sb="1" eb="9">
      <t>ノウギョウシュウラクハイスイジギョウ</t>
    </rPh>
    <rPh sb="63" eb="67">
      <t>ドクリツサイサン</t>
    </rPh>
    <rPh sb="70" eb="72">
      <t>ケイエイ</t>
    </rPh>
    <rPh sb="73" eb="75">
      <t>コンナン</t>
    </rPh>
    <rPh sb="76" eb="78">
      <t>ジョウキョウ</t>
    </rPh>
    <rPh sb="110" eb="111">
      <t>シュウ</t>
    </rPh>
    <rPh sb="189" eb="191">
      <t>シセツ</t>
    </rPh>
    <rPh sb="192" eb="195">
      <t>トウハイゴウ</t>
    </rPh>
    <rPh sb="196" eb="198">
      <t>ケントウ</t>
    </rPh>
    <rPh sb="199" eb="200">
      <t>スス</t>
    </rPh>
    <rPh sb="202" eb="205">
      <t>コウリツテキ</t>
    </rPh>
    <rPh sb="206" eb="210">
      <t>シセツウンエイ</t>
    </rPh>
    <rPh sb="211" eb="213">
      <t>メザ</t>
    </rPh>
    <phoneticPr fontId="4"/>
  </si>
  <si>
    <t>○農業集落排水事業は供用開始後約30年経過したところであり、処理施設及び管渠は、日常的な維持管理・補修を中心に実施しており、大規模な改築・更新等は実施していない。
〇今後は、将来発生する更新需要に対応するため、長期的な更新計画を策定し、適正な維持管理及び施設の延命化に努める必要がある。また、効率的な施設運営のため、今後の人口減少の進展を考慮し、公共下水道への統合を含めた処理施設のあり方を検討していく必要がある。</t>
    <rPh sb="1" eb="9">
      <t>ノウギョウシュウラクハイスイジギョウ</t>
    </rPh>
    <rPh sb="10" eb="15">
      <t>キョウヨウカイシゴ</t>
    </rPh>
    <rPh sb="15" eb="16">
      <t>ヤク</t>
    </rPh>
    <rPh sb="18" eb="19">
      <t>ネン</t>
    </rPh>
    <rPh sb="19" eb="21">
      <t>ケイカ</t>
    </rPh>
    <rPh sb="105" eb="108">
      <t>チョウキテキ</t>
    </rPh>
    <rPh sb="109" eb="111">
      <t>コウシン</t>
    </rPh>
    <rPh sb="111" eb="113">
      <t>ケイカク</t>
    </rPh>
    <rPh sb="114" eb="116">
      <t>サクテイ</t>
    </rPh>
    <rPh sb="146" eb="149">
      <t>コウリツテキ</t>
    </rPh>
    <rPh sb="150" eb="152">
      <t>シセツ</t>
    </rPh>
    <rPh sb="152" eb="154">
      <t>ウンエイ</t>
    </rPh>
    <rPh sb="158" eb="160">
      <t>コンゴ</t>
    </rPh>
    <rPh sb="161" eb="165">
      <t>ジンコウゲンショウ</t>
    </rPh>
    <rPh sb="166" eb="168">
      <t>シンテン</t>
    </rPh>
    <rPh sb="169" eb="171">
      <t>コウリョ</t>
    </rPh>
    <rPh sb="173" eb="178">
      <t>コウキョウゲスイドウ</t>
    </rPh>
    <rPh sb="180" eb="182">
      <t>トウゴウ</t>
    </rPh>
    <rPh sb="183" eb="184">
      <t>フク</t>
    </rPh>
    <rPh sb="186" eb="188">
      <t>ショリ</t>
    </rPh>
    <rPh sb="188" eb="190">
      <t>シセツ</t>
    </rPh>
    <rPh sb="193" eb="194">
      <t>カタ</t>
    </rPh>
    <rPh sb="195" eb="197">
      <t>ケントウ</t>
    </rPh>
    <rPh sb="201" eb="203">
      <t>ヒツヨウ</t>
    </rPh>
    <phoneticPr fontId="4"/>
  </si>
  <si>
    <t>○農業集落排水事業は、公共下水道に比べて事業規模が小さく、事業の性格上独立採算によることが困難な事業であることから、一般会計からの繰入金により赤字の一部を補てんして運営している。令和2年度は減価償却費の減少などから経常収支が改善され、その結果、令和2年度末までの累積欠損が解消され、累積欠損比率が0％となった。
○使用料収入等に対し企業債償還等支出が多いため、流動比率は全国平均及び類似団体平均を大幅に下回っており、不足する現金を同一の会計を構成する公共下水道事業に依存している。
○汚水資本費が全額汚水公費負担額（分流式下水道等に要する経費）となるため、企業債残高対事業規模比率は0％となっている。
○汚水処理原価（公費負担除く）は、全国平均及び類似団体平均を下回ってお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Ph sb="89" eb="91">
      <t>レイワ</t>
    </rPh>
    <rPh sb="92" eb="94">
      <t>ネンド</t>
    </rPh>
    <rPh sb="95" eb="100">
      <t>ゲンカショウキャクヒ</t>
    </rPh>
    <rPh sb="101" eb="103">
      <t>ゲンショウ</t>
    </rPh>
    <rPh sb="119" eb="121">
      <t>ケッカ</t>
    </rPh>
    <rPh sb="122" eb="124">
      <t>レイワ</t>
    </rPh>
    <rPh sb="125" eb="128">
      <t>ネンドマツ</t>
    </rPh>
    <rPh sb="131" eb="135">
      <t>ルイセキケッソン</t>
    </rPh>
    <rPh sb="136" eb="138">
      <t>カイショウ</t>
    </rPh>
    <rPh sb="141" eb="147">
      <t>ルイセキケッソンヒリツ</t>
    </rPh>
    <rPh sb="157" eb="160">
      <t>シヨウリョウ</t>
    </rPh>
    <rPh sb="160" eb="162">
      <t>シュウニュウ</t>
    </rPh>
    <rPh sb="162" eb="163">
      <t>トウ</t>
    </rPh>
    <rPh sb="164" eb="165">
      <t>タイ</t>
    </rPh>
    <rPh sb="166" eb="169">
      <t>キギョウサイ</t>
    </rPh>
    <rPh sb="169" eb="171">
      <t>ショウカン</t>
    </rPh>
    <rPh sb="171" eb="172">
      <t>トウ</t>
    </rPh>
    <rPh sb="172" eb="174">
      <t>シシュツ</t>
    </rPh>
    <rPh sb="175" eb="176">
      <t>オオ</t>
    </rPh>
    <rPh sb="180" eb="184">
      <t>リュウドウヒリツ</t>
    </rPh>
    <rPh sb="185" eb="189">
      <t>ゼンコクヘイキン</t>
    </rPh>
    <rPh sb="189" eb="190">
      <t>オヨ</t>
    </rPh>
    <rPh sb="191" eb="193">
      <t>ルイジ</t>
    </rPh>
    <rPh sb="193" eb="195">
      <t>ダンタイ</t>
    </rPh>
    <rPh sb="195" eb="197">
      <t>ヘイキン</t>
    </rPh>
    <rPh sb="198" eb="200">
      <t>オオハバ</t>
    </rPh>
    <rPh sb="201" eb="203">
      <t>シタマワ</t>
    </rPh>
    <rPh sb="208" eb="210">
      <t>フソク</t>
    </rPh>
    <rPh sb="212" eb="214">
      <t>ゲンキン</t>
    </rPh>
    <rPh sb="215" eb="217">
      <t>ドウイツ</t>
    </rPh>
    <rPh sb="218" eb="220">
      <t>カイケイ</t>
    </rPh>
    <rPh sb="221" eb="223">
      <t>コウセイ</t>
    </rPh>
    <rPh sb="225" eb="227">
      <t>コウキョウ</t>
    </rPh>
    <rPh sb="227" eb="230">
      <t>ゲスイドウ</t>
    </rPh>
    <rPh sb="230" eb="232">
      <t>ジギョウ</t>
    </rPh>
    <rPh sb="233" eb="235">
      <t>イゾン</t>
    </rPh>
    <rPh sb="242" eb="247">
      <t>オスイシホンヒ</t>
    </rPh>
    <rPh sb="248" eb="250">
      <t>ゼンガク</t>
    </rPh>
    <rPh sb="250" eb="252">
      <t>オスイ</t>
    </rPh>
    <rPh sb="252" eb="254">
      <t>コウヒ</t>
    </rPh>
    <rPh sb="254" eb="256">
      <t>フタン</t>
    </rPh>
    <rPh sb="256" eb="257">
      <t>ガク</t>
    </rPh>
    <rPh sb="258" eb="260">
      <t>ブンリュウ</t>
    </rPh>
    <rPh sb="260" eb="261">
      <t>シキ</t>
    </rPh>
    <rPh sb="261" eb="264">
      <t>ゲスイドウ</t>
    </rPh>
    <rPh sb="264" eb="265">
      <t>トウ</t>
    </rPh>
    <rPh sb="266" eb="267">
      <t>ヨウ</t>
    </rPh>
    <rPh sb="269" eb="271">
      <t>ケイヒ</t>
    </rPh>
    <rPh sb="313" eb="314">
      <t>ノゾ</t>
    </rPh>
    <rPh sb="331" eb="33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</si>
</sst>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A8-4500-9D4C-71065A9169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8DA8-4500-9D4C-71065A9169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48.29</c:v>
                </c:pt>
                <c:pt idx="3">
                  <c:v>48.42</c:v>
                </c:pt>
                <c:pt idx="4">
                  <c:v>49.98</c:v>
                </c:pt>
              </c:numCache>
            </c:numRef>
          </c:val>
          <c:extLst>
            <c:ext xmlns:c16="http://schemas.microsoft.com/office/drawing/2014/chart" uri="{C3380CC4-5D6E-409C-BE32-E72D297353CC}">
              <c16:uniqueId val="{00000000-3893-4FCA-8DDA-882BEB2A54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3893-4FCA-8DDA-882BEB2A54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86.14</c:v>
                </c:pt>
                <c:pt idx="3">
                  <c:v>87.03</c:v>
                </c:pt>
                <c:pt idx="4">
                  <c:v>87.34</c:v>
                </c:pt>
              </c:numCache>
            </c:numRef>
          </c:val>
          <c:extLst>
            <c:ext xmlns:c16="http://schemas.microsoft.com/office/drawing/2014/chart" uri="{C3380CC4-5D6E-409C-BE32-E72D297353CC}">
              <c16:uniqueId val="{00000000-71B7-49E8-9966-9BDC2B9982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71B7-49E8-9966-9BDC2B9982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97</c:v>
                </c:pt>
                <c:pt idx="3">
                  <c:v>98.63</c:v>
                </c:pt>
                <c:pt idx="4">
                  <c:v>115.81</c:v>
                </c:pt>
              </c:numCache>
            </c:numRef>
          </c:val>
          <c:extLst>
            <c:ext xmlns:c16="http://schemas.microsoft.com/office/drawing/2014/chart" uri="{C3380CC4-5D6E-409C-BE32-E72D297353CC}">
              <c16:uniqueId val="{00000000-FAB2-4614-B0D3-3A3F288595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FAB2-4614-B0D3-3A3F288595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3.61</c:v>
                </c:pt>
                <c:pt idx="3">
                  <c:v>6.89</c:v>
                </c:pt>
                <c:pt idx="4">
                  <c:v>10.11</c:v>
                </c:pt>
              </c:numCache>
            </c:numRef>
          </c:val>
          <c:extLst>
            <c:ext xmlns:c16="http://schemas.microsoft.com/office/drawing/2014/chart" uri="{C3380CC4-5D6E-409C-BE32-E72D297353CC}">
              <c16:uniqueId val="{00000000-BAE8-4C82-968B-DAFDFEA6E1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BAE8-4C82-968B-DAFDFEA6E1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7F-415F-B3F8-1940410F34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D7F-415F-B3F8-1940410F34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30.84</c:v>
                </c:pt>
                <c:pt idx="3">
                  <c:v>36</c:v>
                </c:pt>
                <c:pt idx="4" formatCode="#,##0.00;&quot;△&quot;#,##0.00">
                  <c:v>0</c:v>
                </c:pt>
              </c:numCache>
            </c:numRef>
          </c:val>
          <c:extLst>
            <c:ext xmlns:c16="http://schemas.microsoft.com/office/drawing/2014/chart" uri="{C3380CC4-5D6E-409C-BE32-E72D297353CC}">
              <c16:uniqueId val="{00000000-58E7-4174-8D4E-63541B2108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58E7-4174-8D4E-63541B2108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6.27</c:v>
                </c:pt>
                <c:pt idx="3">
                  <c:v>1.42</c:v>
                </c:pt>
                <c:pt idx="4">
                  <c:v>0.98</c:v>
                </c:pt>
              </c:numCache>
            </c:numRef>
          </c:val>
          <c:extLst>
            <c:ext xmlns:c16="http://schemas.microsoft.com/office/drawing/2014/chart" uri="{C3380CC4-5D6E-409C-BE32-E72D297353CC}">
              <c16:uniqueId val="{00000000-8B17-42E6-BBA0-EEE1DDF282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8B17-42E6-BBA0-EEE1DDF282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1467.76</c:v>
                </c:pt>
                <c:pt idx="3" formatCode="#,##0.00;&quot;△&quot;#,##0.00">
                  <c:v>0</c:v>
                </c:pt>
                <c:pt idx="4" formatCode="#,##0.00;&quot;△&quot;#,##0.00">
                  <c:v>0</c:v>
                </c:pt>
              </c:numCache>
            </c:numRef>
          </c:val>
          <c:extLst>
            <c:ext xmlns:c16="http://schemas.microsoft.com/office/drawing/2014/chart" uri="{C3380CC4-5D6E-409C-BE32-E72D297353CC}">
              <c16:uniqueId val="{00000000-5AA4-4557-96FC-58211DAC4C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5AA4-4557-96FC-58211DAC4C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93.82</c:v>
                </c:pt>
                <c:pt idx="3">
                  <c:v>87.59</c:v>
                </c:pt>
                <c:pt idx="4">
                  <c:v>96.08</c:v>
                </c:pt>
              </c:numCache>
            </c:numRef>
          </c:val>
          <c:extLst>
            <c:ext xmlns:c16="http://schemas.microsoft.com/office/drawing/2014/chart" uri="{C3380CC4-5D6E-409C-BE32-E72D297353CC}">
              <c16:uniqueId val="{00000000-D81F-4F1E-BFF6-F41D656A59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D81F-4F1E-BFF6-F41D656A59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167.91</c:v>
                </c:pt>
                <c:pt idx="3">
                  <c:v>179.81</c:v>
                </c:pt>
                <c:pt idx="4">
                  <c:v>163.55000000000001</c:v>
                </c:pt>
              </c:numCache>
            </c:numRef>
          </c:val>
          <c:extLst>
            <c:ext xmlns:c16="http://schemas.microsoft.com/office/drawing/2014/chart" uri="{C3380CC4-5D6E-409C-BE32-E72D297353CC}">
              <c16:uniqueId val="{00000000-BE38-47A5-BBD4-D1D300E16D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BE38-47A5-BBD4-D1D300E16D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120" zoomScaleNormal="12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米子市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147536</v>
      </c>
      <c r="AM8" s="51"/>
      <c r="AN8" s="51"/>
      <c r="AO8" s="51"/>
      <c r="AP8" s="51"/>
      <c r="AQ8" s="51"/>
      <c r="AR8" s="51"/>
      <c r="AS8" s="51"/>
      <c r="AT8" s="46">
        <f>データ!T6</f>
        <v>132.41999999999999</v>
      </c>
      <c r="AU8" s="46"/>
      <c r="AV8" s="46"/>
      <c r="AW8" s="46"/>
      <c r="AX8" s="46"/>
      <c r="AY8" s="46"/>
      <c r="AZ8" s="46"/>
      <c r="BA8" s="46"/>
      <c r="BB8" s="46">
        <f>データ!U6</f>
        <v>1114.1500000000001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51.37</v>
      </c>
      <c r="J10" s="46"/>
      <c r="K10" s="46"/>
      <c r="L10" s="46"/>
      <c r="M10" s="46"/>
      <c r="N10" s="46"/>
      <c r="O10" s="46"/>
      <c r="P10" s="46">
        <f>データ!P6</f>
        <v>9.49</v>
      </c>
      <c r="Q10" s="46"/>
      <c r="R10" s="46"/>
      <c r="S10" s="46"/>
      <c r="T10" s="46"/>
      <c r="U10" s="46"/>
      <c r="V10" s="46"/>
      <c r="W10" s="46">
        <f>データ!Q6</f>
        <v>96.31</v>
      </c>
      <c r="X10" s="46"/>
      <c r="Y10" s="46"/>
      <c r="Z10" s="46"/>
      <c r="AA10" s="46"/>
      <c r="AB10" s="46"/>
      <c r="AC10" s="46"/>
      <c r="AD10" s="51">
        <f>データ!R6</f>
        <v>2952</v>
      </c>
      <c r="AE10" s="51"/>
      <c r="AF10" s="51"/>
      <c r="AG10" s="51"/>
      <c r="AH10" s="51"/>
      <c r="AI10" s="51"/>
      <c r="AJ10" s="51"/>
      <c r="AK10" s="2"/>
      <c r="AL10" s="51">
        <f>データ!V6</f>
        <v>13921</v>
      </c>
      <c r="AM10" s="51"/>
      <c r="AN10" s="51"/>
      <c r="AO10" s="51"/>
      <c r="AP10" s="51"/>
      <c r="AQ10" s="51"/>
      <c r="AR10" s="51"/>
      <c r="AS10" s="51"/>
      <c r="AT10" s="46">
        <f>データ!W6</f>
        <v>11.7</v>
      </c>
      <c r="AU10" s="46"/>
      <c r="AV10" s="46"/>
      <c r="AW10" s="46"/>
      <c r="AX10" s="46"/>
      <c r="AY10" s="46"/>
      <c r="AZ10" s="46"/>
      <c r="BA10" s="46"/>
      <c r="BB10" s="46">
        <f>データ!X6</f>
        <v>1189.83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0oLgU4LchHBFRWnvI9tEmtGR+wniRVj+F0f5mt/bjQKaSSJ0oSSdzt24Xn9lxKI8S7gQ6amoJDIFgIT5DLMAA==" saltValue="UfVr2jUV21ufbcEPtmHD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312029</v>
      </c>
      <c r="D6" s="33">
        <f t="shared" si="3"/>
        <v>46</v>
      </c>
      <c r="E6" s="33">
        <f t="shared" si="3"/>
        <v>17</v>
      </c>
      <c r="F6" s="33">
        <f t="shared" si="3"/>
        <v>5</v>
      </c>
      <c r="G6" s="33">
        <f t="shared" si="3"/>
        <v>0</v>
      </c>
      <c r="H6" s="33" t="str">
        <f t="shared" si="3"/>
        <v>鳥取県　米子市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51.37</v>
      </c>
      <c r="P6" s="34">
        <f t="shared" si="3"/>
        <v>9.49</v>
      </c>
      <c r="Q6" s="34">
        <f t="shared" si="3"/>
        <v>96.31</v>
      </c>
      <c r="R6" s="34">
        <f t="shared" si="3"/>
        <v>2952</v>
      </c>
      <c r="S6" s="34">
        <f t="shared" si="3"/>
        <v>147536</v>
      </c>
      <c r="T6" s="34">
        <f t="shared" si="3"/>
        <v>132.41999999999999</v>
      </c>
      <c r="U6" s="34">
        <f t="shared" si="3"/>
        <v>1114.1500000000001</v>
      </c>
      <c r="V6" s="34">
        <f t="shared" si="3"/>
        <v>13921</v>
      </c>
      <c r="W6" s="34">
        <f t="shared" si="3"/>
        <v>11.7</v>
      </c>
      <c r="X6" s="34">
        <f t="shared" si="3"/>
        <v>1189.83</v>
      </c>
      <c r="Y6" s="35" t="str">
        <f>IF(Y7="",NA(),Y7)</f>
        <v>-</v>
      </c>
      <c r="Z6" s="35" t="str">
        <f t="shared" ref="Z6:AH6" si="4">IF(Z7="",NA(),Z7)</f>
        <v>-</v>
      </c>
      <c r="AA6" s="35">
        <f t="shared" si="4"/>
        <v>97</v>
      </c>
      <c r="AB6" s="35">
        <f t="shared" si="4"/>
        <v>98.63</v>
      </c>
      <c r="AC6" s="35">
        <f t="shared" si="4"/>
        <v>115.81</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30.84</v>
      </c>
      <c r="AM6" s="35">
        <f t="shared" si="5"/>
        <v>36</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6.27</v>
      </c>
      <c r="AX6" s="35">
        <f t="shared" si="6"/>
        <v>1.42</v>
      </c>
      <c r="AY6" s="35">
        <f t="shared" si="6"/>
        <v>0.98</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1467.76</v>
      </c>
      <c r="BI6" s="34">
        <f t="shared" si="7"/>
        <v>0</v>
      </c>
      <c r="BJ6" s="34">
        <f t="shared" si="7"/>
        <v>0</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93.82</v>
      </c>
      <c r="BT6" s="35">
        <f t="shared" si="8"/>
        <v>87.59</v>
      </c>
      <c r="BU6" s="35">
        <f t="shared" si="8"/>
        <v>96.08</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167.91</v>
      </c>
      <c r="CE6" s="35">
        <f t="shared" si="9"/>
        <v>179.81</v>
      </c>
      <c r="CF6" s="35">
        <f t="shared" si="9"/>
        <v>163.55000000000001</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48.29</v>
      </c>
      <c r="CP6" s="35">
        <f t="shared" si="10"/>
        <v>48.42</v>
      </c>
      <c r="CQ6" s="35">
        <f t="shared" si="10"/>
        <v>49.98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86.14</v>
      </c>
      <c r="DA6" s="35">
        <f t="shared" si="11"/>
        <v>87.03</v>
      </c>
      <c r="DB6" s="35">
        <f t="shared" si="11"/>
        <v>87.34</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3.61</v>
      </c>
      <c r="DL6" s="35">
        <f t="shared" si="12"/>
        <v>6.89</v>
      </c>
      <c r="DM6" s="35">
        <f t="shared" si="12"/>
        <v>10.11</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312029</v>
      </c>
      <c r="D7" s="37">
        <v>46</v>
      </c>
      <c r="E7" s="37">
        <v>17</v>
      </c>
      <c r="F7" s="37">
        <v>5</v>
      </c>
      <c r="G7" s="37">
        <v>0</v>
      </c>
      <c r="H7" s="37" t="s">
        <v>96</v>
      </c>
      <c r="I7" s="37" t="s">
        <v>97</v>
      </c>
      <c r="J7" s="37" t="s">
        <v>98</v>
      </c>
      <c r="K7" s="37" t="s">
        <v>99</v>
      </c>
      <c r="L7" s="37" t="s">
        <v>100</v>
      </c>
      <c r="M7" s="37" t="s">
        <v>101</v>
      </c>
      <c r="N7" s="38" t="s">
        <v>102</v>
      </c>
      <c r="O7" s="38">
        <v>51.37</v>
      </c>
      <c r="P7" s="38">
        <v>9.49</v>
      </c>
      <c r="Q7" s="38">
        <v>96.31</v>
      </c>
      <c r="R7" s="38">
        <v>2952</v>
      </c>
      <c r="S7" s="38">
        <v>147536</v>
      </c>
      <c r="T7" s="38">
        <v>132.41999999999999</v>
      </c>
      <c r="U7" s="38">
        <v>1114.1500000000001</v>
      </c>
      <c r="V7" s="38">
        <v>13921</v>
      </c>
      <c r="W7" s="38">
        <v>11.7</v>
      </c>
      <c r="X7" s="38">
        <v>1189.83</v>
      </c>
      <c r="Y7" s="38" t="s">
        <v>102</v>
      </c>
      <c r="Z7" s="38" t="s">
        <v>102</v>
      </c>
      <c r="AA7" s="38">
        <v>97</v>
      </c>
      <c r="AB7" s="38">
        <v>98.63</v>
      </c>
      <c r="AC7" s="38">
        <v>115.81</v>
      </c>
      <c r="AD7" s="38" t="s">
        <v>102</v>
      </c>
      <c r="AE7" s="38" t="s">
        <v>102</v>
      </c>
      <c r="AF7" s="38">
        <v>101.77</v>
      </c>
      <c r="AG7" s="38">
        <v>103.6</v>
      </c>
      <c r="AH7" s="38">
        <v>106.37</v>
      </c>
      <c r="AI7" s="38">
        <v>104.99</v>
      </c>
      <c r="AJ7" s="38" t="s">
        <v>102</v>
      </c>
      <c r="AK7" s="38" t="s">
        <v>102</v>
      </c>
      <c r="AL7" s="38">
        <v>30.84</v>
      </c>
      <c r="AM7" s="38">
        <v>36</v>
      </c>
      <c r="AN7" s="38">
        <v>0</v>
      </c>
      <c r="AO7" s="38" t="s">
        <v>102</v>
      </c>
      <c r="AP7" s="38" t="s">
        <v>102</v>
      </c>
      <c r="AQ7" s="38">
        <v>227.4</v>
      </c>
      <c r="AR7" s="38">
        <v>193.99</v>
      </c>
      <c r="AS7" s="38">
        <v>139.02000000000001</v>
      </c>
      <c r="AT7" s="38">
        <v>121.19</v>
      </c>
      <c r="AU7" s="38" t="s">
        <v>102</v>
      </c>
      <c r="AV7" s="38" t="s">
        <v>102</v>
      </c>
      <c r="AW7" s="38">
        <v>6.27</v>
      </c>
      <c r="AX7" s="38">
        <v>1.42</v>
      </c>
      <c r="AY7" s="38">
        <v>0.98</v>
      </c>
      <c r="AZ7" s="38" t="s">
        <v>102</v>
      </c>
      <c r="BA7" s="38" t="s">
        <v>102</v>
      </c>
      <c r="BB7" s="38">
        <v>29.54</v>
      </c>
      <c r="BC7" s="38">
        <v>26.99</v>
      </c>
      <c r="BD7" s="38">
        <v>29.13</v>
      </c>
      <c r="BE7" s="38">
        <v>32.799999999999997</v>
      </c>
      <c r="BF7" s="38" t="s">
        <v>102</v>
      </c>
      <c r="BG7" s="38" t="s">
        <v>102</v>
      </c>
      <c r="BH7" s="38">
        <v>1467.76</v>
      </c>
      <c r="BI7" s="38">
        <v>0</v>
      </c>
      <c r="BJ7" s="38">
        <v>0</v>
      </c>
      <c r="BK7" s="38" t="s">
        <v>102</v>
      </c>
      <c r="BL7" s="38" t="s">
        <v>102</v>
      </c>
      <c r="BM7" s="38">
        <v>789.46</v>
      </c>
      <c r="BN7" s="38">
        <v>826.83</v>
      </c>
      <c r="BO7" s="38">
        <v>867.83</v>
      </c>
      <c r="BP7" s="38">
        <v>832.52</v>
      </c>
      <c r="BQ7" s="38" t="s">
        <v>102</v>
      </c>
      <c r="BR7" s="38" t="s">
        <v>102</v>
      </c>
      <c r="BS7" s="38">
        <v>93.82</v>
      </c>
      <c r="BT7" s="38">
        <v>87.59</v>
      </c>
      <c r="BU7" s="38">
        <v>96.08</v>
      </c>
      <c r="BV7" s="38" t="s">
        <v>102</v>
      </c>
      <c r="BW7" s="38" t="s">
        <v>102</v>
      </c>
      <c r="BX7" s="38">
        <v>57.77</v>
      </c>
      <c r="BY7" s="38">
        <v>57.31</v>
      </c>
      <c r="BZ7" s="38">
        <v>57.08</v>
      </c>
      <c r="CA7" s="38">
        <v>60.94</v>
      </c>
      <c r="CB7" s="38" t="s">
        <v>102</v>
      </c>
      <c r="CC7" s="38" t="s">
        <v>102</v>
      </c>
      <c r="CD7" s="38">
        <v>167.91</v>
      </c>
      <c r="CE7" s="38">
        <v>179.81</v>
      </c>
      <c r="CF7" s="38">
        <v>163.55000000000001</v>
      </c>
      <c r="CG7" s="38" t="s">
        <v>102</v>
      </c>
      <c r="CH7" s="38" t="s">
        <v>102</v>
      </c>
      <c r="CI7" s="38">
        <v>274.35000000000002</v>
      </c>
      <c r="CJ7" s="38">
        <v>273.52</v>
      </c>
      <c r="CK7" s="38">
        <v>274.99</v>
      </c>
      <c r="CL7" s="38">
        <v>253.04</v>
      </c>
      <c r="CM7" s="38" t="s">
        <v>102</v>
      </c>
      <c r="CN7" s="38" t="s">
        <v>102</v>
      </c>
      <c r="CO7" s="38">
        <v>48.29</v>
      </c>
      <c r="CP7" s="38">
        <v>48.42</v>
      </c>
      <c r="CQ7" s="38">
        <v>49.98</v>
      </c>
      <c r="CR7" s="38" t="s">
        <v>102</v>
      </c>
      <c r="CS7" s="38" t="s">
        <v>102</v>
      </c>
      <c r="CT7" s="38">
        <v>50.68</v>
      </c>
      <c r="CU7" s="38">
        <v>50.14</v>
      </c>
      <c r="CV7" s="38">
        <v>54.83</v>
      </c>
      <c r="CW7" s="38">
        <v>54.84</v>
      </c>
      <c r="CX7" s="38" t="s">
        <v>102</v>
      </c>
      <c r="CY7" s="38" t="s">
        <v>102</v>
      </c>
      <c r="CZ7" s="38">
        <v>86.14</v>
      </c>
      <c r="DA7" s="38">
        <v>87.03</v>
      </c>
      <c r="DB7" s="38">
        <v>87.34</v>
      </c>
      <c r="DC7" s="38" t="s">
        <v>102</v>
      </c>
      <c r="DD7" s="38" t="s">
        <v>102</v>
      </c>
      <c r="DE7" s="38">
        <v>84.86</v>
      </c>
      <c r="DF7" s="38">
        <v>84.98</v>
      </c>
      <c r="DG7" s="38">
        <v>84.7</v>
      </c>
      <c r="DH7" s="38">
        <v>86.6</v>
      </c>
      <c r="DI7" s="38" t="s">
        <v>102</v>
      </c>
      <c r="DJ7" s="38" t="s">
        <v>102</v>
      </c>
      <c r="DK7" s="38">
        <v>3.61</v>
      </c>
      <c r="DL7" s="38">
        <v>6.89</v>
      </c>
      <c r="DM7" s="38">
        <v>10.11</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akiko2040</cp:lastModifiedBy>
  <cp:lastPrinted>2022-01-25T01:29:56Z</cp:lastPrinted>
  <dcterms:created xsi:type="dcterms:W3CDTF">2021-12-03T07:33:54Z</dcterms:created>
  <dcterms:modified xsi:type="dcterms:W3CDTF">2022-01-25T06:32:28Z</dcterms:modified>
  <cp:category/>
</cp:coreProperties>
</file>