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HP参考統計表\"/>
    </mc:Choice>
  </mc:AlternateContent>
  <bookViews>
    <workbookView xWindow="600" yWindow="135" windowWidth="19395" windowHeight="7815" tabRatio="825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62913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N42" i="17" s="1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N41" i="17" s="1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N39" i="17" s="1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N40" i="17" l="1"/>
  <c r="N38" i="17"/>
  <c r="X40" i="25"/>
  <c r="S40" i="25" s="1"/>
  <c r="H9" i="15"/>
  <c r="K42" i="8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39" i="13"/>
  <c r="W41" i="11"/>
  <c r="R41" i="11" s="1"/>
  <c r="W39" i="11"/>
  <c r="R39" i="11" s="1"/>
  <c r="N39" i="8"/>
  <c r="W40" i="11"/>
  <c r="R40" i="11" s="1"/>
  <c r="N42" i="8"/>
  <c r="N38" i="8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38" i="15" l="1"/>
  <c r="V41" i="18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<sst xmlns="http://schemas.openxmlformats.org/spreadsheetml/2006/main" count="6720" uniqueCount="63">
  <si>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</si>
  <si>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</si>
  <si>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</si>
  <si>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</si>
  <si>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</si>
  <si>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</si>
  <si>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</si>
  <si>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</si>
  <si>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</si>
  <si>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</si>
  <si>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</si>
  <si>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</si>
  <si>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</si>
  <si>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</si>
  <si>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</si>
  <si>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</si>
  <si>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</si>
  <si>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</si>
  <si>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</si>
  <si>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</si>
  <si>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</si>
  <si>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</si>
  <si>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</si>
  <si>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</si>
  <si>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</si>
  <si>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</si>
  <si>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</si>
  <si>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</si>
  <si>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</si>
  <si>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</si>
  <si>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</si>
  <si>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</si>
  <si>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</si>
  <si>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</si>
  <si>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</si>
  <si>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</si>
  <si>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</si>
  <si>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</si>
  <si>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</si>
  <si>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</si>
  <si>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（R2.10.1～R3.9.30）</t>
    <phoneticPr fontId="4"/>
  </si>
  <si>
    <t>第13表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</si>
  <si>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（R2.10.1～R3.9.30）</t>
    <phoneticPr fontId="4"/>
  </si>
  <si>
    <t>八頭町</t>
    <rPh sb="0" eb="3">
      <t>ヤズチョウ</t>
    </rPh>
    <phoneticPr fontId="1"/>
  </si>
  <si>
    <t>智頭町</t>
    <rPh sb="0" eb="3">
      <t>チズチョウ</t>
    </rPh>
    <phoneticPr fontId="1"/>
  </si>
  <si>
    <t>若桜町</t>
    <rPh sb="0" eb="3">
      <t>ワカサチョウ</t>
    </rPh>
    <phoneticPr fontId="1"/>
  </si>
  <si>
    <t>岩美町</t>
    <rPh sb="0" eb="3">
      <t>イワミチョウ</t>
    </rPh>
    <phoneticPr fontId="1"/>
  </si>
  <si>
    <t>境港市</t>
    <rPh sb="0" eb="3">
      <t>サカイミナトシ</t>
    </rPh>
    <phoneticPr fontId="1"/>
  </si>
  <si>
    <t>江府町</t>
    <rPh sb="0" eb="2">
      <t>コウフ</t>
    </rPh>
    <rPh sb="2" eb="3">
      <t>チョウ</t>
    </rPh>
    <phoneticPr fontId="1"/>
  </si>
  <si>
    <t>日野町</t>
    <rPh sb="0" eb="3">
      <t>ヒノチョウ</t>
    </rPh>
    <phoneticPr fontId="1"/>
  </si>
  <si>
    <t>日南町</t>
    <rPh sb="0" eb="2">
      <t>ニチナン</t>
    </rPh>
    <rPh sb="2" eb="3">
      <t>チョウ</t>
    </rPh>
    <phoneticPr fontId="1"/>
  </si>
  <si>
    <t>伯耆町</t>
    <rPh sb="0" eb="2">
      <t>ホウキ</t>
    </rPh>
    <rPh sb="2" eb="3">
      <t>チョウ</t>
    </rPh>
    <phoneticPr fontId="1"/>
  </si>
  <si>
    <t>南部町</t>
    <rPh sb="0" eb="2">
      <t>ナンブ</t>
    </rPh>
    <rPh sb="2" eb="3">
      <t>チョウ</t>
    </rPh>
    <phoneticPr fontId="1"/>
  </si>
  <si>
    <t>大山町</t>
    <rPh sb="0" eb="2">
      <t>ダイセン</t>
    </rPh>
    <rPh sb="2" eb="3">
      <t>チョウ</t>
    </rPh>
    <phoneticPr fontId="1"/>
  </si>
  <si>
    <t>日吉津村</t>
    <rPh sb="0" eb="3">
      <t>ヒエヅ</t>
    </rPh>
    <rPh sb="3" eb="4">
      <t>ソン</t>
    </rPh>
    <phoneticPr fontId="1"/>
  </si>
  <si>
    <t>北栄町</t>
    <rPh sb="0" eb="2">
      <t>ホクエイ</t>
    </rPh>
    <rPh sb="2" eb="3">
      <t>チョウ</t>
    </rPh>
    <phoneticPr fontId="1"/>
  </si>
  <si>
    <t>琴浦町</t>
    <rPh sb="0" eb="3">
      <t>コトウラチョウ</t>
    </rPh>
    <phoneticPr fontId="1"/>
  </si>
  <si>
    <t>湯梨浜町</t>
    <rPh sb="0" eb="3">
      <t>ユリハマ</t>
    </rPh>
    <rPh sb="3" eb="4">
      <t>チョウ</t>
    </rPh>
    <phoneticPr fontId="1"/>
  </si>
  <si>
    <t>三朝町</t>
    <rPh sb="0" eb="2">
      <t>ミササ</t>
    </rPh>
    <rPh sb="2" eb="3">
      <t>チョウ</t>
    </rPh>
    <phoneticPr fontId="1"/>
  </si>
  <si>
    <t>倉吉市</t>
    <rPh sb="0" eb="3">
      <t>クラヨシシ</t>
    </rPh>
    <phoneticPr fontId="1"/>
  </si>
  <si>
    <t>米子市</t>
    <rPh sb="0" eb="3">
      <t>ヨナゴシ</t>
    </rPh>
    <phoneticPr fontId="1"/>
  </si>
  <si>
    <t>鳥取市</t>
    <rPh sb="0" eb="3">
      <t>トットリシ</t>
    </rPh>
    <phoneticPr fontId="1"/>
  </si>
  <si>
    <t>（R2.10.1～R3.9.30）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</si>
</sst>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32</v>
      </c>
      <c r="S5" s="17" t="s">
        <v>62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3698</v>
      </c>
      <c r="C9" s="4">
        <f>SUM(C10:C30)</f>
        <v>1927</v>
      </c>
      <c r="D9" s="4">
        <f>SUM(D10:D30)</f>
        <v>1771</v>
      </c>
      <c r="E9" s="4">
        <f>F9+G9</f>
        <v>-154</v>
      </c>
      <c r="F9" s="4">
        <f>SUM(F10:F30)</f>
        <v>-51</v>
      </c>
      <c r="G9" s="4">
        <f>SUM(G10:G30)</f>
        <v>-103</v>
      </c>
      <c r="H9" s="13">
        <f>IF(B9=E9,0,(1-(B9/(B9-E9)))*-100)</f>
        <v>-3.9979231568016638</v>
      </c>
      <c r="I9" s="13">
        <f>IF(C9=F9,0,(1-(C9/(C9-F9)))*-100)</f>
        <v>-2.5783619817997927</v>
      </c>
      <c r="J9" s="13">
        <f>IF(D9=G9,0,(1-(D9/(D9-G9)))*-100)</f>
        <v>-5.4962646744930677</v>
      </c>
      <c r="K9" s="4">
        <f>L9+M9</f>
        <v>7493</v>
      </c>
      <c r="L9" s="4">
        <f>SUM(L10:L30)</f>
        <v>3606</v>
      </c>
      <c r="M9" s="4">
        <f>SUM(M10:M30)</f>
        <v>3887</v>
      </c>
      <c r="N9" s="4">
        <f>O9+P9</f>
        <v>314</v>
      </c>
      <c r="O9" s="4">
        <f>SUM(O10:O30)</f>
        <v>86</v>
      </c>
      <c r="P9" s="4">
        <f>SUM(P10:P30)</f>
        <v>228</v>
      </c>
      <c r="Q9" s="13">
        <f>IF(K9=N9,0,(1-(K9/(K9-N9)))*-100)</f>
        <v>4.373868226772526</v>
      </c>
      <c r="R9" s="13">
        <f>IF(L9=O9,0,(1-(L9/(L9-O9)))*-100)</f>
        <v>2.4431818181818166</v>
      </c>
      <c r="S9" s="13">
        <f>IF(M9=P9,0,(1-(M9/(M9-P9)))*-100)</f>
        <v>6.2312107133096539</v>
      </c>
      <c r="V9" s="4">
        <f>K9-N9</f>
        <v>7179</v>
      </c>
      <c r="W9" s="13">
        <f>L9-O9</f>
        <v>3520</v>
      </c>
      <c r="X9" s="13">
        <f>M9-P9</f>
        <v>3659</v>
      </c>
    </row>
    <row r="10" spans="1:24" s="1" customFormat="1" ht="18" customHeight="1" x14ac:dyDescent="0.15">
      <c r="A10" s="4" t="s">
        <v>1</v>
      </c>
      <c r="B10" s="4">
        <f>C10+D10</f>
        <v>3698</v>
      </c>
      <c r="C10" s="4">
        <v>1927</v>
      </c>
      <c r="D10" s="4">
        <v>1771</v>
      </c>
      <c r="E10" s="4">
        <f>F10+G10</f>
        <v>-154</v>
      </c>
      <c r="F10" s="4">
        <v>-51</v>
      </c>
      <c r="G10" s="4">
        <v>-103</v>
      </c>
      <c r="H10" s="13">
        <f>IF(B10=E10,0,(1-(B10/(B10-E10)))*-100)</f>
        <v>-3.9979231568016638</v>
      </c>
      <c r="I10" s="13">
        <f t="shared" ref="I10" si="0">IF(C10=F10,0,(1-(C10/(C10-F10)))*-100)</f>
        <v>-2.5783619817997927</v>
      </c>
      <c r="J10" s="13">
        <f>IF(D10=G10,0,(1-(D10/(D10-G10)))*-100)</f>
        <v>-5.4962646744930677</v>
      </c>
      <c r="K10" s="4">
        <f>L10+M10</f>
        <v>7</v>
      </c>
      <c r="L10" s="4">
        <v>4</v>
      </c>
      <c r="M10" s="4">
        <v>3</v>
      </c>
      <c r="N10" s="4">
        <f>O10+P10</f>
        <v>-2</v>
      </c>
      <c r="O10" s="4">
        <v>0</v>
      </c>
      <c r="P10" s="4">
        <v>-2</v>
      </c>
      <c r="Q10" s="13">
        <f>IF(K10=N10,0,(1-(K10/(K10-N10)))*-100)</f>
        <v>-22.222222222222221</v>
      </c>
      <c r="R10" s="13">
        <f t="shared" ref="R10" si="1">IF(L10=O10,0,(1-(L10/(L10-O10)))*-100)</f>
        <v>0</v>
      </c>
      <c r="S10" s="13">
        <f>IF(M10=P10,0,(1-(M10/(M10-P10)))*-100)</f>
        <v>-40</v>
      </c>
      <c r="V10" s="4">
        <f t="shared" ref="V10:V30" si="2">K10-N10</f>
        <v>9</v>
      </c>
      <c r="W10" s="13">
        <f t="shared" ref="W10:W30" si="3">L10-O10</f>
        <v>4</v>
      </c>
      <c r="X10" s="13">
        <f t="shared" ref="X10:X30" si="4">M10-P10</f>
        <v>5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4</v>
      </c>
      <c r="L11" s="4">
        <v>2</v>
      </c>
      <c r="M11" s="4">
        <v>2</v>
      </c>
      <c r="N11" s="4">
        <f t="shared" ref="N11:N28" si="6">O11+P11</f>
        <v>2</v>
      </c>
      <c r="O11" s="4">
        <v>1</v>
      </c>
      <c r="P11" s="4">
        <v>1</v>
      </c>
      <c r="Q11" s="13">
        <f t="shared" ref="Q11:Q28" si="7">IF(K11=N11,0,(1-(K11/(K11-N11)))*-100)</f>
        <v>100</v>
      </c>
      <c r="R11" s="13">
        <f t="shared" ref="R11:R28" si="8">IF(L11=O11,0,(1-(L11/(L11-O11)))*-100)</f>
        <v>100</v>
      </c>
      <c r="S11" s="13">
        <f t="shared" ref="S11:S28" si="9">IF(M11=P11,0,(1-(M11/(M11-P11)))*-100)</f>
        <v>100</v>
      </c>
      <c r="V11" s="4">
        <f t="shared" si="2"/>
        <v>2</v>
      </c>
      <c r="W11" s="13">
        <f t="shared" si="3"/>
        <v>1</v>
      </c>
      <c r="X11" s="13">
        <f t="shared" si="4"/>
        <v>1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2</v>
      </c>
      <c r="L12" s="4">
        <v>2</v>
      </c>
      <c r="M12" s="4">
        <v>0</v>
      </c>
      <c r="N12" s="4">
        <f t="shared" si="6"/>
        <v>1</v>
      </c>
      <c r="O12" s="4">
        <v>2</v>
      </c>
      <c r="P12" s="4">
        <v>-1</v>
      </c>
      <c r="Q12" s="13">
        <f t="shared" si="7"/>
        <v>100</v>
      </c>
      <c r="R12" s="13">
        <f t="shared" si="8"/>
        <v>0</v>
      </c>
      <c r="S12" s="13">
        <f t="shared" si="9"/>
        <v>-100</v>
      </c>
      <c r="V12" s="4">
        <f t="shared" si="2"/>
        <v>1</v>
      </c>
      <c r="W12" s="13">
        <f t="shared" si="3"/>
        <v>0</v>
      </c>
      <c r="X12" s="13">
        <f t="shared" si="4"/>
        <v>1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6</v>
      </c>
      <c r="L13" s="4">
        <v>3</v>
      </c>
      <c r="M13" s="4">
        <v>3</v>
      </c>
      <c r="N13" s="4">
        <f t="shared" si="6"/>
        <v>0</v>
      </c>
      <c r="O13" s="4">
        <v>-1</v>
      </c>
      <c r="P13" s="4">
        <v>1</v>
      </c>
      <c r="Q13" s="13">
        <f t="shared" si="7"/>
        <v>0</v>
      </c>
      <c r="R13" s="13">
        <f t="shared" si="8"/>
        <v>-25</v>
      </c>
      <c r="S13" s="13">
        <f t="shared" si="9"/>
        <v>50</v>
      </c>
      <c r="V13" s="4">
        <f t="shared" si="2"/>
        <v>6</v>
      </c>
      <c r="W13" s="13">
        <f t="shared" si="3"/>
        <v>4</v>
      </c>
      <c r="X13" s="13">
        <f t="shared" si="4"/>
        <v>2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9</v>
      </c>
      <c r="L14" s="4">
        <v>5</v>
      </c>
      <c r="M14" s="4">
        <v>4</v>
      </c>
      <c r="N14" s="4">
        <f t="shared" si="6"/>
        <v>1</v>
      </c>
      <c r="O14" s="4">
        <v>1</v>
      </c>
      <c r="P14" s="4">
        <v>0</v>
      </c>
      <c r="Q14" s="13">
        <f t="shared" si="7"/>
        <v>12.5</v>
      </c>
      <c r="R14" s="13">
        <f t="shared" si="8"/>
        <v>25</v>
      </c>
      <c r="S14" s="13">
        <f t="shared" si="9"/>
        <v>0</v>
      </c>
      <c r="V14" s="4">
        <f t="shared" si="2"/>
        <v>8</v>
      </c>
      <c r="W14" s="13">
        <f t="shared" si="3"/>
        <v>4</v>
      </c>
      <c r="X14" s="13">
        <f t="shared" si="4"/>
        <v>4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6</v>
      </c>
      <c r="L15" s="4">
        <v>5</v>
      </c>
      <c r="M15" s="4">
        <v>1</v>
      </c>
      <c r="N15" s="4">
        <f t="shared" si="6"/>
        <v>3</v>
      </c>
      <c r="O15" s="4">
        <v>3</v>
      </c>
      <c r="P15" s="4">
        <v>0</v>
      </c>
      <c r="Q15" s="13">
        <f t="shared" si="7"/>
        <v>100</v>
      </c>
      <c r="R15" s="13">
        <f t="shared" si="8"/>
        <v>150</v>
      </c>
      <c r="S15" s="13">
        <f t="shared" si="9"/>
        <v>0</v>
      </c>
      <c r="V15" s="4">
        <f t="shared" si="2"/>
        <v>3</v>
      </c>
      <c r="W15" s="13">
        <f t="shared" si="3"/>
        <v>2</v>
      </c>
      <c r="X15" s="13">
        <f t="shared" si="4"/>
        <v>1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17</v>
      </c>
      <c r="L16" s="4">
        <v>12</v>
      </c>
      <c r="M16" s="4">
        <v>5</v>
      </c>
      <c r="N16" s="4">
        <f t="shared" si="6"/>
        <v>6</v>
      </c>
      <c r="O16" s="4">
        <v>4</v>
      </c>
      <c r="P16" s="4">
        <v>2</v>
      </c>
      <c r="Q16" s="13">
        <f t="shared" si="7"/>
        <v>54.54545454545454</v>
      </c>
      <c r="R16" s="13">
        <f t="shared" si="8"/>
        <v>50</v>
      </c>
      <c r="S16" s="13">
        <f t="shared" si="9"/>
        <v>66.666666666666671</v>
      </c>
      <c r="V16" s="4">
        <f t="shared" si="2"/>
        <v>11</v>
      </c>
      <c r="W16" s="13">
        <f t="shared" si="3"/>
        <v>8</v>
      </c>
      <c r="X16" s="13">
        <f t="shared" si="4"/>
        <v>3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17</v>
      </c>
      <c r="L17" s="4">
        <v>11</v>
      </c>
      <c r="M17" s="4">
        <v>6</v>
      </c>
      <c r="N17" s="4">
        <f t="shared" si="6"/>
        <v>2</v>
      </c>
      <c r="O17" s="4">
        <v>0</v>
      </c>
      <c r="P17" s="4">
        <v>2</v>
      </c>
      <c r="Q17" s="13">
        <f t="shared" si="7"/>
        <v>13.33333333333333</v>
      </c>
      <c r="R17" s="13">
        <f t="shared" si="8"/>
        <v>0</v>
      </c>
      <c r="S17" s="13">
        <f t="shared" si="9"/>
        <v>50</v>
      </c>
      <c r="V17" s="4">
        <f t="shared" si="2"/>
        <v>15</v>
      </c>
      <c r="W17" s="13">
        <f t="shared" si="3"/>
        <v>11</v>
      </c>
      <c r="X17" s="13">
        <f t="shared" si="4"/>
        <v>4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38</v>
      </c>
      <c r="L18" s="4">
        <v>24</v>
      </c>
      <c r="M18" s="4">
        <v>14</v>
      </c>
      <c r="N18" s="4">
        <f t="shared" si="6"/>
        <v>9</v>
      </c>
      <c r="O18" s="4">
        <v>7</v>
      </c>
      <c r="P18" s="4">
        <v>2</v>
      </c>
      <c r="Q18" s="13">
        <f t="shared" si="7"/>
        <v>31.034482758620683</v>
      </c>
      <c r="R18" s="13">
        <f t="shared" si="8"/>
        <v>41.176470588235304</v>
      </c>
      <c r="S18" s="13">
        <f t="shared" si="9"/>
        <v>16.666666666666675</v>
      </c>
      <c r="V18" s="4">
        <f t="shared" si="2"/>
        <v>29</v>
      </c>
      <c r="W18" s="13">
        <f t="shared" si="3"/>
        <v>17</v>
      </c>
      <c r="X18" s="13">
        <f t="shared" si="4"/>
        <v>12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60</v>
      </c>
      <c r="L19" s="4">
        <v>43</v>
      </c>
      <c r="M19" s="4">
        <v>17</v>
      </c>
      <c r="N19" s="4">
        <f t="shared" si="6"/>
        <v>10</v>
      </c>
      <c r="O19" s="4">
        <v>10</v>
      </c>
      <c r="P19" s="4">
        <v>0</v>
      </c>
      <c r="Q19" s="13">
        <f t="shared" si="7"/>
        <v>19.999999999999996</v>
      </c>
      <c r="R19" s="13">
        <f t="shared" si="8"/>
        <v>30.303030303030297</v>
      </c>
      <c r="S19" s="13">
        <f t="shared" si="9"/>
        <v>0</v>
      </c>
      <c r="V19" s="4">
        <f t="shared" si="2"/>
        <v>50</v>
      </c>
      <c r="W19" s="13">
        <f t="shared" si="3"/>
        <v>33</v>
      </c>
      <c r="X19" s="13">
        <f t="shared" si="4"/>
        <v>17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65</v>
      </c>
      <c r="L20" s="4">
        <v>34</v>
      </c>
      <c r="M20" s="4">
        <v>31</v>
      </c>
      <c r="N20" s="4">
        <f t="shared" si="6"/>
        <v>-19</v>
      </c>
      <c r="O20" s="4">
        <v>-21</v>
      </c>
      <c r="P20" s="4">
        <v>2</v>
      </c>
      <c r="Q20" s="13">
        <f t="shared" si="7"/>
        <v>-22.619047619047617</v>
      </c>
      <c r="R20" s="13">
        <f t="shared" si="8"/>
        <v>-38.181818181818187</v>
      </c>
      <c r="S20" s="13">
        <f t="shared" si="9"/>
        <v>6.8965517241379226</v>
      </c>
      <c r="V20" s="4">
        <f t="shared" si="2"/>
        <v>84</v>
      </c>
      <c r="W20" s="13">
        <f t="shared" si="3"/>
        <v>55</v>
      </c>
      <c r="X20" s="13">
        <f t="shared" si="4"/>
        <v>29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117</v>
      </c>
      <c r="L21" s="4">
        <v>75</v>
      </c>
      <c r="M21" s="4">
        <v>42</v>
      </c>
      <c r="N21" s="4">
        <f t="shared" si="6"/>
        <v>-1</v>
      </c>
      <c r="O21" s="4">
        <v>-11</v>
      </c>
      <c r="P21" s="4">
        <v>10</v>
      </c>
      <c r="Q21" s="13">
        <f t="shared" si="7"/>
        <v>-0.84745762711864181</v>
      </c>
      <c r="R21" s="13">
        <f t="shared" si="8"/>
        <v>-12.790697674418606</v>
      </c>
      <c r="S21" s="13">
        <f t="shared" si="9"/>
        <v>31.25</v>
      </c>
      <c r="V21" s="4">
        <f t="shared" si="2"/>
        <v>118</v>
      </c>
      <c r="W21" s="13">
        <f t="shared" si="3"/>
        <v>86</v>
      </c>
      <c r="X21" s="13">
        <f t="shared" si="4"/>
        <v>32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200</v>
      </c>
      <c r="L22" s="4">
        <v>147</v>
      </c>
      <c r="M22" s="4">
        <v>53</v>
      </c>
      <c r="N22" s="4">
        <f t="shared" si="6"/>
        <v>-7</v>
      </c>
      <c r="O22" s="4">
        <v>9</v>
      </c>
      <c r="P22" s="4">
        <v>-16</v>
      </c>
      <c r="Q22" s="13">
        <f t="shared" si="7"/>
        <v>-3.3816425120772986</v>
      </c>
      <c r="R22" s="13">
        <f t="shared" si="8"/>
        <v>6.5217391304347894</v>
      </c>
      <c r="S22" s="13">
        <f t="shared" si="9"/>
        <v>-23.188405797101453</v>
      </c>
      <c r="V22" s="4">
        <f t="shared" si="2"/>
        <v>207</v>
      </c>
      <c r="W22" s="13">
        <f t="shared" si="3"/>
        <v>138</v>
      </c>
      <c r="X22" s="13">
        <f t="shared" si="4"/>
        <v>69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379</v>
      </c>
      <c r="L23" s="4">
        <v>275</v>
      </c>
      <c r="M23" s="4">
        <v>104</v>
      </c>
      <c r="N23" s="4">
        <f t="shared" si="6"/>
        <v>3</v>
      </c>
      <c r="O23" s="4">
        <v>-15</v>
      </c>
      <c r="P23" s="4">
        <v>18</v>
      </c>
      <c r="Q23" s="13">
        <f t="shared" si="7"/>
        <v>0.79787234042554278</v>
      </c>
      <c r="R23" s="13">
        <f t="shared" si="8"/>
        <v>-5.1724137931034475</v>
      </c>
      <c r="S23" s="13">
        <f t="shared" si="9"/>
        <v>20.930232558139529</v>
      </c>
      <c r="V23" s="4">
        <f t="shared" si="2"/>
        <v>376</v>
      </c>
      <c r="W23" s="13">
        <f t="shared" si="3"/>
        <v>290</v>
      </c>
      <c r="X23" s="13">
        <f t="shared" si="4"/>
        <v>86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650</v>
      </c>
      <c r="L24" s="4">
        <v>467</v>
      </c>
      <c r="M24" s="4">
        <v>183</v>
      </c>
      <c r="N24" s="4">
        <f t="shared" si="6"/>
        <v>73</v>
      </c>
      <c r="O24" s="4">
        <v>64</v>
      </c>
      <c r="P24" s="4">
        <v>9</v>
      </c>
      <c r="Q24" s="13">
        <f t="shared" si="7"/>
        <v>12.651646447140386</v>
      </c>
      <c r="R24" s="13">
        <f t="shared" si="8"/>
        <v>15.880893300248133</v>
      </c>
      <c r="S24" s="13">
        <f t="shared" si="9"/>
        <v>5.1724137931034475</v>
      </c>
      <c r="V24" s="4">
        <f t="shared" si="2"/>
        <v>577</v>
      </c>
      <c r="W24" s="13">
        <f t="shared" si="3"/>
        <v>403</v>
      </c>
      <c r="X24" s="13">
        <f t="shared" si="4"/>
        <v>174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664</v>
      </c>
      <c r="L25" s="4">
        <v>423</v>
      </c>
      <c r="M25" s="4">
        <v>241</v>
      </c>
      <c r="N25" s="4">
        <f t="shared" si="6"/>
        <v>-11</v>
      </c>
      <c r="O25" s="4">
        <v>-17</v>
      </c>
      <c r="P25" s="4">
        <v>6</v>
      </c>
      <c r="Q25" s="13">
        <f t="shared" si="7"/>
        <v>-1.6296296296296253</v>
      </c>
      <c r="R25" s="13">
        <f t="shared" si="8"/>
        <v>-3.8636363636363691</v>
      </c>
      <c r="S25" s="13">
        <f t="shared" si="9"/>
        <v>2.5531914893617058</v>
      </c>
      <c r="V25" s="4">
        <f t="shared" si="2"/>
        <v>675</v>
      </c>
      <c r="W25" s="13">
        <f t="shared" si="3"/>
        <v>440</v>
      </c>
      <c r="X25" s="13">
        <f t="shared" si="4"/>
        <v>235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948</v>
      </c>
      <c r="L26" s="4">
        <v>570</v>
      </c>
      <c r="M26" s="4">
        <v>378</v>
      </c>
      <c r="N26" s="4">
        <f t="shared" si="6"/>
        <v>-73</v>
      </c>
      <c r="O26" s="4">
        <v>-13</v>
      </c>
      <c r="P26" s="4">
        <v>-60</v>
      </c>
      <c r="Q26" s="13">
        <f t="shared" si="7"/>
        <v>-7.1498530852105784</v>
      </c>
      <c r="R26" s="13">
        <f t="shared" si="8"/>
        <v>-2.2298456260720356</v>
      </c>
      <c r="S26" s="13">
        <f t="shared" si="9"/>
        <v>-13.698630136986301</v>
      </c>
      <c r="V26" s="4">
        <f t="shared" si="2"/>
        <v>1021</v>
      </c>
      <c r="W26" s="13">
        <f t="shared" si="3"/>
        <v>583</v>
      </c>
      <c r="X26" s="13">
        <f t="shared" si="4"/>
        <v>438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1525</v>
      </c>
      <c r="L27" s="4">
        <v>735</v>
      </c>
      <c r="M27" s="4">
        <v>790</v>
      </c>
      <c r="N27" s="4">
        <f t="shared" si="6"/>
        <v>98</v>
      </c>
      <c r="O27" s="4">
        <v>44</v>
      </c>
      <c r="P27" s="4">
        <v>54</v>
      </c>
      <c r="Q27" s="13">
        <f t="shared" si="7"/>
        <v>6.8675543097407088</v>
      </c>
      <c r="R27" s="13">
        <f t="shared" si="8"/>
        <v>6.3675832127351617</v>
      </c>
      <c r="S27" s="13">
        <f t="shared" si="9"/>
        <v>7.3369565217391353</v>
      </c>
      <c r="V27" s="4">
        <f t="shared" si="2"/>
        <v>1427</v>
      </c>
      <c r="W27" s="13">
        <f t="shared" si="3"/>
        <v>691</v>
      </c>
      <c r="X27" s="13">
        <f t="shared" si="4"/>
        <v>736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1598</v>
      </c>
      <c r="L28" s="4">
        <v>538</v>
      </c>
      <c r="M28" s="4">
        <v>1060</v>
      </c>
      <c r="N28" s="4">
        <f t="shared" si="6"/>
        <v>102</v>
      </c>
      <c r="O28" s="4">
        <v>18</v>
      </c>
      <c r="P28" s="4">
        <v>84</v>
      </c>
      <c r="Q28" s="13">
        <f t="shared" si="7"/>
        <v>6.8181818181818121</v>
      </c>
      <c r="R28" s="13">
        <f t="shared" si="8"/>
        <v>3.4615384615384714</v>
      </c>
      <c r="S28" s="13">
        <f t="shared" si="9"/>
        <v>8.6065573770491852</v>
      </c>
      <c r="V28" s="4">
        <f t="shared" si="2"/>
        <v>1496</v>
      </c>
      <c r="W28" s="13">
        <f>L28-O28</f>
        <v>520</v>
      </c>
      <c r="X28" s="13">
        <f t="shared" si="4"/>
        <v>976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921</v>
      </c>
      <c r="L29" s="4">
        <v>204</v>
      </c>
      <c r="M29" s="4">
        <v>717</v>
      </c>
      <c r="N29" s="4">
        <f>O29+P29</f>
        <v>83</v>
      </c>
      <c r="O29" s="4">
        <v>3</v>
      </c>
      <c r="P29" s="4">
        <v>80</v>
      </c>
      <c r="Q29" s="13">
        <f>IF(K29=N29,0,(1-(K29/(K29-N29)))*-100)</f>
        <v>9.9045346062052388</v>
      </c>
      <c r="R29" s="13">
        <f>IF(L29=O29,0,(1-(L29/(L29-O29)))*-100)</f>
        <v>1.4925373134328401</v>
      </c>
      <c r="S29" s="13">
        <f>IF(M29=P29,0,(1-(M29/(M29-P29)))*-100)</f>
        <v>12.558869701726838</v>
      </c>
      <c r="V29" s="4">
        <f t="shared" si="2"/>
        <v>838</v>
      </c>
      <c r="W29" s="13">
        <f t="shared" si="3"/>
        <v>201</v>
      </c>
      <c r="X29" s="13">
        <f t="shared" si="4"/>
        <v>637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260</v>
      </c>
      <c r="L30" s="4">
        <v>27</v>
      </c>
      <c r="M30" s="4">
        <v>233</v>
      </c>
      <c r="N30" s="4">
        <f t="shared" ref="N30" si="11">O30+P30</f>
        <v>34</v>
      </c>
      <c r="O30" s="4">
        <v>-2</v>
      </c>
      <c r="P30" s="4">
        <v>36</v>
      </c>
      <c r="Q30" s="13">
        <f t="shared" ref="Q30" si="12">IF(K30=N30,0,(1-(K30/(K30-N30)))*-100)</f>
        <v>15.044247787610621</v>
      </c>
      <c r="R30" s="13">
        <f>IF(L30=O30,0,(1-(L30/(L30-O30)))*-100)</f>
        <v>-6.8965517241379342</v>
      </c>
      <c r="S30" s="13">
        <f t="shared" ref="S30" si="13">IF(M30=P30,0,(1-(M30/(M30-P30)))*-100)</f>
        <v>18.274111675126914</v>
      </c>
      <c r="V30" s="4">
        <f t="shared" si="2"/>
        <v>226</v>
      </c>
      <c r="W30" s="13">
        <f t="shared" si="3"/>
        <v>29</v>
      </c>
      <c r="X30" s="13">
        <f t="shared" si="4"/>
        <v>197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13</v>
      </c>
      <c r="L32" s="4">
        <f t="shared" ref="L32:P32" si="14">SUM(L10:L12)</f>
        <v>8</v>
      </c>
      <c r="M32" s="4">
        <f t="shared" si="14"/>
        <v>5</v>
      </c>
      <c r="N32" s="4">
        <f t="shared" si="14"/>
        <v>1</v>
      </c>
      <c r="O32" s="4">
        <f t="shared" si="14"/>
        <v>3</v>
      </c>
      <c r="P32" s="4">
        <f t="shared" si="14"/>
        <v>-2</v>
      </c>
      <c r="Q32" s="13">
        <f>IF(K32=N32,0,(1-(K32/(K32-N32)))*-100)</f>
        <v>8.333333333333325</v>
      </c>
      <c r="R32" s="13">
        <f t="shared" ref="R32:S36" si="15">IF(L32=O32,0,(1-(L32/(L32-O32)))*-100)</f>
        <v>60.000000000000007</v>
      </c>
      <c r="S32" s="13">
        <f t="shared" si="15"/>
        <v>-28.571428571428569</v>
      </c>
      <c r="V32" s="4">
        <f t="shared" ref="V32:X32" si="16">SUM(V10:V12)</f>
        <v>12</v>
      </c>
      <c r="W32" s="13">
        <f t="shared" si="16"/>
        <v>5</v>
      </c>
      <c r="X32" s="13">
        <f t="shared" si="16"/>
        <v>7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535</v>
      </c>
      <c r="L33" s="4">
        <f t="shared" si="17"/>
        <v>359</v>
      </c>
      <c r="M33" s="4">
        <f>SUM(M13:M22)</f>
        <v>176</v>
      </c>
      <c r="N33" s="4">
        <f t="shared" ref="N33:P33" si="18">SUM(N13:N22)</f>
        <v>4</v>
      </c>
      <c r="O33" s="4">
        <f t="shared" si="18"/>
        <v>1</v>
      </c>
      <c r="P33" s="4">
        <f t="shared" si="18"/>
        <v>3</v>
      </c>
      <c r="Q33" s="13">
        <f t="shared" ref="Q33:Q36" si="19">IF(K33=N33,0,(1-(K33/(K33-N33)))*-100)</f>
        <v>0.7532956685499137</v>
      </c>
      <c r="R33" s="13">
        <f t="shared" si="15"/>
        <v>0.27932960893854997</v>
      </c>
      <c r="S33" s="13">
        <f t="shared" si="15"/>
        <v>1.7341040462427681</v>
      </c>
      <c r="V33" s="4">
        <f t="shared" ref="V33:X33" si="20">SUM(V13:V22)</f>
        <v>531</v>
      </c>
      <c r="W33" s="13">
        <f t="shared" si="20"/>
        <v>358</v>
      </c>
      <c r="X33" s="13">
        <f t="shared" si="20"/>
        <v>173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6945</v>
      </c>
      <c r="L34" s="4">
        <f t="shared" si="21"/>
        <v>3239</v>
      </c>
      <c r="M34" s="4">
        <f t="shared" si="21"/>
        <v>3706</v>
      </c>
      <c r="N34" s="4">
        <f t="shared" si="21"/>
        <v>309</v>
      </c>
      <c r="O34" s="4">
        <f t="shared" si="21"/>
        <v>82</v>
      </c>
      <c r="P34" s="4">
        <f t="shared" si="21"/>
        <v>227</v>
      </c>
      <c r="Q34" s="13">
        <f>IF(K34=N34,0,(1-(K34/(K34-N34)))*-100)</f>
        <v>4.6564195298372413</v>
      </c>
      <c r="R34" s="13">
        <f t="shared" si="15"/>
        <v>2.5974025974025983</v>
      </c>
      <c r="S34" s="13">
        <f t="shared" si="15"/>
        <v>6.5248634665133753</v>
      </c>
      <c r="V34" s="4">
        <f t="shared" ref="V34:X34" si="22">SUM(V23:V30)</f>
        <v>6636</v>
      </c>
      <c r="W34" s="13">
        <f t="shared" si="22"/>
        <v>3157</v>
      </c>
      <c r="X34" s="13">
        <f t="shared" si="22"/>
        <v>3479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5916</v>
      </c>
      <c r="L35" s="4">
        <f t="shared" si="23"/>
        <v>2497</v>
      </c>
      <c r="M35" s="4">
        <f t="shared" si="23"/>
        <v>3419</v>
      </c>
      <c r="N35" s="4">
        <f t="shared" si="23"/>
        <v>233</v>
      </c>
      <c r="O35" s="4">
        <f t="shared" si="23"/>
        <v>33</v>
      </c>
      <c r="P35" s="4">
        <f t="shared" si="23"/>
        <v>200</v>
      </c>
      <c r="Q35" s="13">
        <f t="shared" si="19"/>
        <v>4.099947210980126</v>
      </c>
      <c r="R35" s="13">
        <f t="shared" si="15"/>
        <v>1.3392857142857206</v>
      </c>
      <c r="S35" s="13">
        <f t="shared" si="15"/>
        <v>6.2131096613855297</v>
      </c>
      <c r="V35" s="4">
        <f t="shared" ref="V35" si="24">SUM(V25:V30)</f>
        <v>5683</v>
      </c>
      <c r="W35" s="13">
        <f>SUM(W25:W30)</f>
        <v>2464</v>
      </c>
      <c r="X35" s="13">
        <f>SUM(X25:X30)</f>
        <v>3219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4304</v>
      </c>
      <c r="L36" s="4">
        <f t="shared" si="25"/>
        <v>1504</v>
      </c>
      <c r="M36" s="4">
        <f t="shared" si="25"/>
        <v>2800</v>
      </c>
      <c r="N36" s="4">
        <f t="shared" si="25"/>
        <v>317</v>
      </c>
      <c r="O36" s="4">
        <f t="shared" si="25"/>
        <v>63</v>
      </c>
      <c r="P36" s="4">
        <f t="shared" si="25"/>
        <v>254</v>
      </c>
      <c r="Q36" s="13">
        <f t="shared" si="19"/>
        <v>7.9508402307499448</v>
      </c>
      <c r="R36" s="13">
        <f t="shared" si="15"/>
        <v>4.371963913948651</v>
      </c>
      <c r="S36" s="13">
        <f t="shared" si="15"/>
        <v>9.9764336213668425</v>
      </c>
      <c r="V36" s="4">
        <f t="shared" ref="V36" si="26">SUM(V27:V30)</f>
        <v>3987</v>
      </c>
      <c r="W36" s="13">
        <f>SUM(W27:W30)</f>
        <v>1441</v>
      </c>
      <c r="X36" s="13">
        <f>SUM(X27:X30)</f>
        <v>2546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0.17349526224476178</v>
      </c>
      <c r="L38" s="14">
        <f t="shared" ref="L38:M38" si="27">L32/L9*100</f>
        <v>0.22185246810870773</v>
      </c>
      <c r="M38" s="14">
        <f t="shared" si="27"/>
        <v>0.12863390789812193</v>
      </c>
      <c r="N38" s="14">
        <f>N32/N9*100</f>
        <v>0.31847133757961787</v>
      </c>
      <c r="O38" s="14">
        <f>O32/O9*100</f>
        <v>3.4883720930232558</v>
      </c>
      <c r="P38" s="14">
        <f t="shared" ref="P38" si="28">P32/P9*100</f>
        <v>-0.8771929824561403</v>
      </c>
      <c r="Q38" s="14">
        <f>K38-V38</f>
        <v>6.3410624954930717E-3</v>
      </c>
      <c r="R38" s="14">
        <f t="shared" ref="R38:S42" si="29">L38-W38</f>
        <v>7.9807013563253176E-2</v>
      </c>
      <c r="S38" s="14">
        <f>M38-X38</f>
        <v>-6.2675192949104092E-2</v>
      </c>
      <c r="V38" s="14">
        <f>V32/V9*100</f>
        <v>0.16715419974926871</v>
      </c>
      <c r="W38" s="14">
        <f t="shared" ref="W38:X38" si="30">W32/W9*100</f>
        <v>0.14204545454545456</v>
      </c>
      <c r="X38" s="14">
        <f t="shared" si="30"/>
        <v>0.19130910084722602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7.1399973308421201</v>
      </c>
      <c r="L39" s="14">
        <f>L33/L9*100</f>
        <v>9.9556295063782585</v>
      </c>
      <c r="M39" s="15">
        <f t="shared" si="31"/>
        <v>4.5279135580138927</v>
      </c>
      <c r="N39" s="14">
        <f>N33/N9*100</f>
        <v>1.2738853503184715</v>
      </c>
      <c r="O39" s="14">
        <f t="shared" ref="O39:P39" si="32">O33/O9*100</f>
        <v>1.1627906976744187</v>
      </c>
      <c r="P39" s="14">
        <f t="shared" si="32"/>
        <v>1.3157894736842104</v>
      </c>
      <c r="Q39" s="14">
        <f t="shared" ref="Q39:Q42" si="33">K39-V39</f>
        <v>-0.2565760080630195</v>
      </c>
      <c r="R39" s="14">
        <f t="shared" si="29"/>
        <v>-0.21482503907628647</v>
      </c>
      <c r="S39" s="14">
        <f t="shared" si="29"/>
        <v>-0.20015422006755035</v>
      </c>
      <c r="V39" s="14">
        <f t="shared" ref="V39:X39" si="34">V33/V9*100</f>
        <v>7.3965733389051396</v>
      </c>
      <c r="W39" s="14">
        <f t="shared" si="34"/>
        <v>10.170454545454545</v>
      </c>
      <c r="X39" s="14">
        <f t="shared" si="34"/>
        <v>4.7280677780814431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92.686507406913123</v>
      </c>
      <c r="L40" s="14">
        <f t="shared" si="35"/>
        <v>89.822518025513034</v>
      </c>
      <c r="M40" s="14">
        <f t="shared" si="35"/>
        <v>95.343452534087987</v>
      </c>
      <c r="N40" s="14">
        <f>N34/N9*100</f>
        <v>98.407643312101911</v>
      </c>
      <c r="O40" s="14">
        <f t="shared" ref="O40:P40" si="36">O34/O9*100</f>
        <v>95.348837209302332</v>
      </c>
      <c r="P40" s="14">
        <f t="shared" si="36"/>
        <v>99.561403508771932</v>
      </c>
      <c r="Q40" s="14">
        <f t="shared" si="33"/>
        <v>0.25023494556752723</v>
      </c>
      <c r="R40" s="14">
        <f t="shared" si="29"/>
        <v>0.13501802551303399</v>
      </c>
      <c r="S40" s="14">
        <f t="shared" si="29"/>
        <v>0.26282941301666085</v>
      </c>
      <c r="V40" s="14">
        <f t="shared" ref="V40:X40" si="37">V34/V9*100</f>
        <v>92.436272461345595</v>
      </c>
      <c r="W40" s="14">
        <f t="shared" si="37"/>
        <v>89.6875</v>
      </c>
      <c r="X40" s="14">
        <f t="shared" si="37"/>
        <v>95.080623121071326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78.953690110770054</v>
      </c>
      <c r="L41" s="14">
        <f t="shared" si="38"/>
        <v>69.245701608430394</v>
      </c>
      <c r="M41" s="14">
        <f t="shared" si="38"/>
        <v>87.959866220735776</v>
      </c>
      <c r="N41" s="14">
        <f>N35/N9*100</f>
        <v>74.203821656050948</v>
      </c>
      <c r="O41" s="14">
        <f t="shared" ref="O41:P41" si="39">O35/O9*100</f>
        <v>38.372093023255815</v>
      </c>
      <c r="P41" s="14">
        <f t="shared" si="39"/>
        <v>87.719298245614027</v>
      </c>
      <c r="Q41" s="14">
        <f t="shared" si="33"/>
        <v>-0.2077529871544499</v>
      </c>
      <c r="R41" s="14">
        <f t="shared" si="29"/>
        <v>-0.75429839156960554</v>
      </c>
      <c r="S41" s="14">
        <f t="shared" si="29"/>
        <v>-1.4990297438586708E-2</v>
      </c>
      <c r="V41" s="14">
        <f>V35/V9*100</f>
        <v>79.161443097924504</v>
      </c>
      <c r="W41" s="14">
        <f>W35/W9*100</f>
        <v>70</v>
      </c>
      <c r="X41" s="14">
        <f>X35/X9*100</f>
        <v>87.974856518174363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57.440277592419584</v>
      </c>
      <c r="L42" s="14">
        <f t="shared" si="40"/>
        <v>41.708264004437048</v>
      </c>
      <c r="M42" s="14">
        <f t="shared" si="40"/>
        <v>72.034988422948288</v>
      </c>
      <c r="N42" s="14">
        <f t="shared" si="40"/>
        <v>100.95541401273887</v>
      </c>
      <c r="O42" s="14">
        <f t="shared" si="40"/>
        <v>73.255813953488371</v>
      </c>
      <c r="P42" s="14">
        <f t="shared" si="40"/>
        <v>111.40350877192982</v>
      </c>
      <c r="Q42" s="14">
        <f t="shared" si="33"/>
        <v>1.9032947257250541</v>
      </c>
      <c r="R42" s="14">
        <f t="shared" si="29"/>
        <v>0.77076400443704784</v>
      </c>
      <c r="S42" s="14">
        <f t="shared" si="29"/>
        <v>2.4531354576572255</v>
      </c>
      <c r="V42" s="14">
        <f t="shared" ref="V42:X42" si="41">V36/V9*100</f>
        <v>55.53698286669453</v>
      </c>
      <c r="W42" s="14">
        <f t="shared" si="41"/>
        <v>40.9375</v>
      </c>
      <c r="X42" s="14">
        <f t="shared" si="41"/>
        <v>69.581852965291063</v>
      </c>
    </row>
    <row r="43" spans="1:24" x14ac:dyDescent="0.15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58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19</v>
      </c>
      <c r="C9" s="4">
        <f>SUM(C10:C30)</f>
        <v>11</v>
      </c>
      <c r="D9" s="4">
        <f>SUM(D10:D30)</f>
        <v>8</v>
      </c>
      <c r="E9" s="4">
        <f>F9+G9</f>
        <v>-7</v>
      </c>
      <c r="F9" s="4">
        <f>SUM(F10:F30)</f>
        <v>-6</v>
      </c>
      <c r="G9" s="4">
        <f>SUM(G10:G30)</f>
        <v>-1</v>
      </c>
      <c r="H9" s="13">
        <f>IF(B9=E9,0,(1-(B9/(B9-E9)))*-100)</f>
        <v>-26.923076923076927</v>
      </c>
      <c r="I9" s="13">
        <f>IF(C9=F9,0,(1-(C9/(C9-F9)))*-100)</f>
        <v>-35.294117647058819</v>
      </c>
      <c r="J9" s="13">
        <f>IF(D9=G9,0,(1-(D9/(D9-G9)))*-100)</f>
        <v>-11.111111111111116</v>
      </c>
      <c r="K9" s="4">
        <f>L9+M9</f>
        <v>133</v>
      </c>
      <c r="L9" s="4">
        <f>SUM(L10:L30)</f>
        <v>52</v>
      </c>
      <c r="M9" s="4">
        <f>SUM(M10:M30)</f>
        <v>81</v>
      </c>
      <c r="N9" s="4">
        <f>O9+P9</f>
        <v>46</v>
      </c>
      <c r="O9" s="4">
        <f>SUM(O10:O30)</f>
        <v>9</v>
      </c>
      <c r="P9" s="4">
        <f>SUM(P10:P30)</f>
        <v>37</v>
      </c>
      <c r="Q9" s="13">
        <f>IF(K9=N9,0,(1-(K9/(K9-N9)))*-100)</f>
        <v>52.873563218390807</v>
      </c>
      <c r="R9" s="13">
        <f>IF(L9=O9,0,(1-(L9/(L9-O9)))*-100)</f>
        <v>20.930232558139529</v>
      </c>
      <c r="S9" s="13">
        <f>IF(M9=P9,0,(1-(M9/(M9-P9)))*-100)</f>
        <v>84.090909090909079</v>
      </c>
      <c r="V9" s="4">
        <f>K9-N9</f>
        <v>87</v>
      </c>
      <c r="W9" s="13">
        <f>L9-O9</f>
        <v>43</v>
      </c>
      <c r="X9" s="13">
        <f>M9-P9</f>
        <v>44</v>
      </c>
    </row>
    <row r="10" spans="1:24" s="1" customFormat="1" ht="18" customHeight="1" x14ac:dyDescent="0.15">
      <c r="A10" s="4" t="s">
        <v>1</v>
      </c>
      <c r="B10" s="4">
        <f>C10+D10</f>
        <v>19</v>
      </c>
      <c r="C10" s="4">
        <v>11</v>
      </c>
      <c r="D10" s="4">
        <v>8</v>
      </c>
      <c r="E10" s="4">
        <f>F10+G10</f>
        <v>-7</v>
      </c>
      <c r="F10" s="4">
        <v>-6</v>
      </c>
      <c r="G10" s="4">
        <v>-1</v>
      </c>
      <c r="H10" s="13">
        <f>IF(B10=E10,0,(1-(B10/(B10-E10)))*-100)</f>
        <v>-26.923076923076927</v>
      </c>
      <c r="I10" s="13">
        <f t="shared" ref="I10" si="0">IF(C10=F10,0,(1-(C10/(C10-F10)))*-100)</f>
        <v>-35.294117647058819</v>
      </c>
      <c r="J10" s="13">
        <f>IF(D10=G10,0,(1-(D10/(D10-G10)))*-100)</f>
        <v>-11.111111111111116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1</v>
      </c>
      <c r="O18" s="4">
        <v>0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1</v>
      </c>
      <c r="O21" s="4">
        <v>1</v>
      </c>
      <c r="P21" s="4">
        <v>0</v>
      </c>
      <c r="Q21" s="13">
        <f t="shared" si="5"/>
        <v>100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1</v>
      </c>
      <c r="O22" s="4">
        <v>2</v>
      </c>
      <c r="P22" s="4">
        <v>-1</v>
      </c>
      <c r="Q22" s="13">
        <f t="shared" si="5"/>
        <v>50</v>
      </c>
      <c r="R22" s="13">
        <f t="shared" si="1"/>
        <v>200</v>
      </c>
      <c r="S22" s="13">
        <f t="shared" si="1"/>
        <v>-100</v>
      </c>
      <c r="V22" s="4">
        <f t="shared" si="2"/>
        <v>2</v>
      </c>
      <c r="W22" s="13">
        <f t="shared" si="2"/>
        <v>1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4</v>
      </c>
      <c r="L23" s="4">
        <v>2</v>
      </c>
      <c r="M23" s="4">
        <v>2</v>
      </c>
      <c r="N23" s="4">
        <f t="shared" si="4"/>
        <v>1</v>
      </c>
      <c r="O23" s="4">
        <v>0</v>
      </c>
      <c r="P23" s="4">
        <v>1</v>
      </c>
      <c r="Q23" s="13">
        <f t="shared" si="5"/>
        <v>33.333333333333329</v>
      </c>
      <c r="R23" s="13">
        <f t="shared" si="1"/>
        <v>0</v>
      </c>
      <c r="S23" s="13">
        <f t="shared" si="1"/>
        <v>100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8</v>
      </c>
      <c r="L24" s="4">
        <v>6</v>
      </c>
      <c r="M24" s="4">
        <v>2</v>
      </c>
      <c r="N24" s="4">
        <f t="shared" si="4"/>
        <v>0</v>
      </c>
      <c r="O24" s="4">
        <v>-2</v>
      </c>
      <c r="P24" s="4">
        <v>2</v>
      </c>
      <c r="Q24" s="13">
        <f t="shared" si="5"/>
        <v>0</v>
      </c>
      <c r="R24" s="13">
        <f t="shared" si="1"/>
        <v>-25</v>
      </c>
      <c r="S24" s="13">
        <f t="shared" si="1"/>
        <v>0</v>
      </c>
      <c r="V24" s="4">
        <f t="shared" si="2"/>
        <v>8</v>
      </c>
      <c r="W24" s="13">
        <f t="shared" si="2"/>
        <v>8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</v>
      </c>
      <c r="L25" s="4">
        <v>3</v>
      </c>
      <c r="M25" s="4">
        <v>4</v>
      </c>
      <c r="N25" s="4">
        <f t="shared" si="4"/>
        <v>-2</v>
      </c>
      <c r="O25" s="4">
        <v>-3</v>
      </c>
      <c r="P25" s="4">
        <v>1</v>
      </c>
      <c r="Q25" s="13">
        <f t="shared" si="5"/>
        <v>-22.222222222222221</v>
      </c>
      <c r="R25" s="13">
        <f t="shared" si="1"/>
        <v>-50</v>
      </c>
      <c r="S25" s="13">
        <f t="shared" si="1"/>
        <v>33.333333333333329</v>
      </c>
      <c r="V25" s="4">
        <f t="shared" si="2"/>
        <v>9</v>
      </c>
      <c r="W25" s="13">
        <f t="shared" si="2"/>
        <v>6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12</v>
      </c>
      <c r="L26" s="4">
        <v>7</v>
      </c>
      <c r="M26" s="4">
        <v>5</v>
      </c>
      <c r="N26" s="4">
        <f t="shared" si="4"/>
        <v>1</v>
      </c>
      <c r="O26" s="4">
        <v>0</v>
      </c>
      <c r="P26" s="4">
        <v>1</v>
      </c>
      <c r="Q26" s="13">
        <f t="shared" si="5"/>
        <v>9.0909090909090828</v>
      </c>
      <c r="R26" s="13">
        <f t="shared" si="5"/>
        <v>0</v>
      </c>
      <c r="S26" s="13">
        <f t="shared" si="5"/>
        <v>25</v>
      </c>
      <c r="V26" s="4">
        <f t="shared" si="2"/>
        <v>11</v>
      </c>
      <c r="W26" s="13">
        <f t="shared" si="2"/>
        <v>7</v>
      </c>
      <c r="X26" s="13">
        <f t="shared" si="2"/>
        <v>4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27</v>
      </c>
      <c r="L27" s="4">
        <v>11</v>
      </c>
      <c r="M27" s="4">
        <v>16</v>
      </c>
      <c r="N27" s="4">
        <f t="shared" si="4"/>
        <v>9</v>
      </c>
      <c r="O27" s="4">
        <v>3</v>
      </c>
      <c r="P27" s="4">
        <v>6</v>
      </c>
      <c r="Q27" s="13">
        <f t="shared" si="5"/>
        <v>50</v>
      </c>
      <c r="R27" s="13">
        <f t="shared" si="5"/>
        <v>37.5</v>
      </c>
      <c r="S27" s="13">
        <f t="shared" si="5"/>
        <v>60.000000000000007</v>
      </c>
      <c r="V27" s="4">
        <f t="shared" si="2"/>
        <v>18</v>
      </c>
      <c r="W27" s="13">
        <f t="shared" si="2"/>
        <v>8</v>
      </c>
      <c r="X27" s="13">
        <f t="shared" si="2"/>
        <v>10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42</v>
      </c>
      <c r="L28" s="4">
        <v>14</v>
      </c>
      <c r="M28" s="4">
        <v>28</v>
      </c>
      <c r="N28" s="4">
        <f t="shared" si="4"/>
        <v>27</v>
      </c>
      <c r="O28" s="4">
        <v>9</v>
      </c>
      <c r="P28" s="4">
        <v>18</v>
      </c>
      <c r="Q28" s="13">
        <f t="shared" si="5"/>
        <v>179.99999999999997</v>
      </c>
      <c r="R28" s="13">
        <f t="shared" si="5"/>
        <v>179.99999999999997</v>
      </c>
      <c r="S28" s="13">
        <f t="shared" si="5"/>
        <v>179.99999999999997</v>
      </c>
      <c r="V28" s="4">
        <f t="shared" si="2"/>
        <v>15</v>
      </c>
      <c r="W28" s="13">
        <f>L28-O28</f>
        <v>5</v>
      </c>
      <c r="X28" s="13">
        <f t="shared" si="2"/>
        <v>10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16</v>
      </c>
      <c r="L29" s="4">
        <v>2</v>
      </c>
      <c r="M29" s="4">
        <v>14</v>
      </c>
      <c r="N29" s="4">
        <f>O29+P29</f>
        <v>0</v>
      </c>
      <c r="O29" s="4">
        <v>-4</v>
      </c>
      <c r="P29" s="4">
        <v>4</v>
      </c>
      <c r="Q29" s="13">
        <f>IF(K29=N29,0,(1-(K29/(K29-N29)))*-100)</f>
        <v>0</v>
      </c>
      <c r="R29" s="13">
        <f>IF(L29=O29,0,(1-(L29/(L29-O29)))*-100)</f>
        <v>-66.666666666666671</v>
      </c>
      <c r="S29" s="13">
        <f>IF(M29=P29,0,(1-(M29/(M29-P29)))*-100)</f>
        <v>39.999999999999993</v>
      </c>
      <c r="V29" s="4">
        <f t="shared" si="2"/>
        <v>16</v>
      </c>
      <c r="W29" s="13">
        <f t="shared" si="2"/>
        <v>6</v>
      </c>
      <c r="X29" s="13">
        <f t="shared" si="2"/>
        <v>10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1</v>
      </c>
      <c r="M30" s="4">
        <v>7</v>
      </c>
      <c r="N30" s="4">
        <f t="shared" ref="N30" si="6">O30+P30</f>
        <v>4</v>
      </c>
      <c r="O30" s="4">
        <v>1</v>
      </c>
      <c r="P30" s="4">
        <v>3</v>
      </c>
      <c r="Q30" s="13">
        <f t="shared" ref="Q30" si="7">IF(K30=N30,0,(1-(K30/(K30-N30)))*-100)</f>
        <v>100</v>
      </c>
      <c r="R30" s="13">
        <f>IF(L30=O30,0,(1-(L30/(L30-O30)))*-100)</f>
        <v>0</v>
      </c>
      <c r="S30" s="13">
        <f t="shared" ref="S30" si="8">IF(M30=P30,0,(1-(M30/(M30-P30)))*-100)</f>
        <v>75</v>
      </c>
      <c r="V30" s="4">
        <f t="shared" si="2"/>
        <v>4</v>
      </c>
      <c r="W30" s="13">
        <f t="shared" si="2"/>
        <v>0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9</v>
      </c>
      <c r="L33" s="4">
        <f t="shared" si="12"/>
        <v>6</v>
      </c>
      <c r="M33" s="4">
        <f>SUM(M13:M22)</f>
        <v>3</v>
      </c>
      <c r="N33" s="4">
        <f t="shared" ref="N33:P33" si="13">SUM(N13:N22)</f>
        <v>6</v>
      </c>
      <c r="O33" s="4">
        <f t="shared" si="13"/>
        <v>5</v>
      </c>
      <c r="P33" s="4">
        <f t="shared" si="13"/>
        <v>1</v>
      </c>
      <c r="Q33" s="13">
        <f t="shared" ref="Q33:Q36" si="14">IF(K33=N33,0,(1-(K33/(K33-N33)))*-100)</f>
        <v>200</v>
      </c>
      <c r="R33" s="13">
        <f t="shared" si="10"/>
        <v>500</v>
      </c>
      <c r="S33" s="13">
        <f t="shared" si="10"/>
        <v>50</v>
      </c>
      <c r="V33" s="4">
        <f t="shared" ref="V33:X33" si="15">SUM(V13:V22)</f>
        <v>3</v>
      </c>
      <c r="W33" s="13">
        <f t="shared" si="15"/>
        <v>1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124</v>
      </c>
      <c r="L34" s="4">
        <f t="shared" si="16"/>
        <v>46</v>
      </c>
      <c r="M34" s="4">
        <f t="shared" si="16"/>
        <v>78</v>
      </c>
      <c r="N34" s="4">
        <f t="shared" si="16"/>
        <v>40</v>
      </c>
      <c r="O34" s="4">
        <f t="shared" si="16"/>
        <v>4</v>
      </c>
      <c r="P34" s="4">
        <f t="shared" si="16"/>
        <v>36</v>
      </c>
      <c r="Q34" s="13">
        <f>IF(K34=N34,0,(1-(K34/(K34-N34)))*-100)</f>
        <v>47.619047619047628</v>
      </c>
      <c r="R34" s="13">
        <f t="shared" si="10"/>
        <v>9.5238095238095344</v>
      </c>
      <c r="S34" s="13">
        <f t="shared" si="10"/>
        <v>85.714285714285722</v>
      </c>
      <c r="V34" s="4">
        <f t="shared" ref="V34:X34" si="17">SUM(V23:V30)</f>
        <v>84</v>
      </c>
      <c r="W34" s="13">
        <f t="shared" si="17"/>
        <v>42</v>
      </c>
      <c r="X34" s="13">
        <f t="shared" si="17"/>
        <v>42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112</v>
      </c>
      <c r="L35" s="4">
        <f>SUM(L25:L30)</f>
        <v>38</v>
      </c>
      <c r="M35" s="4">
        <f t="shared" si="18"/>
        <v>74</v>
      </c>
      <c r="N35" s="4">
        <f t="shared" si="18"/>
        <v>39</v>
      </c>
      <c r="O35" s="4">
        <f t="shared" si="18"/>
        <v>6</v>
      </c>
      <c r="P35" s="4">
        <f t="shared" si="18"/>
        <v>33</v>
      </c>
      <c r="Q35" s="13">
        <f t="shared" si="14"/>
        <v>53.424657534246563</v>
      </c>
      <c r="R35" s="13">
        <f t="shared" si="10"/>
        <v>18.75</v>
      </c>
      <c r="S35" s="13">
        <f t="shared" si="10"/>
        <v>80.487804878048792</v>
      </c>
      <c r="V35" s="4">
        <f t="shared" ref="V35" si="19">SUM(V25:V30)</f>
        <v>73</v>
      </c>
      <c r="W35" s="13">
        <f>SUM(W25:W30)</f>
        <v>32</v>
      </c>
      <c r="X35" s="13">
        <f>SUM(X25:X30)</f>
        <v>41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93</v>
      </c>
      <c r="L36" s="4">
        <f>SUM(L27:L30)</f>
        <v>28</v>
      </c>
      <c r="M36" s="4">
        <f t="shared" si="20"/>
        <v>65</v>
      </c>
      <c r="N36" s="4">
        <f t="shared" si="20"/>
        <v>40</v>
      </c>
      <c r="O36" s="4">
        <f t="shared" si="20"/>
        <v>9</v>
      </c>
      <c r="P36" s="4">
        <f t="shared" si="20"/>
        <v>31</v>
      </c>
      <c r="Q36" s="13">
        <f t="shared" si="14"/>
        <v>75.471698113207552</v>
      </c>
      <c r="R36" s="13">
        <f t="shared" si="10"/>
        <v>47.368421052631568</v>
      </c>
      <c r="S36" s="13">
        <f t="shared" si="10"/>
        <v>91.176470588235304</v>
      </c>
      <c r="V36" s="4">
        <f t="shared" ref="V36" si="21">SUM(V27:V30)</f>
        <v>53</v>
      </c>
      <c r="W36" s="13">
        <f>SUM(W27:W30)</f>
        <v>19</v>
      </c>
      <c r="X36" s="13">
        <f>SUM(X27:X30)</f>
        <v>34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6.7669172932330826</v>
      </c>
      <c r="L39" s="14">
        <f>L33/L9*100</f>
        <v>11.538461538461538</v>
      </c>
      <c r="M39" s="15">
        <f t="shared" ref="M39" si="26">M33/M9*100</f>
        <v>3.7037037037037033</v>
      </c>
      <c r="N39" s="14">
        <f>N33/N9*100</f>
        <v>13.043478260869565</v>
      </c>
      <c r="O39" s="14">
        <f t="shared" ref="O39" si="27">O33/O9*100</f>
        <v>55.555555555555557</v>
      </c>
      <c r="P39" s="14">
        <f>P33/P9*100</f>
        <v>2.7027027027027026</v>
      </c>
      <c r="Q39" s="14">
        <f t="shared" ref="Q39:Q42" si="28">K39-V39</f>
        <v>3.3186414311641173</v>
      </c>
      <c r="R39" s="14">
        <f t="shared" si="24"/>
        <v>9.2128801431127005</v>
      </c>
      <c r="S39" s="14">
        <f t="shared" si="24"/>
        <v>-0.84175084175084258</v>
      </c>
      <c r="V39" s="14">
        <f t="shared" ref="V39:X39" si="29">V33/V9*100</f>
        <v>3.4482758620689653</v>
      </c>
      <c r="W39" s="14">
        <f t="shared" si="29"/>
        <v>2.3255813953488373</v>
      </c>
      <c r="X39" s="14">
        <f t="shared" si="29"/>
        <v>4.5454545454545459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93.233082706766908</v>
      </c>
      <c r="L40" s="14">
        <f t="shared" si="30"/>
        <v>88.461538461538453</v>
      </c>
      <c r="M40" s="14">
        <f t="shared" si="30"/>
        <v>96.296296296296291</v>
      </c>
      <c r="N40" s="14">
        <f>N34/N9*100</f>
        <v>86.956521739130437</v>
      </c>
      <c r="O40" s="14">
        <f t="shared" ref="O40:P40" si="31">O34/O9*100</f>
        <v>44.444444444444443</v>
      </c>
      <c r="P40" s="14">
        <f t="shared" si="31"/>
        <v>97.297297297297305</v>
      </c>
      <c r="Q40" s="14">
        <f t="shared" si="28"/>
        <v>-3.3186414311641244</v>
      </c>
      <c r="R40" s="14">
        <f t="shared" si="24"/>
        <v>-9.2128801431126988</v>
      </c>
      <c r="S40" s="14">
        <f t="shared" si="24"/>
        <v>0.84175084175083725</v>
      </c>
      <c r="V40" s="14">
        <f t="shared" ref="V40:X40" si="32">V34/V9*100</f>
        <v>96.551724137931032</v>
      </c>
      <c r="W40" s="14">
        <f t="shared" si="32"/>
        <v>97.674418604651152</v>
      </c>
      <c r="X40" s="14">
        <f t="shared" si="32"/>
        <v>95.454545454545453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84.210526315789465</v>
      </c>
      <c r="L41" s="14">
        <f t="shared" si="33"/>
        <v>73.076923076923066</v>
      </c>
      <c r="M41" s="14">
        <f t="shared" si="33"/>
        <v>91.358024691358025</v>
      </c>
      <c r="N41" s="14">
        <f>N35/N9*100</f>
        <v>84.782608695652172</v>
      </c>
      <c r="O41" s="14">
        <f t="shared" ref="O41:P41" si="34">O35/O9*100</f>
        <v>66.666666666666657</v>
      </c>
      <c r="P41" s="14">
        <f t="shared" si="34"/>
        <v>89.189189189189193</v>
      </c>
      <c r="Q41" s="14">
        <f t="shared" si="28"/>
        <v>0.30248033877796843</v>
      </c>
      <c r="R41" s="14">
        <f t="shared" si="24"/>
        <v>-1.341681574239729</v>
      </c>
      <c r="S41" s="14">
        <f t="shared" si="24"/>
        <v>-1.8237934904601474</v>
      </c>
      <c r="V41" s="14">
        <f>V35/V9*100</f>
        <v>83.908045977011497</v>
      </c>
      <c r="W41" s="14">
        <f>W35/W9*100</f>
        <v>74.418604651162795</v>
      </c>
      <c r="X41" s="14">
        <f>X35/X9*100</f>
        <v>93.181818181818173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69.924812030075188</v>
      </c>
      <c r="L42" s="14">
        <f t="shared" si="35"/>
        <v>53.846153846153847</v>
      </c>
      <c r="M42" s="14">
        <f t="shared" si="35"/>
        <v>80.246913580246911</v>
      </c>
      <c r="N42" s="14">
        <f t="shared" si="35"/>
        <v>86.956521739130437</v>
      </c>
      <c r="O42" s="14">
        <f t="shared" si="35"/>
        <v>100</v>
      </c>
      <c r="P42" s="14">
        <f t="shared" si="35"/>
        <v>83.78378378378379</v>
      </c>
      <c r="Q42" s="14">
        <f t="shared" si="28"/>
        <v>9.0052718001901297</v>
      </c>
      <c r="R42" s="14">
        <f t="shared" si="24"/>
        <v>9.6601073345259394</v>
      </c>
      <c r="S42" s="14">
        <f t="shared" si="24"/>
        <v>2.9741863075196449</v>
      </c>
      <c r="V42" s="14">
        <f t="shared" ref="V42:X42" si="36">V36/V9*100</f>
        <v>60.919540229885058</v>
      </c>
      <c r="W42" s="14">
        <f t="shared" si="36"/>
        <v>44.186046511627907</v>
      </c>
      <c r="X42" s="14">
        <f t="shared" si="36"/>
        <v>77.272727272727266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57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131</v>
      </c>
      <c r="C9" s="4">
        <f>SUM(C10:C30)</f>
        <v>81</v>
      </c>
      <c r="D9" s="4">
        <f>SUM(D10:D30)</f>
        <v>50</v>
      </c>
      <c r="E9" s="4">
        <f>F9+G9</f>
        <v>13</v>
      </c>
      <c r="F9" s="4">
        <f>SUM(F10:F30)</f>
        <v>22</v>
      </c>
      <c r="G9" s="4">
        <f>SUM(G10:G30)</f>
        <v>-9</v>
      </c>
      <c r="H9" s="13">
        <f>IF(B9=E9,0,(1-(B9/(B9-E9)))*-100)</f>
        <v>11.016949152542367</v>
      </c>
      <c r="I9" s="13">
        <f>IF(C9=F9,0,(1-(C9/(C9-F9)))*-100)</f>
        <v>37.288135593220332</v>
      </c>
      <c r="J9" s="13">
        <f>IF(D9=G9,0,(1-(D9/(D9-G9)))*-100)</f>
        <v>-15.254237288135597</v>
      </c>
      <c r="K9" s="4">
        <f>L9+M9</f>
        <v>227</v>
      </c>
      <c r="L9" s="4">
        <f>SUM(L10:L30)</f>
        <v>120</v>
      </c>
      <c r="M9" s="4">
        <f>SUM(M10:M30)</f>
        <v>107</v>
      </c>
      <c r="N9" s="4">
        <f>O9+P9</f>
        <v>0</v>
      </c>
      <c r="O9" s="4">
        <f>SUM(O10:O30)</f>
        <v>11</v>
      </c>
      <c r="P9" s="4">
        <f>SUM(P10:P30)</f>
        <v>-11</v>
      </c>
      <c r="Q9" s="13">
        <f>IF(K9=N9,0,(1-(K9/(K9-N9)))*-100)</f>
        <v>0</v>
      </c>
      <c r="R9" s="13">
        <f>IF(L9=O9,0,(1-(L9/(L9-O9)))*-100)</f>
        <v>10.091743119266061</v>
      </c>
      <c r="S9" s="13">
        <f>IF(M9=P9,0,(1-(M9/(M9-P9)))*-100)</f>
        <v>-9.322033898305083</v>
      </c>
      <c r="V9" s="4">
        <f>K9-N9</f>
        <v>227</v>
      </c>
      <c r="W9" s="13">
        <f>L9-O9</f>
        <v>109</v>
      </c>
      <c r="X9" s="13">
        <f>M9-P9</f>
        <v>118</v>
      </c>
    </row>
    <row r="10" spans="1:24" s="1" customFormat="1" ht="18" customHeight="1" x14ac:dyDescent="0.15">
      <c r="A10" s="4" t="s">
        <v>1</v>
      </c>
      <c r="B10" s="4">
        <f>C10+D10</f>
        <v>131</v>
      </c>
      <c r="C10" s="4">
        <v>81</v>
      </c>
      <c r="D10" s="4">
        <v>50</v>
      </c>
      <c r="E10" s="4">
        <f>F10+G10</f>
        <v>13</v>
      </c>
      <c r="F10" s="4">
        <v>22</v>
      </c>
      <c r="G10" s="4">
        <v>-9</v>
      </c>
      <c r="H10" s="13">
        <f>IF(B10=E10,0,(1-(B10/(B10-E10)))*-100)</f>
        <v>11.016949152542367</v>
      </c>
      <c r="I10" s="13">
        <f t="shared" ref="I10" si="0">IF(C10=F10,0,(1-(C10/(C10-F10)))*-100)</f>
        <v>37.288135593220332</v>
      </c>
      <c r="J10" s="13">
        <f>IF(D10=G10,0,(1-(D10/(D10-G10)))*-100)</f>
        <v>-15.254237288135597</v>
      </c>
      <c r="K10" s="4">
        <f>L10+M10</f>
        <v>0</v>
      </c>
      <c r="L10" s="4">
        <v>0</v>
      </c>
      <c r="M10" s="4">
        <v>0</v>
      </c>
      <c r="N10" s="4">
        <f>O10+P10</f>
        <v>-2</v>
      </c>
      <c r="O10" s="4">
        <v>0</v>
      </c>
      <c r="P10" s="4">
        <v>-2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2</v>
      </c>
      <c r="W10" s="13">
        <f t="shared" si="2"/>
        <v>0</v>
      </c>
      <c r="X10" s="13">
        <f t="shared" si="2"/>
        <v>2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1</v>
      </c>
      <c r="L11" s="4">
        <v>0</v>
      </c>
      <c r="M11" s="4">
        <v>1</v>
      </c>
      <c r="N11" s="4">
        <f t="shared" ref="N11:N28" si="4">O11+P11</f>
        <v>1</v>
      </c>
      <c r="O11" s="4">
        <v>0</v>
      </c>
      <c r="P11" s="4">
        <v>1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-1</v>
      </c>
      <c r="P14" s="4">
        <v>0</v>
      </c>
      <c r="Q14" s="13">
        <f t="shared" si="5"/>
        <v>-100</v>
      </c>
      <c r="R14" s="13">
        <f t="shared" si="1"/>
        <v>-100</v>
      </c>
      <c r="S14" s="13">
        <f t="shared" si="1"/>
        <v>0</v>
      </c>
      <c r="V14" s="4">
        <f t="shared" si="2"/>
        <v>1</v>
      </c>
      <c r="W14" s="13">
        <f t="shared" si="2"/>
        <v>1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1</v>
      </c>
      <c r="M16" s="4">
        <v>1</v>
      </c>
      <c r="N16" s="4">
        <f t="shared" si="4"/>
        <v>1</v>
      </c>
      <c r="O16" s="4">
        <v>0</v>
      </c>
      <c r="P16" s="4">
        <v>1</v>
      </c>
      <c r="Q16" s="13">
        <f t="shared" si="5"/>
        <v>100</v>
      </c>
      <c r="R16" s="13">
        <f t="shared" si="1"/>
        <v>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3</v>
      </c>
      <c r="L17" s="4">
        <v>2</v>
      </c>
      <c r="M17" s="4">
        <v>1</v>
      </c>
      <c r="N17" s="4">
        <f t="shared" si="4"/>
        <v>3</v>
      </c>
      <c r="O17" s="4">
        <v>2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4</v>
      </c>
      <c r="L19" s="4">
        <v>2</v>
      </c>
      <c r="M19" s="4">
        <v>2</v>
      </c>
      <c r="N19" s="4">
        <f t="shared" si="4"/>
        <v>3</v>
      </c>
      <c r="O19" s="4">
        <v>1</v>
      </c>
      <c r="P19" s="4">
        <v>2</v>
      </c>
      <c r="Q19" s="13">
        <f t="shared" si="5"/>
        <v>300</v>
      </c>
      <c r="R19" s="13">
        <f t="shared" si="1"/>
        <v>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2</v>
      </c>
      <c r="O20" s="4">
        <v>1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5</v>
      </c>
      <c r="M21" s="4">
        <v>1</v>
      </c>
      <c r="N21" s="4">
        <f t="shared" si="4"/>
        <v>2</v>
      </c>
      <c r="O21" s="4">
        <v>2</v>
      </c>
      <c r="P21" s="4">
        <v>0</v>
      </c>
      <c r="Q21" s="13">
        <f t="shared" si="5"/>
        <v>50</v>
      </c>
      <c r="R21" s="13">
        <f t="shared" si="1"/>
        <v>66.666666666666671</v>
      </c>
      <c r="S21" s="13">
        <f t="shared" si="1"/>
        <v>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4</v>
      </c>
      <c r="M22" s="4">
        <v>0</v>
      </c>
      <c r="N22" s="4">
        <f t="shared" si="4"/>
        <v>-3</v>
      </c>
      <c r="O22" s="4">
        <v>-1</v>
      </c>
      <c r="P22" s="4">
        <v>-2</v>
      </c>
      <c r="Q22" s="13">
        <f t="shared" si="5"/>
        <v>-42.857142857142861</v>
      </c>
      <c r="R22" s="13">
        <f t="shared" si="1"/>
        <v>-19.999999999999996</v>
      </c>
      <c r="S22" s="13">
        <f t="shared" si="1"/>
        <v>-100</v>
      </c>
      <c r="V22" s="4">
        <f t="shared" si="2"/>
        <v>7</v>
      </c>
      <c r="W22" s="13">
        <f t="shared" si="2"/>
        <v>5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16</v>
      </c>
      <c r="L23" s="4">
        <v>12</v>
      </c>
      <c r="M23" s="4">
        <v>4</v>
      </c>
      <c r="N23" s="4">
        <f t="shared" si="4"/>
        <v>1</v>
      </c>
      <c r="O23" s="4">
        <v>4</v>
      </c>
      <c r="P23" s="4">
        <v>-3</v>
      </c>
      <c r="Q23" s="13">
        <f t="shared" si="5"/>
        <v>6.6666666666666652</v>
      </c>
      <c r="R23" s="13">
        <f t="shared" si="1"/>
        <v>50</v>
      </c>
      <c r="S23" s="13">
        <f t="shared" si="1"/>
        <v>-42.857142857142861</v>
      </c>
      <c r="V23" s="4">
        <f t="shared" si="2"/>
        <v>15</v>
      </c>
      <c r="W23" s="13">
        <f t="shared" si="2"/>
        <v>8</v>
      </c>
      <c r="X23" s="13">
        <f t="shared" si="2"/>
        <v>7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26</v>
      </c>
      <c r="L24" s="4">
        <v>24</v>
      </c>
      <c r="M24" s="4">
        <v>2</v>
      </c>
      <c r="N24" s="4">
        <f t="shared" si="4"/>
        <v>6</v>
      </c>
      <c r="O24" s="4">
        <v>11</v>
      </c>
      <c r="P24" s="4">
        <v>-5</v>
      </c>
      <c r="Q24" s="13">
        <f t="shared" si="5"/>
        <v>30.000000000000004</v>
      </c>
      <c r="R24" s="13">
        <f t="shared" si="1"/>
        <v>84.615384615384627</v>
      </c>
      <c r="S24" s="13">
        <f t="shared" si="1"/>
        <v>-71.428571428571431</v>
      </c>
      <c r="V24" s="4">
        <f t="shared" si="2"/>
        <v>20</v>
      </c>
      <c r="W24" s="13">
        <f t="shared" si="2"/>
        <v>13</v>
      </c>
      <c r="X24" s="13">
        <f t="shared" si="2"/>
        <v>7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11</v>
      </c>
      <c r="L25" s="4">
        <v>9</v>
      </c>
      <c r="M25" s="4">
        <v>2</v>
      </c>
      <c r="N25" s="4">
        <f t="shared" si="4"/>
        <v>-18</v>
      </c>
      <c r="O25" s="4">
        <v>-14</v>
      </c>
      <c r="P25" s="4">
        <v>-4</v>
      </c>
      <c r="Q25" s="13">
        <f t="shared" si="5"/>
        <v>-62.068965517241381</v>
      </c>
      <c r="R25" s="13">
        <f t="shared" si="1"/>
        <v>-60.869565217391312</v>
      </c>
      <c r="S25" s="13">
        <f t="shared" si="1"/>
        <v>-66.666666666666671</v>
      </c>
      <c r="V25" s="4">
        <f t="shared" si="2"/>
        <v>29</v>
      </c>
      <c r="W25" s="13">
        <f t="shared" si="2"/>
        <v>23</v>
      </c>
      <c r="X25" s="13">
        <f t="shared" si="2"/>
        <v>6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14</v>
      </c>
      <c r="M26" s="4">
        <v>12</v>
      </c>
      <c r="N26" s="4">
        <f t="shared" si="4"/>
        <v>-8</v>
      </c>
      <c r="O26" s="4">
        <v>-5</v>
      </c>
      <c r="P26" s="4">
        <v>-3</v>
      </c>
      <c r="Q26" s="13">
        <f t="shared" si="5"/>
        <v>-23.529411764705888</v>
      </c>
      <c r="R26" s="13">
        <f t="shared" si="5"/>
        <v>-26.315789473684216</v>
      </c>
      <c r="S26" s="13">
        <f t="shared" si="5"/>
        <v>-19.999999999999996</v>
      </c>
      <c r="V26" s="4">
        <f t="shared" si="2"/>
        <v>34</v>
      </c>
      <c r="W26" s="13">
        <f t="shared" si="2"/>
        <v>19</v>
      </c>
      <c r="X26" s="13">
        <f t="shared" si="2"/>
        <v>15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38</v>
      </c>
      <c r="L27" s="4">
        <v>19</v>
      </c>
      <c r="M27" s="4">
        <v>19</v>
      </c>
      <c r="N27" s="4">
        <f t="shared" si="4"/>
        <v>6</v>
      </c>
      <c r="O27" s="4">
        <v>6</v>
      </c>
      <c r="P27" s="4">
        <v>0</v>
      </c>
      <c r="Q27" s="13">
        <f t="shared" si="5"/>
        <v>18.75</v>
      </c>
      <c r="R27" s="13">
        <f t="shared" si="5"/>
        <v>46.153846153846146</v>
      </c>
      <c r="S27" s="13">
        <f t="shared" si="5"/>
        <v>0</v>
      </c>
      <c r="V27" s="4">
        <f t="shared" si="2"/>
        <v>32</v>
      </c>
      <c r="W27" s="13">
        <f t="shared" si="2"/>
        <v>13</v>
      </c>
      <c r="X27" s="13">
        <f t="shared" si="2"/>
        <v>19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54</v>
      </c>
      <c r="L28" s="4">
        <v>21</v>
      </c>
      <c r="M28" s="4">
        <v>33</v>
      </c>
      <c r="N28" s="4">
        <f t="shared" si="4"/>
        <v>13</v>
      </c>
      <c r="O28" s="4">
        <v>10</v>
      </c>
      <c r="P28" s="4">
        <v>3</v>
      </c>
      <c r="Q28" s="13">
        <f t="shared" si="5"/>
        <v>31.707317073170739</v>
      </c>
      <c r="R28" s="13">
        <f t="shared" si="5"/>
        <v>90.909090909090921</v>
      </c>
      <c r="S28" s="13">
        <f t="shared" si="5"/>
        <v>10.000000000000009</v>
      </c>
      <c r="V28" s="4">
        <f t="shared" si="2"/>
        <v>41</v>
      </c>
      <c r="W28" s="13">
        <f>L28-O28</f>
        <v>11</v>
      </c>
      <c r="X28" s="13">
        <f t="shared" si="2"/>
        <v>30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25</v>
      </c>
      <c r="L29" s="4">
        <v>5</v>
      </c>
      <c r="M29" s="4">
        <v>20</v>
      </c>
      <c r="N29" s="4">
        <f>O29+P29</f>
        <v>-3</v>
      </c>
      <c r="O29" s="4">
        <v>-5</v>
      </c>
      <c r="P29" s="4">
        <v>2</v>
      </c>
      <c r="Q29" s="13">
        <f>IF(K29=N29,0,(1-(K29/(K29-N29)))*-100)</f>
        <v>-10.71428571428571</v>
      </c>
      <c r="R29" s="13">
        <f>IF(L29=O29,0,(1-(L29/(L29-O29)))*-100)</f>
        <v>-50</v>
      </c>
      <c r="S29" s="13">
        <f>IF(M29=P29,0,(1-(M29/(M29-P29)))*-100)</f>
        <v>11.111111111111116</v>
      </c>
      <c r="V29" s="4">
        <f t="shared" si="2"/>
        <v>28</v>
      </c>
      <c r="W29" s="13">
        <f t="shared" si="2"/>
        <v>10</v>
      </c>
      <c r="X29" s="13">
        <f t="shared" si="2"/>
        <v>18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0</v>
      </c>
      <c r="M30" s="4">
        <v>8</v>
      </c>
      <c r="N30" s="4">
        <f t="shared" ref="N30" si="6">O30+P30</f>
        <v>-3</v>
      </c>
      <c r="O30" s="4">
        <v>-1</v>
      </c>
      <c r="P30" s="4">
        <v>-2</v>
      </c>
      <c r="Q30" s="13">
        <f t="shared" ref="Q30" si="7">IF(K30=N30,0,(1-(K30/(K30-N30)))*-100)</f>
        <v>-27.27272727272727</v>
      </c>
      <c r="R30" s="13">
        <f>IF(L30=O30,0,(1-(L30/(L30-O30)))*-100)</f>
        <v>-100</v>
      </c>
      <c r="S30" s="13">
        <f t="shared" ref="S30" si="8">IF(M30=P30,0,(1-(M30/(M30-P30)))*-100)</f>
        <v>-19.999999999999996</v>
      </c>
      <c r="V30" s="4">
        <f t="shared" si="2"/>
        <v>11</v>
      </c>
      <c r="W30" s="13">
        <f t="shared" si="2"/>
        <v>1</v>
      </c>
      <c r="X30" s="13">
        <f t="shared" si="2"/>
        <v>10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-50</v>
      </c>
      <c r="R32" s="13">
        <f t="shared" ref="R32:S36" si="10">IF(L32=O32,0,(1-(L32/(L32-O32)))*-100)</f>
        <v>0</v>
      </c>
      <c r="S32" s="13">
        <f t="shared" si="10"/>
        <v>-50</v>
      </c>
      <c r="V32" s="4">
        <f t="shared" ref="V32:X32" si="11">SUM(V10:V12)</f>
        <v>2</v>
      </c>
      <c r="W32" s="13">
        <f t="shared" si="11"/>
        <v>0</v>
      </c>
      <c r="X32" s="13">
        <f t="shared" si="11"/>
        <v>2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22</v>
      </c>
      <c r="L33" s="4">
        <f t="shared" si="12"/>
        <v>16</v>
      </c>
      <c r="M33" s="4">
        <f>SUM(M13:M22)</f>
        <v>6</v>
      </c>
      <c r="N33" s="4">
        <f t="shared" ref="N33:P33" si="13">SUM(N13:N22)</f>
        <v>7</v>
      </c>
      <c r="O33" s="4">
        <f t="shared" si="13"/>
        <v>5</v>
      </c>
      <c r="P33" s="4">
        <f t="shared" si="13"/>
        <v>2</v>
      </c>
      <c r="Q33" s="13">
        <f t="shared" ref="Q33:Q36" si="14">IF(K33=N33,0,(1-(K33/(K33-N33)))*-100)</f>
        <v>46.666666666666657</v>
      </c>
      <c r="R33" s="13">
        <f t="shared" si="10"/>
        <v>45.45454545454546</v>
      </c>
      <c r="S33" s="13">
        <f t="shared" si="10"/>
        <v>50</v>
      </c>
      <c r="V33" s="4">
        <f t="shared" ref="V33:X33" si="15">SUM(V13:V22)</f>
        <v>15</v>
      </c>
      <c r="W33" s="13">
        <f t="shared" si="15"/>
        <v>11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204</v>
      </c>
      <c r="L34" s="4">
        <f t="shared" si="16"/>
        <v>104</v>
      </c>
      <c r="M34" s="4">
        <f t="shared" si="16"/>
        <v>100</v>
      </c>
      <c r="N34" s="4">
        <f t="shared" si="16"/>
        <v>-6</v>
      </c>
      <c r="O34" s="4">
        <f t="shared" si="16"/>
        <v>6</v>
      </c>
      <c r="P34" s="4">
        <f t="shared" si="16"/>
        <v>-12</v>
      </c>
      <c r="Q34" s="13">
        <f>IF(K34=N34,0,(1-(K34/(K34-N34)))*-100)</f>
        <v>-2.8571428571428581</v>
      </c>
      <c r="R34" s="13">
        <f t="shared" si="10"/>
        <v>6.1224489795918435</v>
      </c>
      <c r="S34" s="13">
        <f t="shared" si="10"/>
        <v>-10.71428571428571</v>
      </c>
      <c r="V34" s="4">
        <f t="shared" ref="V34:X34" si="17">SUM(V23:V30)</f>
        <v>210</v>
      </c>
      <c r="W34" s="13">
        <f t="shared" si="17"/>
        <v>98</v>
      </c>
      <c r="X34" s="13">
        <f t="shared" si="17"/>
        <v>112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162</v>
      </c>
      <c r="L35" s="4">
        <f>SUM(L25:L30)</f>
        <v>68</v>
      </c>
      <c r="M35" s="4">
        <f t="shared" si="18"/>
        <v>94</v>
      </c>
      <c r="N35" s="4">
        <f t="shared" si="18"/>
        <v>-13</v>
      </c>
      <c r="O35" s="4">
        <f t="shared" si="18"/>
        <v>-9</v>
      </c>
      <c r="P35" s="4">
        <f t="shared" si="18"/>
        <v>-4</v>
      </c>
      <c r="Q35" s="13">
        <f t="shared" si="14"/>
        <v>-7.4285714285714288</v>
      </c>
      <c r="R35" s="13">
        <f t="shared" si="10"/>
        <v>-11.688311688311693</v>
      </c>
      <c r="S35" s="13">
        <f t="shared" si="10"/>
        <v>-4.081632653061229</v>
      </c>
      <c r="V35" s="4">
        <f t="shared" ref="V35" si="19">SUM(V25:V30)</f>
        <v>175</v>
      </c>
      <c r="W35" s="13">
        <f>SUM(W25:W30)</f>
        <v>77</v>
      </c>
      <c r="X35" s="13">
        <f>SUM(X25:X30)</f>
        <v>98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125</v>
      </c>
      <c r="L36" s="4">
        <f>SUM(L27:L30)</f>
        <v>45</v>
      </c>
      <c r="M36" s="4">
        <f t="shared" si="20"/>
        <v>80</v>
      </c>
      <c r="N36" s="4">
        <f t="shared" si="20"/>
        <v>13</v>
      </c>
      <c r="O36" s="4">
        <f t="shared" si="20"/>
        <v>10</v>
      </c>
      <c r="P36" s="4">
        <f t="shared" si="20"/>
        <v>3</v>
      </c>
      <c r="Q36" s="13">
        <f t="shared" si="14"/>
        <v>11.607142857142861</v>
      </c>
      <c r="R36" s="13">
        <f t="shared" si="10"/>
        <v>28.57142857142858</v>
      </c>
      <c r="S36" s="13">
        <f t="shared" si="10"/>
        <v>3.8961038961038863</v>
      </c>
      <c r="V36" s="4">
        <f t="shared" ref="V36" si="21">SUM(V27:V30)</f>
        <v>112</v>
      </c>
      <c r="W36" s="13">
        <f>SUM(W27:W30)</f>
        <v>35</v>
      </c>
      <c r="X36" s="13">
        <f>SUM(X27:X30)</f>
        <v>77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0.44052863436123352</v>
      </c>
      <c r="L38" s="14">
        <f t="shared" ref="L38:M38" si="22">L32/L9*100</f>
        <v>0</v>
      </c>
      <c r="M38" s="14">
        <f t="shared" si="22"/>
        <v>0.93457943925233633</v>
      </c>
      <c r="N38" s="14">
        <f>IFERROR(N32/N9*100,0)</f>
        <v>0</v>
      </c>
      <c r="O38" s="14">
        <f>O32/O9*100</f>
        <v>0</v>
      </c>
      <c r="P38" s="14">
        <f t="shared" ref="P38" si="23">P32/P9*100</f>
        <v>9.0909090909090917</v>
      </c>
      <c r="Q38" s="14">
        <f>K38-V38</f>
        <v>-0.44052863436123352</v>
      </c>
      <c r="R38" s="14">
        <f t="shared" ref="R38:S42" si="24">L38-W38</f>
        <v>0</v>
      </c>
      <c r="S38" s="14">
        <f>M38-X38</f>
        <v>-0.76033581498495173</v>
      </c>
      <c r="V38" s="14">
        <f>V32/V9*100</f>
        <v>0.88105726872246704</v>
      </c>
      <c r="W38" s="14">
        <f t="shared" ref="W38:X38" si="25">W32/W9*100</f>
        <v>0</v>
      </c>
      <c r="X38" s="14">
        <f t="shared" si="25"/>
        <v>1.6949152542372881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9.6916299559471373</v>
      </c>
      <c r="L39" s="14">
        <f>L33/L9*100</f>
        <v>13.333333333333334</v>
      </c>
      <c r="M39" s="15">
        <f t="shared" ref="M39" si="26">M33/M9*100</f>
        <v>5.6074766355140184</v>
      </c>
      <c r="N39" s="14">
        <f>IFERROR(N33/N9*100,0)</f>
        <v>0</v>
      </c>
      <c r="O39" s="14">
        <f t="shared" ref="O39" si="27">O33/O9*100</f>
        <v>45.454545454545453</v>
      </c>
      <c r="P39" s="14">
        <f>P33/P9*100</f>
        <v>-18.181818181818183</v>
      </c>
      <c r="Q39" s="14">
        <f t="shared" ref="Q39:Q42" si="28">K39-V39</f>
        <v>3.0837004405286352</v>
      </c>
      <c r="R39" s="14">
        <f t="shared" si="24"/>
        <v>3.2415902140672781</v>
      </c>
      <c r="S39" s="14">
        <f t="shared" si="24"/>
        <v>2.2176461270394423</v>
      </c>
      <c r="V39" s="14">
        <f t="shared" ref="V39:X39" si="29">V33/V9*100</f>
        <v>6.607929515418502</v>
      </c>
      <c r="W39" s="14">
        <f t="shared" si="29"/>
        <v>10.091743119266056</v>
      </c>
      <c r="X39" s="14">
        <f t="shared" si="29"/>
        <v>3.3898305084745761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89.867841409691636</v>
      </c>
      <c r="L40" s="14">
        <f t="shared" si="30"/>
        <v>86.666666666666671</v>
      </c>
      <c r="M40" s="14">
        <f t="shared" si="30"/>
        <v>93.45794392523365</v>
      </c>
      <c r="N40" s="14">
        <f>IFERROR(N34/N9*100,0)</f>
        <v>0</v>
      </c>
      <c r="O40" s="14">
        <f t="shared" ref="O40:P40" si="31">O34/O9*100</f>
        <v>54.54545454545454</v>
      </c>
      <c r="P40" s="14">
        <f t="shared" si="31"/>
        <v>109.09090909090908</v>
      </c>
      <c r="Q40" s="14">
        <f t="shared" si="28"/>
        <v>-2.6431718061673877</v>
      </c>
      <c r="R40" s="14">
        <f t="shared" si="24"/>
        <v>-3.2415902140672728</v>
      </c>
      <c r="S40" s="14">
        <f t="shared" si="24"/>
        <v>-1.4573103120544886</v>
      </c>
      <c r="V40" s="14">
        <f t="shared" ref="V40:X40" si="32">V34/V9*100</f>
        <v>92.511013215859023</v>
      </c>
      <c r="W40" s="14">
        <f t="shared" si="32"/>
        <v>89.908256880733944</v>
      </c>
      <c r="X40" s="14">
        <f t="shared" si="32"/>
        <v>94.915254237288138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71.365638766519822</v>
      </c>
      <c r="L41" s="14">
        <f t="shared" si="33"/>
        <v>56.666666666666664</v>
      </c>
      <c r="M41" s="14">
        <f t="shared" si="33"/>
        <v>87.850467289719631</v>
      </c>
      <c r="N41" s="14">
        <f>IFERROR(N35/N9*100,0)</f>
        <v>0</v>
      </c>
      <c r="O41" s="14">
        <f t="shared" ref="O41:P41" si="34">O35/O9*100</f>
        <v>-81.818181818181827</v>
      </c>
      <c r="P41" s="14">
        <f t="shared" si="34"/>
        <v>36.363636363636367</v>
      </c>
      <c r="Q41" s="14">
        <f t="shared" si="28"/>
        <v>-5.7268722466960327</v>
      </c>
      <c r="R41" s="14">
        <f t="shared" si="24"/>
        <v>-13.975535168195726</v>
      </c>
      <c r="S41" s="14">
        <f t="shared" si="24"/>
        <v>4.7996198320925174</v>
      </c>
      <c r="V41" s="14">
        <f>V35/V9*100</f>
        <v>77.092511013215855</v>
      </c>
      <c r="W41" s="14">
        <f>W35/W9*100</f>
        <v>70.642201834862391</v>
      </c>
      <c r="X41" s="14">
        <f>X35/X9*100</f>
        <v>83.050847457627114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55.066079295154182</v>
      </c>
      <c r="L42" s="14">
        <f t="shared" si="35"/>
        <v>37.5</v>
      </c>
      <c r="M42" s="14">
        <f t="shared" si="35"/>
        <v>74.766355140186917</v>
      </c>
      <c r="N42" s="14">
        <f>IFERROR(N36/N9*100,0)</f>
        <v>0</v>
      </c>
      <c r="O42" s="14">
        <f t="shared" si="35"/>
        <v>90.909090909090907</v>
      </c>
      <c r="P42" s="14">
        <f t="shared" si="35"/>
        <v>-27.27272727272727</v>
      </c>
      <c r="Q42" s="14">
        <f t="shared" si="28"/>
        <v>5.7268722466960327</v>
      </c>
      <c r="R42" s="14">
        <f t="shared" si="24"/>
        <v>5.3899082568807302</v>
      </c>
      <c r="S42" s="14">
        <f t="shared" si="24"/>
        <v>9.5121178520513183</v>
      </c>
      <c r="V42" s="14">
        <f t="shared" ref="V42:X42" si="36">V36/V9*100</f>
        <v>49.33920704845815</v>
      </c>
      <c r="W42" s="14">
        <f t="shared" si="36"/>
        <v>32.11009174311927</v>
      </c>
      <c r="X42" s="14">
        <f t="shared" si="36"/>
        <v>65.254237288135599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56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106</v>
      </c>
      <c r="C9" s="4">
        <f>SUM(C10:C30)</f>
        <v>59</v>
      </c>
      <c r="D9" s="4">
        <f>SUM(D10:D30)</f>
        <v>47</v>
      </c>
      <c r="E9" s="4">
        <f>F9+G9</f>
        <v>11</v>
      </c>
      <c r="F9" s="4">
        <f>SUM(F10:F30)</f>
        <v>12</v>
      </c>
      <c r="G9" s="4">
        <f>SUM(G10:G30)</f>
        <v>-1</v>
      </c>
      <c r="H9" s="13">
        <f>IF(B9=E9,0,(1-(B9/(B9-E9)))*-100)</f>
        <v>11.578947368421044</v>
      </c>
      <c r="I9" s="13">
        <f>IF(C9=F9,0,(1-(C9/(C9-F9)))*-100)</f>
        <v>25.531914893617014</v>
      </c>
      <c r="J9" s="13">
        <f>IF(D9=G9,0,(1-(D9/(D9-G9)))*-100)</f>
        <v>-2.083333333333337</v>
      </c>
      <c r="K9" s="4">
        <f>L9+M9</f>
        <v>266</v>
      </c>
      <c r="L9" s="4">
        <f>SUM(L10:L30)</f>
        <v>123</v>
      </c>
      <c r="M9" s="4">
        <f>SUM(M10:M30)</f>
        <v>143</v>
      </c>
      <c r="N9" s="4">
        <f>O9+P9</f>
        <v>21</v>
      </c>
      <c r="O9" s="4">
        <f>SUM(O10:O30)</f>
        <v>12</v>
      </c>
      <c r="P9" s="4">
        <f>SUM(P10:P30)</f>
        <v>9</v>
      </c>
      <c r="Q9" s="13">
        <f>IF(K9=N9,0,(1-(K9/(K9-N9)))*-100)</f>
        <v>8.5714285714285623</v>
      </c>
      <c r="R9" s="13">
        <f>IF(L9=O9,0,(1-(L9/(L9-O9)))*-100)</f>
        <v>10.810810810810811</v>
      </c>
      <c r="S9" s="13">
        <f>IF(M9=P9,0,(1-(M9/(M9-P9)))*-100)</f>
        <v>6.7164179104477695</v>
      </c>
      <c r="V9" s="4">
        <f>K9-N9</f>
        <v>245</v>
      </c>
      <c r="W9" s="13">
        <f>L9-O9</f>
        <v>111</v>
      </c>
      <c r="X9" s="13">
        <f>M9-P9</f>
        <v>134</v>
      </c>
    </row>
    <row r="10" spans="1:24" s="1" customFormat="1" ht="18" customHeight="1" x14ac:dyDescent="0.15">
      <c r="A10" s="4" t="s">
        <v>1</v>
      </c>
      <c r="B10" s="4">
        <f>C10+D10</f>
        <v>106</v>
      </c>
      <c r="C10" s="4">
        <v>59</v>
      </c>
      <c r="D10" s="4">
        <v>47</v>
      </c>
      <c r="E10" s="4">
        <f>F10+G10</f>
        <v>11</v>
      </c>
      <c r="F10" s="4">
        <v>12</v>
      </c>
      <c r="G10" s="4">
        <v>-1</v>
      </c>
      <c r="H10" s="13">
        <f>IF(B10=E10,0,(1-(B10/(B10-E10)))*-100)</f>
        <v>11.578947368421044</v>
      </c>
      <c r="I10" s="13">
        <f t="shared" ref="I10" si="0">IF(C10=F10,0,(1-(C10/(C10-F10)))*-100)</f>
        <v>25.531914893617014</v>
      </c>
      <c r="J10" s="13">
        <f>IF(D10=G10,0,(1-(D10/(D10-G10)))*-100)</f>
        <v>-2.083333333333337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1</v>
      </c>
      <c r="M18" s="4">
        <v>2</v>
      </c>
      <c r="N18" s="4">
        <f t="shared" si="4"/>
        <v>3</v>
      </c>
      <c r="O18" s="4">
        <v>1</v>
      </c>
      <c r="P18" s="4">
        <v>2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2</v>
      </c>
      <c r="M19" s="4">
        <v>1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100</v>
      </c>
      <c r="S19" s="13">
        <f t="shared" si="1"/>
        <v>-50</v>
      </c>
      <c r="V19" s="4">
        <f t="shared" si="2"/>
        <v>3</v>
      </c>
      <c r="W19" s="13">
        <f t="shared" si="2"/>
        <v>1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3</v>
      </c>
      <c r="O21" s="4">
        <v>3</v>
      </c>
      <c r="P21" s="4">
        <v>0</v>
      </c>
      <c r="Q21" s="13">
        <f t="shared" si="5"/>
        <v>300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3</v>
      </c>
      <c r="M22" s="4">
        <v>2</v>
      </c>
      <c r="N22" s="4">
        <f t="shared" si="4"/>
        <v>-1</v>
      </c>
      <c r="O22" s="4">
        <v>-2</v>
      </c>
      <c r="P22" s="4">
        <v>1</v>
      </c>
      <c r="Q22" s="13">
        <f t="shared" si="5"/>
        <v>-16.666666666666664</v>
      </c>
      <c r="R22" s="13">
        <f t="shared" si="1"/>
        <v>-40</v>
      </c>
      <c r="S22" s="13">
        <f t="shared" si="1"/>
        <v>100</v>
      </c>
      <c r="V22" s="4">
        <f t="shared" si="2"/>
        <v>6</v>
      </c>
      <c r="W22" s="13">
        <f t="shared" si="2"/>
        <v>5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10</v>
      </c>
      <c r="L23" s="4">
        <v>9</v>
      </c>
      <c r="M23" s="4">
        <v>1</v>
      </c>
      <c r="N23" s="4">
        <f t="shared" si="4"/>
        <v>0</v>
      </c>
      <c r="O23" s="4">
        <v>2</v>
      </c>
      <c r="P23" s="4">
        <v>-2</v>
      </c>
      <c r="Q23" s="13">
        <f t="shared" si="5"/>
        <v>0</v>
      </c>
      <c r="R23" s="13">
        <f t="shared" si="1"/>
        <v>28.57142857142858</v>
      </c>
      <c r="S23" s="13">
        <f t="shared" si="1"/>
        <v>-66.666666666666671</v>
      </c>
      <c r="V23" s="4">
        <f t="shared" si="2"/>
        <v>10</v>
      </c>
      <c r="W23" s="13">
        <f t="shared" si="2"/>
        <v>7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27</v>
      </c>
      <c r="L24" s="4">
        <v>18</v>
      </c>
      <c r="M24" s="4">
        <v>9</v>
      </c>
      <c r="N24" s="4">
        <f t="shared" si="4"/>
        <v>8</v>
      </c>
      <c r="O24" s="4">
        <v>5</v>
      </c>
      <c r="P24" s="4">
        <v>3</v>
      </c>
      <c r="Q24" s="13">
        <f t="shared" si="5"/>
        <v>42.105263157894733</v>
      </c>
      <c r="R24" s="13">
        <f t="shared" si="1"/>
        <v>38.46153846153846</v>
      </c>
      <c r="S24" s="13">
        <f t="shared" si="1"/>
        <v>50</v>
      </c>
      <c r="V24" s="4">
        <f t="shared" si="2"/>
        <v>19</v>
      </c>
      <c r="W24" s="13">
        <f t="shared" si="2"/>
        <v>13</v>
      </c>
      <c r="X24" s="13">
        <f t="shared" si="2"/>
        <v>6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25</v>
      </c>
      <c r="L25" s="4">
        <v>14</v>
      </c>
      <c r="M25" s="4">
        <v>11</v>
      </c>
      <c r="N25" s="4">
        <f t="shared" si="4"/>
        <v>1</v>
      </c>
      <c r="O25" s="4">
        <v>0</v>
      </c>
      <c r="P25" s="4">
        <v>1</v>
      </c>
      <c r="Q25" s="13">
        <f t="shared" si="5"/>
        <v>4.1666666666666741</v>
      </c>
      <c r="R25" s="13">
        <f t="shared" si="1"/>
        <v>0</v>
      </c>
      <c r="S25" s="13">
        <f t="shared" si="1"/>
        <v>10.000000000000009</v>
      </c>
      <c r="V25" s="4">
        <f t="shared" si="2"/>
        <v>24</v>
      </c>
      <c r="W25" s="13">
        <f t="shared" si="2"/>
        <v>14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28</v>
      </c>
      <c r="L26" s="4">
        <v>16</v>
      </c>
      <c r="M26" s="4">
        <v>12</v>
      </c>
      <c r="N26" s="4">
        <f t="shared" si="4"/>
        <v>-5</v>
      </c>
      <c r="O26" s="4">
        <v>-1</v>
      </c>
      <c r="P26" s="4">
        <v>-4</v>
      </c>
      <c r="Q26" s="13">
        <f t="shared" si="5"/>
        <v>-15.151515151515149</v>
      </c>
      <c r="R26" s="13">
        <f t="shared" si="5"/>
        <v>-5.8823529411764719</v>
      </c>
      <c r="S26" s="13">
        <f t="shared" si="5"/>
        <v>-25</v>
      </c>
      <c r="V26" s="4">
        <f t="shared" si="2"/>
        <v>33</v>
      </c>
      <c r="W26" s="13">
        <f t="shared" si="2"/>
        <v>17</v>
      </c>
      <c r="X26" s="13">
        <f t="shared" si="2"/>
        <v>16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53</v>
      </c>
      <c r="L27" s="4">
        <v>28</v>
      </c>
      <c r="M27" s="4">
        <v>25</v>
      </c>
      <c r="N27" s="4">
        <f t="shared" si="4"/>
        <v>-5</v>
      </c>
      <c r="O27" s="4">
        <v>-2</v>
      </c>
      <c r="P27" s="4">
        <v>-3</v>
      </c>
      <c r="Q27" s="13">
        <f t="shared" si="5"/>
        <v>-8.6206896551724093</v>
      </c>
      <c r="R27" s="13">
        <f t="shared" si="5"/>
        <v>-6.6666666666666652</v>
      </c>
      <c r="S27" s="13">
        <f t="shared" si="5"/>
        <v>-10.71428571428571</v>
      </c>
      <c r="V27" s="4">
        <f t="shared" si="2"/>
        <v>58</v>
      </c>
      <c r="W27" s="13">
        <f t="shared" si="2"/>
        <v>30</v>
      </c>
      <c r="X27" s="13">
        <f t="shared" si="2"/>
        <v>28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55</v>
      </c>
      <c r="L28" s="4">
        <v>17</v>
      </c>
      <c r="M28" s="4">
        <v>38</v>
      </c>
      <c r="N28" s="4">
        <f t="shared" si="4"/>
        <v>5</v>
      </c>
      <c r="O28" s="4">
        <v>-1</v>
      </c>
      <c r="P28" s="4">
        <v>6</v>
      </c>
      <c r="Q28" s="13">
        <f t="shared" si="5"/>
        <v>10.000000000000009</v>
      </c>
      <c r="R28" s="13">
        <f t="shared" si="5"/>
        <v>-5.555555555555558</v>
      </c>
      <c r="S28" s="13">
        <f t="shared" si="5"/>
        <v>18.75</v>
      </c>
      <c r="V28" s="4">
        <f t="shared" si="2"/>
        <v>50</v>
      </c>
      <c r="W28" s="13">
        <f>L28-O28</f>
        <v>18</v>
      </c>
      <c r="X28" s="13">
        <f t="shared" si="2"/>
        <v>32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38</v>
      </c>
      <c r="L29" s="4">
        <v>9</v>
      </c>
      <c r="M29" s="4">
        <v>29</v>
      </c>
      <c r="N29" s="4">
        <f>O29+P29</f>
        <v>3</v>
      </c>
      <c r="O29" s="4">
        <v>5</v>
      </c>
      <c r="P29" s="4">
        <v>-2</v>
      </c>
      <c r="Q29" s="13">
        <f>IF(K29=N29,0,(1-(K29/(K29-N29)))*-100)</f>
        <v>8.5714285714285623</v>
      </c>
      <c r="R29" s="13">
        <f>IF(L29=O29,0,(1-(L29/(L29-O29)))*-100)</f>
        <v>125</v>
      </c>
      <c r="S29" s="13">
        <f>IF(M29=P29,0,(1-(M29/(M29-P29)))*-100)</f>
        <v>-6.4516129032258114</v>
      </c>
      <c r="V29" s="4">
        <f t="shared" si="2"/>
        <v>35</v>
      </c>
      <c r="W29" s="13">
        <f t="shared" si="2"/>
        <v>4</v>
      </c>
      <c r="X29" s="13">
        <f t="shared" si="2"/>
        <v>31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14</v>
      </c>
      <c r="L30" s="4">
        <v>2</v>
      </c>
      <c r="M30" s="4">
        <v>12</v>
      </c>
      <c r="N30" s="4">
        <f t="shared" ref="N30" si="6">O30+P30</f>
        <v>11</v>
      </c>
      <c r="O30" s="4">
        <v>2</v>
      </c>
      <c r="P30" s="4">
        <v>9</v>
      </c>
      <c r="Q30" s="13">
        <f t="shared" ref="Q30" si="7">IF(K30=N30,0,(1-(K30/(K30-N30)))*-100)</f>
        <v>366.66666666666669</v>
      </c>
      <c r="R30" s="13">
        <f>IF(L30=O30,0,(1-(L30/(L30-O30)))*-100)</f>
        <v>0</v>
      </c>
      <c r="S30" s="13">
        <f t="shared" ref="S30" si="8">IF(M30=P30,0,(1-(M30/(M30-P30)))*-100)</f>
        <v>300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10</v>
      </c>
      <c r="M33" s="4">
        <f>SUM(M13:M22)</f>
        <v>6</v>
      </c>
      <c r="N33" s="4">
        <f t="shared" ref="N33:P33" si="13">SUM(N13:N22)</f>
        <v>4</v>
      </c>
      <c r="O33" s="4">
        <f t="shared" si="13"/>
        <v>2</v>
      </c>
      <c r="P33" s="4">
        <f t="shared" si="13"/>
        <v>2</v>
      </c>
      <c r="Q33" s="13">
        <f t="shared" ref="Q33:Q36" si="14">IF(K33=N33,0,(1-(K33/(K33-N33)))*-100)</f>
        <v>33.333333333333329</v>
      </c>
      <c r="R33" s="13">
        <f t="shared" si="10"/>
        <v>25</v>
      </c>
      <c r="S33" s="13">
        <f t="shared" si="10"/>
        <v>50</v>
      </c>
      <c r="V33" s="4">
        <f t="shared" ref="V33:X33" si="15">SUM(V13:V22)</f>
        <v>12</v>
      </c>
      <c r="W33" s="13">
        <f t="shared" si="15"/>
        <v>8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250</v>
      </c>
      <c r="L34" s="4">
        <f t="shared" si="16"/>
        <v>113</v>
      </c>
      <c r="M34" s="4">
        <f t="shared" si="16"/>
        <v>137</v>
      </c>
      <c r="N34" s="4">
        <f t="shared" si="16"/>
        <v>18</v>
      </c>
      <c r="O34" s="4">
        <f t="shared" si="16"/>
        <v>10</v>
      </c>
      <c r="P34" s="4">
        <f t="shared" si="16"/>
        <v>8</v>
      </c>
      <c r="Q34" s="13">
        <f>IF(K34=N34,0,(1-(K34/(K34-N34)))*-100)</f>
        <v>7.7586206896551824</v>
      </c>
      <c r="R34" s="13">
        <f t="shared" si="10"/>
        <v>9.7087378640776656</v>
      </c>
      <c r="S34" s="13">
        <f t="shared" si="10"/>
        <v>6.2015503875969102</v>
      </c>
      <c r="V34" s="4">
        <f t="shared" ref="V34:X34" si="17">SUM(V23:V30)</f>
        <v>232</v>
      </c>
      <c r="W34" s="13">
        <f t="shared" si="17"/>
        <v>103</v>
      </c>
      <c r="X34" s="13">
        <f t="shared" si="17"/>
        <v>129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213</v>
      </c>
      <c r="L35" s="4">
        <f>SUM(L25:L30)</f>
        <v>86</v>
      </c>
      <c r="M35" s="4">
        <f t="shared" si="18"/>
        <v>127</v>
      </c>
      <c r="N35" s="4">
        <f t="shared" si="18"/>
        <v>10</v>
      </c>
      <c r="O35" s="4">
        <f t="shared" si="18"/>
        <v>3</v>
      </c>
      <c r="P35" s="4">
        <f t="shared" si="18"/>
        <v>7</v>
      </c>
      <c r="Q35" s="13">
        <f t="shared" si="14"/>
        <v>4.9261083743842304</v>
      </c>
      <c r="R35" s="13">
        <f t="shared" si="10"/>
        <v>3.6144578313253017</v>
      </c>
      <c r="S35" s="13">
        <f t="shared" si="10"/>
        <v>5.8333333333333348</v>
      </c>
      <c r="V35" s="4">
        <f t="shared" ref="V35" si="19">SUM(V25:V30)</f>
        <v>203</v>
      </c>
      <c r="W35" s="13">
        <f>SUM(W25:W30)</f>
        <v>83</v>
      </c>
      <c r="X35" s="13">
        <f>SUM(X25:X30)</f>
        <v>120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160</v>
      </c>
      <c r="L36" s="4">
        <f>SUM(L27:L30)</f>
        <v>56</v>
      </c>
      <c r="M36" s="4">
        <f t="shared" si="20"/>
        <v>104</v>
      </c>
      <c r="N36" s="4">
        <f t="shared" si="20"/>
        <v>14</v>
      </c>
      <c r="O36" s="4">
        <f t="shared" si="20"/>
        <v>4</v>
      </c>
      <c r="P36" s="4">
        <f t="shared" si="20"/>
        <v>10</v>
      </c>
      <c r="Q36" s="13">
        <f t="shared" si="14"/>
        <v>9.5890410958904049</v>
      </c>
      <c r="R36" s="13">
        <f t="shared" si="10"/>
        <v>7.6923076923076872</v>
      </c>
      <c r="S36" s="13">
        <f t="shared" si="10"/>
        <v>10.638297872340431</v>
      </c>
      <c r="V36" s="4">
        <f t="shared" ref="V36" si="21">SUM(V27:V30)</f>
        <v>146</v>
      </c>
      <c r="W36" s="13">
        <f>SUM(W27:W30)</f>
        <v>52</v>
      </c>
      <c r="X36" s="13">
        <f>SUM(X27:X30)</f>
        <v>94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-4.7619047619047619</v>
      </c>
      <c r="O38" s="14">
        <f>O32/O9*100</f>
        <v>0</v>
      </c>
      <c r="P38" s="14">
        <f t="shared" ref="P38" si="23">P32/P9*100</f>
        <v>-11.111111111111111</v>
      </c>
      <c r="Q38" s="14">
        <f>K38-V38</f>
        <v>-0.40816326530612246</v>
      </c>
      <c r="R38" s="14">
        <f t="shared" ref="R38:S42" si="24">L38-W38</f>
        <v>0</v>
      </c>
      <c r="S38" s="14">
        <f>M38-X38</f>
        <v>-0.74626865671641784</v>
      </c>
      <c r="V38" s="14">
        <f>V32/V9*100</f>
        <v>0.40816326530612246</v>
      </c>
      <c r="W38" s="14">
        <f t="shared" ref="W38:X38" si="25">W32/W9*100</f>
        <v>0</v>
      </c>
      <c r="X38" s="14">
        <f t="shared" si="25"/>
        <v>0.74626865671641784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6.0150375939849621</v>
      </c>
      <c r="L39" s="14">
        <f>L33/L9*100</f>
        <v>8.1300813008130071</v>
      </c>
      <c r="M39" s="15">
        <f t="shared" ref="M39" si="26">M33/M9*100</f>
        <v>4.1958041958041958</v>
      </c>
      <c r="N39" s="14">
        <f>N33/N9*100</f>
        <v>19.047619047619047</v>
      </c>
      <c r="O39" s="14">
        <f t="shared" ref="O39" si="27">O33/O9*100</f>
        <v>16.666666666666664</v>
      </c>
      <c r="P39" s="14">
        <f>P33/P9*100</f>
        <v>22.222222222222221</v>
      </c>
      <c r="Q39" s="14">
        <f t="shared" ref="Q39:Q42" si="28">K39-V39</f>
        <v>1.1170784103114926</v>
      </c>
      <c r="R39" s="14">
        <f t="shared" si="24"/>
        <v>0.92287409360579975</v>
      </c>
      <c r="S39" s="14">
        <f t="shared" si="24"/>
        <v>1.2107295689385245</v>
      </c>
      <c r="V39" s="14">
        <f t="shared" ref="V39:X39" si="29">V33/V9*100</f>
        <v>4.8979591836734695</v>
      </c>
      <c r="W39" s="14">
        <f t="shared" si="29"/>
        <v>7.2072072072072073</v>
      </c>
      <c r="X39" s="14">
        <f t="shared" si="29"/>
        <v>2.9850746268656714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93.984962406015043</v>
      </c>
      <c r="L40" s="14">
        <f t="shared" si="30"/>
        <v>91.869918699186996</v>
      </c>
      <c r="M40" s="14">
        <f t="shared" si="30"/>
        <v>95.8041958041958</v>
      </c>
      <c r="N40" s="14">
        <f>N34/N9*100</f>
        <v>85.714285714285708</v>
      </c>
      <c r="O40" s="14">
        <f t="shared" ref="O40:P40" si="31">O34/O9*100</f>
        <v>83.333333333333343</v>
      </c>
      <c r="P40" s="14">
        <f t="shared" si="31"/>
        <v>88.888888888888886</v>
      </c>
      <c r="Q40" s="14">
        <f t="shared" si="28"/>
        <v>-0.70891514500536346</v>
      </c>
      <c r="R40" s="14">
        <f t="shared" si="24"/>
        <v>-0.92287409360579886</v>
      </c>
      <c r="S40" s="14">
        <f t="shared" si="24"/>
        <v>-0.46446091222210839</v>
      </c>
      <c r="V40" s="14">
        <f t="shared" ref="V40:X40" si="32">V34/V9*100</f>
        <v>94.693877551020407</v>
      </c>
      <c r="W40" s="14">
        <f t="shared" si="32"/>
        <v>92.792792792792795</v>
      </c>
      <c r="X40" s="14">
        <f t="shared" si="32"/>
        <v>96.268656716417908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80.075187969924812</v>
      </c>
      <c r="L41" s="14">
        <f t="shared" si="33"/>
        <v>69.918699186991873</v>
      </c>
      <c r="M41" s="14">
        <f t="shared" si="33"/>
        <v>88.811188811188813</v>
      </c>
      <c r="N41" s="14">
        <f>N35/N9*100</f>
        <v>47.619047619047613</v>
      </c>
      <c r="O41" s="14">
        <f t="shared" ref="O41:P41" si="34">O35/O9*100</f>
        <v>25</v>
      </c>
      <c r="P41" s="14">
        <f t="shared" si="34"/>
        <v>77.777777777777786</v>
      </c>
      <c r="Q41" s="14">
        <f t="shared" si="28"/>
        <v>-2.7819548872180491</v>
      </c>
      <c r="R41" s="14">
        <f t="shared" si="24"/>
        <v>-4.8560755877829109</v>
      </c>
      <c r="S41" s="14">
        <f t="shared" si="24"/>
        <v>-0.74104999478133493</v>
      </c>
      <c r="V41" s="14">
        <f>V35/V9*100</f>
        <v>82.857142857142861</v>
      </c>
      <c r="W41" s="14">
        <f>W35/W9*100</f>
        <v>74.774774774774784</v>
      </c>
      <c r="X41" s="14">
        <f>X35/X9*100</f>
        <v>89.552238805970148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60.150375939849624</v>
      </c>
      <c r="L42" s="14">
        <f t="shared" si="35"/>
        <v>45.528455284552841</v>
      </c>
      <c r="M42" s="14">
        <f t="shared" si="35"/>
        <v>72.727272727272734</v>
      </c>
      <c r="N42" s="14">
        <f t="shared" si="35"/>
        <v>66.666666666666657</v>
      </c>
      <c r="O42" s="14">
        <f t="shared" si="35"/>
        <v>33.333333333333329</v>
      </c>
      <c r="P42" s="14">
        <f t="shared" si="35"/>
        <v>111.11111111111111</v>
      </c>
      <c r="Q42" s="14">
        <f t="shared" si="28"/>
        <v>0.55853920515573918</v>
      </c>
      <c r="R42" s="14">
        <f t="shared" si="24"/>
        <v>-1.3183915622940034</v>
      </c>
      <c r="S42" s="14">
        <f t="shared" si="24"/>
        <v>2.5780189959294404</v>
      </c>
      <c r="V42" s="14">
        <f t="shared" ref="V42:X42" si="36">V36/V9*100</f>
        <v>59.591836734693885</v>
      </c>
      <c r="W42" s="14">
        <f t="shared" si="36"/>
        <v>46.846846846846844</v>
      </c>
      <c r="X42" s="14">
        <f t="shared" si="36"/>
        <v>70.149253731343293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55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92</v>
      </c>
      <c r="C9" s="4">
        <f>SUM(C10:C30)</f>
        <v>43</v>
      </c>
      <c r="D9" s="4">
        <f>SUM(D10:D30)</f>
        <v>49</v>
      </c>
      <c r="E9" s="4">
        <f>F9+G9</f>
        <v>0</v>
      </c>
      <c r="F9" s="4">
        <f>SUM(F10:F30)</f>
        <v>-15</v>
      </c>
      <c r="G9" s="4">
        <f>SUM(G10:G30)</f>
        <v>15</v>
      </c>
      <c r="H9" s="13">
        <f>IF(B9=E9,0,(1-(B9/(B9-E9)))*-100)</f>
        <v>0</v>
      </c>
      <c r="I9" s="13">
        <f>IF(C9=F9,0,(1-(C9/(C9-F9)))*-100)</f>
        <v>-25.862068965517238</v>
      </c>
      <c r="J9" s="13">
        <f>IF(D9=G9,0,(1-(D9/(D9-G9)))*-100)</f>
        <v>44.117647058823529</v>
      </c>
      <c r="K9" s="4">
        <f>L9+M9</f>
        <v>203</v>
      </c>
      <c r="L9" s="4">
        <f>SUM(L10:L30)</f>
        <v>103</v>
      </c>
      <c r="M9" s="4">
        <f>SUM(M10:M30)</f>
        <v>100</v>
      </c>
      <c r="N9" s="4">
        <f>O9+P9</f>
        <v>-16</v>
      </c>
      <c r="O9" s="4">
        <f>SUM(O10:O30)</f>
        <v>-7</v>
      </c>
      <c r="P9" s="4">
        <f>SUM(P10:P30)</f>
        <v>-9</v>
      </c>
      <c r="Q9" s="13">
        <f>IF(K9=N9,0,(1-(K9/(K9-N9)))*-100)</f>
        <v>-7.3059360730593603</v>
      </c>
      <c r="R9" s="13">
        <f>IF(L9=O9,0,(1-(L9/(L9-O9)))*-100)</f>
        <v>-6.3636363636363598</v>
      </c>
      <c r="S9" s="13">
        <f>IF(M9=P9,0,(1-(M9/(M9-P9)))*-100)</f>
        <v>-8.2568807339449499</v>
      </c>
      <c r="V9" s="4">
        <f>K9-N9</f>
        <v>219</v>
      </c>
      <c r="W9" s="13">
        <f>L9-O9</f>
        <v>110</v>
      </c>
      <c r="X9" s="13">
        <f>M9-P9</f>
        <v>109</v>
      </c>
    </row>
    <row r="10" spans="1:24" s="1" customFormat="1" ht="18" customHeight="1" x14ac:dyDescent="0.15">
      <c r="A10" s="4" t="s">
        <v>1</v>
      </c>
      <c r="B10" s="4">
        <f>C10+D10</f>
        <v>92</v>
      </c>
      <c r="C10" s="4">
        <v>43</v>
      </c>
      <c r="D10" s="4">
        <v>49</v>
      </c>
      <c r="E10" s="4">
        <f>F10+G10</f>
        <v>0</v>
      </c>
      <c r="F10" s="4">
        <v>-15</v>
      </c>
      <c r="G10" s="4">
        <v>15</v>
      </c>
      <c r="H10" s="13">
        <f>IF(B10=E10,0,(1-(B10/(B10-E10)))*-100)</f>
        <v>0</v>
      </c>
      <c r="I10" s="13">
        <f t="shared" ref="I10" si="0">IF(C10=F10,0,(1-(C10/(C10-F10)))*-100)</f>
        <v>-25.862068965517238</v>
      </c>
      <c r="J10" s="13">
        <f>IF(D10=G10,0,(1-(D10/(D10-G10)))*-100)</f>
        <v>44.117647058823529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0</v>
      </c>
      <c r="M17" s="4">
        <v>2</v>
      </c>
      <c r="N17" s="4">
        <f t="shared" si="4"/>
        <v>0</v>
      </c>
      <c r="O17" s="4">
        <v>-2</v>
      </c>
      <c r="P17" s="4">
        <v>2</v>
      </c>
      <c r="Q17" s="13">
        <f t="shared" si="5"/>
        <v>0</v>
      </c>
      <c r="R17" s="13">
        <f t="shared" si="1"/>
        <v>-100</v>
      </c>
      <c r="S17" s="13">
        <f t="shared" si="1"/>
        <v>0</v>
      </c>
      <c r="V17" s="4">
        <f t="shared" si="2"/>
        <v>2</v>
      </c>
      <c r="W17" s="13">
        <f t="shared" si="2"/>
        <v>2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1</v>
      </c>
      <c r="P18" s="4">
        <v>-1</v>
      </c>
      <c r="Q18" s="13">
        <f t="shared" si="5"/>
        <v>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-50</v>
      </c>
      <c r="R19" s="13">
        <f t="shared" si="1"/>
        <v>0</v>
      </c>
      <c r="S19" s="13">
        <f t="shared" si="1"/>
        <v>-100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2</v>
      </c>
      <c r="M21" s="4">
        <v>4</v>
      </c>
      <c r="N21" s="4">
        <f t="shared" si="4"/>
        <v>1</v>
      </c>
      <c r="O21" s="4">
        <v>-2</v>
      </c>
      <c r="P21" s="4">
        <v>3</v>
      </c>
      <c r="Q21" s="13">
        <f t="shared" si="5"/>
        <v>19.999999999999996</v>
      </c>
      <c r="R21" s="13">
        <f t="shared" si="1"/>
        <v>-50</v>
      </c>
      <c r="S21" s="13">
        <f t="shared" si="1"/>
        <v>300</v>
      </c>
      <c r="V21" s="4">
        <f t="shared" si="2"/>
        <v>5</v>
      </c>
      <c r="W21" s="13">
        <f t="shared" si="2"/>
        <v>4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-8</v>
      </c>
      <c r="O22" s="4">
        <v>-8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8</v>
      </c>
      <c r="W22" s="13">
        <f t="shared" si="2"/>
        <v>8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12</v>
      </c>
      <c r="L23" s="4">
        <v>8</v>
      </c>
      <c r="M23" s="4">
        <v>4</v>
      </c>
      <c r="N23" s="4">
        <f t="shared" si="4"/>
        <v>-4</v>
      </c>
      <c r="O23" s="4">
        <v>-5</v>
      </c>
      <c r="P23" s="4">
        <v>1</v>
      </c>
      <c r="Q23" s="13">
        <f t="shared" si="5"/>
        <v>-25</v>
      </c>
      <c r="R23" s="13">
        <f t="shared" si="1"/>
        <v>-38.46153846153846</v>
      </c>
      <c r="S23" s="13">
        <f t="shared" si="1"/>
        <v>33.333333333333329</v>
      </c>
      <c r="V23" s="4">
        <f t="shared" si="2"/>
        <v>16</v>
      </c>
      <c r="W23" s="13">
        <f t="shared" si="2"/>
        <v>13</v>
      </c>
      <c r="X23" s="13">
        <f t="shared" si="2"/>
        <v>3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17</v>
      </c>
      <c r="L24" s="4">
        <v>14</v>
      </c>
      <c r="M24" s="4">
        <v>3</v>
      </c>
      <c r="N24" s="4">
        <f t="shared" si="4"/>
        <v>1</v>
      </c>
      <c r="O24" s="4">
        <v>1</v>
      </c>
      <c r="P24" s="4">
        <v>0</v>
      </c>
      <c r="Q24" s="13">
        <f t="shared" si="5"/>
        <v>6.25</v>
      </c>
      <c r="R24" s="13">
        <f t="shared" si="1"/>
        <v>7.6923076923076872</v>
      </c>
      <c r="S24" s="13">
        <f t="shared" si="1"/>
        <v>0</v>
      </c>
      <c r="V24" s="4">
        <f t="shared" si="2"/>
        <v>16</v>
      </c>
      <c r="W24" s="13">
        <f t="shared" si="2"/>
        <v>13</v>
      </c>
      <c r="X24" s="13">
        <f t="shared" si="2"/>
        <v>3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18</v>
      </c>
      <c r="L25" s="4">
        <v>12</v>
      </c>
      <c r="M25" s="4">
        <v>6</v>
      </c>
      <c r="N25" s="4">
        <f t="shared" si="4"/>
        <v>-6</v>
      </c>
      <c r="O25" s="4">
        <v>-4</v>
      </c>
      <c r="P25" s="4">
        <v>-2</v>
      </c>
      <c r="Q25" s="13">
        <f t="shared" si="5"/>
        <v>-25</v>
      </c>
      <c r="R25" s="13">
        <f t="shared" si="1"/>
        <v>-25</v>
      </c>
      <c r="S25" s="13">
        <f t="shared" si="1"/>
        <v>-25</v>
      </c>
      <c r="V25" s="4">
        <f t="shared" si="2"/>
        <v>24</v>
      </c>
      <c r="W25" s="13">
        <f t="shared" si="2"/>
        <v>16</v>
      </c>
      <c r="X25" s="13">
        <f t="shared" si="2"/>
        <v>8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28</v>
      </c>
      <c r="L26" s="4">
        <v>17</v>
      </c>
      <c r="M26" s="4">
        <v>11</v>
      </c>
      <c r="N26" s="4">
        <f t="shared" si="4"/>
        <v>-9</v>
      </c>
      <c r="O26" s="4">
        <v>-8</v>
      </c>
      <c r="P26" s="4">
        <v>-1</v>
      </c>
      <c r="Q26" s="13">
        <f t="shared" si="5"/>
        <v>-24.324324324324319</v>
      </c>
      <c r="R26" s="13">
        <f t="shared" si="5"/>
        <v>-31.999999999999996</v>
      </c>
      <c r="S26" s="13">
        <f t="shared" si="5"/>
        <v>-8.3333333333333375</v>
      </c>
      <c r="V26" s="4">
        <f t="shared" si="2"/>
        <v>37</v>
      </c>
      <c r="W26" s="13">
        <f t="shared" si="2"/>
        <v>25</v>
      </c>
      <c r="X26" s="13">
        <f t="shared" si="2"/>
        <v>12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46</v>
      </c>
      <c r="L27" s="4">
        <v>21</v>
      </c>
      <c r="M27" s="4">
        <v>25</v>
      </c>
      <c r="N27" s="4">
        <f t="shared" si="4"/>
        <v>4</v>
      </c>
      <c r="O27" s="4">
        <v>6</v>
      </c>
      <c r="P27" s="4">
        <v>-2</v>
      </c>
      <c r="Q27" s="13">
        <f t="shared" si="5"/>
        <v>9.5238095238095344</v>
      </c>
      <c r="R27" s="13">
        <f t="shared" si="5"/>
        <v>39.999999999999993</v>
      </c>
      <c r="S27" s="13">
        <f t="shared" si="5"/>
        <v>-7.4074074074074066</v>
      </c>
      <c r="V27" s="4">
        <f t="shared" si="2"/>
        <v>42</v>
      </c>
      <c r="W27" s="13">
        <f t="shared" si="2"/>
        <v>15</v>
      </c>
      <c r="X27" s="13">
        <f t="shared" si="2"/>
        <v>27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44</v>
      </c>
      <c r="L28" s="4">
        <v>17</v>
      </c>
      <c r="M28" s="4">
        <v>27</v>
      </c>
      <c r="N28" s="4">
        <f t="shared" si="4"/>
        <v>3</v>
      </c>
      <c r="O28" s="4">
        <v>7</v>
      </c>
      <c r="P28" s="4">
        <v>-4</v>
      </c>
      <c r="Q28" s="13">
        <f t="shared" si="5"/>
        <v>7.3170731707317138</v>
      </c>
      <c r="R28" s="13">
        <f t="shared" si="5"/>
        <v>70</v>
      </c>
      <c r="S28" s="13">
        <f t="shared" si="5"/>
        <v>-12.903225806451612</v>
      </c>
      <c r="V28" s="4">
        <f t="shared" si="2"/>
        <v>41</v>
      </c>
      <c r="W28" s="13">
        <f>L28-O28</f>
        <v>10</v>
      </c>
      <c r="X28" s="13">
        <f t="shared" si="2"/>
        <v>31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24</v>
      </c>
      <c r="L29" s="4">
        <v>8</v>
      </c>
      <c r="M29" s="4">
        <v>16</v>
      </c>
      <c r="N29" s="4">
        <f>O29+P29</f>
        <v>4</v>
      </c>
      <c r="O29" s="4">
        <v>6</v>
      </c>
      <c r="P29" s="4">
        <v>-2</v>
      </c>
      <c r="Q29" s="13">
        <f>IF(K29=N29,0,(1-(K29/(K29-N29)))*-100)</f>
        <v>19.999999999999996</v>
      </c>
      <c r="R29" s="13">
        <f>IF(L29=O29,0,(1-(L29/(L29-O29)))*-100)</f>
        <v>300</v>
      </c>
      <c r="S29" s="13">
        <f>IF(M29=P29,0,(1-(M29/(M29-P29)))*-100)</f>
        <v>-11.111111111111116</v>
      </c>
      <c r="V29" s="4">
        <f t="shared" si="2"/>
        <v>20</v>
      </c>
      <c r="W29" s="13">
        <f t="shared" si="2"/>
        <v>2</v>
      </c>
      <c r="X29" s="13">
        <f t="shared" si="2"/>
        <v>18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2</v>
      </c>
      <c r="M30" s="4">
        <v>2</v>
      </c>
      <c r="N30" s="4">
        <f t="shared" ref="N30" si="6">O30+P30</f>
        <v>1</v>
      </c>
      <c r="O30" s="4">
        <v>2</v>
      </c>
      <c r="P30" s="4">
        <v>-1</v>
      </c>
      <c r="Q30" s="13">
        <f t="shared" ref="Q30" si="7">IF(K30=N30,0,(1-(K30/(K30-N30)))*-100)</f>
        <v>33.333333333333329</v>
      </c>
      <c r="R30" s="13">
        <f>IF(L30=O30,0,(1-(L30/(L30-O30)))*-100)</f>
        <v>0</v>
      </c>
      <c r="S30" s="13">
        <f t="shared" ref="S30" si="8">IF(M30=P30,0,(1-(M30/(M30-P30)))*-100)</f>
        <v>-33.333333333333336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4</v>
      </c>
      <c r="M33" s="4">
        <f>SUM(M13:M22)</f>
        <v>6</v>
      </c>
      <c r="N33" s="4">
        <f t="shared" ref="N33:P33" si="13">SUM(N13:N22)</f>
        <v>-9</v>
      </c>
      <c r="O33" s="4">
        <f t="shared" si="13"/>
        <v>-12</v>
      </c>
      <c r="P33" s="4">
        <f t="shared" si="13"/>
        <v>3</v>
      </c>
      <c r="Q33" s="13">
        <f t="shared" ref="Q33:Q36" si="14">IF(K33=N33,0,(1-(K33/(K33-N33)))*-100)</f>
        <v>-47.368421052631582</v>
      </c>
      <c r="R33" s="13">
        <f t="shared" si="10"/>
        <v>-75</v>
      </c>
      <c r="S33" s="13">
        <f t="shared" si="10"/>
        <v>100</v>
      </c>
      <c r="V33" s="4">
        <f t="shared" ref="V33:X33" si="15">SUM(V13:V22)</f>
        <v>19</v>
      </c>
      <c r="W33" s="13">
        <f t="shared" si="15"/>
        <v>16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193</v>
      </c>
      <c r="L34" s="4">
        <f t="shared" si="16"/>
        <v>99</v>
      </c>
      <c r="M34" s="4">
        <f t="shared" si="16"/>
        <v>94</v>
      </c>
      <c r="N34" s="4">
        <f t="shared" si="16"/>
        <v>-6</v>
      </c>
      <c r="O34" s="4">
        <f t="shared" si="16"/>
        <v>5</v>
      </c>
      <c r="P34" s="4">
        <f t="shared" si="16"/>
        <v>-11</v>
      </c>
      <c r="Q34" s="13">
        <f>IF(K34=N34,0,(1-(K34/(K34-N34)))*-100)</f>
        <v>-3.0150753768844241</v>
      </c>
      <c r="R34" s="13">
        <f t="shared" si="10"/>
        <v>5.3191489361702038</v>
      </c>
      <c r="S34" s="13">
        <f t="shared" si="10"/>
        <v>-10.476190476190473</v>
      </c>
      <c r="V34" s="4">
        <f t="shared" ref="V34:X34" si="17">SUM(V23:V30)</f>
        <v>199</v>
      </c>
      <c r="W34" s="13">
        <f t="shared" si="17"/>
        <v>94</v>
      </c>
      <c r="X34" s="13">
        <f t="shared" si="17"/>
        <v>105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164</v>
      </c>
      <c r="L35" s="4">
        <f>SUM(L25:L30)</f>
        <v>77</v>
      </c>
      <c r="M35" s="4">
        <f t="shared" si="18"/>
        <v>87</v>
      </c>
      <c r="N35" s="4">
        <f t="shared" si="18"/>
        <v>-3</v>
      </c>
      <c r="O35" s="4">
        <f t="shared" si="18"/>
        <v>9</v>
      </c>
      <c r="P35" s="4">
        <f t="shared" si="18"/>
        <v>-12</v>
      </c>
      <c r="Q35" s="13">
        <f t="shared" si="14"/>
        <v>-1.7964071856287456</v>
      </c>
      <c r="R35" s="13">
        <f t="shared" si="10"/>
        <v>13.235294117647056</v>
      </c>
      <c r="S35" s="13">
        <f t="shared" si="10"/>
        <v>-12.121212121212121</v>
      </c>
      <c r="V35" s="4">
        <f t="shared" ref="V35" si="19">SUM(V25:V30)</f>
        <v>167</v>
      </c>
      <c r="W35" s="13">
        <f>SUM(W25:W30)</f>
        <v>68</v>
      </c>
      <c r="X35" s="13">
        <f>SUM(X25:X30)</f>
        <v>99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118</v>
      </c>
      <c r="L36" s="4">
        <f>SUM(L27:L30)</f>
        <v>48</v>
      </c>
      <c r="M36" s="4">
        <f t="shared" si="20"/>
        <v>70</v>
      </c>
      <c r="N36" s="4">
        <f t="shared" si="20"/>
        <v>12</v>
      </c>
      <c r="O36" s="4">
        <f t="shared" si="20"/>
        <v>21</v>
      </c>
      <c r="P36" s="4">
        <f t="shared" si="20"/>
        <v>-9</v>
      </c>
      <c r="Q36" s="13">
        <f t="shared" si="14"/>
        <v>11.32075471698113</v>
      </c>
      <c r="R36" s="13">
        <f t="shared" si="10"/>
        <v>77.777777777777771</v>
      </c>
      <c r="S36" s="13">
        <f t="shared" si="10"/>
        <v>-11.392405063291145</v>
      </c>
      <c r="V36" s="4">
        <f t="shared" ref="V36" si="21">SUM(V27:V30)</f>
        <v>106</v>
      </c>
      <c r="W36" s="13">
        <f>SUM(W27:W30)</f>
        <v>27</v>
      </c>
      <c r="X36" s="13">
        <f>SUM(X27:X30)</f>
        <v>79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6.25</v>
      </c>
      <c r="O38" s="14">
        <f>O32/O9*100</f>
        <v>0</v>
      </c>
      <c r="P38" s="14">
        <f t="shared" ref="P38" si="23">P32/P9*100</f>
        <v>11.111111111111111</v>
      </c>
      <c r="Q38" s="14">
        <f>K38-V38</f>
        <v>-0.45662100456621002</v>
      </c>
      <c r="R38" s="14">
        <f t="shared" ref="R38:S42" si="24">L38-W38</f>
        <v>0</v>
      </c>
      <c r="S38" s="14">
        <f>M38-X38</f>
        <v>-0.91743119266055051</v>
      </c>
      <c r="V38" s="14">
        <f>V32/V9*100</f>
        <v>0.45662100456621002</v>
      </c>
      <c r="W38" s="14">
        <f t="shared" ref="W38:X38" si="25">W32/W9*100</f>
        <v>0</v>
      </c>
      <c r="X38" s="14">
        <f t="shared" si="25"/>
        <v>0.91743119266055051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4.9261083743842367</v>
      </c>
      <c r="L39" s="14">
        <f>L33/L9*100</f>
        <v>3.8834951456310676</v>
      </c>
      <c r="M39" s="15">
        <f t="shared" ref="M39" si="26">M33/M9*100</f>
        <v>6</v>
      </c>
      <c r="N39" s="14">
        <f>N33/N9*100</f>
        <v>56.25</v>
      </c>
      <c r="O39" s="14">
        <f t="shared" ref="O39" si="27">O33/O9*100</f>
        <v>171.42857142857142</v>
      </c>
      <c r="P39" s="14">
        <f>P33/P9*100</f>
        <v>-33.333333333333329</v>
      </c>
      <c r="Q39" s="14">
        <f t="shared" ref="Q39:Q42" si="28">K39-V39</f>
        <v>-3.749690712373754</v>
      </c>
      <c r="R39" s="14">
        <f t="shared" si="24"/>
        <v>-10.661959399823477</v>
      </c>
      <c r="S39" s="14">
        <f t="shared" si="24"/>
        <v>3.2477064220183482</v>
      </c>
      <c r="V39" s="14">
        <f t="shared" ref="V39:X39" si="29">V33/V9*100</f>
        <v>8.6757990867579906</v>
      </c>
      <c r="W39" s="14">
        <f t="shared" si="29"/>
        <v>14.545454545454545</v>
      </c>
      <c r="X39" s="14">
        <f t="shared" si="29"/>
        <v>2.7522935779816518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95.073891625615758</v>
      </c>
      <c r="L40" s="14">
        <f t="shared" si="30"/>
        <v>96.116504854368941</v>
      </c>
      <c r="M40" s="14">
        <f t="shared" si="30"/>
        <v>94</v>
      </c>
      <c r="N40" s="14">
        <f>N34/N9*100</f>
        <v>37.5</v>
      </c>
      <c r="O40" s="14">
        <f t="shared" ref="O40:P40" si="31">O34/O9*100</f>
        <v>-71.428571428571431</v>
      </c>
      <c r="P40" s="14">
        <f t="shared" si="31"/>
        <v>122.22222222222223</v>
      </c>
      <c r="Q40" s="14">
        <f t="shared" si="28"/>
        <v>4.2063117169399646</v>
      </c>
      <c r="R40" s="14">
        <f t="shared" si="24"/>
        <v>10.661959399823488</v>
      </c>
      <c r="S40" s="14">
        <f t="shared" si="24"/>
        <v>-2.3302752293577953</v>
      </c>
      <c r="V40" s="14">
        <f t="shared" ref="V40:X40" si="32">V34/V9*100</f>
        <v>90.867579908675793</v>
      </c>
      <c r="W40" s="14">
        <f t="shared" si="32"/>
        <v>85.454545454545453</v>
      </c>
      <c r="X40" s="14">
        <f t="shared" si="32"/>
        <v>96.330275229357795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80.78817733990148</v>
      </c>
      <c r="L41" s="14">
        <f t="shared" si="33"/>
        <v>74.757281553398059</v>
      </c>
      <c r="M41" s="14">
        <f t="shared" si="33"/>
        <v>87</v>
      </c>
      <c r="N41" s="14">
        <f>N35/N9*100</f>
        <v>18.75</v>
      </c>
      <c r="O41" s="14">
        <f t="shared" ref="O41:P41" si="34">O35/O9*100</f>
        <v>-128.57142857142858</v>
      </c>
      <c r="P41" s="14">
        <f t="shared" si="34"/>
        <v>133.33333333333331</v>
      </c>
      <c r="Q41" s="14">
        <f t="shared" si="28"/>
        <v>4.5324695773444006</v>
      </c>
      <c r="R41" s="14">
        <f t="shared" si="24"/>
        <v>12.939099735216246</v>
      </c>
      <c r="S41" s="14">
        <f t="shared" si="24"/>
        <v>-3.8256880733944882</v>
      </c>
      <c r="V41" s="14">
        <f>V35/V9*100</f>
        <v>76.25570776255708</v>
      </c>
      <c r="W41" s="14">
        <f>W35/W9*100</f>
        <v>61.818181818181813</v>
      </c>
      <c r="X41" s="14">
        <f>X35/X9*100</f>
        <v>90.825688073394488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58.128078817733986</v>
      </c>
      <c r="L42" s="14">
        <f t="shared" si="35"/>
        <v>46.601941747572816</v>
      </c>
      <c r="M42" s="14">
        <f t="shared" si="35"/>
        <v>70</v>
      </c>
      <c r="N42" s="14">
        <f t="shared" si="35"/>
        <v>-75</v>
      </c>
      <c r="O42" s="14">
        <f t="shared" si="35"/>
        <v>-300</v>
      </c>
      <c r="P42" s="14">
        <f t="shared" si="35"/>
        <v>100</v>
      </c>
      <c r="Q42" s="14">
        <f t="shared" si="28"/>
        <v>9.7262523337157205</v>
      </c>
      <c r="R42" s="14">
        <f t="shared" si="24"/>
        <v>22.056487202118269</v>
      </c>
      <c r="S42" s="14">
        <f t="shared" si="24"/>
        <v>-2.4770642201834789</v>
      </c>
      <c r="V42" s="14">
        <f t="shared" ref="V42:X42" si="36">V36/V9*100</f>
        <v>48.401826484018265</v>
      </c>
      <c r="W42" s="14">
        <f t="shared" si="36"/>
        <v>24.545454545454547</v>
      </c>
      <c r="X42" s="14">
        <f t="shared" si="36"/>
        <v>72.477064220183479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54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36</v>
      </c>
      <c r="C9" s="4">
        <f>SUM(C10:C30)</f>
        <v>22</v>
      </c>
      <c r="D9" s="4">
        <f>SUM(D10:D30)</f>
        <v>14</v>
      </c>
      <c r="E9" s="4">
        <f>F9+G9</f>
        <v>2</v>
      </c>
      <c r="F9" s="4">
        <f>SUM(F10:F30)</f>
        <v>8</v>
      </c>
      <c r="G9" s="4">
        <f>SUM(G10:G30)</f>
        <v>-6</v>
      </c>
      <c r="H9" s="13">
        <f>IF(B9=E9,0,(1-(B9/(B9-E9)))*-100)</f>
        <v>5.8823529411764719</v>
      </c>
      <c r="I9" s="13">
        <f>IF(C9=F9,0,(1-(C9/(C9-F9)))*-100)</f>
        <v>57.142857142857139</v>
      </c>
      <c r="J9" s="13">
        <f>IF(D9=G9,0,(1-(D9/(D9-G9)))*-100)</f>
        <v>-30.000000000000004</v>
      </c>
      <c r="K9" s="4">
        <f>L9+M9</f>
        <v>29</v>
      </c>
      <c r="L9" s="4">
        <f>SUM(L10:L30)</f>
        <v>14</v>
      </c>
      <c r="M9" s="4">
        <f>SUM(M10:M30)</f>
        <v>15</v>
      </c>
      <c r="N9" s="4">
        <f>O9+P9</f>
        <v>-12</v>
      </c>
      <c r="O9" s="4">
        <f>SUM(O10:O30)</f>
        <v>-6</v>
      </c>
      <c r="P9" s="4">
        <f>SUM(P10:P30)</f>
        <v>-6</v>
      </c>
      <c r="Q9" s="13">
        <f>IF(K9=N9,0,(1-(K9/(K9-N9)))*-100)</f>
        <v>-29.268292682926834</v>
      </c>
      <c r="R9" s="13">
        <f>IF(L9=O9,0,(1-(L9/(L9-O9)))*-100)</f>
        <v>-30.000000000000004</v>
      </c>
      <c r="S9" s="13">
        <f>IF(M9=P9,0,(1-(M9/(M9-P9)))*-100)</f>
        <v>-28.571428571428569</v>
      </c>
      <c r="V9" s="4">
        <f>K9-N9</f>
        <v>41</v>
      </c>
      <c r="W9" s="13">
        <f>L9-O9</f>
        <v>20</v>
      </c>
      <c r="X9" s="13">
        <f>M9-P9</f>
        <v>21</v>
      </c>
    </row>
    <row r="10" spans="1:24" s="1" customFormat="1" ht="18" customHeight="1" x14ac:dyDescent="0.15">
      <c r="A10" s="4" t="s">
        <v>1</v>
      </c>
      <c r="B10" s="4">
        <f>C10+D10</f>
        <v>36</v>
      </c>
      <c r="C10" s="4">
        <v>22</v>
      </c>
      <c r="D10" s="4">
        <v>14</v>
      </c>
      <c r="E10" s="4">
        <f>F10+G10</f>
        <v>2</v>
      </c>
      <c r="F10" s="4">
        <v>8</v>
      </c>
      <c r="G10" s="4">
        <v>-6</v>
      </c>
      <c r="H10" s="13">
        <f>IF(B10=E10,0,(1-(B10/(B10-E10)))*-100)</f>
        <v>5.8823529411764719</v>
      </c>
      <c r="I10" s="13">
        <f t="shared" ref="I10" si="0">IF(C10=F10,0,(1-(C10/(C10-F10)))*-100)</f>
        <v>57.142857142857139</v>
      </c>
      <c r="J10" s="13">
        <f>IF(D10=G10,0,(1-(D10/(D10-G10)))*-100)</f>
        <v>-30.000000000000004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0</v>
      </c>
      <c r="M19" s="4">
        <v>1</v>
      </c>
      <c r="N19" s="4">
        <f t="shared" si="4"/>
        <v>1</v>
      </c>
      <c r="O19" s="4">
        <v>0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-1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-50</v>
      </c>
      <c r="R21" s="13">
        <f t="shared" si="1"/>
        <v>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2</v>
      </c>
      <c r="M22" s="4">
        <v>0</v>
      </c>
      <c r="N22" s="4">
        <f t="shared" si="4"/>
        <v>-1</v>
      </c>
      <c r="O22" s="4">
        <v>0</v>
      </c>
      <c r="P22" s="4">
        <v>-1</v>
      </c>
      <c r="Q22" s="13">
        <f t="shared" si="5"/>
        <v>-33.333333333333336</v>
      </c>
      <c r="R22" s="13">
        <f t="shared" si="1"/>
        <v>0</v>
      </c>
      <c r="S22" s="13">
        <f t="shared" si="1"/>
        <v>-100</v>
      </c>
      <c r="V22" s="4">
        <f t="shared" si="2"/>
        <v>3</v>
      </c>
      <c r="W22" s="13">
        <f t="shared" si="2"/>
        <v>2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0</v>
      </c>
      <c r="L23" s="4">
        <v>0</v>
      </c>
      <c r="M23" s="4">
        <v>0</v>
      </c>
      <c r="N23" s="4">
        <f t="shared" si="4"/>
        <v>-2</v>
      </c>
      <c r="O23" s="4">
        <v>-1</v>
      </c>
      <c r="P23" s="4">
        <v>-1</v>
      </c>
      <c r="Q23" s="13">
        <f t="shared" si="5"/>
        <v>-100</v>
      </c>
      <c r="R23" s="13">
        <f t="shared" si="1"/>
        <v>-100</v>
      </c>
      <c r="S23" s="13">
        <f t="shared" si="1"/>
        <v>-100</v>
      </c>
      <c r="V23" s="4">
        <f t="shared" si="2"/>
        <v>2</v>
      </c>
      <c r="W23" s="13">
        <f t="shared" si="2"/>
        <v>1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1</v>
      </c>
      <c r="M24" s="4">
        <v>1</v>
      </c>
      <c r="N24" s="4">
        <f t="shared" si="4"/>
        <v>0</v>
      </c>
      <c r="O24" s="4">
        <v>-1</v>
      </c>
      <c r="P24" s="4">
        <v>1</v>
      </c>
      <c r="Q24" s="13">
        <f t="shared" si="5"/>
        <v>0</v>
      </c>
      <c r="R24" s="13">
        <f t="shared" si="1"/>
        <v>-50</v>
      </c>
      <c r="S24" s="13">
        <f t="shared" si="1"/>
        <v>0</v>
      </c>
      <c r="V24" s="4">
        <f t="shared" si="2"/>
        <v>2</v>
      </c>
      <c r="W24" s="13">
        <f t="shared" si="2"/>
        <v>2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0</v>
      </c>
      <c r="L25" s="4">
        <v>0</v>
      </c>
      <c r="M25" s="4">
        <v>0</v>
      </c>
      <c r="N25" s="4">
        <f t="shared" si="4"/>
        <v>-4</v>
      </c>
      <c r="O25" s="4">
        <v>-2</v>
      </c>
      <c r="P25" s="4">
        <v>-2</v>
      </c>
      <c r="Q25" s="13">
        <f t="shared" si="5"/>
        <v>-100</v>
      </c>
      <c r="R25" s="13">
        <f t="shared" si="1"/>
        <v>-100</v>
      </c>
      <c r="S25" s="13">
        <f t="shared" si="1"/>
        <v>-100</v>
      </c>
      <c r="V25" s="4">
        <f t="shared" si="2"/>
        <v>4</v>
      </c>
      <c r="W25" s="13">
        <f t="shared" si="2"/>
        <v>2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</v>
      </c>
      <c r="L26" s="4">
        <v>3</v>
      </c>
      <c r="M26" s="4">
        <v>1</v>
      </c>
      <c r="N26" s="4">
        <f t="shared" si="4"/>
        <v>-6</v>
      </c>
      <c r="O26" s="4">
        <v>-4</v>
      </c>
      <c r="P26" s="4">
        <v>-2</v>
      </c>
      <c r="Q26" s="13">
        <f t="shared" si="5"/>
        <v>-60</v>
      </c>
      <c r="R26" s="13">
        <f t="shared" si="5"/>
        <v>-57.142857142857139</v>
      </c>
      <c r="S26" s="13">
        <f t="shared" si="5"/>
        <v>-66.666666666666671</v>
      </c>
      <c r="V26" s="4">
        <f t="shared" si="2"/>
        <v>10</v>
      </c>
      <c r="W26" s="13">
        <f t="shared" si="2"/>
        <v>7</v>
      </c>
      <c r="X26" s="13">
        <f t="shared" si="2"/>
        <v>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</v>
      </c>
      <c r="L27" s="4">
        <v>2</v>
      </c>
      <c r="M27" s="4">
        <v>3</v>
      </c>
      <c r="N27" s="4">
        <f t="shared" si="4"/>
        <v>0</v>
      </c>
      <c r="O27" s="4">
        <v>0</v>
      </c>
      <c r="P27" s="4">
        <v>0</v>
      </c>
      <c r="Q27" s="13">
        <f t="shared" si="5"/>
        <v>0</v>
      </c>
      <c r="R27" s="13">
        <f t="shared" si="5"/>
        <v>0</v>
      </c>
      <c r="S27" s="13">
        <f t="shared" si="5"/>
        <v>0</v>
      </c>
      <c r="V27" s="4">
        <f t="shared" si="2"/>
        <v>5</v>
      </c>
      <c r="W27" s="13">
        <f t="shared" si="2"/>
        <v>2</v>
      </c>
      <c r="X27" s="13">
        <f t="shared" si="2"/>
        <v>3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</v>
      </c>
      <c r="L28" s="4">
        <v>4</v>
      </c>
      <c r="M28" s="4">
        <v>2</v>
      </c>
      <c r="N28" s="4">
        <f t="shared" si="4"/>
        <v>-3</v>
      </c>
      <c r="O28" s="4">
        <v>3</v>
      </c>
      <c r="P28" s="4">
        <v>-6</v>
      </c>
      <c r="Q28" s="13">
        <f t="shared" si="5"/>
        <v>-33.333333333333336</v>
      </c>
      <c r="R28" s="13">
        <f t="shared" si="5"/>
        <v>300</v>
      </c>
      <c r="S28" s="13">
        <f t="shared" si="5"/>
        <v>-75</v>
      </c>
      <c r="V28" s="4">
        <f t="shared" si="2"/>
        <v>9</v>
      </c>
      <c r="W28" s="13">
        <f>L28-O28</f>
        <v>1</v>
      </c>
      <c r="X28" s="13">
        <f t="shared" si="2"/>
        <v>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7</v>
      </c>
      <c r="L29" s="4">
        <v>1</v>
      </c>
      <c r="M29" s="4">
        <v>6</v>
      </c>
      <c r="N29" s="4">
        <f>O29+P29</f>
        <v>4</v>
      </c>
      <c r="O29" s="4">
        <v>0</v>
      </c>
      <c r="P29" s="4">
        <v>4</v>
      </c>
      <c r="Q29" s="13">
        <f>IF(K29=N29,0,(1-(K29/(K29-N29)))*-100)</f>
        <v>133.33333333333334</v>
      </c>
      <c r="R29" s="13">
        <f>IF(L29=O29,0,(1-(L29/(L29-O29)))*-100)</f>
        <v>0</v>
      </c>
      <c r="S29" s="13">
        <f>IF(M29=P29,0,(1-(M29/(M29-P29)))*-100)</f>
        <v>200</v>
      </c>
      <c r="V29" s="4">
        <f t="shared" si="2"/>
        <v>3</v>
      </c>
      <c r="W29" s="13">
        <f t="shared" si="2"/>
        <v>1</v>
      </c>
      <c r="X29" s="13">
        <f t="shared" si="2"/>
        <v>2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</v>
      </c>
      <c r="L30" s="4">
        <v>0</v>
      </c>
      <c r="M30" s="4">
        <v>1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</v>
      </c>
      <c r="L33" s="4">
        <f t="shared" si="12"/>
        <v>3</v>
      </c>
      <c r="M33" s="4">
        <f>SUM(M13:M22)</f>
        <v>1</v>
      </c>
      <c r="N33" s="4">
        <f t="shared" ref="N33:P33" si="13">SUM(N13:N22)</f>
        <v>-2</v>
      </c>
      <c r="O33" s="4">
        <f t="shared" si="13"/>
        <v>-1</v>
      </c>
      <c r="P33" s="4">
        <f t="shared" si="13"/>
        <v>-1</v>
      </c>
      <c r="Q33" s="13">
        <f t="shared" ref="Q33:Q36" si="14">IF(K33=N33,0,(1-(K33/(K33-N33)))*-100)</f>
        <v>-33.333333333333336</v>
      </c>
      <c r="R33" s="13">
        <f t="shared" si="10"/>
        <v>-25</v>
      </c>
      <c r="S33" s="13">
        <f t="shared" si="10"/>
        <v>-50</v>
      </c>
      <c r="V33" s="4">
        <f t="shared" ref="V33:X33" si="15">SUM(V13:V22)</f>
        <v>6</v>
      </c>
      <c r="W33" s="13">
        <f t="shared" si="15"/>
        <v>4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25</v>
      </c>
      <c r="L34" s="4">
        <f t="shared" si="16"/>
        <v>11</v>
      </c>
      <c r="M34" s="4">
        <f t="shared" si="16"/>
        <v>14</v>
      </c>
      <c r="N34" s="4">
        <f t="shared" si="16"/>
        <v>-10</v>
      </c>
      <c r="O34" s="4">
        <f t="shared" si="16"/>
        <v>-5</v>
      </c>
      <c r="P34" s="4">
        <f t="shared" si="16"/>
        <v>-5</v>
      </c>
      <c r="Q34" s="13">
        <f>IF(K34=N34,0,(1-(K34/(K34-N34)))*-100)</f>
        <v>-28.571428571428569</v>
      </c>
      <c r="R34" s="13">
        <f t="shared" si="10"/>
        <v>-31.25</v>
      </c>
      <c r="S34" s="13">
        <f t="shared" si="10"/>
        <v>-26.315789473684216</v>
      </c>
      <c r="V34" s="4">
        <f t="shared" ref="V34:X34" si="17">SUM(V23:V30)</f>
        <v>35</v>
      </c>
      <c r="W34" s="13">
        <f t="shared" si="17"/>
        <v>16</v>
      </c>
      <c r="X34" s="13">
        <f t="shared" si="17"/>
        <v>19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23</v>
      </c>
      <c r="L35" s="4">
        <f>SUM(L25:L30)</f>
        <v>10</v>
      </c>
      <c r="M35" s="4">
        <f t="shared" si="18"/>
        <v>13</v>
      </c>
      <c r="N35" s="4">
        <f t="shared" si="18"/>
        <v>-8</v>
      </c>
      <c r="O35" s="4">
        <f t="shared" si="18"/>
        <v>-3</v>
      </c>
      <c r="P35" s="4">
        <f t="shared" si="18"/>
        <v>-5</v>
      </c>
      <c r="Q35" s="13">
        <f t="shared" si="14"/>
        <v>-25.806451612903224</v>
      </c>
      <c r="R35" s="13">
        <f t="shared" si="10"/>
        <v>-23.076923076923073</v>
      </c>
      <c r="S35" s="13">
        <f t="shared" si="10"/>
        <v>-27.777777777777779</v>
      </c>
      <c r="V35" s="4">
        <f t="shared" ref="V35" si="19">SUM(V25:V30)</f>
        <v>31</v>
      </c>
      <c r="W35" s="13">
        <f>SUM(W25:W30)</f>
        <v>13</v>
      </c>
      <c r="X35" s="13">
        <f>SUM(X25:X30)</f>
        <v>18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19</v>
      </c>
      <c r="L36" s="4">
        <f>SUM(L27:L30)</f>
        <v>7</v>
      </c>
      <c r="M36" s="4">
        <f t="shared" si="20"/>
        <v>12</v>
      </c>
      <c r="N36" s="4">
        <f t="shared" si="20"/>
        <v>2</v>
      </c>
      <c r="O36" s="4">
        <f t="shared" si="20"/>
        <v>3</v>
      </c>
      <c r="P36" s="4">
        <f t="shared" si="20"/>
        <v>-1</v>
      </c>
      <c r="Q36" s="13">
        <f t="shared" si="14"/>
        <v>11.764705882352944</v>
      </c>
      <c r="R36" s="13">
        <f t="shared" si="10"/>
        <v>75</v>
      </c>
      <c r="S36" s="13">
        <f t="shared" si="10"/>
        <v>-7.6923076923076872</v>
      </c>
      <c r="V36" s="4">
        <f t="shared" ref="V36" si="21">SUM(V27:V30)</f>
        <v>17</v>
      </c>
      <c r="W36" s="13">
        <f>SUM(W27:W30)</f>
        <v>4</v>
      </c>
      <c r="X36" s="13">
        <f>SUM(X27:X30)</f>
        <v>13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13.793103448275861</v>
      </c>
      <c r="L39" s="14">
        <f>L33/L9*100</f>
        <v>21.428571428571427</v>
      </c>
      <c r="M39" s="15">
        <f t="shared" ref="M39" si="26">M33/M9*100</f>
        <v>6.666666666666667</v>
      </c>
      <c r="N39" s="14">
        <f>N33/N9*100</f>
        <v>16.666666666666664</v>
      </c>
      <c r="O39" s="14">
        <f t="shared" ref="O39" si="27">O33/O9*100</f>
        <v>16.666666666666664</v>
      </c>
      <c r="P39" s="14">
        <f>P33/P9*100</f>
        <v>16.666666666666664</v>
      </c>
      <c r="Q39" s="14">
        <f t="shared" ref="Q39:Q42" si="28">K39-V39</f>
        <v>-0.84104289318755221</v>
      </c>
      <c r="R39" s="14">
        <f t="shared" si="24"/>
        <v>1.428571428571427</v>
      </c>
      <c r="S39" s="14">
        <f t="shared" si="24"/>
        <v>-2.8571428571428568</v>
      </c>
      <c r="V39" s="14">
        <f t="shared" ref="V39:X39" si="29">V33/V9*100</f>
        <v>14.634146341463413</v>
      </c>
      <c r="W39" s="14">
        <f t="shared" si="29"/>
        <v>20</v>
      </c>
      <c r="X39" s="14">
        <f t="shared" si="29"/>
        <v>9.5238095238095237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86.206896551724128</v>
      </c>
      <c r="L40" s="14">
        <f t="shared" si="30"/>
        <v>78.571428571428569</v>
      </c>
      <c r="M40" s="14">
        <f t="shared" si="30"/>
        <v>93.333333333333329</v>
      </c>
      <c r="N40" s="14">
        <f>N34/N9*100</f>
        <v>83.333333333333343</v>
      </c>
      <c r="O40" s="14">
        <f t="shared" ref="O40:P40" si="31">O34/O9*100</f>
        <v>83.333333333333343</v>
      </c>
      <c r="P40" s="14">
        <f t="shared" si="31"/>
        <v>83.333333333333343</v>
      </c>
      <c r="Q40" s="14">
        <f t="shared" si="28"/>
        <v>0.84104289318754866</v>
      </c>
      <c r="R40" s="14">
        <f t="shared" si="24"/>
        <v>-1.4285714285714306</v>
      </c>
      <c r="S40" s="14">
        <f t="shared" si="24"/>
        <v>2.857142857142847</v>
      </c>
      <c r="V40" s="14">
        <f t="shared" ref="V40:X40" si="32">V34/V9*100</f>
        <v>85.365853658536579</v>
      </c>
      <c r="W40" s="14">
        <f t="shared" si="32"/>
        <v>80</v>
      </c>
      <c r="X40" s="14">
        <f t="shared" si="32"/>
        <v>90.476190476190482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79.310344827586206</v>
      </c>
      <c r="L41" s="14">
        <f t="shared" si="33"/>
        <v>71.428571428571431</v>
      </c>
      <c r="M41" s="14">
        <f t="shared" si="33"/>
        <v>86.666666666666671</v>
      </c>
      <c r="N41" s="14">
        <f>N35/N9*100</f>
        <v>66.666666666666657</v>
      </c>
      <c r="O41" s="14">
        <f t="shared" ref="O41:P41" si="34">O35/O9*100</f>
        <v>50</v>
      </c>
      <c r="P41" s="14">
        <f t="shared" si="34"/>
        <v>83.333333333333343</v>
      </c>
      <c r="Q41" s="14">
        <f t="shared" si="28"/>
        <v>3.7005887300252311</v>
      </c>
      <c r="R41" s="14">
        <f t="shared" si="24"/>
        <v>6.4285714285714306</v>
      </c>
      <c r="S41" s="14">
        <f t="shared" si="24"/>
        <v>0.95238095238096321</v>
      </c>
      <c r="V41" s="14">
        <f>V35/V9*100</f>
        <v>75.609756097560975</v>
      </c>
      <c r="W41" s="14">
        <f>W35/W9*100</f>
        <v>65</v>
      </c>
      <c r="X41" s="14">
        <f>X35/X9*100</f>
        <v>85.714285714285708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65.517241379310349</v>
      </c>
      <c r="L42" s="14">
        <f t="shared" si="35"/>
        <v>50</v>
      </c>
      <c r="M42" s="14">
        <f t="shared" si="35"/>
        <v>80</v>
      </c>
      <c r="N42" s="14">
        <f t="shared" si="35"/>
        <v>-16.666666666666664</v>
      </c>
      <c r="O42" s="14">
        <f t="shared" si="35"/>
        <v>-50</v>
      </c>
      <c r="P42" s="14">
        <f t="shared" si="35"/>
        <v>16.666666666666664</v>
      </c>
      <c r="Q42" s="14">
        <f t="shared" si="28"/>
        <v>24.05382674516401</v>
      </c>
      <c r="R42" s="14">
        <f t="shared" si="24"/>
        <v>30</v>
      </c>
      <c r="S42" s="14">
        <f t="shared" si="24"/>
        <v>18.095238095238095</v>
      </c>
      <c r="V42" s="14">
        <f t="shared" ref="V42:X42" si="36">V36/V9*100</f>
        <v>41.463414634146339</v>
      </c>
      <c r="W42" s="14">
        <f t="shared" si="36"/>
        <v>20</v>
      </c>
      <c r="X42" s="14">
        <f t="shared" si="36"/>
        <v>61.904761904761905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53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68</v>
      </c>
      <c r="C9" s="4">
        <f>SUM(C10:C30)</f>
        <v>34</v>
      </c>
      <c r="D9" s="4">
        <f>SUM(D10:D30)</f>
        <v>34</v>
      </c>
      <c r="E9" s="4">
        <f>F9+G9</f>
        <v>-9</v>
      </c>
      <c r="F9" s="4">
        <f>SUM(F10:F30)</f>
        <v>-15</v>
      </c>
      <c r="G9" s="4">
        <f>SUM(G10:G30)</f>
        <v>6</v>
      </c>
      <c r="H9" s="13">
        <f>IF(B9=E9,0,(1-(B9/(B9-E9)))*-100)</f>
        <v>-11.688311688311693</v>
      </c>
      <c r="I9" s="13">
        <f>IF(C9=F9,0,(1-(C9/(C9-F9)))*-100)</f>
        <v>-30.612244897959183</v>
      </c>
      <c r="J9" s="13">
        <f>IF(D9=G9,0,(1-(D9/(D9-G9)))*-100)</f>
        <v>21.42857142857142</v>
      </c>
      <c r="K9" s="4">
        <f>L9+M9</f>
        <v>287</v>
      </c>
      <c r="L9" s="4">
        <f>SUM(L10:L30)</f>
        <v>134</v>
      </c>
      <c r="M9" s="4">
        <f>SUM(M10:M30)</f>
        <v>153</v>
      </c>
      <c r="N9" s="4">
        <f>O9+P9</f>
        <v>-19</v>
      </c>
      <c r="O9" s="4">
        <f>SUM(O10:O30)</f>
        <v>-10</v>
      </c>
      <c r="P9" s="4">
        <f>SUM(P10:P30)</f>
        <v>-9</v>
      </c>
      <c r="Q9" s="13">
        <f>IF(K9=N9,0,(1-(K9/(K9-N9)))*-100)</f>
        <v>-6.2091503267973858</v>
      </c>
      <c r="R9" s="13">
        <f>IF(L9=O9,0,(1-(L9/(L9-O9)))*-100)</f>
        <v>-6.944444444444442</v>
      </c>
      <c r="S9" s="13">
        <f>IF(M9=P9,0,(1-(M9/(M9-P9)))*-100)</f>
        <v>-5.555555555555558</v>
      </c>
      <c r="V9" s="4">
        <f>K9-N9</f>
        <v>306</v>
      </c>
      <c r="W9" s="13">
        <f>L9-O9</f>
        <v>144</v>
      </c>
      <c r="X9" s="13">
        <f>M9-P9</f>
        <v>162</v>
      </c>
    </row>
    <row r="10" spans="1:24" s="1" customFormat="1" ht="18" customHeight="1" x14ac:dyDescent="0.15">
      <c r="A10" s="4" t="s">
        <v>1</v>
      </c>
      <c r="B10" s="4">
        <f>C10+D10</f>
        <v>68</v>
      </c>
      <c r="C10" s="4">
        <v>34</v>
      </c>
      <c r="D10" s="4">
        <v>34</v>
      </c>
      <c r="E10" s="4">
        <f>F10+G10</f>
        <v>-9</v>
      </c>
      <c r="F10" s="4">
        <v>-15</v>
      </c>
      <c r="G10" s="4">
        <v>6</v>
      </c>
      <c r="H10" s="13">
        <f>IF(B10=E10,0,(1-(B10/(B10-E10)))*-100)</f>
        <v>-11.688311688311693</v>
      </c>
      <c r="I10" s="13">
        <f t="shared" ref="I10" si="0">IF(C10=F10,0,(1-(C10/(C10-F10)))*-100)</f>
        <v>-30.612244897959183</v>
      </c>
      <c r="J10" s="13">
        <f>IF(D10=G10,0,(1-(D10/(D10-G10)))*-100)</f>
        <v>21.42857142857142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2</v>
      </c>
      <c r="L13" s="4">
        <v>1</v>
      </c>
      <c r="M13" s="4">
        <v>1</v>
      </c>
      <c r="N13" s="4">
        <f t="shared" si="4"/>
        <v>2</v>
      </c>
      <c r="O13" s="4">
        <v>1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-2</v>
      </c>
      <c r="O17" s="4">
        <v>-1</v>
      </c>
      <c r="P17" s="4">
        <v>-1</v>
      </c>
      <c r="Q17" s="13">
        <f t="shared" si="5"/>
        <v>-100</v>
      </c>
      <c r="R17" s="13">
        <f t="shared" si="1"/>
        <v>-100</v>
      </c>
      <c r="S17" s="13">
        <f t="shared" si="1"/>
        <v>-100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3</v>
      </c>
      <c r="M18" s="4">
        <v>0</v>
      </c>
      <c r="N18" s="4">
        <f t="shared" si="4"/>
        <v>2</v>
      </c>
      <c r="O18" s="4">
        <v>2</v>
      </c>
      <c r="P18" s="4">
        <v>0</v>
      </c>
      <c r="Q18" s="13">
        <f t="shared" si="5"/>
        <v>200</v>
      </c>
      <c r="R18" s="13">
        <f t="shared" si="1"/>
        <v>200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2</v>
      </c>
      <c r="M20" s="4">
        <v>2</v>
      </c>
      <c r="N20" s="4">
        <f t="shared" si="4"/>
        <v>3</v>
      </c>
      <c r="O20" s="4">
        <v>2</v>
      </c>
      <c r="P20" s="4">
        <v>1</v>
      </c>
      <c r="Q20" s="13">
        <f t="shared" si="5"/>
        <v>300</v>
      </c>
      <c r="R20" s="13">
        <f t="shared" si="1"/>
        <v>0</v>
      </c>
      <c r="S20" s="13">
        <f t="shared" si="1"/>
        <v>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-50</v>
      </c>
      <c r="R21" s="13">
        <f t="shared" si="1"/>
        <v>-50</v>
      </c>
      <c r="S21" s="13">
        <f t="shared" si="1"/>
        <v>0</v>
      </c>
      <c r="V21" s="4">
        <f t="shared" si="2"/>
        <v>2</v>
      </c>
      <c r="W21" s="13">
        <f t="shared" si="2"/>
        <v>2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4</v>
      </c>
      <c r="M22" s="4">
        <v>0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4</v>
      </c>
      <c r="W22" s="13">
        <f t="shared" si="2"/>
        <v>4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7</v>
      </c>
      <c r="L23" s="4">
        <v>5</v>
      </c>
      <c r="M23" s="4">
        <v>2</v>
      </c>
      <c r="N23" s="4">
        <f t="shared" si="4"/>
        <v>-9</v>
      </c>
      <c r="O23" s="4">
        <v>-6</v>
      </c>
      <c r="P23" s="4">
        <v>-3</v>
      </c>
      <c r="Q23" s="13">
        <f t="shared" si="5"/>
        <v>-56.25</v>
      </c>
      <c r="R23" s="13">
        <f t="shared" si="1"/>
        <v>-54.54545454545454</v>
      </c>
      <c r="S23" s="13">
        <f t="shared" si="1"/>
        <v>-60</v>
      </c>
      <c r="V23" s="4">
        <f t="shared" si="2"/>
        <v>16</v>
      </c>
      <c r="W23" s="13">
        <f t="shared" si="2"/>
        <v>11</v>
      </c>
      <c r="X23" s="13">
        <f t="shared" si="2"/>
        <v>5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27</v>
      </c>
      <c r="L24" s="4">
        <v>22</v>
      </c>
      <c r="M24" s="4">
        <v>5</v>
      </c>
      <c r="N24" s="4">
        <f t="shared" si="4"/>
        <v>5</v>
      </c>
      <c r="O24" s="4">
        <v>5</v>
      </c>
      <c r="P24" s="4">
        <v>0</v>
      </c>
      <c r="Q24" s="13">
        <f t="shared" si="5"/>
        <v>22.72727272727273</v>
      </c>
      <c r="R24" s="13">
        <f t="shared" si="1"/>
        <v>29.411764705882359</v>
      </c>
      <c r="S24" s="13">
        <f t="shared" si="1"/>
        <v>0</v>
      </c>
      <c r="V24" s="4">
        <f t="shared" si="2"/>
        <v>22</v>
      </c>
      <c r="W24" s="13">
        <f t="shared" si="2"/>
        <v>17</v>
      </c>
      <c r="X24" s="13">
        <f t="shared" si="2"/>
        <v>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29</v>
      </c>
      <c r="L25" s="4">
        <v>20</v>
      </c>
      <c r="M25" s="4">
        <v>9</v>
      </c>
      <c r="N25" s="4">
        <f t="shared" si="4"/>
        <v>-3</v>
      </c>
      <c r="O25" s="4">
        <v>3</v>
      </c>
      <c r="P25" s="4">
        <v>-6</v>
      </c>
      <c r="Q25" s="13">
        <f t="shared" si="5"/>
        <v>-9.375</v>
      </c>
      <c r="R25" s="13">
        <f t="shared" si="1"/>
        <v>17.647058823529417</v>
      </c>
      <c r="S25" s="13">
        <f t="shared" si="1"/>
        <v>-40</v>
      </c>
      <c r="V25" s="4">
        <f t="shared" si="2"/>
        <v>32</v>
      </c>
      <c r="W25" s="13">
        <f t="shared" si="2"/>
        <v>17</v>
      </c>
      <c r="X25" s="13">
        <f t="shared" si="2"/>
        <v>15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40</v>
      </c>
      <c r="L26" s="4">
        <v>29</v>
      </c>
      <c r="M26" s="4">
        <v>11</v>
      </c>
      <c r="N26" s="4">
        <f t="shared" si="4"/>
        <v>-6</v>
      </c>
      <c r="O26" s="4">
        <v>5</v>
      </c>
      <c r="P26" s="4">
        <v>-11</v>
      </c>
      <c r="Q26" s="13">
        <f t="shared" si="5"/>
        <v>-13.043478260869568</v>
      </c>
      <c r="R26" s="13">
        <f t="shared" si="5"/>
        <v>20.833333333333325</v>
      </c>
      <c r="S26" s="13">
        <f t="shared" si="5"/>
        <v>-50</v>
      </c>
      <c r="V26" s="4">
        <f t="shared" si="2"/>
        <v>46</v>
      </c>
      <c r="W26" s="13">
        <f t="shared" si="2"/>
        <v>24</v>
      </c>
      <c r="X26" s="13">
        <f t="shared" si="2"/>
        <v>22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58</v>
      </c>
      <c r="L27" s="4">
        <v>28</v>
      </c>
      <c r="M27" s="4">
        <v>30</v>
      </c>
      <c r="N27" s="4">
        <f t="shared" si="4"/>
        <v>-2</v>
      </c>
      <c r="O27" s="4">
        <v>-4</v>
      </c>
      <c r="P27" s="4">
        <v>2</v>
      </c>
      <c r="Q27" s="13">
        <f t="shared" si="5"/>
        <v>-3.3333333333333326</v>
      </c>
      <c r="R27" s="13">
        <f t="shared" si="5"/>
        <v>-12.5</v>
      </c>
      <c r="S27" s="13">
        <f t="shared" si="5"/>
        <v>7.1428571428571397</v>
      </c>
      <c r="V27" s="4">
        <f t="shared" si="2"/>
        <v>60</v>
      </c>
      <c r="W27" s="13">
        <f t="shared" si="2"/>
        <v>32</v>
      </c>
      <c r="X27" s="13">
        <f t="shared" si="2"/>
        <v>28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59</v>
      </c>
      <c r="L28" s="4">
        <v>16</v>
      </c>
      <c r="M28" s="4">
        <v>43</v>
      </c>
      <c r="N28" s="4">
        <f t="shared" si="4"/>
        <v>-8</v>
      </c>
      <c r="O28" s="4">
        <v>-9</v>
      </c>
      <c r="P28" s="4">
        <v>1</v>
      </c>
      <c r="Q28" s="13">
        <f t="shared" si="5"/>
        <v>-11.940298507462687</v>
      </c>
      <c r="R28" s="13">
        <f t="shared" si="5"/>
        <v>-36</v>
      </c>
      <c r="S28" s="13">
        <f t="shared" si="5"/>
        <v>2.3809523809523725</v>
      </c>
      <c r="V28" s="4">
        <f t="shared" si="2"/>
        <v>67</v>
      </c>
      <c r="W28" s="13">
        <f>L28-O28</f>
        <v>25</v>
      </c>
      <c r="X28" s="13">
        <f t="shared" si="2"/>
        <v>42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36</v>
      </c>
      <c r="L29" s="4">
        <v>1</v>
      </c>
      <c r="M29" s="4">
        <v>35</v>
      </c>
      <c r="N29" s="4">
        <f>O29+P29</f>
        <v>-6</v>
      </c>
      <c r="O29" s="4">
        <v>-8</v>
      </c>
      <c r="P29" s="4">
        <v>2</v>
      </c>
      <c r="Q29" s="13">
        <f>IF(K29=N29,0,(1-(K29/(K29-N29)))*-100)</f>
        <v>-14.28571428571429</v>
      </c>
      <c r="R29" s="13">
        <f>IF(L29=O29,0,(1-(L29/(L29-O29)))*-100)</f>
        <v>-88.888888888888886</v>
      </c>
      <c r="S29" s="13">
        <f>IF(M29=P29,0,(1-(M29/(M29-P29)))*-100)</f>
        <v>6.0606060606060552</v>
      </c>
      <c r="V29" s="4">
        <f t="shared" si="2"/>
        <v>42</v>
      </c>
      <c r="W29" s="13">
        <f t="shared" si="2"/>
        <v>9</v>
      </c>
      <c r="X29" s="13">
        <f t="shared" si="2"/>
        <v>33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17</v>
      </c>
      <c r="L30" s="4">
        <v>2</v>
      </c>
      <c r="M30" s="4">
        <v>15</v>
      </c>
      <c r="N30" s="4">
        <f t="shared" ref="N30" si="6">O30+P30</f>
        <v>6</v>
      </c>
      <c r="O30" s="4">
        <v>1</v>
      </c>
      <c r="P30" s="4">
        <v>5</v>
      </c>
      <c r="Q30" s="13">
        <f t="shared" ref="Q30" si="7">IF(K30=N30,0,(1-(K30/(K30-N30)))*-100)</f>
        <v>54.54545454545454</v>
      </c>
      <c r="R30" s="13">
        <f>IF(L30=O30,0,(1-(L30/(L30-O30)))*-100)</f>
        <v>100</v>
      </c>
      <c r="S30" s="13">
        <f t="shared" ref="S30" si="8">IF(M30=P30,0,(1-(M30/(M30-P30)))*-100)</f>
        <v>50</v>
      </c>
      <c r="V30" s="4">
        <f t="shared" si="2"/>
        <v>11</v>
      </c>
      <c r="W30" s="13">
        <f t="shared" si="2"/>
        <v>1</v>
      </c>
      <c r="X30" s="13">
        <f t="shared" si="2"/>
        <v>10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11</v>
      </c>
      <c r="M33" s="4">
        <f>SUM(M13:M22)</f>
        <v>3</v>
      </c>
      <c r="N33" s="4">
        <f t="shared" ref="N33:P33" si="13">SUM(N13:N22)</f>
        <v>4</v>
      </c>
      <c r="O33" s="4">
        <f t="shared" si="13"/>
        <v>3</v>
      </c>
      <c r="P33" s="4">
        <f t="shared" si="13"/>
        <v>1</v>
      </c>
      <c r="Q33" s="13">
        <f t="shared" ref="Q33:Q36" si="14">IF(K33=N33,0,(1-(K33/(K33-N33)))*-100)</f>
        <v>39.999999999999993</v>
      </c>
      <c r="R33" s="13">
        <f t="shared" si="10"/>
        <v>37.5</v>
      </c>
      <c r="S33" s="13">
        <f t="shared" si="10"/>
        <v>50</v>
      </c>
      <c r="V33" s="4">
        <f t="shared" ref="V33:X33" si="15">SUM(V13:V22)</f>
        <v>10</v>
      </c>
      <c r="W33" s="13">
        <f t="shared" si="15"/>
        <v>8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273</v>
      </c>
      <c r="L34" s="4">
        <f t="shared" si="16"/>
        <v>123</v>
      </c>
      <c r="M34" s="4">
        <f t="shared" si="16"/>
        <v>150</v>
      </c>
      <c r="N34" s="4">
        <f t="shared" si="16"/>
        <v>-23</v>
      </c>
      <c r="O34" s="4">
        <f t="shared" si="16"/>
        <v>-13</v>
      </c>
      <c r="P34" s="4">
        <f t="shared" si="16"/>
        <v>-10</v>
      </c>
      <c r="Q34" s="13">
        <f>IF(K34=N34,0,(1-(K34/(K34-N34)))*-100)</f>
        <v>-7.7702702702702737</v>
      </c>
      <c r="R34" s="13">
        <f t="shared" si="10"/>
        <v>-9.5588235294117645</v>
      </c>
      <c r="S34" s="13">
        <f t="shared" si="10"/>
        <v>-6.25</v>
      </c>
      <c r="V34" s="4">
        <f t="shared" ref="V34:X34" si="17">SUM(V23:V30)</f>
        <v>296</v>
      </c>
      <c r="W34" s="13">
        <f t="shared" si="17"/>
        <v>136</v>
      </c>
      <c r="X34" s="13">
        <f t="shared" si="17"/>
        <v>160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239</v>
      </c>
      <c r="L35" s="4">
        <f>SUM(L25:L30)</f>
        <v>96</v>
      </c>
      <c r="M35" s="4">
        <f t="shared" si="18"/>
        <v>143</v>
      </c>
      <c r="N35" s="4">
        <f t="shared" si="18"/>
        <v>-19</v>
      </c>
      <c r="O35" s="4">
        <f t="shared" si="18"/>
        <v>-12</v>
      </c>
      <c r="P35" s="4">
        <f t="shared" si="18"/>
        <v>-7</v>
      </c>
      <c r="Q35" s="13">
        <f t="shared" si="14"/>
        <v>-7.3643410852713203</v>
      </c>
      <c r="R35" s="13">
        <f t="shared" si="10"/>
        <v>-11.111111111111116</v>
      </c>
      <c r="S35" s="13">
        <f t="shared" si="10"/>
        <v>-4.6666666666666634</v>
      </c>
      <c r="V35" s="4">
        <f t="shared" ref="V35" si="19">SUM(V25:V30)</f>
        <v>258</v>
      </c>
      <c r="W35" s="13">
        <f>SUM(W25:W30)</f>
        <v>108</v>
      </c>
      <c r="X35" s="13">
        <f>SUM(X25:X30)</f>
        <v>150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170</v>
      </c>
      <c r="L36" s="4">
        <f>SUM(L27:L30)</f>
        <v>47</v>
      </c>
      <c r="M36" s="4">
        <f t="shared" si="20"/>
        <v>123</v>
      </c>
      <c r="N36" s="4">
        <f t="shared" si="20"/>
        <v>-10</v>
      </c>
      <c r="O36" s="4">
        <f t="shared" si="20"/>
        <v>-20</v>
      </c>
      <c r="P36" s="4">
        <f t="shared" si="20"/>
        <v>10</v>
      </c>
      <c r="Q36" s="13">
        <f t="shared" si="14"/>
        <v>-5.555555555555558</v>
      </c>
      <c r="R36" s="13">
        <f t="shared" si="10"/>
        <v>-29.850746268656714</v>
      </c>
      <c r="S36" s="13">
        <f t="shared" si="10"/>
        <v>8.8495575221238845</v>
      </c>
      <c r="V36" s="4">
        <f t="shared" ref="V36" si="21">SUM(V27:V30)</f>
        <v>180</v>
      </c>
      <c r="W36" s="13">
        <f>SUM(W27:W30)</f>
        <v>67</v>
      </c>
      <c r="X36" s="13">
        <f>SUM(X27:X30)</f>
        <v>113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4.8780487804878048</v>
      </c>
      <c r="L39" s="14">
        <f>L33/L9*100</f>
        <v>8.2089552238805972</v>
      </c>
      <c r="M39" s="15">
        <f t="shared" ref="M39" si="26">M33/M9*100</f>
        <v>1.9607843137254901</v>
      </c>
      <c r="N39" s="14">
        <f>N33/N9*100</f>
        <v>-21.052631578947366</v>
      </c>
      <c r="O39" s="14">
        <f t="shared" ref="O39" si="27">O33/O9*100</f>
        <v>-30</v>
      </c>
      <c r="P39" s="14">
        <f>P33/P9*100</f>
        <v>-11.111111111111111</v>
      </c>
      <c r="Q39" s="14">
        <f t="shared" ref="Q39:Q42" si="28">K39-V39</f>
        <v>1.6100749242786541</v>
      </c>
      <c r="R39" s="14">
        <f t="shared" si="24"/>
        <v>2.6533996683250418</v>
      </c>
      <c r="S39" s="14">
        <f t="shared" si="24"/>
        <v>0.72621641249092228</v>
      </c>
      <c r="V39" s="14">
        <f t="shared" ref="V39:X39" si="29">V33/V9*100</f>
        <v>3.2679738562091507</v>
      </c>
      <c r="W39" s="14">
        <f t="shared" si="29"/>
        <v>5.5555555555555554</v>
      </c>
      <c r="X39" s="14">
        <f t="shared" si="29"/>
        <v>1.2345679012345678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95.121951219512198</v>
      </c>
      <c r="L40" s="14">
        <f t="shared" si="30"/>
        <v>91.791044776119406</v>
      </c>
      <c r="M40" s="14">
        <f t="shared" si="30"/>
        <v>98.039215686274503</v>
      </c>
      <c r="N40" s="14">
        <f>N34/N9*100</f>
        <v>121.05263157894737</v>
      </c>
      <c r="O40" s="14">
        <f t="shared" ref="O40:P40" si="31">O34/O9*100</f>
        <v>130</v>
      </c>
      <c r="P40" s="14">
        <f t="shared" si="31"/>
        <v>111.11111111111111</v>
      </c>
      <c r="Q40" s="14">
        <f t="shared" si="28"/>
        <v>-1.6100749242786492</v>
      </c>
      <c r="R40" s="14">
        <f t="shared" si="24"/>
        <v>-2.6533996683250365</v>
      </c>
      <c r="S40" s="14">
        <f t="shared" si="24"/>
        <v>-0.72621641249092761</v>
      </c>
      <c r="V40" s="14">
        <f t="shared" ref="V40:X40" si="32">V34/V9*100</f>
        <v>96.732026143790847</v>
      </c>
      <c r="W40" s="14">
        <f t="shared" si="32"/>
        <v>94.444444444444443</v>
      </c>
      <c r="X40" s="14">
        <f t="shared" si="32"/>
        <v>98.76543209876543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83.275261324041821</v>
      </c>
      <c r="L41" s="14">
        <f t="shared" si="33"/>
        <v>71.641791044776113</v>
      </c>
      <c r="M41" s="14">
        <f t="shared" si="33"/>
        <v>93.464052287581694</v>
      </c>
      <c r="N41" s="14">
        <f>N35/N9*100</f>
        <v>100</v>
      </c>
      <c r="O41" s="14">
        <f t="shared" ref="O41:P41" si="34">O35/O9*100</f>
        <v>120</v>
      </c>
      <c r="P41" s="14">
        <f t="shared" si="34"/>
        <v>77.777777777777786</v>
      </c>
      <c r="Q41" s="14">
        <f t="shared" si="28"/>
        <v>-1.038464166154256</v>
      </c>
      <c r="R41" s="14">
        <f t="shared" si="24"/>
        <v>-3.358208955223887</v>
      </c>
      <c r="S41" s="14">
        <f t="shared" si="24"/>
        <v>0.87145969498909892</v>
      </c>
      <c r="V41" s="14">
        <f>V35/V9*100</f>
        <v>84.313725490196077</v>
      </c>
      <c r="W41" s="14">
        <f>W35/W9*100</f>
        <v>75</v>
      </c>
      <c r="X41" s="14">
        <f>X35/X9*100</f>
        <v>92.592592592592595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59.233449477351918</v>
      </c>
      <c r="L42" s="14">
        <f t="shared" si="35"/>
        <v>35.074626865671647</v>
      </c>
      <c r="M42" s="14">
        <f t="shared" si="35"/>
        <v>80.392156862745097</v>
      </c>
      <c r="N42" s="14">
        <f t="shared" si="35"/>
        <v>52.631578947368418</v>
      </c>
      <c r="O42" s="14">
        <f t="shared" si="35"/>
        <v>200</v>
      </c>
      <c r="P42" s="14">
        <f t="shared" si="35"/>
        <v>-111.11111111111111</v>
      </c>
      <c r="Q42" s="14">
        <f t="shared" si="28"/>
        <v>0.40992006558720817</v>
      </c>
      <c r="R42" s="14">
        <f t="shared" si="24"/>
        <v>-11.453150912106132</v>
      </c>
      <c r="S42" s="14">
        <f t="shared" si="24"/>
        <v>10.639070442992008</v>
      </c>
      <c r="V42" s="14">
        <f t="shared" ref="V42:X42" si="36">V36/V9*100</f>
        <v>58.82352941176471</v>
      </c>
      <c r="W42" s="14">
        <f t="shared" si="36"/>
        <v>46.527777777777779</v>
      </c>
      <c r="X42" s="14">
        <f t="shared" si="36"/>
        <v>69.753086419753089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52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48</v>
      </c>
      <c r="C9" s="4">
        <f>SUM(C10:C30)</f>
        <v>29</v>
      </c>
      <c r="D9" s="4">
        <f>SUM(D10:D30)</f>
        <v>19</v>
      </c>
      <c r="E9" s="4">
        <f>F9+G9</f>
        <v>0</v>
      </c>
      <c r="F9" s="4">
        <f>SUM(F10:F30)</f>
        <v>-1</v>
      </c>
      <c r="G9" s="4">
        <f>SUM(G10:G30)</f>
        <v>1</v>
      </c>
      <c r="H9" s="13">
        <f>IF(B9=E9,0,(1-(B9/(B9-E9)))*-100)</f>
        <v>0</v>
      </c>
      <c r="I9" s="13">
        <f>IF(C9=F9,0,(1-(C9/(C9-F9)))*-100)</f>
        <v>-3.3333333333333326</v>
      </c>
      <c r="J9" s="13">
        <f>IF(D9=G9,0,(1-(D9/(D9-G9)))*-100)</f>
        <v>5.555555555555558</v>
      </c>
      <c r="K9" s="4">
        <f>L9+M9</f>
        <v>146</v>
      </c>
      <c r="L9" s="4">
        <f>SUM(L10:L30)</f>
        <v>66</v>
      </c>
      <c r="M9" s="4">
        <f>SUM(M10:M30)</f>
        <v>80</v>
      </c>
      <c r="N9" s="4">
        <f>O9+P9</f>
        <v>3</v>
      </c>
      <c r="O9" s="4">
        <f>SUM(O10:O30)</f>
        <v>5</v>
      </c>
      <c r="P9" s="4">
        <f>SUM(P10:P30)</f>
        <v>-2</v>
      </c>
      <c r="Q9" s="13">
        <f>IF(K9=N9,0,(1-(K9/(K9-N9)))*-100)</f>
        <v>2.0979020979021046</v>
      </c>
      <c r="R9" s="13">
        <f>IF(L9=O9,0,(1-(L9/(L9-O9)))*-100)</f>
        <v>8.196721311475418</v>
      </c>
      <c r="S9" s="13">
        <f>IF(M9=P9,0,(1-(M9/(M9-P9)))*-100)</f>
        <v>-2.4390243902439046</v>
      </c>
      <c r="V9" s="4">
        <f>K9-N9</f>
        <v>143</v>
      </c>
      <c r="W9" s="13">
        <f>L9-O9</f>
        <v>61</v>
      </c>
      <c r="X9" s="13">
        <f>M9-P9</f>
        <v>82</v>
      </c>
    </row>
    <row r="10" spans="1:24" s="1" customFormat="1" ht="18" customHeight="1" x14ac:dyDescent="0.15">
      <c r="A10" s="4" t="s">
        <v>1</v>
      </c>
      <c r="B10" s="4">
        <f>C10+D10</f>
        <v>48</v>
      </c>
      <c r="C10" s="4">
        <v>29</v>
      </c>
      <c r="D10" s="4">
        <v>19</v>
      </c>
      <c r="E10" s="4">
        <f>F10+G10</f>
        <v>0</v>
      </c>
      <c r="F10" s="4">
        <v>-1</v>
      </c>
      <c r="G10" s="4">
        <v>1</v>
      </c>
      <c r="H10" s="13">
        <f>IF(B10=E10,0,(1-(B10/(B10-E10)))*-100)</f>
        <v>0</v>
      </c>
      <c r="I10" s="13">
        <f t="shared" ref="I10" si="0">IF(C10=F10,0,(1-(C10/(C10-F10)))*-100)</f>
        <v>-3.3333333333333326</v>
      </c>
      <c r="J10" s="13">
        <f>IF(D10=G10,0,(1-(D10/(D10-G10)))*-100)</f>
        <v>5.555555555555558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1</v>
      </c>
      <c r="O13" s="4">
        <v>0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-2</v>
      </c>
      <c r="O16" s="4">
        <v>-2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2</v>
      </c>
      <c r="W16" s="13">
        <f t="shared" si="2"/>
        <v>2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3</v>
      </c>
      <c r="M20" s="4">
        <v>0</v>
      </c>
      <c r="N20" s="4">
        <f t="shared" si="4"/>
        <v>3</v>
      </c>
      <c r="O20" s="4">
        <v>3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2</v>
      </c>
      <c r="O21" s="4">
        <v>2</v>
      </c>
      <c r="P21" s="4">
        <v>0</v>
      </c>
      <c r="Q21" s="13">
        <f t="shared" si="5"/>
        <v>200</v>
      </c>
      <c r="R21" s="13">
        <f t="shared" si="1"/>
        <v>200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2</v>
      </c>
      <c r="M22" s="4">
        <v>1</v>
      </c>
      <c r="N22" s="4">
        <f t="shared" si="4"/>
        <v>-10</v>
      </c>
      <c r="O22" s="4">
        <v>-4</v>
      </c>
      <c r="P22" s="4">
        <v>-6</v>
      </c>
      <c r="Q22" s="13">
        <f t="shared" si="5"/>
        <v>-76.92307692307692</v>
      </c>
      <c r="R22" s="13">
        <f t="shared" si="1"/>
        <v>-66.666666666666671</v>
      </c>
      <c r="S22" s="13">
        <f t="shared" si="1"/>
        <v>-85.714285714285722</v>
      </c>
      <c r="V22" s="4">
        <f t="shared" si="2"/>
        <v>13</v>
      </c>
      <c r="W22" s="13">
        <f t="shared" si="2"/>
        <v>6</v>
      </c>
      <c r="X22" s="13">
        <f t="shared" si="2"/>
        <v>7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5</v>
      </c>
      <c r="M23" s="4">
        <v>1</v>
      </c>
      <c r="N23" s="4">
        <f t="shared" si="4"/>
        <v>1</v>
      </c>
      <c r="O23" s="4">
        <v>0</v>
      </c>
      <c r="P23" s="4">
        <v>1</v>
      </c>
      <c r="Q23" s="13">
        <f t="shared" si="5"/>
        <v>19.999999999999996</v>
      </c>
      <c r="R23" s="13">
        <f t="shared" si="1"/>
        <v>0</v>
      </c>
      <c r="S23" s="13">
        <f t="shared" si="1"/>
        <v>0</v>
      </c>
      <c r="V23" s="4">
        <f t="shared" si="2"/>
        <v>5</v>
      </c>
      <c r="W23" s="13">
        <f t="shared" si="2"/>
        <v>5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11</v>
      </c>
      <c r="M24" s="4">
        <v>2</v>
      </c>
      <c r="N24" s="4">
        <f t="shared" si="4"/>
        <v>2</v>
      </c>
      <c r="O24" s="4">
        <v>2</v>
      </c>
      <c r="P24" s="4">
        <v>0</v>
      </c>
      <c r="Q24" s="13">
        <f t="shared" si="5"/>
        <v>18.181818181818187</v>
      </c>
      <c r="R24" s="13">
        <f t="shared" si="1"/>
        <v>22.222222222222232</v>
      </c>
      <c r="S24" s="13">
        <f t="shared" si="1"/>
        <v>0</v>
      </c>
      <c r="V24" s="4">
        <f t="shared" si="2"/>
        <v>11</v>
      </c>
      <c r="W24" s="13">
        <f t="shared" si="2"/>
        <v>9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15</v>
      </c>
      <c r="L25" s="4">
        <v>12</v>
      </c>
      <c r="M25" s="4">
        <v>3</v>
      </c>
      <c r="N25" s="4">
        <f t="shared" si="4"/>
        <v>10</v>
      </c>
      <c r="O25" s="4">
        <v>9</v>
      </c>
      <c r="P25" s="4">
        <v>1</v>
      </c>
      <c r="Q25" s="13">
        <f t="shared" si="5"/>
        <v>200</v>
      </c>
      <c r="R25" s="13">
        <f t="shared" si="1"/>
        <v>300</v>
      </c>
      <c r="S25" s="13">
        <f t="shared" si="1"/>
        <v>50</v>
      </c>
      <c r="V25" s="4">
        <f t="shared" si="2"/>
        <v>5</v>
      </c>
      <c r="W25" s="13">
        <f t="shared" si="2"/>
        <v>3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10</v>
      </c>
      <c r="L26" s="4">
        <v>2</v>
      </c>
      <c r="M26" s="4">
        <v>8</v>
      </c>
      <c r="N26" s="4">
        <f t="shared" si="4"/>
        <v>-7</v>
      </c>
      <c r="O26" s="4">
        <v>-6</v>
      </c>
      <c r="P26" s="4">
        <v>-1</v>
      </c>
      <c r="Q26" s="13">
        <f t="shared" si="5"/>
        <v>-41.17647058823529</v>
      </c>
      <c r="R26" s="13">
        <f t="shared" si="5"/>
        <v>-75</v>
      </c>
      <c r="S26" s="13">
        <f t="shared" si="5"/>
        <v>-11.111111111111116</v>
      </c>
      <c r="V26" s="4">
        <f t="shared" si="2"/>
        <v>17</v>
      </c>
      <c r="W26" s="13">
        <f t="shared" si="2"/>
        <v>8</v>
      </c>
      <c r="X26" s="13">
        <f t="shared" si="2"/>
        <v>9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33</v>
      </c>
      <c r="L27" s="4">
        <v>13</v>
      </c>
      <c r="M27" s="4">
        <v>20</v>
      </c>
      <c r="N27" s="4">
        <f t="shared" si="4"/>
        <v>3</v>
      </c>
      <c r="O27" s="4">
        <v>0</v>
      </c>
      <c r="P27" s="4">
        <v>3</v>
      </c>
      <c r="Q27" s="13">
        <f t="shared" si="5"/>
        <v>10.000000000000009</v>
      </c>
      <c r="R27" s="13">
        <f t="shared" si="5"/>
        <v>0</v>
      </c>
      <c r="S27" s="13">
        <f t="shared" si="5"/>
        <v>17.647058823529417</v>
      </c>
      <c r="V27" s="4">
        <f t="shared" si="2"/>
        <v>30</v>
      </c>
      <c r="W27" s="13">
        <f t="shared" si="2"/>
        <v>13</v>
      </c>
      <c r="X27" s="13">
        <f t="shared" si="2"/>
        <v>17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36</v>
      </c>
      <c r="L28" s="4">
        <v>9</v>
      </c>
      <c r="M28" s="4">
        <v>27</v>
      </c>
      <c r="N28" s="4">
        <f t="shared" si="4"/>
        <v>10</v>
      </c>
      <c r="O28" s="4">
        <v>2</v>
      </c>
      <c r="P28" s="4">
        <v>8</v>
      </c>
      <c r="Q28" s="13">
        <f t="shared" si="5"/>
        <v>38.46153846153846</v>
      </c>
      <c r="R28" s="13">
        <f t="shared" si="5"/>
        <v>28.57142857142858</v>
      </c>
      <c r="S28" s="13">
        <f t="shared" si="5"/>
        <v>42.105263157894733</v>
      </c>
      <c r="V28" s="4">
        <f t="shared" si="2"/>
        <v>26</v>
      </c>
      <c r="W28" s="13">
        <f>L28-O28</f>
        <v>7</v>
      </c>
      <c r="X28" s="13">
        <f t="shared" si="2"/>
        <v>19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15</v>
      </c>
      <c r="L29" s="4">
        <v>3</v>
      </c>
      <c r="M29" s="4">
        <v>12</v>
      </c>
      <c r="N29" s="4">
        <f>O29+P29</f>
        <v>-10</v>
      </c>
      <c r="O29" s="4">
        <v>-2</v>
      </c>
      <c r="P29" s="4">
        <v>-8</v>
      </c>
      <c r="Q29" s="13">
        <f>IF(K29=N29,0,(1-(K29/(K29-N29)))*-100)</f>
        <v>-40</v>
      </c>
      <c r="R29" s="13">
        <f>IF(L29=O29,0,(1-(L29/(L29-O29)))*-100)</f>
        <v>-40</v>
      </c>
      <c r="S29" s="13">
        <f>IF(M29=P29,0,(1-(M29/(M29-P29)))*-100)</f>
        <v>-40</v>
      </c>
      <c r="V29" s="4">
        <f t="shared" si="2"/>
        <v>25</v>
      </c>
      <c r="W29" s="13">
        <f t="shared" si="2"/>
        <v>5</v>
      </c>
      <c r="X29" s="13">
        <f t="shared" si="2"/>
        <v>20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-3</v>
      </c>
      <c r="O30" s="4">
        <v>-1</v>
      </c>
      <c r="P30" s="4">
        <v>-2</v>
      </c>
      <c r="Q30" s="13">
        <f t="shared" ref="Q30" si="7">IF(K30=N30,0,(1-(K30/(K30-N30)))*-100)</f>
        <v>-37.5</v>
      </c>
      <c r="R30" s="13">
        <f>IF(L30=O30,0,(1-(L30/(L30-O30)))*-100)</f>
        <v>-50</v>
      </c>
      <c r="S30" s="13">
        <f t="shared" ref="S30" si="8">IF(M30=P30,0,(1-(M30/(M30-P30)))*-100)</f>
        <v>-33.333333333333336</v>
      </c>
      <c r="V30" s="4">
        <f t="shared" si="2"/>
        <v>8</v>
      </c>
      <c r="W30" s="13">
        <f t="shared" si="2"/>
        <v>2</v>
      </c>
      <c r="X30" s="13">
        <f t="shared" si="2"/>
        <v>6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</v>
      </c>
      <c r="L33" s="4">
        <f t="shared" si="12"/>
        <v>10</v>
      </c>
      <c r="M33" s="4">
        <f>SUM(M13:M22)</f>
        <v>2</v>
      </c>
      <c r="N33" s="4">
        <f t="shared" ref="N33:P33" si="13">SUM(N13:N22)</f>
        <v>-4</v>
      </c>
      <c r="O33" s="4">
        <f t="shared" si="13"/>
        <v>1</v>
      </c>
      <c r="P33" s="4">
        <f t="shared" si="13"/>
        <v>-5</v>
      </c>
      <c r="Q33" s="13">
        <f t="shared" ref="Q33:Q36" si="14">IF(K33=N33,0,(1-(K33/(K33-N33)))*-100)</f>
        <v>-25</v>
      </c>
      <c r="R33" s="13">
        <f t="shared" si="10"/>
        <v>11.111111111111116</v>
      </c>
      <c r="S33" s="13">
        <f t="shared" si="10"/>
        <v>-71.428571428571431</v>
      </c>
      <c r="V33" s="4">
        <f t="shared" ref="V33:X33" si="15">SUM(V13:V22)</f>
        <v>16</v>
      </c>
      <c r="W33" s="13">
        <f t="shared" si="15"/>
        <v>9</v>
      </c>
      <c r="X33" s="13">
        <f t="shared" si="15"/>
        <v>7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133</v>
      </c>
      <c r="L34" s="4">
        <f t="shared" si="16"/>
        <v>56</v>
      </c>
      <c r="M34" s="4">
        <f t="shared" si="16"/>
        <v>77</v>
      </c>
      <c r="N34" s="4">
        <f t="shared" si="16"/>
        <v>6</v>
      </c>
      <c r="O34" s="4">
        <f t="shared" si="16"/>
        <v>4</v>
      </c>
      <c r="P34" s="4">
        <f t="shared" si="16"/>
        <v>2</v>
      </c>
      <c r="Q34" s="13">
        <f>IF(K34=N34,0,(1-(K34/(K34-N34)))*-100)</f>
        <v>4.7244094488188892</v>
      </c>
      <c r="R34" s="13">
        <f t="shared" si="10"/>
        <v>7.6923076923076872</v>
      </c>
      <c r="S34" s="13">
        <f t="shared" si="10"/>
        <v>2.6666666666666616</v>
      </c>
      <c r="V34" s="4">
        <f t="shared" ref="V34:X34" si="17">SUM(V23:V30)</f>
        <v>127</v>
      </c>
      <c r="W34" s="13">
        <f t="shared" si="17"/>
        <v>52</v>
      </c>
      <c r="X34" s="13">
        <f t="shared" si="17"/>
        <v>75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114</v>
      </c>
      <c r="L35" s="4">
        <f>SUM(L25:L30)</f>
        <v>40</v>
      </c>
      <c r="M35" s="4">
        <f t="shared" si="18"/>
        <v>74</v>
      </c>
      <c r="N35" s="4">
        <f t="shared" si="18"/>
        <v>3</v>
      </c>
      <c r="O35" s="4">
        <f t="shared" si="18"/>
        <v>2</v>
      </c>
      <c r="P35" s="4">
        <f t="shared" si="18"/>
        <v>1</v>
      </c>
      <c r="Q35" s="13">
        <f t="shared" si="14"/>
        <v>2.7027027027026973</v>
      </c>
      <c r="R35" s="13">
        <f t="shared" si="10"/>
        <v>5.2631578947368363</v>
      </c>
      <c r="S35" s="13">
        <f t="shared" si="10"/>
        <v>1.3698630136986356</v>
      </c>
      <c r="V35" s="4">
        <f t="shared" ref="V35" si="19">SUM(V25:V30)</f>
        <v>111</v>
      </c>
      <c r="W35" s="13">
        <f>SUM(W25:W30)</f>
        <v>38</v>
      </c>
      <c r="X35" s="13">
        <f>SUM(X25:X30)</f>
        <v>73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89</v>
      </c>
      <c r="L36" s="4">
        <f>SUM(L27:L30)</f>
        <v>26</v>
      </c>
      <c r="M36" s="4">
        <f t="shared" si="20"/>
        <v>63</v>
      </c>
      <c r="N36" s="4">
        <f t="shared" si="20"/>
        <v>0</v>
      </c>
      <c r="O36" s="4">
        <f t="shared" si="20"/>
        <v>-1</v>
      </c>
      <c r="P36" s="4">
        <f t="shared" si="20"/>
        <v>1</v>
      </c>
      <c r="Q36" s="13">
        <f t="shared" si="14"/>
        <v>0</v>
      </c>
      <c r="R36" s="13">
        <f t="shared" si="10"/>
        <v>-3.703703703703709</v>
      </c>
      <c r="S36" s="13">
        <f t="shared" si="10"/>
        <v>1.6129032258064502</v>
      </c>
      <c r="V36" s="4">
        <f t="shared" ref="V36" si="21">SUM(V27:V30)</f>
        <v>89</v>
      </c>
      <c r="W36" s="13">
        <f>SUM(W27:W30)</f>
        <v>27</v>
      </c>
      <c r="X36" s="13">
        <f>SUM(X27:X30)</f>
        <v>62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0.68493150684931503</v>
      </c>
      <c r="L38" s="14">
        <f t="shared" ref="L38:M38" si="22">L32/L9*100</f>
        <v>0</v>
      </c>
      <c r="M38" s="14">
        <f t="shared" si="22"/>
        <v>1.25</v>
      </c>
      <c r="N38" s="14">
        <f>N32/N9*100</f>
        <v>33.333333333333329</v>
      </c>
      <c r="O38" s="14">
        <f>O32/O9*100</f>
        <v>0</v>
      </c>
      <c r="P38" s="14">
        <f t="shared" ref="P38" si="23">P32/P9*100</f>
        <v>-50</v>
      </c>
      <c r="Q38" s="14">
        <f>K38-V38</f>
        <v>0.68493150684931503</v>
      </c>
      <c r="R38" s="14">
        <f t="shared" ref="R38:S42" si="24">L38-W38</f>
        <v>0</v>
      </c>
      <c r="S38" s="14">
        <f>M38-X38</f>
        <v>1.25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8.2191780821917799</v>
      </c>
      <c r="L39" s="14">
        <f>L33/L9*100</f>
        <v>15.151515151515152</v>
      </c>
      <c r="M39" s="15">
        <f t="shared" ref="M39" si="26">M33/M9*100</f>
        <v>2.5</v>
      </c>
      <c r="N39" s="14">
        <f>N33/N9*100</f>
        <v>-133.33333333333331</v>
      </c>
      <c r="O39" s="14">
        <f t="shared" ref="O39" si="27">O33/O9*100</f>
        <v>20</v>
      </c>
      <c r="P39" s="14">
        <f>P33/P9*100</f>
        <v>250</v>
      </c>
      <c r="Q39" s="14">
        <f t="shared" ref="Q39:Q42" si="28">K39-V39</f>
        <v>-2.9696331066194084</v>
      </c>
      <c r="R39" s="14">
        <f t="shared" si="24"/>
        <v>0.39741679085941506</v>
      </c>
      <c r="S39" s="14">
        <f t="shared" si="24"/>
        <v>-6.036585365853659</v>
      </c>
      <c r="V39" s="14">
        <f t="shared" ref="V39:X39" si="29">V33/V9*100</f>
        <v>11.188811188811188</v>
      </c>
      <c r="W39" s="14">
        <f t="shared" si="29"/>
        <v>14.754098360655737</v>
      </c>
      <c r="X39" s="14">
        <f t="shared" si="29"/>
        <v>8.536585365853659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91.095890410958901</v>
      </c>
      <c r="L40" s="14">
        <f t="shared" si="30"/>
        <v>84.848484848484844</v>
      </c>
      <c r="M40" s="14">
        <f t="shared" si="30"/>
        <v>96.25</v>
      </c>
      <c r="N40" s="14">
        <f>N34/N9*100</f>
        <v>200</v>
      </c>
      <c r="O40" s="14">
        <f t="shared" ref="O40:P40" si="31">O34/O9*100</f>
        <v>80</v>
      </c>
      <c r="P40" s="14">
        <f t="shared" si="31"/>
        <v>-100</v>
      </c>
      <c r="Q40" s="14">
        <f t="shared" si="28"/>
        <v>2.2847015997700879</v>
      </c>
      <c r="R40" s="14">
        <f t="shared" si="24"/>
        <v>-0.39741679085940973</v>
      </c>
      <c r="S40" s="14">
        <f t="shared" si="24"/>
        <v>4.7865853658536537</v>
      </c>
      <c r="V40" s="14">
        <f t="shared" ref="V40:X40" si="32">V34/V9*100</f>
        <v>88.811188811188813</v>
      </c>
      <c r="W40" s="14">
        <f t="shared" si="32"/>
        <v>85.245901639344254</v>
      </c>
      <c r="X40" s="14">
        <f t="shared" si="32"/>
        <v>91.463414634146346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78.082191780821915</v>
      </c>
      <c r="L41" s="14">
        <f t="shared" si="33"/>
        <v>60.606060606060609</v>
      </c>
      <c r="M41" s="14">
        <f t="shared" si="33"/>
        <v>92.5</v>
      </c>
      <c r="N41" s="14">
        <f>N35/N9*100</f>
        <v>100</v>
      </c>
      <c r="O41" s="14">
        <f t="shared" ref="O41:P41" si="34">O35/O9*100</f>
        <v>40</v>
      </c>
      <c r="P41" s="14">
        <f t="shared" si="34"/>
        <v>-50</v>
      </c>
      <c r="Q41" s="14">
        <f t="shared" si="28"/>
        <v>0.45981415844428852</v>
      </c>
      <c r="R41" s="14">
        <f t="shared" si="24"/>
        <v>-1.6890213611525056</v>
      </c>
      <c r="S41" s="14">
        <f t="shared" si="24"/>
        <v>3.4756097560975547</v>
      </c>
      <c r="V41" s="14">
        <f>V35/V9*100</f>
        <v>77.622377622377627</v>
      </c>
      <c r="W41" s="14">
        <f>W35/W9*100</f>
        <v>62.295081967213115</v>
      </c>
      <c r="X41" s="14">
        <f>X35/X9*100</f>
        <v>89.024390243902445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60.958904109589042</v>
      </c>
      <c r="L42" s="14">
        <f t="shared" si="35"/>
        <v>39.393939393939391</v>
      </c>
      <c r="M42" s="14">
        <f t="shared" si="35"/>
        <v>78.75</v>
      </c>
      <c r="N42" s="14">
        <f t="shared" si="35"/>
        <v>0</v>
      </c>
      <c r="O42" s="14">
        <f t="shared" si="35"/>
        <v>-20</v>
      </c>
      <c r="P42" s="14">
        <f t="shared" si="35"/>
        <v>-50</v>
      </c>
      <c r="Q42" s="14">
        <f t="shared" si="28"/>
        <v>-1.2788581281731979</v>
      </c>
      <c r="R42" s="14">
        <f t="shared" si="24"/>
        <v>-4.8683556880278189</v>
      </c>
      <c r="S42" s="14">
        <f t="shared" si="24"/>
        <v>3.1402439024390247</v>
      </c>
      <c r="V42" s="14">
        <f t="shared" ref="V42:X42" si="36">V36/V9*100</f>
        <v>62.23776223776224</v>
      </c>
      <c r="W42" s="14">
        <f t="shared" si="36"/>
        <v>44.26229508196721</v>
      </c>
      <c r="X42" s="14">
        <f t="shared" si="36"/>
        <v>75.609756097560975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3"/>
  <sheetViews>
    <sheetView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51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46</v>
      </c>
      <c r="C9" s="4">
        <f>SUM(C10:C30)</f>
        <v>23</v>
      </c>
      <c r="D9" s="4">
        <f>SUM(D10:D30)</f>
        <v>23</v>
      </c>
      <c r="E9" s="4">
        <f>F9+G9</f>
        <v>-25</v>
      </c>
      <c r="F9" s="4">
        <f>SUM(F10:F30)</f>
        <v>-10</v>
      </c>
      <c r="G9" s="4">
        <f>SUM(G10:G30)</f>
        <v>-15</v>
      </c>
      <c r="H9" s="13">
        <f>IF(B9=E9,0,(1-(B9/(B9-E9)))*-100)</f>
        <v>-35.2112676056338</v>
      </c>
      <c r="I9" s="13">
        <f>IF(C9=F9,0,(1-(C9/(C9-F9)))*-100)</f>
        <v>-30.303030303030297</v>
      </c>
      <c r="J9" s="13">
        <f>IF(D9=G9,0,(1-(D9/(D9-G9)))*-100)</f>
        <v>-39.473684210526315</v>
      </c>
      <c r="K9" s="4">
        <f>L9+M9</f>
        <v>142</v>
      </c>
      <c r="L9" s="4">
        <f>SUM(L10:L30)</f>
        <v>60</v>
      </c>
      <c r="M9" s="4">
        <f>SUM(M10:M30)</f>
        <v>82</v>
      </c>
      <c r="N9" s="4">
        <f>O9+P9</f>
        <v>-16</v>
      </c>
      <c r="O9" s="4">
        <f>SUM(O10:O30)</f>
        <v>-19</v>
      </c>
      <c r="P9" s="4">
        <f>SUM(P10:P30)</f>
        <v>3</v>
      </c>
      <c r="Q9" s="13">
        <f>IF(K9=N9,0,(1-(K9/(K9-N9)))*-100)</f>
        <v>-10.126582278481012</v>
      </c>
      <c r="R9" s="13">
        <f>IF(L9=O9,0,(1-(L9/(L9-O9)))*-100)</f>
        <v>-24.050632911392398</v>
      </c>
      <c r="S9" s="13">
        <f>IF(M9=P9,0,(1-(M9/(M9-P9)))*-100)</f>
        <v>3.7974683544303778</v>
      </c>
      <c r="V9" s="4">
        <f>K9-N9</f>
        <v>158</v>
      </c>
      <c r="W9" s="13">
        <f>L9-O9</f>
        <v>79</v>
      </c>
      <c r="X9" s="13">
        <f>M9-P9</f>
        <v>79</v>
      </c>
    </row>
    <row r="10" spans="1:24" s="1" customFormat="1" ht="18" customHeight="1" x14ac:dyDescent="0.15">
      <c r="A10" s="4" t="s">
        <v>1</v>
      </c>
      <c r="B10" s="4">
        <f>C10+D10</f>
        <v>46</v>
      </c>
      <c r="C10" s="4">
        <v>23</v>
      </c>
      <c r="D10" s="4">
        <v>23</v>
      </c>
      <c r="E10" s="4">
        <f>F10+G10</f>
        <v>-25</v>
      </c>
      <c r="F10" s="4">
        <v>-10</v>
      </c>
      <c r="G10" s="4">
        <v>-15</v>
      </c>
      <c r="H10" s="13">
        <f>IF(B10=E10,0,(1-(B10/(B10-E10)))*-100)</f>
        <v>-35.2112676056338</v>
      </c>
      <c r="I10" s="13">
        <f t="shared" ref="I10" si="0">IF(C10=F10,0,(1-(C10/(C10-F10)))*-100)</f>
        <v>-30.303030303030297</v>
      </c>
      <c r="J10" s="13">
        <f>IF(D10=G10,0,(1-(D10/(D10-G10)))*-100)</f>
        <v>-39.473684210526315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0</v>
      </c>
      <c r="M14" s="4">
        <v>2</v>
      </c>
      <c r="N14" s="4">
        <f t="shared" si="4"/>
        <v>2</v>
      </c>
      <c r="O14" s="4">
        <v>0</v>
      </c>
      <c r="P14" s="4">
        <v>2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2</v>
      </c>
      <c r="O20" s="4">
        <v>1</v>
      </c>
      <c r="P20" s="4">
        <v>1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1</v>
      </c>
      <c r="O21" s="4">
        <v>1</v>
      </c>
      <c r="P21" s="4">
        <v>0</v>
      </c>
      <c r="Q21" s="13">
        <f t="shared" si="5"/>
        <v>100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2</v>
      </c>
      <c r="L22" s="4">
        <v>1</v>
      </c>
      <c r="M22" s="4">
        <v>1</v>
      </c>
      <c r="N22" s="4">
        <f t="shared" si="4"/>
        <v>1</v>
      </c>
      <c r="O22" s="4">
        <v>0</v>
      </c>
      <c r="P22" s="4">
        <v>1</v>
      </c>
      <c r="Q22" s="13">
        <f t="shared" si="5"/>
        <v>100</v>
      </c>
      <c r="R22" s="13">
        <f t="shared" si="1"/>
        <v>0</v>
      </c>
      <c r="S22" s="13">
        <f t="shared" si="1"/>
        <v>0</v>
      </c>
      <c r="V22" s="4">
        <f t="shared" si="2"/>
        <v>1</v>
      </c>
      <c r="W22" s="13">
        <f t="shared" si="2"/>
        <v>1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-1</v>
      </c>
      <c r="O23" s="4">
        <v>-2</v>
      </c>
      <c r="P23" s="4">
        <v>1</v>
      </c>
      <c r="Q23" s="13">
        <f t="shared" si="5"/>
        <v>-25</v>
      </c>
      <c r="R23" s="13">
        <f t="shared" si="1"/>
        <v>-50</v>
      </c>
      <c r="S23" s="13">
        <f t="shared" si="1"/>
        <v>0</v>
      </c>
      <c r="V23" s="4">
        <f t="shared" si="2"/>
        <v>4</v>
      </c>
      <c r="W23" s="13">
        <f t="shared" si="2"/>
        <v>4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13</v>
      </c>
      <c r="L24" s="4">
        <v>7</v>
      </c>
      <c r="M24" s="4">
        <v>6</v>
      </c>
      <c r="N24" s="4">
        <f t="shared" si="4"/>
        <v>0</v>
      </c>
      <c r="O24" s="4">
        <v>-2</v>
      </c>
      <c r="P24" s="4">
        <v>2</v>
      </c>
      <c r="Q24" s="13">
        <f t="shared" si="5"/>
        <v>0</v>
      </c>
      <c r="R24" s="13">
        <f t="shared" si="1"/>
        <v>-22.222222222222221</v>
      </c>
      <c r="S24" s="13">
        <f t="shared" si="1"/>
        <v>50</v>
      </c>
      <c r="V24" s="4">
        <f t="shared" si="2"/>
        <v>13</v>
      </c>
      <c r="W24" s="13">
        <f t="shared" si="2"/>
        <v>9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14</v>
      </c>
      <c r="L25" s="4">
        <v>8</v>
      </c>
      <c r="M25" s="4">
        <v>6</v>
      </c>
      <c r="N25" s="4">
        <f t="shared" si="4"/>
        <v>1</v>
      </c>
      <c r="O25" s="4">
        <v>-3</v>
      </c>
      <c r="P25" s="4">
        <v>4</v>
      </c>
      <c r="Q25" s="13">
        <f t="shared" si="5"/>
        <v>7.6923076923076872</v>
      </c>
      <c r="R25" s="13">
        <f t="shared" si="1"/>
        <v>-27.27272727272727</v>
      </c>
      <c r="S25" s="13">
        <f t="shared" si="1"/>
        <v>200</v>
      </c>
      <c r="V25" s="4">
        <f t="shared" si="2"/>
        <v>13</v>
      </c>
      <c r="W25" s="13">
        <f t="shared" si="2"/>
        <v>11</v>
      </c>
      <c r="X25" s="13">
        <f t="shared" si="2"/>
        <v>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16</v>
      </c>
      <c r="L26" s="4">
        <v>9</v>
      </c>
      <c r="M26" s="4">
        <v>7</v>
      </c>
      <c r="N26" s="4">
        <f t="shared" si="4"/>
        <v>-13</v>
      </c>
      <c r="O26" s="4">
        <v>-8</v>
      </c>
      <c r="P26" s="4">
        <v>-5</v>
      </c>
      <c r="Q26" s="13">
        <f t="shared" si="5"/>
        <v>-44.827586206896555</v>
      </c>
      <c r="R26" s="13">
        <f t="shared" si="5"/>
        <v>-47.058823529411761</v>
      </c>
      <c r="S26" s="13">
        <f t="shared" si="5"/>
        <v>-41.666666666666664</v>
      </c>
      <c r="V26" s="4">
        <f t="shared" si="2"/>
        <v>29</v>
      </c>
      <c r="W26" s="13">
        <f t="shared" si="2"/>
        <v>17</v>
      </c>
      <c r="X26" s="13">
        <f t="shared" si="2"/>
        <v>12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29</v>
      </c>
      <c r="L27" s="4">
        <v>14</v>
      </c>
      <c r="M27" s="4">
        <v>15</v>
      </c>
      <c r="N27" s="4">
        <f t="shared" si="4"/>
        <v>-6</v>
      </c>
      <c r="O27" s="4">
        <v>-5</v>
      </c>
      <c r="P27" s="4">
        <v>-1</v>
      </c>
      <c r="Q27" s="13">
        <f t="shared" si="5"/>
        <v>-17.142857142857139</v>
      </c>
      <c r="R27" s="13">
        <f t="shared" si="5"/>
        <v>-26.315789473684216</v>
      </c>
      <c r="S27" s="13">
        <f t="shared" si="5"/>
        <v>-6.25</v>
      </c>
      <c r="V27" s="4">
        <f t="shared" si="2"/>
        <v>35</v>
      </c>
      <c r="W27" s="13">
        <f t="shared" si="2"/>
        <v>19</v>
      </c>
      <c r="X27" s="13">
        <f t="shared" si="2"/>
        <v>16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32</v>
      </c>
      <c r="L28" s="4">
        <v>9</v>
      </c>
      <c r="M28" s="4">
        <v>23</v>
      </c>
      <c r="N28" s="4">
        <f t="shared" si="4"/>
        <v>2</v>
      </c>
      <c r="O28" s="4">
        <v>-1</v>
      </c>
      <c r="P28" s="4">
        <v>3</v>
      </c>
      <c r="Q28" s="13">
        <f t="shared" si="5"/>
        <v>6.6666666666666652</v>
      </c>
      <c r="R28" s="13">
        <f t="shared" si="5"/>
        <v>-9.9999999999999982</v>
      </c>
      <c r="S28" s="13">
        <f t="shared" si="5"/>
        <v>14.999999999999991</v>
      </c>
      <c r="V28" s="4">
        <f t="shared" si="2"/>
        <v>30</v>
      </c>
      <c r="W28" s="13">
        <f>L28-O28</f>
        <v>10</v>
      </c>
      <c r="X28" s="13">
        <f t="shared" si="2"/>
        <v>20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19</v>
      </c>
      <c r="L29" s="4">
        <v>5</v>
      </c>
      <c r="M29" s="4">
        <v>14</v>
      </c>
      <c r="N29" s="4">
        <f>O29+P29</f>
        <v>-7</v>
      </c>
      <c r="O29" s="4">
        <v>-2</v>
      </c>
      <c r="P29" s="4">
        <v>-5</v>
      </c>
      <c r="Q29" s="13">
        <f>IF(K29=N29,0,(1-(K29/(K29-N29)))*-100)</f>
        <v>-26.923076923076927</v>
      </c>
      <c r="R29" s="13">
        <f>IF(L29=O29,0,(1-(L29/(L29-O29)))*-100)</f>
        <v>-28.571428571428569</v>
      </c>
      <c r="S29" s="13">
        <f>IF(M29=P29,0,(1-(M29/(M29-P29)))*-100)</f>
        <v>-26.315789473684216</v>
      </c>
      <c r="V29" s="4">
        <f t="shared" si="2"/>
        <v>26</v>
      </c>
      <c r="W29" s="13">
        <f t="shared" si="2"/>
        <v>7</v>
      </c>
      <c r="X29" s="13">
        <f t="shared" si="2"/>
        <v>19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25</v>
      </c>
      <c r="R30" s="13">
        <f>IF(L30=O30,0,(1-(L30/(L30-O30)))*-100)</f>
        <v>0</v>
      </c>
      <c r="S30" s="13">
        <f t="shared" ref="S30" si="8">IF(M30=P30,0,(1-(M30/(M30-P30)))*-100)</f>
        <v>25</v>
      </c>
      <c r="V30" s="4">
        <f t="shared" si="2"/>
        <v>4</v>
      </c>
      <c r="W30" s="13">
        <f t="shared" si="2"/>
        <v>0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11</v>
      </c>
      <c r="L33" s="4">
        <f t="shared" si="12"/>
        <v>6</v>
      </c>
      <c r="M33" s="4">
        <f>SUM(M13:M22)</f>
        <v>5</v>
      </c>
      <c r="N33" s="4">
        <f t="shared" ref="N33:P33" si="13">SUM(N13:N22)</f>
        <v>7</v>
      </c>
      <c r="O33" s="4">
        <f t="shared" si="13"/>
        <v>4</v>
      </c>
      <c r="P33" s="4">
        <f t="shared" si="13"/>
        <v>3</v>
      </c>
      <c r="Q33" s="13">
        <f t="shared" ref="Q33:Q36" si="14">IF(K33=N33,0,(1-(K33/(K33-N33)))*-100)</f>
        <v>175</v>
      </c>
      <c r="R33" s="13">
        <f t="shared" si="10"/>
        <v>200</v>
      </c>
      <c r="S33" s="13">
        <f t="shared" si="10"/>
        <v>150</v>
      </c>
      <c r="V33" s="4">
        <f t="shared" ref="V33:X33" si="15">SUM(V13:V22)</f>
        <v>4</v>
      </c>
      <c r="W33" s="13">
        <f t="shared" si="15"/>
        <v>2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131</v>
      </c>
      <c r="L34" s="4">
        <f t="shared" si="16"/>
        <v>54</v>
      </c>
      <c r="M34" s="4">
        <f t="shared" si="16"/>
        <v>77</v>
      </c>
      <c r="N34" s="4">
        <f t="shared" si="16"/>
        <v>-23</v>
      </c>
      <c r="O34" s="4">
        <f t="shared" si="16"/>
        <v>-23</v>
      </c>
      <c r="P34" s="4">
        <f t="shared" si="16"/>
        <v>0</v>
      </c>
      <c r="Q34" s="13">
        <f>IF(K34=N34,0,(1-(K34/(K34-N34)))*-100)</f>
        <v>-14.935064935064934</v>
      </c>
      <c r="R34" s="13">
        <f t="shared" si="10"/>
        <v>-29.870129870129869</v>
      </c>
      <c r="S34" s="13">
        <f t="shared" si="10"/>
        <v>0</v>
      </c>
      <c r="V34" s="4">
        <f t="shared" ref="V34:X34" si="17">SUM(V23:V30)</f>
        <v>154</v>
      </c>
      <c r="W34" s="13">
        <f t="shared" si="17"/>
        <v>77</v>
      </c>
      <c r="X34" s="13">
        <f t="shared" si="17"/>
        <v>77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115</v>
      </c>
      <c r="L35" s="4">
        <f>SUM(L25:L30)</f>
        <v>45</v>
      </c>
      <c r="M35" s="4">
        <f t="shared" si="18"/>
        <v>70</v>
      </c>
      <c r="N35" s="4">
        <f t="shared" si="18"/>
        <v>-22</v>
      </c>
      <c r="O35" s="4">
        <f t="shared" si="18"/>
        <v>-19</v>
      </c>
      <c r="P35" s="4">
        <f t="shared" si="18"/>
        <v>-3</v>
      </c>
      <c r="Q35" s="13">
        <f t="shared" si="14"/>
        <v>-16.058394160583944</v>
      </c>
      <c r="R35" s="13">
        <f t="shared" si="10"/>
        <v>-29.6875</v>
      </c>
      <c r="S35" s="13">
        <f t="shared" si="10"/>
        <v>-4.1095890410958962</v>
      </c>
      <c r="V35" s="4">
        <f t="shared" ref="V35" si="19">SUM(V25:V30)</f>
        <v>137</v>
      </c>
      <c r="W35" s="13">
        <f>SUM(W25:W30)</f>
        <v>64</v>
      </c>
      <c r="X35" s="13">
        <f>SUM(X25:X30)</f>
        <v>73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85</v>
      </c>
      <c r="L36" s="4">
        <f>SUM(L27:L30)</f>
        <v>28</v>
      </c>
      <c r="M36" s="4">
        <f t="shared" si="20"/>
        <v>57</v>
      </c>
      <c r="N36" s="4">
        <f t="shared" si="20"/>
        <v>-10</v>
      </c>
      <c r="O36" s="4">
        <f t="shared" si="20"/>
        <v>-8</v>
      </c>
      <c r="P36" s="4">
        <f t="shared" si="20"/>
        <v>-2</v>
      </c>
      <c r="Q36" s="13">
        <f t="shared" si="14"/>
        <v>-10.526315789473683</v>
      </c>
      <c r="R36" s="13">
        <f t="shared" si="10"/>
        <v>-22.222222222222221</v>
      </c>
      <c r="S36" s="13">
        <f t="shared" si="10"/>
        <v>-3.3898305084745783</v>
      </c>
      <c r="V36" s="4">
        <f t="shared" ref="V36" si="21">SUM(V27:V30)</f>
        <v>95</v>
      </c>
      <c r="W36" s="13">
        <f>SUM(W27:W30)</f>
        <v>36</v>
      </c>
      <c r="X36" s="13">
        <f>SUM(X27:X30)</f>
        <v>59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7.7464788732394361</v>
      </c>
      <c r="L39" s="14">
        <f>L33/L9*100</f>
        <v>10</v>
      </c>
      <c r="M39" s="15">
        <f t="shared" ref="M39" si="26">M33/M9*100</f>
        <v>6.0975609756097562</v>
      </c>
      <c r="N39" s="14">
        <f>N33/N9*100</f>
        <v>-43.75</v>
      </c>
      <c r="O39" s="14">
        <f t="shared" ref="O39" si="27">O33/O9*100</f>
        <v>-21.052631578947366</v>
      </c>
      <c r="P39" s="14">
        <f>P33/P9*100</f>
        <v>100</v>
      </c>
      <c r="Q39" s="14">
        <f t="shared" ref="Q39:Q42" si="28">K39-V39</f>
        <v>5.2148333036191827</v>
      </c>
      <c r="R39" s="14">
        <f t="shared" si="24"/>
        <v>7.4683544303797467</v>
      </c>
      <c r="S39" s="14">
        <f t="shared" si="24"/>
        <v>3.5659154059895029</v>
      </c>
      <c r="V39" s="14">
        <f t="shared" ref="V39:X39" si="29">V33/V9*100</f>
        <v>2.5316455696202533</v>
      </c>
      <c r="W39" s="14">
        <f t="shared" si="29"/>
        <v>2.5316455696202533</v>
      </c>
      <c r="X39" s="14">
        <f t="shared" si="29"/>
        <v>2.5316455696202533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92.25352112676056</v>
      </c>
      <c r="L40" s="14">
        <f t="shared" si="30"/>
        <v>90</v>
      </c>
      <c r="M40" s="14">
        <f t="shared" si="30"/>
        <v>93.902439024390233</v>
      </c>
      <c r="N40" s="14">
        <f>N34/N9*100</f>
        <v>143.75</v>
      </c>
      <c r="O40" s="14">
        <f t="shared" ref="O40:P40" si="31">O34/O9*100</f>
        <v>121.05263157894737</v>
      </c>
      <c r="P40" s="14">
        <f t="shared" si="31"/>
        <v>0</v>
      </c>
      <c r="Q40" s="14">
        <f t="shared" si="28"/>
        <v>-5.2148333036191872</v>
      </c>
      <c r="R40" s="14">
        <f t="shared" si="24"/>
        <v>-7.4683544303797476</v>
      </c>
      <c r="S40" s="14">
        <f t="shared" si="24"/>
        <v>-3.5659154059895144</v>
      </c>
      <c r="V40" s="14">
        <f t="shared" ref="V40:X40" si="32">V34/V9*100</f>
        <v>97.468354430379748</v>
      </c>
      <c r="W40" s="14">
        <f t="shared" si="32"/>
        <v>97.468354430379748</v>
      </c>
      <c r="X40" s="14">
        <f t="shared" si="32"/>
        <v>97.468354430379748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80.985915492957744</v>
      </c>
      <c r="L41" s="14">
        <f t="shared" si="33"/>
        <v>75</v>
      </c>
      <c r="M41" s="14">
        <f t="shared" si="33"/>
        <v>85.365853658536579</v>
      </c>
      <c r="N41" s="14">
        <f>N35/N9*100</f>
        <v>137.5</v>
      </c>
      <c r="O41" s="14">
        <f t="shared" ref="O41:P41" si="34">O35/O9*100</f>
        <v>100</v>
      </c>
      <c r="P41" s="14">
        <f t="shared" si="34"/>
        <v>-100</v>
      </c>
      <c r="Q41" s="14">
        <f t="shared" si="28"/>
        <v>-5.7229452665359162</v>
      </c>
      <c r="R41" s="14">
        <f t="shared" si="24"/>
        <v>-6.0126582278481067</v>
      </c>
      <c r="S41" s="14">
        <f t="shared" si="24"/>
        <v>-7.0392096326026632</v>
      </c>
      <c r="V41" s="14">
        <f>V35/V9*100</f>
        <v>86.70886075949366</v>
      </c>
      <c r="W41" s="14">
        <f>W35/W9*100</f>
        <v>81.012658227848107</v>
      </c>
      <c r="X41" s="14">
        <f>X35/X9*100</f>
        <v>92.405063291139243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59.859154929577464</v>
      </c>
      <c r="L42" s="14">
        <f t="shared" si="35"/>
        <v>46.666666666666664</v>
      </c>
      <c r="M42" s="14">
        <f t="shared" si="35"/>
        <v>69.512195121951208</v>
      </c>
      <c r="N42" s="14">
        <f t="shared" si="35"/>
        <v>62.5</v>
      </c>
      <c r="O42" s="14">
        <f t="shared" si="35"/>
        <v>42.105263157894733</v>
      </c>
      <c r="P42" s="14">
        <f t="shared" si="35"/>
        <v>-66.666666666666657</v>
      </c>
      <c r="Q42" s="14">
        <f t="shared" si="28"/>
        <v>-0.26742734890354569</v>
      </c>
      <c r="R42" s="14">
        <f t="shared" si="24"/>
        <v>1.0970464135021061</v>
      </c>
      <c r="S42" s="14">
        <f t="shared" si="24"/>
        <v>-5.1713491818462529</v>
      </c>
      <c r="V42" s="14">
        <f t="shared" ref="V42:X42" si="36">V36/V9*100</f>
        <v>60.12658227848101</v>
      </c>
      <c r="W42" s="14">
        <f t="shared" si="36"/>
        <v>45.569620253164558</v>
      </c>
      <c r="X42" s="14">
        <f t="shared" si="36"/>
        <v>74.683544303797461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50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5</v>
      </c>
      <c r="D9" s="4">
        <f>SUM(D10:D30)</f>
        <v>7</v>
      </c>
      <c r="E9" s="4">
        <f>F9+G9</f>
        <v>-3</v>
      </c>
      <c r="F9" s="4">
        <f>SUM(F10:F30)</f>
        <v>-5</v>
      </c>
      <c r="G9" s="4">
        <f>SUM(G10:G30)</f>
        <v>2</v>
      </c>
      <c r="H9" s="13">
        <f>IF(B9=E9,0,(1-(B9/(B9-E9)))*-100)</f>
        <v>-19.999999999999996</v>
      </c>
      <c r="I9" s="13">
        <f>IF(C9=F9,0,(1-(C9/(C9-F9)))*-100)</f>
        <v>-50</v>
      </c>
      <c r="J9" s="13">
        <f>IF(D9=G9,0,(1-(D9/(D9-G9)))*-100)</f>
        <v>39.999999999999993</v>
      </c>
      <c r="K9" s="4">
        <f>L9+M9</f>
        <v>111</v>
      </c>
      <c r="L9" s="4">
        <f>SUM(L10:L30)</f>
        <v>54</v>
      </c>
      <c r="M9" s="4">
        <f>SUM(M10:M30)</f>
        <v>57</v>
      </c>
      <c r="N9" s="4">
        <f>O9+P9</f>
        <v>2</v>
      </c>
      <c r="O9" s="4">
        <f>SUM(O10:O30)</f>
        <v>-2</v>
      </c>
      <c r="P9" s="4">
        <f>SUM(P10:P30)</f>
        <v>4</v>
      </c>
      <c r="Q9" s="13">
        <f>IF(K9=N9,0,(1-(K9/(K9-N9)))*-100)</f>
        <v>1.8348623853210899</v>
      </c>
      <c r="R9" s="13">
        <f>IF(L9=O9,0,(1-(L9/(L9-O9)))*-100)</f>
        <v>-3.5714285714285698</v>
      </c>
      <c r="S9" s="13">
        <f>IF(M9=P9,0,(1-(M9/(M9-P9)))*-100)</f>
        <v>7.547169811320753</v>
      </c>
      <c r="V9" s="4">
        <f>K9-N9</f>
        <v>109</v>
      </c>
      <c r="W9" s="13">
        <f>L9-O9</f>
        <v>56</v>
      </c>
      <c r="X9" s="13">
        <f>M9-P9</f>
        <v>53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5</v>
      </c>
      <c r="D10" s="4">
        <v>7</v>
      </c>
      <c r="E10" s="4">
        <f>F10+G10</f>
        <v>-3</v>
      </c>
      <c r="F10" s="4">
        <v>-5</v>
      </c>
      <c r="G10" s="4">
        <v>2</v>
      </c>
      <c r="H10" s="13">
        <f>IF(B10=E10,0,(1-(B10/(B10-E10)))*-100)</f>
        <v>-19.999999999999996</v>
      </c>
      <c r="I10" s="13">
        <f t="shared" ref="I10" si="0">IF(C10=F10,0,(1-(C10/(C10-F10)))*-100)</f>
        <v>-50</v>
      </c>
      <c r="J10" s="13">
        <f>IF(D10=G10,0,(1-(D10/(D10-G10)))*-100)</f>
        <v>39.999999999999993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-1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4</v>
      </c>
      <c r="M22" s="4">
        <v>1</v>
      </c>
      <c r="N22" s="4">
        <f t="shared" si="4"/>
        <v>5</v>
      </c>
      <c r="O22" s="4">
        <v>4</v>
      </c>
      <c r="P22" s="4">
        <v>1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1</v>
      </c>
      <c r="M23" s="4">
        <v>1</v>
      </c>
      <c r="N23" s="4">
        <f t="shared" si="4"/>
        <v>-3</v>
      </c>
      <c r="O23" s="4">
        <v>-4</v>
      </c>
      <c r="P23" s="4">
        <v>1</v>
      </c>
      <c r="Q23" s="13">
        <f t="shared" si="5"/>
        <v>-60</v>
      </c>
      <c r="R23" s="13">
        <f t="shared" si="1"/>
        <v>-80</v>
      </c>
      <c r="S23" s="13">
        <f t="shared" si="1"/>
        <v>0</v>
      </c>
      <c r="V23" s="4">
        <f t="shared" si="2"/>
        <v>5</v>
      </c>
      <c r="W23" s="13">
        <f t="shared" si="2"/>
        <v>5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</v>
      </c>
      <c r="L24" s="4">
        <v>3</v>
      </c>
      <c r="M24" s="4">
        <v>2</v>
      </c>
      <c r="N24" s="4">
        <f t="shared" si="4"/>
        <v>-4</v>
      </c>
      <c r="O24" s="4">
        <v>-4</v>
      </c>
      <c r="P24" s="4">
        <v>0</v>
      </c>
      <c r="Q24" s="13">
        <f t="shared" si="5"/>
        <v>-44.444444444444443</v>
      </c>
      <c r="R24" s="13">
        <f t="shared" si="1"/>
        <v>-57.142857142857139</v>
      </c>
      <c r="S24" s="13">
        <f t="shared" si="1"/>
        <v>0</v>
      </c>
      <c r="V24" s="4">
        <f t="shared" si="2"/>
        <v>9</v>
      </c>
      <c r="W24" s="13">
        <f t="shared" si="2"/>
        <v>7</v>
      </c>
      <c r="X24" s="13">
        <f t="shared" si="2"/>
        <v>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4</v>
      </c>
      <c r="M25" s="4">
        <v>2</v>
      </c>
      <c r="N25" s="4">
        <f t="shared" si="4"/>
        <v>1</v>
      </c>
      <c r="O25" s="4">
        <v>2</v>
      </c>
      <c r="P25" s="4">
        <v>-1</v>
      </c>
      <c r="Q25" s="13">
        <f t="shared" si="5"/>
        <v>19.999999999999996</v>
      </c>
      <c r="R25" s="13">
        <f t="shared" si="1"/>
        <v>100</v>
      </c>
      <c r="S25" s="13">
        <f t="shared" si="1"/>
        <v>-33.333333333333336</v>
      </c>
      <c r="V25" s="4">
        <f t="shared" si="2"/>
        <v>5</v>
      </c>
      <c r="W25" s="13">
        <f t="shared" si="2"/>
        <v>2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12</v>
      </c>
      <c r="L26" s="4">
        <v>6</v>
      </c>
      <c r="M26" s="4">
        <v>6</v>
      </c>
      <c r="N26" s="4">
        <f t="shared" si="4"/>
        <v>5</v>
      </c>
      <c r="O26" s="4">
        <v>2</v>
      </c>
      <c r="P26" s="4">
        <v>3</v>
      </c>
      <c r="Q26" s="13">
        <f t="shared" si="5"/>
        <v>71.428571428571416</v>
      </c>
      <c r="R26" s="13">
        <f t="shared" si="5"/>
        <v>50</v>
      </c>
      <c r="S26" s="13">
        <f t="shared" si="5"/>
        <v>100</v>
      </c>
      <c r="V26" s="4">
        <f t="shared" si="2"/>
        <v>7</v>
      </c>
      <c r="W26" s="13">
        <f t="shared" si="2"/>
        <v>4</v>
      </c>
      <c r="X26" s="13">
        <f t="shared" si="2"/>
        <v>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32</v>
      </c>
      <c r="L27" s="4">
        <v>18</v>
      </c>
      <c r="M27" s="4">
        <v>14</v>
      </c>
      <c r="N27" s="4">
        <f t="shared" si="4"/>
        <v>5</v>
      </c>
      <c r="O27" s="4">
        <v>3</v>
      </c>
      <c r="P27" s="4">
        <v>2</v>
      </c>
      <c r="Q27" s="13">
        <f t="shared" si="5"/>
        <v>18.518518518518512</v>
      </c>
      <c r="R27" s="13">
        <f t="shared" si="5"/>
        <v>19.999999999999996</v>
      </c>
      <c r="S27" s="13">
        <f t="shared" si="5"/>
        <v>16.666666666666675</v>
      </c>
      <c r="V27" s="4">
        <f t="shared" si="2"/>
        <v>27</v>
      </c>
      <c r="W27" s="13">
        <f t="shared" si="2"/>
        <v>15</v>
      </c>
      <c r="X27" s="13">
        <f t="shared" si="2"/>
        <v>12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32</v>
      </c>
      <c r="L28" s="4">
        <v>13</v>
      </c>
      <c r="M28" s="4">
        <v>19</v>
      </c>
      <c r="N28" s="4">
        <f t="shared" si="4"/>
        <v>0</v>
      </c>
      <c r="O28" s="4">
        <v>2</v>
      </c>
      <c r="P28" s="4">
        <v>-2</v>
      </c>
      <c r="Q28" s="13">
        <f t="shared" si="5"/>
        <v>0</v>
      </c>
      <c r="R28" s="13">
        <f t="shared" si="5"/>
        <v>18.181818181818187</v>
      </c>
      <c r="S28" s="13">
        <f t="shared" si="5"/>
        <v>-9.5238095238095237</v>
      </c>
      <c r="V28" s="4">
        <f t="shared" si="2"/>
        <v>32</v>
      </c>
      <c r="W28" s="13">
        <f>L28-O28</f>
        <v>11</v>
      </c>
      <c r="X28" s="13">
        <f t="shared" si="2"/>
        <v>21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12</v>
      </c>
      <c r="L29" s="4">
        <v>4</v>
      </c>
      <c r="M29" s="4">
        <v>8</v>
      </c>
      <c r="N29" s="4">
        <f>O29+P29</f>
        <v>-5</v>
      </c>
      <c r="O29" s="4">
        <v>-3</v>
      </c>
      <c r="P29" s="4">
        <v>-2</v>
      </c>
      <c r="Q29" s="13">
        <f>IF(K29=N29,0,(1-(K29/(K29-N29)))*-100)</f>
        <v>-29.411764705882348</v>
      </c>
      <c r="R29" s="13">
        <f>IF(L29=O29,0,(1-(L29/(L29-O29)))*-100)</f>
        <v>-42.857142857142861</v>
      </c>
      <c r="S29" s="13">
        <f>IF(M29=P29,0,(1-(M29/(M29-P29)))*-100)</f>
        <v>-19.999999999999996</v>
      </c>
      <c r="V29" s="4">
        <f t="shared" si="2"/>
        <v>17</v>
      </c>
      <c r="W29" s="13">
        <f t="shared" si="2"/>
        <v>7</v>
      </c>
      <c r="X29" s="13">
        <f t="shared" si="2"/>
        <v>10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1</v>
      </c>
      <c r="M30" s="4">
        <v>4</v>
      </c>
      <c r="N30" s="4">
        <f t="shared" ref="N30" si="6">O30+P30</f>
        <v>0</v>
      </c>
      <c r="O30" s="4">
        <v>-2</v>
      </c>
      <c r="P30" s="4">
        <v>2</v>
      </c>
      <c r="Q30" s="13">
        <f t="shared" ref="Q30" si="7">IF(K30=N30,0,(1-(K30/(K30-N30)))*-100)</f>
        <v>0</v>
      </c>
      <c r="R30" s="13">
        <f>IF(L30=O30,0,(1-(L30/(L30-O30)))*-100)</f>
        <v>-66.666666666666671</v>
      </c>
      <c r="S30" s="13">
        <f t="shared" ref="S30" si="8">IF(M30=P30,0,(1-(M30/(M30-P30)))*-100)</f>
        <v>100</v>
      </c>
      <c r="V30" s="4">
        <f t="shared" si="2"/>
        <v>5</v>
      </c>
      <c r="W30" s="13">
        <f t="shared" si="2"/>
        <v>3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5</v>
      </c>
      <c r="L33" s="4">
        <f t="shared" si="12"/>
        <v>4</v>
      </c>
      <c r="M33" s="4">
        <f>SUM(M13:M22)</f>
        <v>1</v>
      </c>
      <c r="N33" s="4">
        <f t="shared" ref="N33:P33" si="13">SUM(N13:N22)</f>
        <v>3</v>
      </c>
      <c r="O33" s="4">
        <f t="shared" si="13"/>
        <v>2</v>
      </c>
      <c r="P33" s="4">
        <f t="shared" si="13"/>
        <v>1</v>
      </c>
      <c r="Q33" s="13">
        <f t="shared" ref="Q33:Q36" si="14">IF(K33=N33,0,(1-(K33/(K33-N33)))*-100)</f>
        <v>150</v>
      </c>
      <c r="R33" s="13">
        <f t="shared" si="10"/>
        <v>100</v>
      </c>
      <c r="S33" s="13">
        <f t="shared" si="10"/>
        <v>0</v>
      </c>
      <c r="V33" s="4">
        <f t="shared" ref="V33:X33" si="15">SUM(V13:V22)</f>
        <v>2</v>
      </c>
      <c r="W33" s="13">
        <f t="shared" si="15"/>
        <v>2</v>
      </c>
      <c r="X33" s="13">
        <f t="shared" si="15"/>
        <v>0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106</v>
      </c>
      <c r="L34" s="4">
        <f t="shared" si="16"/>
        <v>50</v>
      </c>
      <c r="M34" s="4">
        <f t="shared" si="16"/>
        <v>56</v>
      </c>
      <c r="N34" s="4">
        <f t="shared" si="16"/>
        <v>-1</v>
      </c>
      <c r="O34" s="4">
        <f t="shared" si="16"/>
        <v>-4</v>
      </c>
      <c r="P34" s="4">
        <f t="shared" si="16"/>
        <v>3</v>
      </c>
      <c r="Q34" s="13">
        <f>IF(K34=N34,0,(1-(K34/(K34-N34)))*-100)</f>
        <v>-0.93457943925233655</v>
      </c>
      <c r="R34" s="13">
        <f t="shared" si="10"/>
        <v>-7.4074074074074066</v>
      </c>
      <c r="S34" s="13">
        <f t="shared" si="10"/>
        <v>5.6603773584905648</v>
      </c>
      <c r="V34" s="4">
        <f t="shared" ref="V34:X34" si="17">SUM(V23:V30)</f>
        <v>107</v>
      </c>
      <c r="W34" s="13">
        <f t="shared" si="17"/>
        <v>54</v>
      </c>
      <c r="X34" s="13">
        <f t="shared" si="17"/>
        <v>53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99</v>
      </c>
      <c r="L35" s="4">
        <f>SUM(L25:L30)</f>
        <v>46</v>
      </c>
      <c r="M35" s="4">
        <f t="shared" si="18"/>
        <v>53</v>
      </c>
      <c r="N35" s="4">
        <f t="shared" si="18"/>
        <v>6</v>
      </c>
      <c r="O35" s="4">
        <f t="shared" si="18"/>
        <v>4</v>
      </c>
      <c r="P35" s="4">
        <f t="shared" si="18"/>
        <v>2</v>
      </c>
      <c r="Q35" s="13">
        <f t="shared" si="14"/>
        <v>6.4516129032258007</v>
      </c>
      <c r="R35" s="13">
        <f t="shared" si="10"/>
        <v>9.5238095238095344</v>
      </c>
      <c r="S35" s="13">
        <f t="shared" si="10"/>
        <v>3.9215686274509887</v>
      </c>
      <c r="V35" s="4">
        <f t="shared" ref="V35" si="19">SUM(V25:V30)</f>
        <v>93</v>
      </c>
      <c r="W35" s="13">
        <f>SUM(W25:W30)</f>
        <v>42</v>
      </c>
      <c r="X35" s="13">
        <f>SUM(X25:X30)</f>
        <v>51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81</v>
      </c>
      <c r="L36" s="4">
        <f>SUM(L27:L30)</f>
        <v>36</v>
      </c>
      <c r="M36" s="4">
        <f t="shared" si="20"/>
        <v>45</v>
      </c>
      <c r="N36" s="4">
        <f t="shared" si="20"/>
        <v>0</v>
      </c>
      <c r="O36" s="4">
        <f t="shared" si="20"/>
        <v>0</v>
      </c>
      <c r="P36" s="4">
        <f t="shared" si="20"/>
        <v>0</v>
      </c>
      <c r="Q36" s="13">
        <f t="shared" si="14"/>
        <v>0</v>
      </c>
      <c r="R36" s="13">
        <f t="shared" si="10"/>
        <v>0</v>
      </c>
      <c r="S36" s="13">
        <f t="shared" si="10"/>
        <v>0</v>
      </c>
      <c r="V36" s="4">
        <f t="shared" ref="V36" si="21">SUM(V27:V30)</f>
        <v>81</v>
      </c>
      <c r="W36" s="13">
        <f>SUM(W27:W30)</f>
        <v>36</v>
      </c>
      <c r="X36" s="13">
        <f>SUM(X27:X30)</f>
        <v>45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4.5045045045045047</v>
      </c>
      <c r="L39" s="14">
        <f>L33/L9*100</f>
        <v>7.4074074074074066</v>
      </c>
      <c r="M39" s="15">
        <f t="shared" ref="M39" si="26">M33/M9*100</f>
        <v>1.7543859649122806</v>
      </c>
      <c r="N39" s="14">
        <f>N33/N9*100</f>
        <v>150</v>
      </c>
      <c r="O39" s="14">
        <f t="shared" ref="O39" si="27">O33/O9*100</f>
        <v>-100</v>
      </c>
      <c r="P39" s="14">
        <f>P33/P9*100</f>
        <v>25</v>
      </c>
      <c r="Q39" s="14">
        <f t="shared" ref="Q39:Q42" si="28">K39-V39</f>
        <v>2.6696421191834037</v>
      </c>
      <c r="R39" s="14">
        <f t="shared" si="24"/>
        <v>3.8359788359788354</v>
      </c>
      <c r="S39" s="14">
        <f t="shared" si="24"/>
        <v>1.7543859649122806</v>
      </c>
      <c r="V39" s="14">
        <f t="shared" ref="V39:X39" si="29">V33/V9*100</f>
        <v>1.834862385321101</v>
      </c>
      <c r="W39" s="14">
        <f t="shared" si="29"/>
        <v>3.5714285714285712</v>
      </c>
      <c r="X39" s="14">
        <f t="shared" si="29"/>
        <v>0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95.495495495495504</v>
      </c>
      <c r="L40" s="14">
        <f t="shared" si="30"/>
        <v>92.592592592592595</v>
      </c>
      <c r="M40" s="14">
        <f t="shared" si="30"/>
        <v>98.245614035087712</v>
      </c>
      <c r="N40" s="14">
        <f>N34/N9*100</f>
        <v>-50</v>
      </c>
      <c r="O40" s="14">
        <f t="shared" ref="O40:P40" si="31">O34/O9*100</f>
        <v>200</v>
      </c>
      <c r="P40" s="14">
        <f t="shared" si="31"/>
        <v>75</v>
      </c>
      <c r="Q40" s="14">
        <f t="shared" si="28"/>
        <v>-2.6696421191833934</v>
      </c>
      <c r="R40" s="14">
        <f t="shared" si="24"/>
        <v>-3.8359788359788354</v>
      </c>
      <c r="S40" s="14">
        <f t="shared" si="24"/>
        <v>-1.7543859649122879</v>
      </c>
      <c r="V40" s="14">
        <f t="shared" ref="V40:X40" si="32">V34/V9*100</f>
        <v>98.165137614678898</v>
      </c>
      <c r="W40" s="14">
        <f t="shared" si="32"/>
        <v>96.428571428571431</v>
      </c>
      <c r="X40" s="14">
        <f t="shared" si="32"/>
        <v>100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89.189189189189193</v>
      </c>
      <c r="L41" s="14">
        <f t="shared" si="33"/>
        <v>85.18518518518519</v>
      </c>
      <c r="M41" s="14">
        <f t="shared" si="33"/>
        <v>92.982456140350877</v>
      </c>
      <c r="N41" s="14">
        <f>N35/N9*100</f>
        <v>300</v>
      </c>
      <c r="O41" s="14">
        <f t="shared" ref="O41:P41" si="34">O35/O9*100</f>
        <v>-200</v>
      </c>
      <c r="P41" s="14">
        <f t="shared" si="34"/>
        <v>50</v>
      </c>
      <c r="Q41" s="14">
        <f t="shared" si="28"/>
        <v>3.8680882717579976</v>
      </c>
      <c r="R41" s="14">
        <f t="shared" si="24"/>
        <v>10.18518518518519</v>
      </c>
      <c r="S41" s="14">
        <f t="shared" si="24"/>
        <v>-3.2439589539887521</v>
      </c>
      <c r="V41" s="14">
        <f>V35/V9*100</f>
        <v>85.321100917431195</v>
      </c>
      <c r="W41" s="14">
        <f>W35/W9*100</f>
        <v>75</v>
      </c>
      <c r="X41" s="14">
        <f>X35/X9*100</f>
        <v>96.226415094339629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72.972972972972968</v>
      </c>
      <c r="L42" s="14">
        <f t="shared" si="35"/>
        <v>66.666666666666657</v>
      </c>
      <c r="M42" s="14">
        <f t="shared" si="35"/>
        <v>78.94736842105263</v>
      </c>
      <c r="N42" s="14">
        <f t="shared" si="35"/>
        <v>0</v>
      </c>
      <c r="O42" s="14">
        <f t="shared" si="35"/>
        <v>0</v>
      </c>
      <c r="P42" s="14">
        <f t="shared" si="35"/>
        <v>0</v>
      </c>
      <c r="Q42" s="14">
        <f t="shared" si="28"/>
        <v>-1.3389536325316129</v>
      </c>
      <c r="R42" s="14">
        <f t="shared" si="24"/>
        <v>2.3809523809523654</v>
      </c>
      <c r="S42" s="14">
        <f t="shared" si="24"/>
        <v>-5.9582919563058567</v>
      </c>
      <c r="V42" s="14">
        <f t="shared" ref="V42:X42" si="36">V36/V9*100</f>
        <v>74.311926605504581</v>
      </c>
      <c r="W42" s="14">
        <f t="shared" si="36"/>
        <v>64.285714285714292</v>
      </c>
      <c r="X42" s="14">
        <f t="shared" si="36"/>
        <v>84.905660377358487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49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10</v>
      </c>
      <c r="C9" s="4">
        <f>SUM(C10:C30)</f>
        <v>6</v>
      </c>
      <c r="D9" s="4">
        <f>SUM(D10:D30)</f>
        <v>4</v>
      </c>
      <c r="E9" s="4">
        <f>F9+G9</f>
        <v>2</v>
      </c>
      <c r="F9" s="4">
        <f>SUM(F10:F30)</f>
        <v>5</v>
      </c>
      <c r="G9" s="4">
        <f>SUM(G10:G30)</f>
        <v>-3</v>
      </c>
      <c r="H9" s="13">
        <f>IF(B9=E9,0,(1-(B9/(B9-E9)))*-100)</f>
        <v>25</v>
      </c>
      <c r="I9" s="13">
        <f>IF(C9=F9,0,(1-(C9/(C9-F9)))*-100)</f>
        <v>500</v>
      </c>
      <c r="J9" s="13">
        <f>IF(D9=G9,0,(1-(D9/(D9-G9)))*-100)</f>
        <v>-42.857142857142861</v>
      </c>
      <c r="K9" s="4">
        <f>L9+M9</f>
        <v>72</v>
      </c>
      <c r="L9" s="4">
        <f>SUM(L10:L30)</f>
        <v>31</v>
      </c>
      <c r="M9" s="4">
        <f>SUM(M10:M30)</f>
        <v>41</v>
      </c>
      <c r="N9" s="4">
        <f>O9+P9</f>
        <v>14</v>
      </c>
      <c r="O9" s="4">
        <f>SUM(O10:O30)</f>
        <v>-4</v>
      </c>
      <c r="P9" s="4">
        <f>SUM(P10:P30)</f>
        <v>18</v>
      </c>
      <c r="Q9" s="13">
        <f>IF(K9=N9,0,(1-(K9/(K9-N9)))*-100)</f>
        <v>24.137931034482762</v>
      </c>
      <c r="R9" s="13">
        <f>IF(L9=O9,0,(1-(L9/(L9-O9)))*-100)</f>
        <v>-11.428571428571432</v>
      </c>
      <c r="S9" s="13">
        <f>IF(M9=P9,0,(1-(M9/(M9-P9)))*-100)</f>
        <v>78.260869565217376</v>
      </c>
      <c r="V9" s="4">
        <f>K9-N9</f>
        <v>58</v>
      </c>
      <c r="W9" s="13">
        <f>L9-O9</f>
        <v>35</v>
      </c>
      <c r="X9" s="13">
        <f>M9-P9</f>
        <v>23</v>
      </c>
    </row>
    <row r="10" spans="1:24" s="1" customFormat="1" ht="18" customHeight="1" x14ac:dyDescent="0.15">
      <c r="A10" s="4" t="s">
        <v>1</v>
      </c>
      <c r="B10" s="4">
        <f>C10+D10</f>
        <v>10</v>
      </c>
      <c r="C10" s="4">
        <v>6</v>
      </c>
      <c r="D10" s="4">
        <v>4</v>
      </c>
      <c r="E10" s="4">
        <f>F10+G10</f>
        <v>2</v>
      </c>
      <c r="F10" s="4">
        <v>5</v>
      </c>
      <c r="G10" s="4">
        <v>-3</v>
      </c>
      <c r="H10" s="13">
        <f>IF(B10=E10,0,(1-(B10/(B10-E10)))*-100)</f>
        <v>25</v>
      </c>
      <c r="I10" s="13">
        <f t="shared" ref="I10" si="0">IF(C10=F10,0,(1-(C10/(C10-F10)))*-100)</f>
        <v>500</v>
      </c>
      <c r="J10" s="13">
        <f>IF(D10=G10,0,(1-(D10/(D10-G10)))*-100)</f>
        <v>-42.857142857142861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-1</v>
      </c>
      <c r="O20" s="4">
        <v>0</v>
      </c>
      <c r="P20" s="4">
        <v>-1</v>
      </c>
      <c r="Q20" s="13">
        <f t="shared" si="5"/>
        <v>-100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2</v>
      </c>
      <c r="O23" s="4">
        <v>1</v>
      </c>
      <c r="P23" s="4">
        <v>1</v>
      </c>
      <c r="Q23" s="13">
        <f t="shared" si="5"/>
        <v>200</v>
      </c>
      <c r="R23" s="13">
        <f t="shared" si="1"/>
        <v>100</v>
      </c>
      <c r="S23" s="13">
        <f t="shared" si="1"/>
        <v>0</v>
      </c>
      <c r="V23" s="4">
        <f t="shared" si="2"/>
        <v>1</v>
      </c>
      <c r="W23" s="13">
        <f t="shared" si="2"/>
        <v>1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2</v>
      </c>
      <c r="M24" s="4">
        <v>0</v>
      </c>
      <c r="N24" s="4">
        <f t="shared" si="4"/>
        <v>-1</v>
      </c>
      <c r="O24" s="4">
        <v>-1</v>
      </c>
      <c r="P24" s="4">
        <v>0</v>
      </c>
      <c r="Q24" s="13">
        <f t="shared" si="5"/>
        <v>-33.333333333333336</v>
      </c>
      <c r="R24" s="13">
        <f t="shared" si="1"/>
        <v>-33.333333333333336</v>
      </c>
      <c r="S24" s="13">
        <f t="shared" si="1"/>
        <v>0</v>
      </c>
      <c r="V24" s="4">
        <f t="shared" si="2"/>
        <v>3</v>
      </c>
      <c r="W24" s="13">
        <f t="shared" si="2"/>
        <v>3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</v>
      </c>
      <c r="L25" s="4">
        <v>6</v>
      </c>
      <c r="M25" s="4">
        <v>1</v>
      </c>
      <c r="N25" s="4">
        <f t="shared" si="4"/>
        <v>-1</v>
      </c>
      <c r="O25" s="4">
        <v>1</v>
      </c>
      <c r="P25" s="4">
        <v>-2</v>
      </c>
      <c r="Q25" s="13">
        <f t="shared" si="5"/>
        <v>-12.5</v>
      </c>
      <c r="R25" s="13">
        <f t="shared" si="1"/>
        <v>19.999999999999996</v>
      </c>
      <c r="S25" s="13">
        <f t="shared" si="1"/>
        <v>-66.666666666666671</v>
      </c>
      <c r="V25" s="4">
        <f t="shared" si="2"/>
        <v>8</v>
      </c>
      <c r="W25" s="13">
        <f t="shared" si="2"/>
        <v>5</v>
      </c>
      <c r="X25" s="13">
        <f t="shared" si="2"/>
        <v>3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6</v>
      </c>
      <c r="L26" s="4">
        <v>3</v>
      </c>
      <c r="M26" s="4">
        <v>3</v>
      </c>
      <c r="N26" s="4">
        <f t="shared" si="4"/>
        <v>-2</v>
      </c>
      <c r="O26" s="4">
        <v>-3</v>
      </c>
      <c r="P26" s="4">
        <v>1</v>
      </c>
      <c r="Q26" s="13">
        <f t="shared" si="5"/>
        <v>-25</v>
      </c>
      <c r="R26" s="13">
        <f t="shared" si="5"/>
        <v>-50</v>
      </c>
      <c r="S26" s="13">
        <f t="shared" si="5"/>
        <v>50</v>
      </c>
      <c r="V26" s="4">
        <f t="shared" si="2"/>
        <v>8</v>
      </c>
      <c r="W26" s="13">
        <f t="shared" si="2"/>
        <v>6</v>
      </c>
      <c r="X26" s="13">
        <f t="shared" si="2"/>
        <v>2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8</v>
      </c>
      <c r="M27" s="4">
        <v>12</v>
      </c>
      <c r="N27" s="4">
        <f t="shared" si="4"/>
        <v>2</v>
      </c>
      <c r="O27" s="4">
        <v>-5</v>
      </c>
      <c r="P27" s="4">
        <v>7</v>
      </c>
      <c r="Q27" s="13">
        <f t="shared" si="5"/>
        <v>11.111111111111116</v>
      </c>
      <c r="R27" s="13">
        <f t="shared" si="5"/>
        <v>-38.46153846153846</v>
      </c>
      <c r="S27" s="13">
        <f t="shared" si="5"/>
        <v>140</v>
      </c>
      <c r="V27" s="4">
        <f t="shared" si="2"/>
        <v>18</v>
      </c>
      <c r="W27" s="13">
        <f t="shared" si="2"/>
        <v>13</v>
      </c>
      <c r="X27" s="13">
        <f t="shared" si="2"/>
        <v>5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23</v>
      </c>
      <c r="L28" s="4">
        <v>8</v>
      </c>
      <c r="M28" s="4">
        <v>15</v>
      </c>
      <c r="N28" s="4">
        <f t="shared" si="4"/>
        <v>9</v>
      </c>
      <c r="O28" s="4">
        <v>2</v>
      </c>
      <c r="P28" s="4">
        <v>7</v>
      </c>
      <c r="Q28" s="13">
        <f t="shared" si="5"/>
        <v>64.285714285714278</v>
      </c>
      <c r="R28" s="13">
        <f t="shared" si="5"/>
        <v>33.333333333333329</v>
      </c>
      <c r="S28" s="13">
        <f t="shared" si="5"/>
        <v>87.5</v>
      </c>
      <c r="V28" s="4">
        <f t="shared" si="2"/>
        <v>14</v>
      </c>
      <c r="W28" s="13">
        <f>L28-O28</f>
        <v>6</v>
      </c>
      <c r="X28" s="13">
        <f t="shared" si="2"/>
        <v>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10</v>
      </c>
      <c r="L29" s="4">
        <v>1</v>
      </c>
      <c r="M29" s="4">
        <v>9</v>
      </c>
      <c r="N29" s="4">
        <f>O29+P29</f>
        <v>6</v>
      </c>
      <c r="O29" s="4">
        <v>0</v>
      </c>
      <c r="P29" s="4">
        <v>6</v>
      </c>
      <c r="Q29" s="13">
        <f>IF(K29=N29,0,(1-(K29/(K29-N29)))*-100)</f>
        <v>150</v>
      </c>
      <c r="R29" s="13">
        <f>IF(L29=O29,0,(1-(L29/(L29-O29)))*-100)</f>
        <v>0</v>
      </c>
      <c r="S29" s="13">
        <f>IF(M29=P29,0,(1-(M29/(M29-P29)))*-100)</f>
        <v>200</v>
      </c>
      <c r="V29" s="4">
        <f t="shared" si="2"/>
        <v>4</v>
      </c>
      <c r="W29" s="13">
        <f t="shared" si="2"/>
        <v>1</v>
      </c>
      <c r="X29" s="13">
        <f t="shared" si="2"/>
        <v>3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-1</v>
      </c>
      <c r="O30" s="4">
        <v>0</v>
      </c>
      <c r="P30" s="4">
        <v>-1</v>
      </c>
      <c r="Q30" s="13">
        <f t="shared" ref="Q30" si="7">IF(K30=N30,0,(1-(K30/(K30-N30)))*-100)</f>
        <v>-100</v>
      </c>
      <c r="R30" s="13">
        <f>IF(L30=O30,0,(1-(L30/(L30-O30)))*-100)</f>
        <v>0</v>
      </c>
      <c r="S30" s="13">
        <f t="shared" ref="S30" si="8">IF(M30=P30,0,(1-(M30/(M30-P30)))*-100)</f>
        <v>-100</v>
      </c>
      <c r="V30" s="4">
        <f t="shared" si="2"/>
        <v>1</v>
      </c>
      <c r="W30" s="13">
        <f t="shared" si="2"/>
        <v>0</v>
      </c>
      <c r="X30" s="13">
        <f t="shared" si="2"/>
        <v>1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</v>
      </c>
      <c r="L33" s="4">
        <f t="shared" si="12"/>
        <v>1</v>
      </c>
      <c r="M33" s="4">
        <f>SUM(M13:M22)</f>
        <v>0</v>
      </c>
      <c r="N33" s="4">
        <f t="shared" ref="N33:P33" si="13">SUM(N13:N22)</f>
        <v>0</v>
      </c>
      <c r="O33" s="4">
        <f t="shared" si="13"/>
        <v>1</v>
      </c>
      <c r="P33" s="4">
        <f t="shared" si="13"/>
        <v>-1</v>
      </c>
      <c r="Q33" s="13">
        <f t="shared" ref="Q33:Q36" si="14">IF(K33=N33,0,(1-(K33/(K33-N33)))*-100)</f>
        <v>0</v>
      </c>
      <c r="R33" s="13">
        <f t="shared" si="10"/>
        <v>0</v>
      </c>
      <c r="S33" s="13">
        <f t="shared" si="10"/>
        <v>-100</v>
      </c>
      <c r="V33" s="4">
        <f t="shared" ref="V33:X33" si="15">SUM(V13:V22)</f>
        <v>1</v>
      </c>
      <c r="W33" s="13">
        <f t="shared" si="15"/>
        <v>0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71</v>
      </c>
      <c r="L34" s="4">
        <f t="shared" si="16"/>
        <v>30</v>
      </c>
      <c r="M34" s="4">
        <f t="shared" si="16"/>
        <v>41</v>
      </c>
      <c r="N34" s="4">
        <f t="shared" si="16"/>
        <v>14</v>
      </c>
      <c r="O34" s="4">
        <f t="shared" si="16"/>
        <v>-5</v>
      </c>
      <c r="P34" s="4">
        <f t="shared" si="16"/>
        <v>19</v>
      </c>
      <c r="Q34" s="13">
        <f>IF(K34=N34,0,(1-(K34/(K34-N34)))*-100)</f>
        <v>24.561403508771939</v>
      </c>
      <c r="R34" s="13">
        <f t="shared" si="10"/>
        <v>-14.28571428571429</v>
      </c>
      <c r="S34" s="13">
        <f t="shared" si="10"/>
        <v>86.36363636363636</v>
      </c>
      <c r="V34" s="4">
        <f t="shared" ref="V34:X34" si="17">SUM(V23:V30)</f>
        <v>57</v>
      </c>
      <c r="W34" s="13">
        <f t="shared" si="17"/>
        <v>35</v>
      </c>
      <c r="X34" s="13">
        <f t="shared" si="17"/>
        <v>22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66</v>
      </c>
      <c r="L35" s="4">
        <f>SUM(L25:L30)</f>
        <v>26</v>
      </c>
      <c r="M35" s="4">
        <f t="shared" si="18"/>
        <v>40</v>
      </c>
      <c r="N35" s="4">
        <f t="shared" si="18"/>
        <v>13</v>
      </c>
      <c r="O35" s="4">
        <f t="shared" si="18"/>
        <v>-5</v>
      </c>
      <c r="P35" s="4">
        <f t="shared" si="18"/>
        <v>18</v>
      </c>
      <c r="Q35" s="13">
        <f t="shared" si="14"/>
        <v>24.528301886792448</v>
      </c>
      <c r="R35" s="13">
        <f t="shared" si="10"/>
        <v>-16.129032258064512</v>
      </c>
      <c r="S35" s="13">
        <f t="shared" si="10"/>
        <v>81.818181818181813</v>
      </c>
      <c r="V35" s="4">
        <f t="shared" ref="V35" si="19">SUM(V25:V30)</f>
        <v>53</v>
      </c>
      <c r="W35" s="13">
        <f>SUM(W25:W30)</f>
        <v>31</v>
      </c>
      <c r="X35" s="13">
        <f>SUM(X25:X30)</f>
        <v>22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53</v>
      </c>
      <c r="L36" s="4">
        <f>SUM(L27:L30)</f>
        <v>17</v>
      </c>
      <c r="M36" s="4">
        <f t="shared" si="20"/>
        <v>36</v>
      </c>
      <c r="N36" s="4">
        <f t="shared" si="20"/>
        <v>16</v>
      </c>
      <c r="O36" s="4">
        <f t="shared" si="20"/>
        <v>-3</v>
      </c>
      <c r="P36" s="4">
        <f t="shared" si="20"/>
        <v>19</v>
      </c>
      <c r="Q36" s="13">
        <f t="shared" si="14"/>
        <v>43.243243243243242</v>
      </c>
      <c r="R36" s="13">
        <f t="shared" si="10"/>
        <v>-15.000000000000002</v>
      </c>
      <c r="S36" s="13">
        <f t="shared" si="10"/>
        <v>111.76470588235294</v>
      </c>
      <c r="V36" s="4">
        <f t="shared" ref="V36" si="21">SUM(V27:V30)</f>
        <v>37</v>
      </c>
      <c r="W36" s="13">
        <f>SUM(W27:W30)</f>
        <v>20</v>
      </c>
      <c r="X36" s="13">
        <f>SUM(X27:X30)</f>
        <v>17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1.3888888888888888</v>
      </c>
      <c r="L39" s="14">
        <f>L33/L9*100</f>
        <v>3.225806451612903</v>
      </c>
      <c r="M39" s="15">
        <f t="shared" ref="M39" si="26">M33/M9*100</f>
        <v>0</v>
      </c>
      <c r="N39" s="14">
        <f>N33/N9*100</f>
        <v>0</v>
      </c>
      <c r="O39" s="14">
        <f t="shared" ref="O39" si="27">O33/O9*100</f>
        <v>-25</v>
      </c>
      <c r="P39" s="14">
        <f>P33/P9*100</f>
        <v>-5.5555555555555554</v>
      </c>
      <c r="Q39" s="14">
        <f t="shared" ref="Q39:Q42" si="28">K39-V39</f>
        <v>-0.33524904214559381</v>
      </c>
      <c r="R39" s="14">
        <f t="shared" si="24"/>
        <v>3.225806451612903</v>
      </c>
      <c r="S39" s="14">
        <f t="shared" si="24"/>
        <v>-4.3478260869565215</v>
      </c>
      <c r="V39" s="14">
        <f t="shared" ref="V39:X39" si="29">V33/V9*100</f>
        <v>1.7241379310344827</v>
      </c>
      <c r="W39" s="14">
        <f t="shared" si="29"/>
        <v>0</v>
      </c>
      <c r="X39" s="14">
        <f t="shared" si="29"/>
        <v>4.3478260869565215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98.611111111111114</v>
      </c>
      <c r="L40" s="14">
        <f t="shared" si="30"/>
        <v>96.774193548387103</v>
      </c>
      <c r="M40" s="14">
        <f t="shared" si="30"/>
        <v>100</v>
      </c>
      <c r="N40" s="14">
        <f>N34/N9*100</f>
        <v>100</v>
      </c>
      <c r="O40" s="14">
        <f t="shared" ref="O40:P40" si="31">O34/O9*100</f>
        <v>125</v>
      </c>
      <c r="P40" s="14">
        <f t="shared" si="31"/>
        <v>105.55555555555556</v>
      </c>
      <c r="Q40" s="14">
        <f t="shared" si="28"/>
        <v>0.33524904214560536</v>
      </c>
      <c r="R40" s="14">
        <f t="shared" si="24"/>
        <v>-3.2258064516128968</v>
      </c>
      <c r="S40" s="14">
        <f t="shared" si="24"/>
        <v>4.3478260869565162</v>
      </c>
      <c r="V40" s="14">
        <f t="shared" ref="V40:X40" si="32">V34/V9*100</f>
        <v>98.275862068965509</v>
      </c>
      <c r="W40" s="14">
        <f t="shared" si="32"/>
        <v>100</v>
      </c>
      <c r="X40" s="14">
        <f t="shared" si="32"/>
        <v>95.652173913043484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91.666666666666657</v>
      </c>
      <c r="L41" s="14">
        <f t="shared" si="33"/>
        <v>83.870967741935488</v>
      </c>
      <c r="M41" s="14">
        <f t="shared" si="33"/>
        <v>97.560975609756099</v>
      </c>
      <c r="N41" s="14">
        <f>N35/N9*100</f>
        <v>92.857142857142861</v>
      </c>
      <c r="O41" s="14">
        <f t="shared" ref="O41:P41" si="34">O35/O9*100</f>
        <v>125</v>
      </c>
      <c r="P41" s="14">
        <f t="shared" si="34"/>
        <v>100</v>
      </c>
      <c r="Q41" s="14">
        <f t="shared" si="28"/>
        <v>0.28735632183907001</v>
      </c>
      <c r="R41" s="14">
        <f t="shared" si="24"/>
        <v>-4.7004608294930819</v>
      </c>
      <c r="S41" s="14">
        <f t="shared" si="24"/>
        <v>1.9088016967126151</v>
      </c>
      <c r="V41" s="14">
        <f>V35/V9*100</f>
        <v>91.379310344827587</v>
      </c>
      <c r="W41" s="14">
        <f>W35/W9*100</f>
        <v>88.571428571428569</v>
      </c>
      <c r="X41" s="14">
        <f>X35/X9*100</f>
        <v>95.652173913043484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73.611111111111114</v>
      </c>
      <c r="L42" s="14">
        <f t="shared" si="35"/>
        <v>54.838709677419352</v>
      </c>
      <c r="M42" s="14">
        <f t="shared" si="35"/>
        <v>87.804878048780495</v>
      </c>
      <c r="N42" s="14">
        <f t="shared" si="35"/>
        <v>114.28571428571428</v>
      </c>
      <c r="O42" s="14">
        <f t="shared" si="35"/>
        <v>75</v>
      </c>
      <c r="P42" s="14">
        <f t="shared" si="35"/>
        <v>105.55555555555556</v>
      </c>
      <c r="Q42" s="14">
        <f t="shared" si="28"/>
        <v>9.8180076628352495</v>
      </c>
      <c r="R42" s="14">
        <f t="shared" si="24"/>
        <v>-2.3041474654377865</v>
      </c>
      <c r="S42" s="14">
        <f t="shared" si="24"/>
        <v>13.891834570519634</v>
      </c>
      <c r="V42" s="14">
        <f t="shared" ref="V42:X42" si="36">V36/V9*100</f>
        <v>63.793103448275865</v>
      </c>
      <c r="W42" s="14">
        <f t="shared" si="36"/>
        <v>57.142857142857139</v>
      </c>
      <c r="X42" s="14">
        <f t="shared" si="36"/>
        <v>73.91304347826086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43"/>
  <sheetViews>
    <sheetView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61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1311</v>
      </c>
      <c r="C9" s="4">
        <f>SUM(C10:C30)</f>
        <v>672</v>
      </c>
      <c r="D9" s="4">
        <f>SUM(D10:D30)</f>
        <v>639</v>
      </c>
      <c r="E9" s="4">
        <f>F9+G9</f>
        <v>-30</v>
      </c>
      <c r="F9" s="4">
        <f>SUM(F10:F30)</f>
        <v>-18</v>
      </c>
      <c r="G9" s="4">
        <f>SUM(G10:G30)</f>
        <v>-12</v>
      </c>
      <c r="H9" s="13">
        <f>IF(B9=E9,0,(1-(B9/(B9-E9)))*-100)</f>
        <v>-2.2371364653243853</v>
      </c>
      <c r="I9" s="13">
        <f>IF(C9=F9,0,(1-(C9/(C9-F9)))*-100)</f>
        <v>-2.6086956521739091</v>
      </c>
      <c r="J9" s="13">
        <f>IF(D9=G9,0,(1-(D9/(D9-G9)))*-100)</f>
        <v>-1.8433179723502335</v>
      </c>
      <c r="K9" s="4">
        <f>L9+M9</f>
        <v>2257</v>
      </c>
      <c r="L9" s="4">
        <f>SUM(L10:L30)</f>
        <v>1094</v>
      </c>
      <c r="M9" s="4">
        <f>SUM(M10:M30)</f>
        <v>1163</v>
      </c>
      <c r="N9" s="4">
        <f>O9+P9</f>
        <v>154</v>
      </c>
      <c r="O9" s="4">
        <f>SUM(O10:O30)</f>
        <v>49</v>
      </c>
      <c r="P9" s="4">
        <f>SUM(P10:P30)</f>
        <v>105</v>
      </c>
      <c r="Q9" s="13">
        <f>IF(K9=N9,0,(1-(K9/(K9-N9)))*-100)</f>
        <v>7.3228720874940478</v>
      </c>
      <c r="R9" s="13">
        <f>IF(L9=O9,0,(1-(L9/(L9-O9)))*-100)</f>
        <v>4.6889952153110093</v>
      </c>
      <c r="S9" s="13">
        <f>IF(M9=P9,0,(1-(M9/(M9-P9)))*-100)</f>
        <v>9.9243856332703153</v>
      </c>
      <c r="V9" s="4">
        <f>K9-N9</f>
        <v>2103</v>
      </c>
      <c r="W9" s="13">
        <f>L9-O9</f>
        <v>1045</v>
      </c>
      <c r="X9" s="13">
        <f>M9-P9</f>
        <v>1058</v>
      </c>
    </row>
    <row r="10" spans="1:24" s="1" customFormat="1" ht="18" customHeight="1" x14ac:dyDescent="0.15">
      <c r="A10" s="4" t="s">
        <v>1</v>
      </c>
      <c r="B10" s="4">
        <f>C10+D10</f>
        <v>1311</v>
      </c>
      <c r="C10" s="4">
        <v>672</v>
      </c>
      <c r="D10" s="4">
        <v>639</v>
      </c>
      <c r="E10" s="4">
        <f>F10+G10</f>
        <v>-30</v>
      </c>
      <c r="F10" s="4">
        <v>-18</v>
      </c>
      <c r="G10" s="4">
        <v>-12</v>
      </c>
      <c r="H10" s="13">
        <f>IF(B10=E10,0,(1-(B10/(B10-E10)))*-100)</f>
        <v>-2.2371364653243853</v>
      </c>
      <c r="I10" s="13">
        <f t="shared" ref="I10" si="0">IF(C10=F10,0,(1-(C10/(C10-F10)))*-100)</f>
        <v>-2.6086956521739091</v>
      </c>
      <c r="J10" s="13">
        <f>IF(D10=G10,0,(1-(D10/(D10-G10)))*-100)</f>
        <v>-1.8433179723502335</v>
      </c>
      <c r="K10" s="4">
        <f>L10+M10</f>
        <v>1</v>
      </c>
      <c r="L10" s="4">
        <v>0</v>
      </c>
      <c r="M10" s="4">
        <v>1</v>
      </c>
      <c r="N10" s="4">
        <f>O10+P10</f>
        <v>0</v>
      </c>
      <c r="O10" s="4">
        <v>-1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-100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1</v>
      </c>
      <c r="L11" s="4">
        <v>0</v>
      </c>
      <c r="M11" s="4">
        <v>1</v>
      </c>
      <c r="N11" s="4">
        <f t="shared" ref="N11:N28" si="4">O11+P11</f>
        <v>-1</v>
      </c>
      <c r="O11" s="4">
        <v>-1</v>
      </c>
      <c r="P11" s="4">
        <v>0</v>
      </c>
      <c r="Q11" s="13">
        <f t="shared" ref="Q11:S28" si="5">IF(K11=N11,0,(1-(K11/(K11-N11)))*-100)</f>
        <v>-50</v>
      </c>
      <c r="R11" s="13">
        <f t="shared" si="1"/>
        <v>-100</v>
      </c>
      <c r="S11" s="13">
        <f t="shared" si="1"/>
        <v>0</v>
      </c>
      <c r="V11" s="4">
        <f t="shared" si="2"/>
        <v>2</v>
      </c>
      <c r="W11" s="13">
        <f t="shared" si="2"/>
        <v>1</v>
      </c>
      <c r="X11" s="13">
        <f t="shared" si="2"/>
        <v>1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2</v>
      </c>
      <c r="L12" s="4">
        <v>2</v>
      </c>
      <c r="M12" s="4">
        <v>0</v>
      </c>
      <c r="N12" s="4">
        <f t="shared" si="4"/>
        <v>2</v>
      </c>
      <c r="O12" s="4">
        <v>2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-2</v>
      </c>
      <c r="O13" s="4">
        <v>-1</v>
      </c>
      <c r="P13" s="4">
        <v>-1</v>
      </c>
      <c r="Q13" s="13">
        <f t="shared" si="5"/>
        <v>-100</v>
      </c>
      <c r="R13" s="13">
        <f t="shared" si="1"/>
        <v>-100</v>
      </c>
      <c r="S13" s="13">
        <f t="shared" si="1"/>
        <v>-100</v>
      </c>
      <c r="V13" s="4">
        <f t="shared" si="2"/>
        <v>2</v>
      </c>
      <c r="W13" s="13">
        <f t="shared" si="2"/>
        <v>1</v>
      </c>
      <c r="X13" s="13">
        <f t="shared" si="2"/>
        <v>1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2</v>
      </c>
      <c r="M14" s="4">
        <v>1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3</v>
      </c>
      <c r="W14" s="13">
        <f t="shared" si="2"/>
        <v>2</v>
      </c>
      <c r="X14" s="13">
        <f t="shared" si="2"/>
        <v>1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0</v>
      </c>
      <c r="O15" s="4">
        <v>1</v>
      </c>
      <c r="P15" s="4">
        <v>-1</v>
      </c>
      <c r="Q15" s="13">
        <f t="shared" si="5"/>
        <v>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4</v>
      </c>
      <c r="L16" s="4">
        <v>3</v>
      </c>
      <c r="M16" s="4">
        <v>1</v>
      </c>
      <c r="N16" s="4">
        <f t="shared" si="4"/>
        <v>-1</v>
      </c>
      <c r="O16" s="4">
        <v>1</v>
      </c>
      <c r="P16" s="4">
        <v>-2</v>
      </c>
      <c r="Q16" s="13">
        <f t="shared" si="5"/>
        <v>-19.999999999999996</v>
      </c>
      <c r="R16" s="13">
        <f t="shared" si="1"/>
        <v>50</v>
      </c>
      <c r="S16" s="13">
        <f t="shared" si="1"/>
        <v>-66.666666666666671</v>
      </c>
      <c r="V16" s="4">
        <f t="shared" si="2"/>
        <v>5</v>
      </c>
      <c r="W16" s="13">
        <f t="shared" si="2"/>
        <v>2</v>
      </c>
      <c r="X16" s="13">
        <f t="shared" si="2"/>
        <v>3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6</v>
      </c>
      <c r="L17" s="4">
        <v>4</v>
      </c>
      <c r="M17" s="4">
        <v>2</v>
      </c>
      <c r="N17" s="4">
        <f t="shared" si="4"/>
        <v>4</v>
      </c>
      <c r="O17" s="4">
        <v>3</v>
      </c>
      <c r="P17" s="4">
        <v>1</v>
      </c>
      <c r="Q17" s="13">
        <f t="shared" si="5"/>
        <v>200</v>
      </c>
      <c r="R17" s="13">
        <f t="shared" si="1"/>
        <v>300</v>
      </c>
      <c r="S17" s="13">
        <f t="shared" si="1"/>
        <v>100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9</v>
      </c>
      <c r="L18" s="4">
        <v>6</v>
      </c>
      <c r="M18" s="4">
        <v>3</v>
      </c>
      <c r="N18" s="4">
        <f t="shared" si="4"/>
        <v>1</v>
      </c>
      <c r="O18" s="4">
        <v>1</v>
      </c>
      <c r="P18" s="4">
        <v>0</v>
      </c>
      <c r="Q18" s="13">
        <f t="shared" si="5"/>
        <v>12.5</v>
      </c>
      <c r="R18" s="13">
        <f t="shared" si="1"/>
        <v>19.999999999999996</v>
      </c>
      <c r="S18" s="13">
        <f t="shared" si="1"/>
        <v>0</v>
      </c>
      <c r="V18" s="4">
        <f t="shared" si="2"/>
        <v>8</v>
      </c>
      <c r="W18" s="13">
        <f t="shared" si="2"/>
        <v>5</v>
      </c>
      <c r="X18" s="13">
        <f t="shared" si="2"/>
        <v>3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23</v>
      </c>
      <c r="L19" s="4">
        <v>16</v>
      </c>
      <c r="M19" s="4">
        <v>7</v>
      </c>
      <c r="N19" s="4">
        <f t="shared" si="4"/>
        <v>8</v>
      </c>
      <c r="O19" s="4">
        <v>4</v>
      </c>
      <c r="P19" s="4">
        <v>4</v>
      </c>
      <c r="Q19" s="13">
        <f t="shared" si="5"/>
        <v>53.333333333333343</v>
      </c>
      <c r="R19" s="13">
        <f t="shared" si="1"/>
        <v>33.333333333333329</v>
      </c>
      <c r="S19" s="13">
        <f t="shared" si="1"/>
        <v>133.33333333333334</v>
      </c>
      <c r="V19" s="4">
        <f t="shared" si="2"/>
        <v>15</v>
      </c>
      <c r="W19" s="13">
        <f t="shared" si="2"/>
        <v>12</v>
      </c>
      <c r="X19" s="13">
        <f t="shared" si="2"/>
        <v>3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28</v>
      </c>
      <c r="L20" s="4">
        <v>16</v>
      </c>
      <c r="M20" s="4">
        <v>12</v>
      </c>
      <c r="N20" s="4">
        <f t="shared" si="4"/>
        <v>7</v>
      </c>
      <c r="O20" s="4">
        <v>4</v>
      </c>
      <c r="P20" s="4">
        <v>3</v>
      </c>
      <c r="Q20" s="13">
        <f t="shared" si="5"/>
        <v>33.333333333333329</v>
      </c>
      <c r="R20" s="13">
        <f t="shared" si="1"/>
        <v>33.333333333333329</v>
      </c>
      <c r="S20" s="13">
        <f t="shared" si="1"/>
        <v>33.333333333333329</v>
      </c>
      <c r="V20" s="4">
        <f t="shared" si="2"/>
        <v>21</v>
      </c>
      <c r="W20" s="13">
        <f t="shared" si="2"/>
        <v>12</v>
      </c>
      <c r="X20" s="13">
        <f t="shared" si="2"/>
        <v>9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47</v>
      </c>
      <c r="L21" s="4">
        <v>28</v>
      </c>
      <c r="M21" s="4">
        <v>19</v>
      </c>
      <c r="N21" s="4">
        <f t="shared" si="4"/>
        <v>0</v>
      </c>
      <c r="O21" s="4">
        <v>-6</v>
      </c>
      <c r="P21" s="4">
        <v>6</v>
      </c>
      <c r="Q21" s="13">
        <f t="shared" si="5"/>
        <v>0</v>
      </c>
      <c r="R21" s="13">
        <f t="shared" si="1"/>
        <v>-17.647058823529417</v>
      </c>
      <c r="S21" s="13">
        <f t="shared" si="1"/>
        <v>46.153846153846146</v>
      </c>
      <c r="V21" s="4">
        <f t="shared" si="2"/>
        <v>47</v>
      </c>
      <c r="W21" s="13">
        <f t="shared" si="2"/>
        <v>34</v>
      </c>
      <c r="X21" s="13">
        <f t="shared" si="2"/>
        <v>13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71</v>
      </c>
      <c r="L22" s="4">
        <v>52</v>
      </c>
      <c r="M22" s="4">
        <v>19</v>
      </c>
      <c r="N22" s="4">
        <f t="shared" si="4"/>
        <v>5</v>
      </c>
      <c r="O22" s="4">
        <v>9</v>
      </c>
      <c r="P22" s="4">
        <v>-4</v>
      </c>
      <c r="Q22" s="13">
        <f t="shared" si="5"/>
        <v>7.575757575757569</v>
      </c>
      <c r="R22" s="13">
        <f t="shared" si="1"/>
        <v>20.930232558139529</v>
      </c>
      <c r="S22" s="13">
        <f t="shared" si="1"/>
        <v>-17.391304347826086</v>
      </c>
      <c r="V22" s="4">
        <f t="shared" si="2"/>
        <v>66</v>
      </c>
      <c r="W22" s="13">
        <f t="shared" si="2"/>
        <v>43</v>
      </c>
      <c r="X22" s="13">
        <f t="shared" si="2"/>
        <v>23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128</v>
      </c>
      <c r="L23" s="4">
        <v>97</v>
      </c>
      <c r="M23" s="4">
        <v>31</v>
      </c>
      <c r="N23" s="4">
        <f t="shared" si="4"/>
        <v>10</v>
      </c>
      <c r="O23" s="4">
        <v>8</v>
      </c>
      <c r="P23" s="4">
        <v>2</v>
      </c>
      <c r="Q23" s="13">
        <f t="shared" si="5"/>
        <v>8.4745762711864394</v>
      </c>
      <c r="R23" s="13">
        <f t="shared" si="1"/>
        <v>8.9887640449438209</v>
      </c>
      <c r="S23" s="13">
        <f t="shared" si="1"/>
        <v>6.8965517241379226</v>
      </c>
      <c r="V23" s="4">
        <f t="shared" si="2"/>
        <v>118</v>
      </c>
      <c r="W23" s="13">
        <f t="shared" si="2"/>
        <v>89</v>
      </c>
      <c r="X23" s="13">
        <f t="shared" si="2"/>
        <v>29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206</v>
      </c>
      <c r="L24" s="4">
        <v>136</v>
      </c>
      <c r="M24" s="4">
        <v>70</v>
      </c>
      <c r="N24" s="4">
        <f t="shared" si="4"/>
        <v>24</v>
      </c>
      <c r="O24" s="4">
        <v>2</v>
      </c>
      <c r="P24" s="4">
        <v>22</v>
      </c>
      <c r="Q24" s="13">
        <f t="shared" si="5"/>
        <v>13.186813186813184</v>
      </c>
      <c r="R24" s="13">
        <f t="shared" si="1"/>
        <v>1.4925373134328401</v>
      </c>
      <c r="S24" s="13">
        <f t="shared" si="1"/>
        <v>45.833333333333329</v>
      </c>
      <c r="V24" s="4">
        <f t="shared" si="2"/>
        <v>182</v>
      </c>
      <c r="W24" s="13">
        <f t="shared" si="2"/>
        <v>134</v>
      </c>
      <c r="X24" s="13">
        <f t="shared" si="2"/>
        <v>48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187</v>
      </c>
      <c r="L25" s="4">
        <v>118</v>
      </c>
      <c r="M25" s="4">
        <v>69</v>
      </c>
      <c r="N25" s="4">
        <f t="shared" si="4"/>
        <v>-6</v>
      </c>
      <c r="O25" s="4">
        <v>-10</v>
      </c>
      <c r="P25" s="4">
        <v>4</v>
      </c>
      <c r="Q25" s="13">
        <f t="shared" si="5"/>
        <v>-3.1088082901554404</v>
      </c>
      <c r="R25" s="13">
        <f t="shared" si="1"/>
        <v>-7.8125</v>
      </c>
      <c r="S25" s="13">
        <f t="shared" si="1"/>
        <v>6.1538461538461542</v>
      </c>
      <c r="V25" s="4">
        <f t="shared" si="2"/>
        <v>193</v>
      </c>
      <c r="W25" s="13">
        <f t="shared" si="2"/>
        <v>128</v>
      </c>
      <c r="X25" s="13">
        <f t="shared" si="2"/>
        <v>65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286</v>
      </c>
      <c r="L26" s="4">
        <v>164</v>
      </c>
      <c r="M26" s="4">
        <v>122</v>
      </c>
      <c r="N26" s="4">
        <f t="shared" si="4"/>
        <v>-18</v>
      </c>
      <c r="O26" s="4">
        <v>-10</v>
      </c>
      <c r="P26" s="4">
        <v>-8</v>
      </c>
      <c r="Q26" s="13">
        <f t="shared" si="5"/>
        <v>-5.9210526315789487</v>
      </c>
      <c r="R26" s="13">
        <f t="shared" si="5"/>
        <v>-5.7471264367816133</v>
      </c>
      <c r="S26" s="13">
        <f t="shared" si="5"/>
        <v>-6.1538461538461542</v>
      </c>
      <c r="V26" s="4">
        <f t="shared" si="2"/>
        <v>304</v>
      </c>
      <c r="W26" s="13">
        <f t="shared" si="2"/>
        <v>174</v>
      </c>
      <c r="X26" s="13">
        <f t="shared" si="2"/>
        <v>130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452</v>
      </c>
      <c r="L27" s="4">
        <v>228</v>
      </c>
      <c r="M27" s="4">
        <v>224</v>
      </c>
      <c r="N27" s="4">
        <f t="shared" si="4"/>
        <v>62</v>
      </c>
      <c r="O27" s="4">
        <v>48</v>
      </c>
      <c r="P27" s="4">
        <v>14</v>
      </c>
      <c r="Q27" s="13">
        <f t="shared" si="5"/>
        <v>15.897435897435908</v>
      </c>
      <c r="R27" s="13">
        <f t="shared" si="5"/>
        <v>26.666666666666661</v>
      </c>
      <c r="S27" s="13">
        <f t="shared" si="5"/>
        <v>6.6666666666666652</v>
      </c>
      <c r="V27" s="4">
        <f t="shared" si="2"/>
        <v>390</v>
      </c>
      <c r="W27" s="13">
        <f t="shared" si="2"/>
        <v>180</v>
      </c>
      <c r="X27" s="13">
        <f t="shared" si="2"/>
        <v>210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492</v>
      </c>
      <c r="L28" s="4">
        <v>166</v>
      </c>
      <c r="M28" s="4">
        <v>326</v>
      </c>
      <c r="N28" s="4">
        <f t="shared" si="4"/>
        <v>40</v>
      </c>
      <c r="O28" s="4">
        <v>8</v>
      </c>
      <c r="P28" s="4">
        <v>32</v>
      </c>
      <c r="Q28" s="13">
        <f t="shared" si="5"/>
        <v>8.8495575221238845</v>
      </c>
      <c r="R28" s="13">
        <f t="shared" si="5"/>
        <v>5.0632911392405111</v>
      </c>
      <c r="S28" s="13">
        <f t="shared" si="5"/>
        <v>10.884353741496589</v>
      </c>
      <c r="V28" s="4">
        <f t="shared" si="2"/>
        <v>452</v>
      </c>
      <c r="W28" s="13">
        <f>L28-O28</f>
        <v>158</v>
      </c>
      <c r="X28" s="13">
        <f t="shared" si="2"/>
        <v>294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252</v>
      </c>
      <c r="L29" s="4">
        <v>52</v>
      </c>
      <c r="M29" s="4">
        <v>200</v>
      </c>
      <c r="N29" s="4">
        <f>O29+P29</f>
        <v>20</v>
      </c>
      <c r="O29" s="4">
        <v>-14</v>
      </c>
      <c r="P29" s="4">
        <v>34</v>
      </c>
      <c r="Q29" s="13">
        <f>IF(K29=N29,0,(1-(K29/(K29-N29)))*-100)</f>
        <v>8.6206896551724199</v>
      </c>
      <c r="R29" s="13">
        <f>IF(L29=O29,0,(1-(L29/(L29-O29)))*-100)</f>
        <v>-21.212121212121215</v>
      </c>
      <c r="S29" s="13">
        <f>IF(M29=P29,0,(1-(M29/(M29-P29)))*-100)</f>
        <v>20.481927710843383</v>
      </c>
      <c r="V29" s="4">
        <f t="shared" si="2"/>
        <v>232</v>
      </c>
      <c r="W29" s="13">
        <f t="shared" si="2"/>
        <v>66</v>
      </c>
      <c r="X29" s="13">
        <f t="shared" si="2"/>
        <v>166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58</v>
      </c>
      <c r="L30" s="4">
        <v>3</v>
      </c>
      <c r="M30" s="4">
        <v>55</v>
      </c>
      <c r="N30" s="4">
        <f t="shared" ref="N30" si="6">O30+P30</f>
        <v>-1</v>
      </c>
      <c r="O30" s="4">
        <v>1</v>
      </c>
      <c r="P30" s="4">
        <v>-2</v>
      </c>
      <c r="Q30" s="13">
        <f t="shared" ref="Q30" si="7">IF(K30=N30,0,(1-(K30/(K30-N30)))*-100)</f>
        <v>-1.6949152542372836</v>
      </c>
      <c r="R30" s="13">
        <f>IF(L30=O30,0,(1-(L30/(L30-O30)))*-100)</f>
        <v>50</v>
      </c>
      <c r="S30" s="13">
        <f t="shared" ref="S30" si="8">IF(M30=P30,0,(1-(M30/(M30-P30)))*-100)</f>
        <v>-3.5087719298245612</v>
      </c>
      <c r="V30" s="4">
        <f t="shared" si="2"/>
        <v>59</v>
      </c>
      <c r="W30" s="13">
        <f t="shared" si="2"/>
        <v>2</v>
      </c>
      <c r="X30" s="13">
        <f t="shared" si="2"/>
        <v>57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4</v>
      </c>
      <c r="L32" s="4">
        <f t="shared" ref="L32:P32" si="9">SUM(L10:L12)</f>
        <v>2</v>
      </c>
      <c r="M32" s="4">
        <f t="shared" si="9"/>
        <v>2</v>
      </c>
      <c r="N32" s="4">
        <f t="shared" si="9"/>
        <v>1</v>
      </c>
      <c r="O32" s="4">
        <f t="shared" si="9"/>
        <v>0</v>
      </c>
      <c r="P32" s="4">
        <f t="shared" si="9"/>
        <v>1</v>
      </c>
      <c r="Q32" s="13">
        <f>IF(K32=N32,0,(1-(K32/(K32-N32)))*-100)</f>
        <v>33.333333333333329</v>
      </c>
      <c r="R32" s="13">
        <f t="shared" ref="R32:S36" si="10">IF(L32=O32,0,(1-(L32/(L32-O32)))*-100)</f>
        <v>0</v>
      </c>
      <c r="S32" s="13">
        <f t="shared" si="10"/>
        <v>100</v>
      </c>
      <c r="V32" s="4">
        <f t="shared" ref="V32:X32" si="11">SUM(V10:V12)</f>
        <v>3</v>
      </c>
      <c r="W32" s="13">
        <f t="shared" si="11"/>
        <v>2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192</v>
      </c>
      <c r="L33" s="4">
        <f t="shared" si="12"/>
        <v>128</v>
      </c>
      <c r="M33" s="4">
        <f>SUM(M13:M22)</f>
        <v>64</v>
      </c>
      <c r="N33" s="4">
        <f t="shared" ref="N33:P33" si="13">SUM(N13:N22)</f>
        <v>22</v>
      </c>
      <c r="O33" s="4">
        <f t="shared" si="13"/>
        <v>16</v>
      </c>
      <c r="P33" s="4">
        <f t="shared" si="13"/>
        <v>6</v>
      </c>
      <c r="Q33" s="13">
        <f t="shared" ref="Q33:Q36" si="14">IF(K33=N33,0,(1-(K33/(K33-N33)))*-100)</f>
        <v>12.941176470588234</v>
      </c>
      <c r="R33" s="13">
        <f t="shared" si="10"/>
        <v>14.285714285714279</v>
      </c>
      <c r="S33" s="13">
        <f t="shared" si="10"/>
        <v>10.344827586206895</v>
      </c>
      <c r="V33" s="4">
        <f t="shared" ref="V33:X33" si="15">SUM(V13:V22)</f>
        <v>170</v>
      </c>
      <c r="W33" s="13">
        <f t="shared" si="15"/>
        <v>112</v>
      </c>
      <c r="X33" s="13">
        <f t="shared" si="15"/>
        <v>58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2061</v>
      </c>
      <c r="L34" s="4">
        <f t="shared" si="16"/>
        <v>964</v>
      </c>
      <c r="M34" s="4">
        <f t="shared" si="16"/>
        <v>1097</v>
      </c>
      <c r="N34" s="4">
        <f t="shared" si="16"/>
        <v>131</v>
      </c>
      <c r="O34" s="4">
        <f t="shared" si="16"/>
        <v>33</v>
      </c>
      <c r="P34" s="4">
        <f t="shared" si="16"/>
        <v>98</v>
      </c>
      <c r="Q34" s="13">
        <f>IF(K34=N34,0,(1-(K34/(K34-N34)))*-100)</f>
        <v>6.7875647668393713</v>
      </c>
      <c r="R34" s="13">
        <f t="shared" si="10"/>
        <v>3.5445757250268439</v>
      </c>
      <c r="S34" s="13">
        <f t="shared" si="10"/>
        <v>9.8098098098098099</v>
      </c>
      <c r="V34" s="4">
        <f t="shared" ref="V34:X34" si="17">SUM(V23:V30)</f>
        <v>1930</v>
      </c>
      <c r="W34" s="13">
        <f t="shared" si="17"/>
        <v>931</v>
      </c>
      <c r="X34" s="13">
        <f t="shared" si="17"/>
        <v>999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1727</v>
      </c>
      <c r="L35" s="4">
        <f>SUM(L25:L30)</f>
        <v>731</v>
      </c>
      <c r="M35" s="4">
        <f t="shared" si="18"/>
        <v>996</v>
      </c>
      <c r="N35" s="4">
        <f t="shared" si="18"/>
        <v>97</v>
      </c>
      <c r="O35" s="4">
        <f t="shared" si="18"/>
        <v>23</v>
      </c>
      <c r="P35" s="4">
        <f t="shared" si="18"/>
        <v>74</v>
      </c>
      <c r="Q35" s="13">
        <f t="shared" si="14"/>
        <v>5.9509202453987831</v>
      </c>
      <c r="R35" s="13">
        <f t="shared" si="10"/>
        <v>3.2485875706214751</v>
      </c>
      <c r="S35" s="13">
        <f t="shared" si="10"/>
        <v>8.0260303687635481</v>
      </c>
      <c r="V35" s="4">
        <f t="shared" ref="V35" si="19">SUM(V25:V30)</f>
        <v>1630</v>
      </c>
      <c r="W35" s="13">
        <f>SUM(W25:W30)</f>
        <v>708</v>
      </c>
      <c r="X35" s="13">
        <f>SUM(X25:X30)</f>
        <v>922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1254</v>
      </c>
      <c r="L36" s="4">
        <f>SUM(L27:L30)</f>
        <v>449</v>
      </c>
      <c r="M36" s="4">
        <f t="shared" si="20"/>
        <v>805</v>
      </c>
      <c r="N36" s="4">
        <f t="shared" si="20"/>
        <v>121</v>
      </c>
      <c r="O36" s="4">
        <f t="shared" si="20"/>
        <v>43</v>
      </c>
      <c r="P36" s="4">
        <f t="shared" si="20"/>
        <v>78</v>
      </c>
      <c r="Q36" s="13">
        <f t="shared" si="14"/>
        <v>10.679611650485432</v>
      </c>
      <c r="R36" s="13">
        <f t="shared" si="10"/>
        <v>10.591133004926112</v>
      </c>
      <c r="S36" s="13">
        <f t="shared" si="10"/>
        <v>10.72902338376891</v>
      </c>
      <c r="V36" s="4">
        <f t="shared" ref="V36" si="21">SUM(V27:V30)</f>
        <v>1133</v>
      </c>
      <c r="W36" s="13">
        <f>SUM(W27:W30)</f>
        <v>406</v>
      </c>
      <c r="X36" s="13">
        <f>SUM(X27:X30)</f>
        <v>727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0.17722640673460346</v>
      </c>
      <c r="L38" s="14">
        <f t="shared" ref="L38:M38" si="22">L32/L9*100</f>
        <v>0.18281535648994515</v>
      </c>
      <c r="M38" s="14">
        <f t="shared" si="22"/>
        <v>0.17196904557179707</v>
      </c>
      <c r="N38" s="14">
        <f>N32/N9*100</f>
        <v>0.64935064935064934</v>
      </c>
      <c r="O38" s="14">
        <f>O32/O9*100</f>
        <v>0</v>
      </c>
      <c r="P38" s="14">
        <f t="shared" ref="P38" si="23">P32/P9*100</f>
        <v>0.95238095238095244</v>
      </c>
      <c r="Q38" s="14">
        <f>K38-V38</f>
        <v>3.4573054380823143E-2</v>
      </c>
      <c r="R38" s="14">
        <f t="shared" ref="R38:S42" si="24">L38-W38</f>
        <v>-8.5722033186672875E-3</v>
      </c>
      <c r="S38" s="14">
        <f>M38-X38</f>
        <v>7.745108715969877E-2</v>
      </c>
      <c r="V38" s="14">
        <f>V32/V9*100</f>
        <v>0.14265335235378032</v>
      </c>
      <c r="W38" s="14">
        <f t="shared" ref="W38:X38" si="25">W32/W9*100</f>
        <v>0.19138755980861244</v>
      </c>
      <c r="X38" s="14">
        <f t="shared" si="25"/>
        <v>9.4517958412098299E-2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8.5068675232609667</v>
      </c>
      <c r="L39" s="14">
        <f>L33/L9*100</f>
        <v>11.70018281535649</v>
      </c>
      <c r="M39" s="15">
        <f t="shared" ref="M39" si="26">M33/M9*100</f>
        <v>5.5030094582975062</v>
      </c>
      <c r="N39" s="14">
        <f>N33/N9*100</f>
        <v>14.285714285714285</v>
      </c>
      <c r="O39" s="14">
        <f t="shared" ref="O39" si="27">O33/O9*100</f>
        <v>32.653061224489797</v>
      </c>
      <c r="P39" s="14">
        <f>P33/P9*100</f>
        <v>5.7142857142857144</v>
      </c>
      <c r="Q39" s="14">
        <f t="shared" ref="Q39:Q42" si="28">K39-V39</f>
        <v>0.42317755654674905</v>
      </c>
      <c r="R39" s="14">
        <f t="shared" si="24"/>
        <v>0.98247946607419223</v>
      </c>
      <c r="S39" s="14">
        <f t="shared" si="24"/>
        <v>2.0967870395804944E-2</v>
      </c>
      <c r="V39" s="14">
        <f t="shared" ref="V39:X39" si="29">V33/V9*100</f>
        <v>8.0836899667142177</v>
      </c>
      <c r="W39" s="14">
        <f t="shared" si="29"/>
        <v>10.717703349282298</v>
      </c>
      <c r="X39" s="14">
        <f t="shared" si="29"/>
        <v>5.4820415879017013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91.315906070004431</v>
      </c>
      <c r="L40" s="14">
        <f t="shared" si="30"/>
        <v>88.117001828153562</v>
      </c>
      <c r="M40" s="14">
        <f t="shared" si="30"/>
        <v>94.325021496130702</v>
      </c>
      <c r="N40" s="14">
        <f>N34/N9*100</f>
        <v>85.064935064935071</v>
      </c>
      <c r="O40" s="14">
        <f t="shared" ref="O40:P40" si="31">O34/O9*100</f>
        <v>67.346938775510196</v>
      </c>
      <c r="P40" s="14">
        <f t="shared" si="31"/>
        <v>93.333333333333329</v>
      </c>
      <c r="Q40" s="14">
        <f t="shared" si="28"/>
        <v>-0.45775061092757596</v>
      </c>
      <c r="R40" s="14">
        <f t="shared" si="24"/>
        <v>-0.97390726275553163</v>
      </c>
      <c r="S40" s="14">
        <f t="shared" si="24"/>
        <v>-9.8418957555495012E-2</v>
      </c>
      <c r="V40" s="14">
        <f t="shared" ref="V40:X40" si="32">V34/V9*100</f>
        <v>91.773656680932007</v>
      </c>
      <c r="W40" s="14">
        <f t="shared" si="32"/>
        <v>89.090909090909093</v>
      </c>
      <c r="X40" s="14">
        <f t="shared" si="32"/>
        <v>94.423440453686197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76.517501107665041</v>
      </c>
      <c r="L41" s="14">
        <f t="shared" si="33"/>
        <v>66.819012797074947</v>
      </c>
      <c r="M41" s="14">
        <f t="shared" si="33"/>
        <v>85.640584694754935</v>
      </c>
      <c r="N41" s="14">
        <f>N35/N9*100</f>
        <v>62.987012987012989</v>
      </c>
      <c r="O41" s="14">
        <f t="shared" ref="O41:P41" si="34">O35/O9*100</f>
        <v>46.938775510204081</v>
      </c>
      <c r="P41" s="14">
        <f t="shared" si="34"/>
        <v>70.476190476190482</v>
      </c>
      <c r="Q41" s="14">
        <f t="shared" si="28"/>
        <v>-0.99082033788893398</v>
      </c>
      <c r="R41" s="14">
        <f t="shared" si="24"/>
        <v>-0.93218337517386374</v>
      </c>
      <c r="S41" s="14">
        <f t="shared" si="24"/>
        <v>-1.504972961199698</v>
      </c>
      <c r="V41" s="14">
        <f>V35/V9*100</f>
        <v>77.508321445553975</v>
      </c>
      <c r="W41" s="14">
        <f>W35/W9*100</f>
        <v>67.751196172248811</v>
      </c>
      <c r="X41" s="14">
        <f>X35/X9*100</f>
        <v>87.145557655954633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55.560478511298186</v>
      </c>
      <c r="L42" s="14">
        <f t="shared" si="35"/>
        <v>41.042047531992687</v>
      </c>
      <c r="M42" s="14">
        <f t="shared" si="35"/>
        <v>69.217540842648333</v>
      </c>
      <c r="N42" s="14">
        <f t="shared" si="35"/>
        <v>78.571428571428569</v>
      </c>
      <c r="O42" s="14">
        <f t="shared" si="35"/>
        <v>87.755102040816325</v>
      </c>
      <c r="P42" s="14">
        <f t="shared" si="35"/>
        <v>74.285714285714292</v>
      </c>
      <c r="Q42" s="14">
        <f t="shared" si="28"/>
        <v>1.6850624390204914</v>
      </c>
      <c r="R42" s="14">
        <f t="shared" si="24"/>
        <v>2.1903728908443583</v>
      </c>
      <c r="S42" s="14">
        <f t="shared" si="24"/>
        <v>0.50298507705286966</v>
      </c>
      <c r="V42" s="14">
        <f t="shared" ref="V42:X42" si="36">V36/V9*100</f>
        <v>53.875416072277694</v>
      </c>
      <c r="W42" s="14">
        <f t="shared" si="36"/>
        <v>38.851674641148328</v>
      </c>
      <c r="X42" s="14">
        <f t="shared" si="36"/>
        <v>68.714555765595463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48</v>
      </c>
      <c r="S5" s="17" t="s">
        <v>40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12</v>
      </c>
      <c r="C9" s="4">
        <f>SUM(C10:C30)</f>
        <v>4</v>
      </c>
      <c r="D9" s="4">
        <f>SUM(D10:D30)</f>
        <v>8</v>
      </c>
      <c r="E9" s="4">
        <f>F9+G9</f>
        <v>3</v>
      </c>
      <c r="F9" s="4">
        <f>SUM(F10:F30)</f>
        <v>1</v>
      </c>
      <c r="G9" s="4">
        <f>SUM(G10:G30)</f>
        <v>2</v>
      </c>
      <c r="H9" s="13">
        <f>IF(B9=E9,0,(1-(B9/(B9-E9)))*-100)</f>
        <v>33.333333333333329</v>
      </c>
      <c r="I9" s="13">
        <f>IF(C9=F9,0,(1-(C9/(C9-F9)))*-100)</f>
        <v>33.333333333333329</v>
      </c>
      <c r="J9" s="13">
        <f>IF(D9=G9,0,(1-(D9/(D9-G9)))*-100)</f>
        <v>33.333333333333329</v>
      </c>
      <c r="K9" s="4">
        <f>L9+M9</f>
        <v>75</v>
      </c>
      <c r="L9" s="4">
        <f>SUM(L10:L30)</f>
        <v>37</v>
      </c>
      <c r="M9" s="4">
        <f>SUM(M10:M30)</f>
        <v>38</v>
      </c>
      <c r="N9" s="4">
        <f>O9+P9</f>
        <v>20</v>
      </c>
      <c r="O9" s="4">
        <f>SUM(O10:O30)</f>
        <v>9</v>
      </c>
      <c r="P9" s="4">
        <f>SUM(P10:P30)</f>
        <v>11</v>
      </c>
      <c r="Q9" s="13">
        <f>IF(K9=N9,0,(1-(K9/(K9-N9)))*-100)</f>
        <v>36.363636363636353</v>
      </c>
      <c r="R9" s="13">
        <f>IF(L9=O9,0,(1-(L9/(L9-O9)))*-100)</f>
        <v>32.142857142857139</v>
      </c>
      <c r="S9" s="13">
        <f>IF(M9=P9,0,(1-(M9/(M9-P9)))*-100)</f>
        <v>40.740740740740748</v>
      </c>
      <c r="V9" s="4">
        <f>K9-N9</f>
        <v>55</v>
      </c>
      <c r="W9" s="13">
        <f>L9-O9</f>
        <v>28</v>
      </c>
      <c r="X9" s="13">
        <f>M9-P9</f>
        <v>27</v>
      </c>
    </row>
    <row r="10" spans="1:24" s="1" customFormat="1" ht="18" customHeight="1" x14ac:dyDescent="0.15">
      <c r="A10" s="4" t="s">
        <v>1</v>
      </c>
      <c r="B10" s="4">
        <f>C10+D10</f>
        <v>12</v>
      </c>
      <c r="C10" s="4">
        <v>4</v>
      </c>
      <c r="D10" s="4">
        <v>8</v>
      </c>
      <c r="E10" s="4">
        <f>F10+G10</f>
        <v>3</v>
      </c>
      <c r="F10" s="4">
        <v>1</v>
      </c>
      <c r="G10" s="4">
        <v>2</v>
      </c>
      <c r="H10" s="13">
        <f>IF(B10=E10,0,(1-(B10/(B10-E10)))*-100)</f>
        <v>33.333333333333329</v>
      </c>
      <c r="I10" s="13">
        <f t="shared" ref="I10" si="0">IF(C10=F10,0,(1-(C10/(C10-F10)))*-100)</f>
        <v>33.333333333333329</v>
      </c>
      <c r="J10" s="13">
        <f>IF(D10=G10,0,(1-(D10/(D10-G10)))*-100)</f>
        <v>33.333333333333329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0</v>
      </c>
      <c r="M20" s="4">
        <v>1</v>
      </c>
      <c r="N20" s="4">
        <f t="shared" si="4"/>
        <v>-1</v>
      </c>
      <c r="O20" s="4">
        <v>-2</v>
      </c>
      <c r="P20" s="4">
        <v>1</v>
      </c>
      <c r="Q20" s="13">
        <f t="shared" si="5"/>
        <v>-50</v>
      </c>
      <c r="R20" s="13">
        <f t="shared" si="1"/>
        <v>-100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-1</v>
      </c>
      <c r="O21" s="4">
        <v>0</v>
      </c>
      <c r="P21" s="4">
        <v>-1</v>
      </c>
      <c r="Q21" s="13">
        <f t="shared" si="5"/>
        <v>-100</v>
      </c>
      <c r="R21" s="13">
        <f t="shared" si="1"/>
        <v>0</v>
      </c>
      <c r="S21" s="13">
        <f t="shared" si="1"/>
        <v>-100</v>
      </c>
      <c r="V21" s="4">
        <f t="shared" si="2"/>
        <v>1</v>
      </c>
      <c r="W21" s="13">
        <f t="shared" si="2"/>
        <v>0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-1</v>
      </c>
      <c r="O22" s="4">
        <v>0</v>
      </c>
      <c r="P22" s="4">
        <v>-1</v>
      </c>
      <c r="Q22" s="13">
        <f t="shared" si="5"/>
        <v>-100</v>
      </c>
      <c r="R22" s="13">
        <f t="shared" si="1"/>
        <v>0</v>
      </c>
      <c r="S22" s="13">
        <f t="shared" si="1"/>
        <v>-100</v>
      </c>
      <c r="V22" s="4">
        <f t="shared" si="2"/>
        <v>1</v>
      </c>
      <c r="W22" s="13">
        <f t="shared" si="2"/>
        <v>0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-2</v>
      </c>
      <c r="O23" s="4">
        <v>-3</v>
      </c>
      <c r="P23" s="4">
        <v>1</v>
      </c>
      <c r="Q23" s="13">
        <f t="shared" si="5"/>
        <v>-40</v>
      </c>
      <c r="R23" s="13">
        <f t="shared" si="1"/>
        <v>-60</v>
      </c>
      <c r="S23" s="13">
        <f t="shared" si="1"/>
        <v>0</v>
      </c>
      <c r="V23" s="4">
        <f t="shared" si="2"/>
        <v>5</v>
      </c>
      <c r="W23" s="13">
        <f t="shared" si="2"/>
        <v>5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1</v>
      </c>
      <c r="M24" s="4">
        <v>1</v>
      </c>
      <c r="N24" s="4">
        <f t="shared" si="4"/>
        <v>-1</v>
      </c>
      <c r="O24" s="4">
        <v>-1</v>
      </c>
      <c r="P24" s="4">
        <v>0</v>
      </c>
      <c r="Q24" s="13">
        <f t="shared" si="5"/>
        <v>-33.333333333333336</v>
      </c>
      <c r="R24" s="13">
        <f t="shared" si="1"/>
        <v>-50</v>
      </c>
      <c r="S24" s="13">
        <f t="shared" si="1"/>
        <v>0</v>
      </c>
      <c r="V24" s="4">
        <f t="shared" si="2"/>
        <v>3</v>
      </c>
      <c r="W24" s="13">
        <f t="shared" si="2"/>
        <v>2</v>
      </c>
      <c r="X24" s="13">
        <f t="shared" si="2"/>
        <v>1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</v>
      </c>
      <c r="L25" s="4">
        <v>2</v>
      </c>
      <c r="M25" s="4">
        <v>0</v>
      </c>
      <c r="N25" s="4">
        <f t="shared" si="4"/>
        <v>-1</v>
      </c>
      <c r="O25" s="4">
        <v>-1</v>
      </c>
      <c r="P25" s="4">
        <v>0</v>
      </c>
      <c r="Q25" s="13">
        <f t="shared" si="5"/>
        <v>-33.333333333333336</v>
      </c>
      <c r="R25" s="13">
        <f t="shared" si="1"/>
        <v>-33.333333333333336</v>
      </c>
      <c r="S25" s="13">
        <f t="shared" si="1"/>
        <v>0</v>
      </c>
      <c r="V25" s="4">
        <f t="shared" si="2"/>
        <v>3</v>
      </c>
      <c r="W25" s="13">
        <f t="shared" si="2"/>
        <v>3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13</v>
      </c>
      <c r="L26" s="4">
        <v>9</v>
      </c>
      <c r="M26" s="4">
        <v>4</v>
      </c>
      <c r="N26" s="4">
        <f t="shared" si="4"/>
        <v>5</v>
      </c>
      <c r="O26" s="4">
        <v>2</v>
      </c>
      <c r="P26" s="4">
        <v>3</v>
      </c>
      <c r="Q26" s="13">
        <f t="shared" si="5"/>
        <v>62.5</v>
      </c>
      <c r="R26" s="13">
        <f t="shared" si="5"/>
        <v>28.57142857142858</v>
      </c>
      <c r="S26" s="13">
        <f t="shared" si="5"/>
        <v>300</v>
      </c>
      <c r="V26" s="4">
        <f t="shared" si="2"/>
        <v>8</v>
      </c>
      <c r="W26" s="13">
        <f t="shared" si="2"/>
        <v>7</v>
      </c>
      <c r="X26" s="13">
        <f t="shared" si="2"/>
        <v>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19</v>
      </c>
      <c r="L27" s="4">
        <v>12</v>
      </c>
      <c r="M27" s="4">
        <v>7</v>
      </c>
      <c r="N27" s="4">
        <f t="shared" si="4"/>
        <v>10</v>
      </c>
      <c r="O27" s="4">
        <v>8</v>
      </c>
      <c r="P27" s="4">
        <v>2</v>
      </c>
      <c r="Q27" s="13">
        <f t="shared" si="5"/>
        <v>111.11111111111111</v>
      </c>
      <c r="R27" s="13">
        <f t="shared" si="5"/>
        <v>200</v>
      </c>
      <c r="S27" s="13">
        <f t="shared" si="5"/>
        <v>39.999999999999993</v>
      </c>
      <c r="V27" s="4">
        <f t="shared" si="2"/>
        <v>9</v>
      </c>
      <c r="W27" s="13">
        <f t="shared" si="2"/>
        <v>4</v>
      </c>
      <c r="X27" s="13">
        <f t="shared" si="2"/>
        <v>5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22</v>
      </c>
      <c r="L28" s="4">
        <v>10</v>
      </c>
      <c r="M28" s="4">
        <v>12</v>
      </c>
      <c r="N28" s="4">
        <f t="shared" si="4"/>
        <v>11</v>
      </c>
      <c r="O28" s="4">
        <v>8</v>
      </c>
      <c r="P28" s="4">
        <v>3</v>
      </c>
      <c r="Q28" s="13">
        <f t="shared" si="5"/>
        <v>100</v>
      </c>
      <c r="R28" s="13">
        <f t="shared" si="5"/>
        <v>400</v>
      </c>
      <c r="S28" s="13">
        <f t="shared" si="5"/>
        <v>33.333333333333329</v>
      </c>
      <c r="V28" s="4">
        <f t="shared" si="2"/>
        <v>11</v>
      </c>
      <c r="W28" s="13">
        <f>L28-O28</f>
        <v>2</v>
      </c>
      <c r="X28" s="13">
        <f t="shared" si="2"/>
        <v>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10</v>
      </c>
      <c r="L29" s="4">
        <v>1</v>
      </c>
      <c r="M29" s="4">
        <v>9</v>
      </c>
      <c r="N29" s="4">
        <f>O29+P29</f>
        <v>2</v>
      </c>
      <c r="O29" s="4">
        <v>-1</v>
      </c>
      <c r="P29" s="4">
        <v>3</v>
      </c>
      <c r="Q29" s="13">
        <f>IF(K29=N29,0,(1-(K29/(K29-N29)))*-100)</f>
        <v>25</v>
      </c>
      <c r="R29" s="13">
        <f>IF(L29=O29,0,(1-(L29/(L29-O29)))*-100)</f>
        <v>-50</v>
      </c>
      <c r="S29" s="13">
        <f>IF(M29=P29,0,(1-(M29/(M29-P29)))*-100)</f>
        <v>50</v>
      </c>
      <c r="V29" s="4">
        <f t="shared" si="2"/>
        <v>8</v>
      </c>
      <c r="W29" s="13">
        <f t="shared" si="2"/>
        <v>2</v>
      </c>
      <c r="X29" s="13">
        <f t="shared" si="2"/>
        <v>6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</v>
      </c>
      <c r="L33" s="4">
        <f t="shared" si="12"/>
        <v>0</v>
      </c>
      <c r="M33" s="4">
        <f>SUM(M13:M22)</f>
        <v>1</v>
      </c>
      <c r="N33" s="4">
        <f t="shared" ref="N33:P33" si="13">SUM(N13:N22)</f>
        <v>-4</v>
      </c>
      <c r="O33" s="4">
        <f t="shared" si="13"/>
        <v>-3</v>
      </c>
      <c r="P33" s="4">
        <f t="shared" si="13"/>
        <v>-1</v>
      </c>
      <c r="Q33" s="13">
        <f t="shared" ref="Q33:Q36" si="14">IF(K33=N33,0,(1-(K33/(K33-N33)))*-100)</f>
        <v>-80</v>
      </c>
      <c r="R33" s="13">
        <f t="shared" si="10"/>
        <v>-100</v>
      </c>
      <c r="S33" s="13">
        <f t="shared" si="10"/>
        <v>-50</v>
      </c>
      <c r="V33" s="4">
        <f t="shared" ref="V33:X33" si="15">SUM(V13:V22)</f>
        <v>5</v>
      </c>
      <c r="W33" s="13">
        <f t="shared" si="15"/>
        <v>3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74</v>
      </c>
      <c r="L34" s="4">
        <f t="shared" si="16"/>
        <v>37</v>
      </c>
      <c r="M34" s="4">
        <f t="shared" si="16"/>
        <v>37</v>
      </c>
      <c r="N34" s="4">
        <f t="shared" si="16"/>
        <v>24</v>
      </c>
      <c r="O34" s="4">
        <f t="shared" si="16"/>
        <v>12</v>
      </c>
      <c r="P34" s="4">
        <f t="shared" si="16"/>
        <v>12</v>
      </c>
      <c r="Q34" s="13">
        <f>IF(K34=N34,0,(1-(K34/(K34-N34)))*-100)</f>
        <v>48</v>
      </c>
      <c r="R34" s="13">
        <f t="shared" si="10"/>
        <v>48</v>
      </c>
      <c r="S34" s="13">
        <f t="shared" si="10"/>
        <v>48</v>
      </c>
      <c r="V34" s="4">
        <f t="shared" ref="V34:X34" si="17">SUM(V23:V30)</f>
        <v>50</v>
      </c>
      <c r="W34" s="13">
        <f t="shared" si="17"/>
        <v>25</v>
      </c>
      <c r="X34" s="13">
        <f t="shared" si="17"/>
        <v>25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69</v>
      </c>
      <c r="L35" s="4">
        <f>SUM(L25:L30)</f>
        <v>34</v>
      </c>
      <c r="M35" s="4">
        <f t="shared" si="18"/>
        <v>35</v>
      </c>
      <c r="N35" s="4">
        <f t="shared" si="18"/>
        <v>27</v>
      </c>
      <c r="O35" s="4">
        <f t="shared" si="18"/>
        <v>16</v>
      </c>
      <c r="P35" s="4">
        <f t="shared" si="18"/>
        <v>11</v>
      </c>
      <c r="Q35" s="13">
        <f t="shared" si="14"/>
        <v>64.285714285714278</v>
      </c>
      <c r="R35" s="13">
        <f t="shared" si="10"/>
        <v>88.888888888888886</v>
      </c>
      <c r="S35" s="13">
        <f t="shared" si="10"/>
        <v>45.833333333333329</v>
      </c>
      <c r="V35" s="4">
        <f t="shared" ref="V35" si="19">SUM(V25:V30)</f>
        <v>42</v>
      </c>
      <c r="W35" s="13">
        <f>SUM(W25:W30)</f>
        <v>18</v>
      </c>
      <c r="X35" s="13">
        <f>SUM(X25:X30)</f>
        <v>24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54</v>
      </c>
      <c r="L36" s="4">
        <f>SUM(L27:L30)</f>
        <v>23</v>
      </c>
      <c r="M36" s="4">
        <f t="shared" si="20"/>
        <v>31</v>
      </c>
      <c r="N36" s="4">
        <f t="shared" si="20"/>
        <v>23</v>
      </c>
      <c r="O36" s="4">
        <f t="shared" si="20"/>
        <v>15</v>
      </c>
      <c r="P36" s="4">
        <f t="shared" si="20"/>
        <v>8</v>
      </c>
      <c r="Q36" s="13">
        <f t="shared" si="14"/>
        <v>74.193548387096769</v>
      </c>
      <c r="R36" s="13">
        <f t="shared" si="10"/>
        <v>187.5</v>
      </c>
      <c r="S36" s="13">
        <f t="shared" si="10"/>
        <v>34.782608695652172</v>
      </c>
      <c r="V36" s="4">
        <f t="shared" ref="V36" si="21">SUM(V27:V30)</f>
        <v>31</v>
      </c>
      <c r="W36" s="13">
        <f>SUM(W27:W30)</f>
        <v>8</v>
      </c>
      <c r="X36" s="13">
        <f>SUM(X27:X30)</f>
        <v>23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1.3333333333333335</v>
      </c>
      <c r="L39" s="14">
        <f>L33/L9*100</f>
        <v>0</v>
      </c>
      <c r="M39" s="15">
        <f t="shared" ref="M39" si="26">M33/M9*100</f>
        <v>2.6315789473684208</v>
      </c>
      <c r="N39" s="14">
        <f>N33/N9*100</f>
        <v>-20</v>
      </c>
      <c r="O39" s="14">
        <f t="shared" ref="O39" si="27">O33/O9*100</f>
        <v>-33.333333333333329</v>
      </c>
      <c r="P39" s="14">
        <f>P33/P9*100</f>
        <v>-9.0909090909090917</v>
      </c>
      <c r="Q39" s="14">
        <f t="shared" ref="Q39:Q42" si="28">K39-V39</f>
        <v>-7.7575757575757578</v>
      </c>
      <c r="R39" s="14">
        <f t="shared" si="24"/>
        <v>-10.714285714285714</v>
      </c>
      <c r="S39" s="14">
        <f t="shared" si="24"/>
        <v>-4.7758284600389853</v>
      </c>
      <c r="V39" s="14">
        <f t="shared" ref="V39:X39" si="29">V33/V9*100</f>
        <v>9.0909090909090917</v>
      </c>
      <c r="W39" s="14">
        <f t="shared" si="29"/>
        <v>10.714285714285714</v>
      </c>
      <c r="X39" s="14">
        <f t="shared" si="29"/>
        <v>7.4074074074074066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98.666666666666671</v>
      </c>
      <c r="L40" s="14">
        <f t="shared" si="30"/>
        <v>100</v>
      </c>
      <c r="M40" s="14">
        <f t="shared" si="30"/>
        <v>97.368421052631575</v>
      </c>
      <c r="N40" s="14">
        <f>N34/N9*100</f>
        <v>120</v>
      </c>
      <c r="O40" s="14">
        <f t="shared" ref="O40:P40" si="31">O34/O9*100</f>
        <v>133.33333333333331</v>
      </c>
      <c r="P40" s="14">
        <f t="shared" si="31"/>
        <v>109.09090909090908</v>
      </c>
      <c r="Q40" s="14">
        <f t="shared" si="28"/>
        <v>7.7575757575757649</v>
      </c>
      <c r="R40" s="14">
        <f t="shared" si="24"/>
        <v>10.714285714285708</v>
      </c>
      <c r="S40" s="14">
        <f t="shared" si="24"/>
        <v>4.77582846003898</v>
      </c>
      <c r="V40" s="14">
        <f t="shared" ref="V40:X40" si="32">V34/V9*100</f>
        <v>90.909090909090907</v>
      </c>
      <c r="W40" s="14">
        <f t="shared" si="32"/>
        <v>89.285714285714292</v>
      </c>
      <c r="X40" s="14">
        <f t="shared" si="32"/>
        <v>92.592592592592595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92</v>
      </c>
      <c r="L41" s="14">
        <f t="shared" si="33"/>
        <v>91.891891891891902</v>
      </c>
      <c r="M41" s="14">
        <f t="shared" si="33"/>
        <v>92.10526315789474</v>
      </c>
      <c r="N41" s="14">
        <f>N35/N9*100</f>
        <v>135</v>
      </c>
      <c r="O41" s="14">
        <f t="shared" ref="O41:P41" si="34">O35/O9*100</f>
        <v>177.77777777777777</v>
      </c>
      <c r="P41" s="14">
        <f t="shared" si="34"/>
        <v>100</v>
      </c>
      <c r="Q41" s="14">
        <f t="shared" si="28"/>
        <v>15.636363636363626</v>
      </c>
      <c r="R41" s="14">
        <f t="shared" si="24"/>
        <v>27.60617760617761</v>
      </c>
      <c r="S41" s="14">
        <f t="shared" si="24"/>
        <v>3.2163742690058541</v>
      </c>
      <c r="V41" s="14">
        <f>V35/V9*100</f>
        <v>76.363636363636374</v>
      </c>
      <c r="W41" s="14">
        <f>W35/W9*100</f>
        <v>64.285714285714292</v>
      </c>
      <c r="X41" s="14">
        <f>X35/X9*100</f>
        <v>88.888888888888886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72</v>
      </c>
      <c r="L42" s="14">
        <f t="shared" si="35"/>
        <v>62.162162162162161</v>
      </c>
      <c r="M42" s="14">
        <f t="shared" si="35"/>
        <v>81.578947368421055</v>
      </c>
      <c r="N42" s="14">
        <f t="shared" si="35"/>
        <v>114.99999999999999</v>
      </c>
      <c r="O42" s="14">
        <f t="shared" si="35"/>
        <v>166.66666666666669</v>
      </c>
      <c r="P42" s="14">
        <f t="shared" si="35"/>
        <v>72.727272727272734</v>
      </c>
      <c r="Q42" s="14">
        <f t="shared" si="28"/>
        <v>15.63636363636364</v>
      </c>
      <c r="R42" s="14">
        <f t="shared" si="24"/>
        <v>33.590733590733592</v>
      </c>
      <c r="S42" s="14">
        <f t="shared" si="24"/>
        <v>-3.6062378167641356</v>
      </c>
      <c r="V42" s="14">
        <f t="shared" ref="V42:X42" si="36">V36/V9*100</f>
        <v>56.36363636363636</v>
      </c>
      <c r="W42" s="14">
        <f t="shared" si="36"/>
        <v>28.571428571428569</v>
      </c>
      <c r="X42" s="14">
        <f t="shared" si="36"/>
        <v>85.18518518518519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60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1148</v>
      </c>
      <c r="C9" s="4">
        <f>SUM(C10:C30)</f>
        <v>584</v>
      </c>
      <c r="D9" s="4">
        <f>SUM(D10:D30)</f>
        <v>564</v>
      </c>
      <c r="E9" s="4">
        <f>F9+G9</f>
        <v>-27</v>
      </c>
      <c r="F9" s="4">
        <f>SUM(F10:F30)</f>
        <v>-10</v>
      </c>
      <c r="G9" s="4">
        <f>SUM(G10:G30)</f>
        <v>-17</v>
      </c>
      <c r="H9" s="13">
        <f>IF(B9=E9,0,(1-(B9/(B9-E9)))*-100)</f>
        <v>-2.297872340425533</v>
      </c>
      <c r="I9" s="13">
        <f>IF(C9=F9,0,(1-(C9/(C9-F9)))*-100)</f>
        <v>-1.6835016835016869</v>
      </c>
      <c r="J9" s="13">
        <f>IF(D9=G9,0,(1-(D9/(D9-G9)))*-100)</f>
        <v>-2.9259896729776247</v>
      </c>
      <c r="K9" s="4">
        <f>L9+M9</f>
        <v>1780</v>
      </c>
      <c r="L9" s="4">
        <f>SUM(L10:L30)</f>
        <v>861</v>
      </c>
      <c r="M9" s="4">
        <f>SUM(M10:M30)</f>
        <v>919</v>
      </c>
      <c r="N9" s="4">
        <f>O9+P9</f>
        <v>9</v>
      </c>
      <c r="O9" s="4">
        <f>SUM(O10:O30)</f>
        <v>-24</v>
      </c>
      <c r="P9" s="4">
        <f>SUM(P10:P30)</f>
        <v>33</v>
      </c>
      <c r="Q9" s="13">
        <f>IF(K9=N9,0,(1-(K9/(K9-N9)))*-100)</f>
        <v>0.50818746470919773</v>
      </c>
      <c r="R9" s="13">
        <f>IF(L9=O9,0,(1-(L9/(L9-O9)))*-100)</f>
        <v>-2.7118644067796627</v>
      </c>
      <c r="S9" s="13">
        <f>IF(M9=P9,0,(1-(M9/(M9-P9)))*-100)</f>
        <v>3.724604966139955</v>
      </c>
      <c r="V9" s="4">
        <f>K9-N9</f>
        <v>1771</v>
      </c>
      <c r="W9" s="13">
        <f>L9-O9</f>
        <v>885</v>
      </c>
      <c r="X9" s="13">
        <f>M9-P9</f>
        <v>886</v>
      </c>
    </row>
    <row r="10" spans="1:24" s="1" customFormat="1" ht="18" customHeight="1" x14ac:dyDescent="0.15">
      <c r="A10" s="4" t="s">
        <v>1</v>
      </c>
      <c r="B10" s="4">
        <f>C10+D10</f>
        <v>1148</v>
      </c>
      <c r="C10" s="4">
        <v>584</v>
      </c>
      <c r="D10" s="4">
        <v>564</v>
      </c>
      <c r="E10" s="4">
        <f>F10+G10</f>
        <v>-27</v>
      </c>
      <c r="F10" s="4">
        <v>-10</v>
      </c>
      <c r="G10" s="4">
        <v>-17</v>
      </c>
      <c r="H10" s="13">
        <f>IF(B10=E10,0,(1-(B10/(B10-E10)))*-100)</f>
        <v>-2.297872340425533</v>
      </c>
      <c r="I10" s="13">
        <f t="shared" ref="I10" si="0">IF(C10=F10,0,(1-(C10/(C10-F10)))*-100)</f>
        <v>-1.6835016835016869</v>
      </c>
      <c r="J10" s="13">
        <f>IF(D10=G10,0,(1-(D10/(D10-G10)))*-100)</f>
        <v>-2.9259896729776247</v>
      </c>
      <c r="K10" s="4">
        <f>L10+M10</f>
        <v>4</v>
      </c>
      <c r="L10" s="4">
        <v>4</v>
      </c>
      <c r="M10" s="4">
        <v>0</v>
      </c>
      <c r="N10" s="4">
        <f>O10+P10</f>
        <v>1</v>
      </c>
      <c r="O10" s="4">
        <v>2</v>
      </c>
      <c r="P10" s="4">
        <v>-1</v>
      </c>
      <c r="Q10" s="13">
        <f>IF(K10=N10,0,(1-(K10/(K10-N10)))*-100)</f>
        <v>33.333333333333329</v>
      </c>
      <c r="R10" s="13">
        <f t="shared" ref="R10:S25" si="1">IF(L10=O10,0,(1-(L10/(L10-O10)))*-100)</f>
        <v>100</v>
      </c>
      <c r="S10" s="13">
        <f>IF(M10=P10,0,(1-(M10/(M10-P10)))*-100)</f>
        <v>-100</v>
      </c>
      <c r="V10" s="4">
        <f t="shared" ref="V10:X30" si="2">K10-N10</f>
        <v>3</v>
      </c>
      <c r="W10" s="13">
        <f t="shared" si="2"/>
        <v>2</v>
      </c>
      <c r="X10" s="13">
        <f t="shared" si="2"/>
        <v>1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2</v>
      </c>
      <c r="L11" s="4">
        <v>2</v>
      </c>
      <c r="M11" s="4">
        <v>0</v>
      </c>
      <c r="N11" s="4">
        <f t="shared" ref="N11:N28" si="4">O11+P11</f>
        <v>2</v>
      </c>
      <c r="O11" s="4">
        <v>2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-3</v>
      </c>
      <c r="O13" s="4">
        <v>-3</v>
      </c>
      <c r="P13" s="4">
        <v>0</v>
      </c>
      <c r="Q13" s="13">
        <f t="shared" si="5"/>
        <v>-75</v>
      </c>
      <c r="R13" s="13">
        <f t="shared" si="1"/>
        <v>-100</v>
      </c>
      <c r="S13" s="13">
        <f t="shared" si="1"/>
        <v>0</v>
      </c>
      <c r="V13" s="4">
        <f t="shared" si="2"/>
        <v>4</v>
      </c>
      <c r="W13" s="13">
        <f t="shared" si="2"/>
        <v>3</v>
      </c>
      <c r="X13" s="13">
        <f t="shared" si="2"/>
        <v>1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3</v>
      </c>
      <c r="L14" s="4">
        <v>3</v>
      </c>
      <c r="M14" s="4">
        <v>0</v>
      </c>
      <c r="N14" s="4">
        <f t="shared" si="4"/>
        <v>-1</v>
      </c>
      <c r="O14" s="4">
        <v>2</v>
      </c>
      <c r="P14" s="4">
        <v>-3</v>
      </c>
      <c r="Q14" s="13">
        <f t="shared" si="5"/>
        <v>-25</v>
      </c>
      <c r="R14" s="13">
        <f t="shared" si="1"/>
        <v>200</v>
      </c>
      <c r="S14" s="13">
        <f t="shared" si="1"/>
        <v>-100</v>
      </c>
      <c r="V14" s="4">
        <f t="shared" si="2"/>
        <v>4</v>
      </c>
      <c r="W14" s="13">
        <f t="shared" si="2"/>
        <v>1</v>
      </c>
      <c r="X14" s="13">
        <f t="shared" si="2"/>
        <v>3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2</v>
      </c>
      <c r="L15" s="4">
        <v>2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100</v>
      </c>
      <c r="R15" s="13">
        <f t="shared" si="1"/>
        <v>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8</v>
      </c>
      <c r="L16" s="4">
        <v>6</v>
      </c>
      <c r="M16" s="4">
        <v>2</v>
      </c>
      <c r="N16" s="4">
        <f t="shared" si="4"/>
        <v>7</v>
      </c>
      <c r="O16" s="4">
        <v>5</v>
      </c>
      <c r="P16" s="4">
        <v>2</v>
      </c>
      <c r="Q16" s="13">
        <f t="shared" si="5"/>
        <v>700</v>
      </c>
      <c r="R16" s="13">
        <f t="shared" si="1"/>
        <v>500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-4</v>
      </c>
      <c r="O17" s="4">
        <v>-3</v>
      </c>
      <c r="P17" s="4">
        <v>-1</v>
      </c>
      <c r="Q17" s="13">
        <f t="shared" si="5"/>
        <v>-66.666666666666671</v>
      </c>
      <c r="R17" s="13">
        <f t="shared" si="1"/>
        <v>-75</v>
      </c>
      <c r="S17" s="13">
        <f t="shared" si="1"/>
        <v>-50</v>
      </c>
      <c r="V17" s="4">
        <f t="shared" si="2"/>
        <v>6</v>
      </c>
      <c r="W17" s="13">
        <f t="shared" si="2"/>
        <v>4</v>
      </c>
      <c r="X17" s="13">
        <f t="shared" si="2"/>
        <v>2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11</v>
      </c>
      <c r="L18" s="4">
        <v>6</v>
      </c>
      <c r="M18" s="4">
        <v>5</v>
      </c>
      <c r="N18" s="4">
        <f t="shared" si="4"/>
        <v>-2</v>
      </c>
      <c r="O18" s="4">
        <v>-2</v>
      </c>
      <c r="P18" s="4">
        <v>0</v>
      </c>
      <c r="Q18" s="13">
        <f t="shared" si="5"/>
        <v>-15.384615384615385</v>
      </c>
      <c r="R18" s="13">
        <f t="shared" si="1"/>
        <v>-25</v>
      </c>
      <c r="S18" s="13">
        <f t="shared" si="1"/>
        <v>0</v>
      </c>
      <c r="V18" s="4">
        <f t="shared" si="2"/>
        <v>13</v>
      </c>
      <c r="W18" s="13">
        <f t="shared" si="2"/>
        <v>8</v>
      </c>
      <c r="X18" s="13">
        <f t="shared" si="2"/>
        <v>5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16</v>
      </c>
      <c r="L19" s="4">
        <v>13</v>
      </c>
      <c r="M19" s="4">
        <v>3</v>
      </c>
      <c r="N19" s="4">
        <f t="shared" si="4"/>
        <v>-1</v>
      </c>
      <c r="O19" s="4">
        <v>1</v>
      </c>
      <c r="P19" s="4">
        <v>-2</v>
      </c>
      <c r="Q19" s="13">
        <f t="shared" si="5"/>
        <v>-5.8823529411764719</v>
      </c>
      <c r="R19" s="13">
        <f t="shared" si="1"/>
        <v>8.333333333333325</v>
      </c>
      <c r="S19" s="13">
        <f t="shared" si="1"/>
        <v>-40</v>
      </c>
      <c r="V19" s="4">
        <f t="shared" si="2"/>
        <v>17</v>
      </c>
      <c r="W19" s="13">
        <f t="shared" si="2"/>
        <v>12</v>
      </c>
      <c r="X19" s="13">
        <f t="shared" si="2"/>
        <v>5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11</v>
      </c>
      <c r="L20" s="4">
        <v>4</v>
      </c>
      <c r="M20" s="4">
        <v>7</v>
      </c>
      <c r="N20" s="4">
        <f t="shared" si="4"/>
        <v>-19</v>
      </c>
      <c r="O20" s="4">
        <v>-14</v>
      </c>
      <c r="P20" s="4">
        <v>-5</v>
      </c>
      <c r="Q20" s="13">
        <f t="shared" si="5"/>
        <v>-63.333333333333329</v>
      </c>
      <c r="R20" s="13">
        <f t="shared" si="1"/>
        <v>-77.777777777777786</v>
      </c>
      <c r="S20" s="13">
        <f t="shared" si="1"/>
        <v>-41.666666666666664</v>
      </c>
      <c r="V20" s="4">
        <f t="shared" si="2"/>
        <v>30</v>
      </c>
      <c r="W20" s="13">
        <f t="shared" si="2"/>
        <v>18</v>
      </c>
      <c r="X20" s="13">
        <f t="shared" si="2"/>
        <v>12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29</v>
      </c>
      <c r="L21" s="4">
        <v>19</v>
      </c>
      <c r="M21" s="4">
        <v>10</v>
      </c>
      <c r="N21" s="4">
        <f t="shared" si="4"/>
        <v>-2</v>
      </c>
      <c r="O21" s="4">
        <v>-3</v>
      </c>
      <c r="P21" s="4">
        <v>1</v>
      </c>
      <c r="Q21" s="13">
        <f t="shared" si="5"/>
        <v>-6.4516129032258114</v>
      </c>
      <c r="R21" s="13">
        <f t="shared" si="1"/>
        <v>-13.636363636363635</v>
      </c>
      <c r="S21" s="13">
        <f t="shared" si="1"/>
        <v>11.111111111111116</v>
      </c>
      <c r="V21" s="4">
        <f t="shared" si="2"/>
        <v>31</v>
      </c>
      <c r="W21" s="13">
        <f t="shared" si="2"/>
        <v>22</v>
      </c>
      <c r="X21" s="13">
        <f t="shared" si="2"/>
        <v>9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45</v>
      </c>
      <c r="L22" s="4">
        <v>28</v>
      </c>
      <c r="M22" s="4">
        <v>17</v>
      </c>
      <c r="N22" s="4">
        <f t="shared" si="4"/>
        <v>-4</v>
      </c>
      <c r="O22" s="4">
        <v>-6</v>
      </c>
      <c r="P22" s="4">
        <v>2</v>
      </c>
      <c r="Q22" s="13">
        <f t="shared" si="5"/>
        <v>-8.1632653061224474</v>
      </c>
      <c r="R22" s="13">
        <f t="shared" si="1"/>
        <v>-17.647058823529417</v>
      </c>
      <c r="S22" s="13">
        <f t="shared" si="1"/>
        <v>13.33333333333333</v>
      </c>
      <c r="V22" s="4">
        <f t="shared" si="2"/>
        <v>49</v>
      </c>
      <c r="W22" s="13">
        <f t="shared" si="2"/>
        <v>34</v>
      </c>
      <c r="X22" s="13">
        <f t="shared" si="2"/>
        <v>15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91</v>
      </c>
      <c r="L23" s="4">
        <v>59</v>
      </c>
      <c r="M23" s="4">
        <v>32</v>
      </c>
      <c r="N23" s="4">
        <f t="shared" si="4"/>
        <v>-3</v>
      </c>
      <c r="O23" s="4">
        <v>-15</v>
      </c>
      <c r="P23" s="4">
        <v>12</v>
      </c>
      <c r="Q23" s="13">
        <f t="shared" si="5"/>
        <v>-3.1914893617021267</v>
      </c>
      <c r="R23" s="13">
        <f t="shared" si="1"/>
        <v>-20.270270270270274</v>
      </c>
      <c r="S23" s="13">
        <f t="shared" si="1"/>
        <v>60.000000000000007</v>
      </c>
      <c r="V23" s="4">
        <f t="shared" si="2"/>
        <v>94</v>
      </c>
      <c r="W23" s="13">
        <f t="shared" si="2"/>
        <v>74</v>
      </c>
      <c r="X23" s="13">
        <f t="shared" si="2"/>
        <v>20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168</v>
      </c>
      <c r="L24" s="4">
        <v>117</v>
      </c>
      <c r="M24" s="4">
        <v>51</v>
      </c>
      <c r="N24" s="4">
        <f t="shared" si="4"/>
        <v>20</v>
      </c>
      <c r="O24" s="4">
        <v>31</v>
      </c>
      <c r="P24" s="4">
        <v>-11</v>
      </c>
      <c r="Q24" s="13">
        <f t="shared" si="5"/>
        <v>13.513513513513509</v>
      </c>
      <c r="R24" s="13">
        <f t="shared" si="1"/>
        <v>36.046511627906973</v>
      </c>
      <c r="S24" s="13">
        <f t="shared" si="1"/>
        <v>-17.741935483870964</v>
      </c>
      <c r="V24" s="4">
        <f t="shared" si="2"/>
        <v>148</v>
      </c>
      <c r="W24" s="13">
        <f t="shared" si="2"/>
        <v>86</v>
      </c>
      <c r="X24" s="13">
        <f t="shared" si="2"/>
        <v>62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180</v>
      </c>
      <c r="L25" s="4">
        <v>117</v>
      </c>
      <c r="M25" s="4">
        <v>63</v>
      </c>
      <c r="N25" s="4">
        <f t="shared" si="4"/>
        <v>15</v>
      </c>
      <c r="O25" s="4">
        <v>3</v>
      </c>
      <c r="P25" s="4">
        <v>12</v>
      </c>
      <c r="Q25" s="13">
        <f t="shared" si="5"/>
        <v>9.0909090909090828</v>
      </c>
      <c r="R25" s="13">
        <f t="shared" si="1"/>
        <v>2.6315789473684292</v>
      </c>
      <c r="S25" s="13">
        <f t="shared" si="1"/>
        <v>23.529411764705888</v>
      </c>
      <c r="V25" s="4">
        <f t="shared" si="2"/>
        <v>165</v>
      </c>
      <c r="W25" s="13">
        <f t="shared" si="2"/>
        <v>114</v>
      </c>
      <c r="X25" s="13">
        <f t="shared" si="2"/>
        <v>51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236</v>
      </c>
      <c r="L26" s="4">
        <v>149</v>
      </c>
      <c r="M26" s="4">
        <v>87</v>
      </c>
      <c r="N26" s="4">
        <f t="shared" si="4"/>
        <v>-7</v>
      </c>
      <c r="O26" s="4">
        <v>9</v>
      </c>
      <c r="P26" s="4">
        <v>-16</v>
      </c>
      <c r="Q26" s="13">
        <f t="shared" si="5"/>
        <v>-2.8806584362139898</v>
      </c>
      <c r="R26" s="13">
        <f t="shared" si="5"/>
        <v>6.4285714285714279</v>
      </c>
      <c r="S26" s="13">
        <f t="shared" si="5"/>
        <v>-15.533980582524276</v>
      </c>
      <c r="V26" s="4">
        <f t="shared" si="2"/>
        <v>243</v>
      </c>
      <c r="W26" s="13">
        <f t="shared" si="2"/>
        <v>140</v>
      </c>
      <c r="X26" s="13">
        <f t="shared" si="2"/>
        <v>103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327</v>
      </c>
      <c r="L27" s="4">
        <v>151</v>
      </c>
      <c r="M27" s="4">
        <v>176</v>
      </c>
      <c r="N27" s="4">
        <f t="shared" si="4"/>
        <v>-14</v>
      </c>
      <c r="O27" s="4">
        <v>-26</v>
      </c>
      <c r="P27" s="4">
        <v>12</v>
      </c>
      <c r="Q27" s="13">
        <f t="shared" si="5"/>
        <v>-4.1055718475073277</v>
      </c>
      <c r="R27" s="13">
        <f t="shared" si="5"/>
        <v>-14.689265536723163</v>
      </c>
      <c r="S27" s="13">
        <f t="shared" si="5"/>
        <v>7.3170731707317138</v>
      </c>
      <c r="V27" s="4">
        <f t="shared" si="2"/>
        <v>341</v>
      </c>
      <c r="W27" s="13">
        <f t="shared" si="2"/>
        <v>177</v>
      </c>
      <c r="X27" s="13">
        <f t="shared" si="2"/>
        <v>164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340</v>
      </c>
      <c r="L28" s="4">
        <v>113</v>
      </c>
      <c r="M28" s="4">
        <v>227</v>
      </c>
      <c r="N28" s="4">
        <f t="shared" si="4"/>
        <v>-37</v>
      </c>
      <c r="O28" s="4">
        <v>-18</v>
      </c>
      <c r="P28" s="4">
        <v>-19</v>
      </c>
      <c r="Q28" s="13">
        <f t="shared" si="5"/>
        <v>-9.8143236074270561</v>
      </c>
      <c r="R28" s="13">
        <f t="shared" si="5"/>
        <v>-13.740458015267176</v>
      </c>
      <c r="S28" s="13">
        <f t="shared" si="5"/>
        <v>-7.7235772357723604</v>
      </c>
      <c r="V28" s="4">
        <f t="shared" si="2"/>
        <v>377</v>
      </c>
      <c r="W28" s="13">
        <f>L28-O28</f>
        <v>131</v>
      </c>
      <c r="X28" s="13">
        <f t="shared" si="2"/>
        <v>246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237</v>
      </c>
      <c r="L29" s="4">
        <v>63</v>
      </c>
      <c r="M29" s="4">
        <v>174</v>
      </c>
      <c r="N29" s="4">
        <f>O29+P29</f>
        <v>55</v>
      </c>
      <c r="O29" s="4">
        <v>18</v>
      </c>
      <c r="P29" s="4">
        <v>37</v>
      </c>
      <c r="Q29" s="13">
        <f>IF(K29=N29,0,(1-(K29/(K29-N29)))*-100)</f>
        <v>30.219780219780223</v>
      </c>
      <c r="R29" s="13">
        <f>IF(L29=O29,0,(1-(L29/(L29-O29)))*-100)</f>
        <v>39.999999999999993</v>
      </c>
      <c r="S29" s="13">
        <f>IF(M29=P29,0,(1-(M29/(M29-P29)))*-100)</f>
        <v>27.007299270072991</v>
      </c>
      <c r="V29" s="4">
        <f t="shared" si="2"/>
        <v>182</v>
      </c>
      <c r="W29" s="13">
        <f t="shared" si="2"/>
        <v>45</v>
      </c>
      <c r="X29" s="13">
        <f t="shared" si="2"/>
        <v>137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67</v>
      </c>
      <c r="L30" s="4">
        <v>4</v>
      </c>
      <c r="M30" s="4">
        <v>63</v>
      </c>
      <c r="N30" s="4">
        <f t="shared" ref="N30" si="6">O30+P30</f>
        <v>5</v>
      </c>
      <c r="O30" s="4">
        <v>-8</v>
      </c>
      <c r="P30" s="4">
        <v>13</v>
      </c>
      <c r="Q30" s="13">
        <f t="shared" ref="Q30" si="7">IF(K30=N30,0,(1-(K30/(K30-N30)))*-100)</f>
        <v>8.0645161290322509</v>
      </c>
      <c r="R30" s="13">
        <f>IF(L30=O30,0,(1-(L30/(L30-O30)))*-100)</f>
        <v>-66.666666666666671</v>
      </c>
      <c r="S30" s="13">
        <f t="shared" ref="S30" si="8">IF(M30=P30,0,(1-(M30/(M30-P30)))*-100)</f>
        <v>26</v>
      </c>
      <c r="V30" s="4">
        <f t="shared" si="2"/>
        <v>62</v>
      </c>
      <c r="W30" s="13">
        <f t="shared" si="2"/>
        <v>12</v>
      </c>
      <c r="X30" s="13">
        <f t="shared" si="2"/>
        <v>50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6</v>
      </c>
      <c r="L32" s="4">
        <f t="shared" ref="L32:P32" si="9">SUM(L10:L12)</f>
        <v>6</v>
      </c>
      <c r="M32" s="4">
        <f t="shared" si="9"/>
        <v>0</v>
      </c>
      <c r="N32" s="4">
        <f t="shared" si="9"/>
        <v>3</v>
      </c>
      <c r="O32" s="4">
        <f t="shared" si="9"/>
        <v>4</v>
      </c>
      <c r="P32" s="4">
        <f t="shared" si="9"/>
        <v>-1</v>
      </c>
      <c r="Q32" s="13">
        <f>IF(K32=N32,0,(1-(K32/(K32-N32)))*-100)</f>
        <v>100</v>
      </c>
      <c r="R32" s="13">
        <f t="shared" ref="R32:S36" si="10">IF(L32=O32,0,(1-(L32/(L32-O32)))*-100)</f>
        <v>200</v>
      </c>
      <c r="S32" s="13">
        <f t="shared" si="10"/>
        <v>-100</v>
      </c>
      <c r="V32" s="4">
        <f t="shared" ref="V32:X32" si="11">SUM(V10:V12)</f>
        <v>3</v>
      </c>
      <c r="W32" s="13">
        <f t="shared" si="11"/>
        <v>2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128</v>
      </c>
      <c r="L33" s="4">
        <f t="shared" si="12"/>
        <v>82</v>
      </c>
      <c r="M33" s="4">
        <f>SUM(M13:M22)</f>
        <v>46</v>
      </c>
      <c r="N33" s="4">
        <f t="shared" ref="N33:P33" si="13">SUM(N13:N22)</f>
        <v>-28</v>
      </c>
      <c r="O33" s="4">
        <f t="shared" si="13"/>
        <v>-22</v>
      </c>
      <c r="P33" s="4">
        <f t="shared" si="13"/>
        <v>-6</v>
      </c>
      <c r="Q33" s="13">
        <f t="shared" ref="Q33:Q36" si="14">IF(K33=N33,0,(1-(K33/(K33-N33)))*-100)</f>
        <v>-17.948717948717952</v>
      </c>
      <c r="R33" s="13">
        <f t="shared" si="10"/>
        <v>-21.153846153846157</v>
      </c>
      <c r="S33" s="13">
        <f t="shared" si="10"/>
        <v>-11.538461538461542</v>
      </c>
      <c r="V33" s="4">
        <f t="shared" ref="V33:X33" si="15">SUM(V13:V22)</f>
        <v>156</v>
      </c>
      <c r="W33" s="13">
        <f t="shared" si="15"/>
        <v>104</v>
      </c>
      <c r="X33" s="13">
        <f t="shared" si="15"/>
        <v>52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1646</v>
      </c>
      <c r="L34" s="4">
        <f t="shared" si="16"/>
        <v>773</v>
      </c>
      <c r="M34" s="4">
        <f t="shared" si="16"/>
        <v>873</v>
      </c>
      <c r="N34" s="4">
        <f t="shared" si="16"/>
        <v>34</v>
      </c>
      <c r="O34" s="4">
        <f t="shared" si="16"/>
        <v>-6</v>
      </c>
      <c r="P34" s="4">
        <f t="shared" si="16"/>
        <v>40</v>
      </c>
      <c r="Q34" s="13">
        <f>IF(K34=N34,0,(1-(K34/(K34-N34)))*-100)</f>
        <v>2.1091811414392092</v>
      </c>
      <c r="R34" s="13">
        <f t="shared" si="10"/>
        <v>-0.77021822849807631</v>
      </c>
      <c r="S34" s="13">
        <f t="shared" si="10"/>
        <v>4.8019207683073217</v>
      </c>
      <c r="V34" s="4">
        <f t="shared" ref="V34:X34" si="17">SUM(V23:V30)</f>
        <v>1612</v>
      </c>
      <c r="W34" s="13">
        <f t="shared" si="17"/>
        <v>779</v>
      </c>
      <c r="X34" s="13">
        <f t="shared" si="17"/>
        <v>833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1387</v>
      </c>
      <c r="L35" s="4">
        <f>SUM(L25:L30)</f>
        <v>597</v>
      </c>
      <c r="M35" s="4">
        <f t="shared" si="18"/>
        <v>790</v>
      </c>
      <c r="N35" s="4">
        <f t="shared" si="18"/>
        <v>17</v>
      </c>
      <c r="O35" s="4">
        <f t="shared" si="18"/>
        <v>-22</v>
      </c>
      <c r="P35" s="4">
        <f t="shared" si="18"/>
        <v>39</v>
      </c>
      <c r="Q35" s="13">
        <f t="shared" si="14"/>
        <v>1.2408759124087565</v>
      </c>
      <c r="R35" s="13">
        <f t="shared" si="10"/>
        <v>-3.5541195476575083</v>
      </c>
      <c r="S35" s="13">
        <f t="shared" si="10"/>
        <v>5.1930758988016024</v>
      </c>
      <c r="V35" s="4">
        <f t="shared" ref="V35" si="19">SUM(V25:V30)</f>
        <v>1370</v>
      </c>
      <c r="W35" s="13">
        <f>SUM(W25:W30)</f>
        <v>619</v>
      </c>
      <c r="X35" s="13">
        <f>SUM(X25:X30)</f>
        <v>751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971</v>
      </c>
      <c r="L36" s="4">
        <f>SUM(L27:L30)</f>
        <v>331</v>
      </c>
      <c r="M36" s="4">
        <f t="shared" si="20"/>
        <v>640</v>
      </c>
      <c r="N36" s="4">
        <f t="shared" si="20"/>
        <v>9</v>
      </c>
      <c r="O36" s="4">
        <f t="shared" si="20"/>
        <v>-34</v>
      </c>
      <c r="P36" s="4">
        <f t="shared" si="20"/>
        <v>43</v>
      </c>
      <c r="Q36" s="13">
        <f t="shared" si="14"/>
        <v>0.93555093555093283</v>
      </c>
      <c r="R36" s="13">
        <f t="shared" si="10"/>
        <v>-9.3150684931506795</v>
      </c>
      <c r="S36" s="13">
        <f t="shared" si="10"/>
        <v>7.2026800670016655</v>
      </c>
      <c r="V36" s="4">
        <f t="shared" ref="V36" si="21">SUM(V27:V30)</f>
        <v>962</v>
      </c>
      <c r="W36" s="13">
        <f>SUM(W27:W30)</f>
        <v>365</v>
      </c>
      <c r="X36" s="13">
        <f>SUM(X27:X30)</f>
        <v>597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0.33707865168539325</v>
      </c>
      <c r="L38" s="14">
        <f t="shared" ref="L38:M38" si="22">L32/L9*100</f>
        <v>0.69686411149825789</v>
      </c>
      <c r="M38" s="14">
        <f t="shared" si="22"/>
        <v>0</v>
      </c>
      <c r="N38" s="14">
        <f>N32/N9*100</f>
        <v>33.333333333333329</v>
      </c>
      <c r="O38" s="14">
        <f>O32/O9*100</f>
        <v>-16.666666666666664</v>
      </c>
      <c r="P38" s="14">
        <f t="shared" ref="P38" si="23">P32/P9*100</f>
        <v>-3.0303030303030303</v>
      </c>
      <c r="Q38" s="14">
        <f>K38-V38</f>
        <v>0.16768283011565863</v>
      </c>
      <c r="R38" s="14">
        <f t="shared" ref="R38:S42" si="24">L38-W38</f>
        <v>0.47087541093328611</v>
      </c>
      <c r="S38" s="14">
        <f>M38-X38</f>
        <v>-0.11286681715575619</v>
      </c>
      <c r="V38" s="14">
        <f>V32/V9*100</f>
        <v>0.16939582156973462</v>
      </c>
      <c r="W38" s="14">
        <f t="shared" ref="W38:X38" si="25">W32/W9*100</f>
        <v>0.22598870056497175</v>
      </c>
      <c r="X38" s="14">
        <f t="shared" si="25"/>
        <v>0.11286681715575619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7.1910112359550569</v>
      </c>
      <c r="L39" s="14">
        <f>L33/L9*100</f>
        <v>9.5238095238095237</v>
      </c>
      <c r="M39" s="15">
        <f t="shared" ref="M39" si="26">M33/M9*100</f>
        <v>5.0054406964091402</v>
      </c>
      <c r="N39" s="14">
        <f>N33/N9*100</f>
        <v>-311.11111111111114</v>
      </c>
      <c r="O39" s="14">
        <f t="shared" ref="O39" si="27">O33/O9*100</f>
        <v>91.666666666666657</v>
      </c>
      <c r="P39" s="14">
        <f>P33/P9*100</f>
        <v>-18.181818181818183</v>
      </c>
      <c r="Q39" s="14">
        <f t="shared" ref="Q39:Q42" si="28">K39-V39</f>
        <v>-1.6175714856711432</v>
      </c>
      <c r="R39" s="14">
        <f t="shared" si="24"/>
        <v>-2.2276029055690074</v>
      </c>
      <c r="S39" s="14">
        <f t="shared" si="24"/>
        <v>-0.86363379569018228</v>
      </c>
      <c r="V39" s="14">
        <f t="shared" ref="V39:X39" si="29">V33/V9*100</f>
        <v>8.8085827216262</v>
      </c>
      <c r="W39" s="14">
        <f t="shared" si="29"/>
        <v>11.751412429378531</v>
      </c>
      <c r="X39" s="14">
        <f t="shared" si="29"/>
        <v>5.8690744920993225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92.471910112359552</v>
      </c>
      <c r="L40" s="14">
        <f t="shared" si="30"/>
        <v>89.77932636469221</v>
      </c>
      <c r="M40" s="14">
        <f t="shared" si="30"/>
        <v>94.994559303590862</v>
      </c>
      <c r="N40" s="14">
        <f>N34/N9*100</f>
        <v>377.77777777777777</v>
      </c>
      <c r="O40" s="14">
        <f t="shared" ref="O40:P40" si="31">O34/O9*100</f>
        <v>25</v>
      </c>
      <c r="P40" s="14">
        <f t="shared" si="31"/>
        <v>121.21212121212122</v>
      </c>
      <c r="Q40" s="14">
        <f t="shared" si="28"/>
        <v>1.4498886555554833</v>
      </c>
      <c r="R40" s="14">
        <f t="shared" si="24"/>
        <v>1.7567274946357117</v>
      </c>
      <c r="S40" s="14">
        <f t="shared" si="24"/>
        <v>0.97650061284593903</v>
      </c>
      <c r="V40" s="14">
        <f t="shared" ref="V40:X40" si="32">V34/V9*100</f>
        <v>91.022021456804069</v>
      </c>
      <c r="W40" s="14">
        <f t="shared" si="32"/>
        <v>88.022598870056498</v>
      </c>
      <c r="X40" s="14">
        <f t="shared" si="32"/>
        <v>94.018058690744923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77.921348314606746</v>
      </c>
      <c r="L41" s="14">
        <f t="shared" si="33"/>
        <v>69.337979094076658</v>
      </c>
      <c r="M41" s="14">
        <f t="shared" si="33"/>
        <v>85.96300326441785</v>
      </c>
      <c r="N41" s="14">
        <f>N35/N9*100</f>
        <v>188.88888888888889</v>
      </c>
      <c r="O41" s="14">
        <f t="shared" ref="O41:P41" si="34">O35/O9*100</f>
        <v>91.666666666666657</v>
      </c>
      <c r="P41" s="14">
        <f t="shared" si="34"/>
        <v>118.18181818181819</v>
      </c>
      <c r="Q41" s="14">
        <f t="shared" si="28"/>
        <v>0.56392313109461156</v>
      </c>
      <c r="R41" s="14">
        <f t="shared" si="24"/>
        <v>-0.60552373078209598</v>
      </c>
      <c r="S41" s="14">
        <f t="shared" si="24"/>
        <v>1.2000235804449346</v>
      </c>
      <c r="V41" s="14">
        <f>V35/V9*100</f>
        <v>77.357425183512134</v>
      </c>
      <c r="W41" s="14">
        <f>W35/W9*100</f>
        <v>69.943502824858754</v>
      </c>
      <c r="X41" s="14">
        <f>X35/X9*100</f>
        <v>84.762979683972915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54.550561797752806</v>
      </c>
      <c r="L42" s="14">
        <f t="shared" si="35"/>
        <v>38.443670150987224</v>
      </c>
      <c r="M42" s="14">
        <f t="shared" si="35"/>
        <v>69.640914036996733</v>
      </c>
      <c r="N42" s="14">
        <f t="shared" si="35"/>
        <v>100</v>
      </c>
      <c r="O42" s="14">
        <f t="shared" si="35"/>
        <v>141.66666666666669</v>
      </c>
      <c r="P42" s="14">
        <f t="shared" si="35"/>
        <v>130.30303030303031</v>
      </c>
      <c r="Q42" s="14">
        <f t="shared" si="28"/>
        <v>0.23096834772456987</v>
      </c>
      <c r="R42" s="14">
        <f t="shared" si="24"/>
        <v>-2.7992677021201189</v>
      </c>
      <c r="S42" s="14">
        <f t="shared" si="24"/>
        <v>2.2594241950102827</v>
      </c>
      <c r="V42" s="14">
        <f t="shared" ref="V42:X42" si="36">V36/V9*100</f>
        <v>54.319593450028236</v>
      </c>
      <c r="W42" s="14">
        <f t="shared" si="36"/>
        <v>41.242937853107343</v>
      </c>
      <c r="X42" s="14">
        <f t="shared" si="36"/>
        <v>67.381489841986451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59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304</v>
      </c>
      <c r="C9" s="4">
        <f>SUM(C10:C30)</f>
        <v>168</v>
      </c>
      <c r="D9" s="4">
        <f>SUM(D10:D30)</f>
        <v>136</v>
      </c>
      <c r="E9" s="4">
        <f>F9+G9</f>
        <v>-32</v>
      </c>
      <c r="F9" s="4">
        <f>SUM(F10:F30)</f>
        <v>-1</v>
      </c>
      <c r="G9" s="4">
        <f>SUM(G10:G30)</f>
        <v>-31</v>
      </c>
      <c r="H9" s="13">
        <f>IF(B9=E9,0,(1-(B9/(B9-E9)))*-100)</f>
        <v>-9.5238095238095237</v>
      </c>
      <c r="I9" s="13">
        <f>IF(C9=F9,0,(1-(C9/(C9-F9)))*-100)</f>
        <v>-0.59171597633136397</v>
      </c>
      <c r="J9" s="13">
        <f>IF(D9=G9,0,(1-(D9/(D9-G9)))*-100)</f>
        <v>-18.562874251497007</v>
      </c>
      <c r="K9" s="4">
        <f>L9+M9</f>
        <v>681</v>
      </c>
      <c r="L9" s="4">
        <f>SUM(L10:L30)</f>
        <v>317</v>
      </c>
      <c r="M9" s="4">
        <f>SUM(M10:M30)</f>
        <v>364</v>
      </c>
      <c r="N9" s="4">
        <f>O9+P9</f>
        <v>45</v>
      </c>
      <c r="O9" s="4">
        <f>SUM(O10:O30)</f>
        <v>15</v>
      </c>
      <c r="P9" s="4">
        <f>SUM(P10:P30)</f>
        <v>30</v>
      </c>
      <c r="Q9" s="13">
        <f>IF(K9=N9,0,(1-(K9/(K9-N9)))*-100)</f>
        <v>7.0754716981132004</v>
      </c>
      <c r="R9" s="13">
        <f>IF(L9=O9,0,(1-(L9/(L9-O9)))*-100)</f>
        <v>4.9668874172185351</v>
      </c>
      <c r="S9" s="13">
        <f>IF(M9=P9,0,(1-(M9/(M9-P9)))*-100)</f>
        <v>8.9820359281437057</v>
      </c>
      <c r="V9" s="4">
        <f>K9-N9</f>
        <v>636</v>
      </c>
      <c r="W9" s="13">
        <f>L9-O9</f>
        <v>302</v>
      </c>
      <c r="X9" s="13">
        <f>M9-P9</f>
        <v>334</v>
      </c>
    </row>
    <row r="10" spans="1:24" s="1" customFormat="1" ht="18" customHeight="1" x14ac:dyDescent="0.15">
      <c r="A10" s="4" t="s">
        <v>1</v>
      </c>
      <c r="B10" s="4">
        <f>C10+D10</f>
        <v>304</v>
      </c>
      <c r="C10" s="4">
        <v>168</v>
      </c>
      <c r="D10" s="4">
        <v>136</v>
      </c>
      <c r="E10" s="4">
        <f>F10+G10</f>
        <v>-32</v>
      </c>
      <c r="F10" s="4">
        <v>-1</v>
      </c>
      <c r="G10" s="4">
        <v>-31</v>
      </c>
      <c r="H10" s="13">
        <f>IF(B10=E10,0,(1-(B10/(B10-E10)))*-100)</f>
        <v>-9.5238095238095237</v>
      </c>
      <c r="I10" s="13">
        <f t="shared" ref="I10" si="0">IF(C10=F10,0,(1-(C10/(C10-F10)))*-100)</f>
        <v>-0.59171597633136397</v>
      </c>
      <c r="J10" s="13">
        <f>IF(D10=G10,0,(1-(D10/(D10-G10)))*-100)</f>
        <v>-18.562874251497007</v>
      </c>
      <c r="K10" s="4">
        <f>L10+M10</f>
        <v>1</v>
      </c>
      <c r="L10" s="4">
        <v>0</v>
      </c>
      <c r="M10" s="4">
        <v>1</v>
      </c>
      <c r="N10" s="4">
        <f>O10+P10</f>
        <v>0</v>
      </c>
      <c r="O10" s="4">
        <v>-1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-100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1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0</v>
      </c>
      <c r="M16" s="4">
        <v>1</v>
      </c>
      <c r="N16" s="4">
        <f t="shared" si="4"/>
        <v>-1</v>
      </c>
      <c r="O16" s="4">
        <v>-2</v>
      </c>
      <c r="P16" s="4">
        <v>1</v>
      </c>
      <c r="Q16" s="13">
        <f t="shared" si="5"/>
        <v>-50</v>
      </c>
      <c r="R16" s="13">
        <f t="shared" si="1"/>
        <v>-100</v>
      </c>
      <c r="S16" s="13">
        <f t="shared" si="1"/>
        <v>0</v>
      </c>
      <c r="V16" s="4">
        <f t="shared" si="2"/>
        <v>2</v>
      </c>
      <c r="W16" s="13">
        <f t="shared" si="2"/>
        <v>2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2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100</v>
      </c>
      <c r="R17" s="13">
        <f t="shared" si="1"/>
        <v>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2</v>
      </c>
      <c r="M18" s="4">
        <v>1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3</v>
      </c>
      <c r="W18" s="13">
        <f t="shared" si="2"/>
        <v>2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5</v>
      </c>
      <c r="L19" s="4">
        <v>4</v>
      </c>
      <c r="M19" s="4">
        <v>1</v>
      </c>
      <c r="N19" s="4">
        <f t="shared" si="4"/>
        <v>2</v>
      </c>
      <c r="O19" s="4">
        <v>3</v>
      </c>
      <c r="P19" s="4">
        <v>-1</v>
      </c>
      <c r="Q19" s="13">
        <f t="shared" si="5"/>
        <v>66.666666666666671</v>
      </c>
      <c r="R19" s="13">
        <f t="shared" si="1"/>
        <v>300</v>
      </c>
      <c r="S19" s="13">
        <f t="shared" si="1"/>
        <v>-50</v>
      </c>
      <c r="V19" s="4">
        <f t="shared" si="2"/>
        <v>3</v>
      </c>
      <c r="W19" s="13">
        <f t="shared" si="2"/>
        <v>1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5</v>
      </c>
      <c r="L20" s="4">
        <v>4</v>
      </c>
      <c r="M20" s="4">
        <v>1</v>
      </c>
      <c r="N20" s="4">
        <f t="shared" si="4"/>
        <v>-3</v>
      </c>
      <c r="O20" s="4">
        <v>0</v>
      </c>
      <c r="P20" s="4">
        <v>-3</v>
      </c>
      <c r="Q20" s="13">
        <f t="shared" si="5"/>
        <v>-37.5</v>
      </c>
      <c r="R20" s="13">
        <f t="shared" si="1"/>
        <v>0</v>
      </c>
      <c r="S20" s="13">
        <f t="shared" si="1"/>
        <v>-75</v>
      </c>
      <c r="V20" s="4">
        <f t="shared" si="2"/>
        <v>8</v>
      </c>
      <c r="W20" s="13">
        <f t="shared" si="2"/>
        <v>4</v>
      </c>
      <c r="X20" s="13">
        <f t="shared" si="2"/>
        <v>4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4</v>
      </c>
      <c r="M21" s="4">
        <v>2</v>
      </c>
      <c r="N21" s="4">
        <f t="shared" si="4"/>
        <v>-5</v>
      </c>
      <c r="O21" s="4">
        <v>-5</v>
      </c>
      <c r="P21" s="4">
        <v>0</v>
      </c>
      <c r="Q21" s="13">
        <f t="shared" si="5"/>
        <v>-45.45454545454546</v>
      </c>
      <c r="R21" s="13">
        <f t="shared" si="1"/>
        <v>-55.555555555555557</v>
      </c>
      <c r="S21" s="13">
        <f t="shared" si="1"/>
        <v>0</v>
      </c>
      <c r="V21" s="4">
        <f t="shared" si="2"/>
        <v>11</v>
      </c>
      <c r="W21" s="13">
        <f t="shared" si="2"/>
        <v>9</v>
      </c>
      <c r="X21" s="13">
        <f t="shared" si="2"/>
        <v>2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19</v>
      </c>
      <c r="L22" s="4">
        <v>14</v>
      </c>
      <c r="M22" s="4">
        <v>5</v>
      </c>
      <c r="N22" s="4">
        <f t="shared" si="4"/>
        <v>3</v>
      </c>
      <c r="O22" s="4">
        <v>5</v>
      </c>
      <c r="P22" s="4">
        <v>-2</v>
      </c>
      <c r="Q22" s="13">
        <f t="shared" si="5"/>
        <v>18.75</v>
      </c>
      <c r="R22" s="13">
        <f t="shared" si="1"/>
        <v>55.555555555555557</v>
      </c>
      <c r="S22" s="13">
        <f t="shared" si="1"/>
        <v>-28.571428571428569</v>
      </c>
      <c r="V22" s="4">
        <f t="shared" si="2"/>
        <v>16</v>
      </c>
      <c r="W22" s="13">
        <f t="shared" si="2"/>
        <v>9</v>
      </c>
      <c r="X22" s="13">
        <f t="shared" si="2"/>
        <v>7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39</v>
      </c>
      <c r="L23" s="4">
        <v>28</v>
      </c>
      <c r="M23" s="4">
        <v>11</v>
      </c>
      <c r="N23" s="4">
        <f t="shared" si="4"/>
        <v>15</v>
      </c>
      <c r="O23" s="4">
        <v>11</v>
      </c>
      <c r="P23" s="4">
        <v>4</v>
      </c>
      <c r="Q23" s="13">
        <f t="shared" si="5"/>
        <v>62.5</v>
      </c>
      <c r="R23" s="13">
        <f t="shared" si="1"/>
        <v>64.705882352941174</v>
      </c>
      <c r="S23" s="13">
        <f t="shared" si="1"/>
        <v>57.142857142857139</v>
      </c>
      <c r="V23" s="4">
        <f t="shared" si="2"/>
        <v>24</v>
      </c>
      <c r="W23" s="13">
        <f t="shared" si="2"/>
        <v>17</v>
      </c>
      <c r="X23" s="13">
        <f t="shared" si="2"/>
        <v>7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55</v>
      </c>
      <c r="L24" s="4">
        <v>42</v>
      </c>
      <c r="M24" s="4">
        <v>13</v>
      </c>
      <c r="N24" s="4">
        <f t="shared" si="4"/>
        <v>11</v>
      </c>
      <c r="O24" s="4">
        <v>8</v>
      </c>
      <c r="P24" s="4">
        <v>3</v>
      </c>
      <c r="Q24" s="13">
        <f t="shared" si="5"/>
        <v>25</v>
      </c>
      <c r="R24" s="13">
        <f t="shared" si="1"/>
        <v>23.529411764705888</v>
      </c>
      <c r="S24" s="13">
        <f t="shared" si="1"/>
        <v>30.000000000000004</v>
      </c>
      <c r="V24" s="4">
        <f t="shared" si="2"/>
        <v>44</v>
      </c>
      <c r="W24" s="13">
        <f t="shared" si="2"/>
        <v>34</v>
      </c>
      <c r="X24" s="13">
        <f t="shared" si="2"/>
        <v>10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66</v>
      </c>
      <c r="L25" s="4">
        <v>37</v>
      </c>
      <c r="M25" s="4">
        <v>29</v>
      </c>
      <c r="N25" s="4">
        <f t="shared" si="4"/>
        <v>15</v>
      </c>
      <c r="O25" s="4">
        <v>6</v>
      </c>
      <c r="P25" s="4">
        <v>9</v>
      </c>
      <c r="Q25" s="13">
        <f t="shared" si="5"/>
        <v>29.411764705882359</v>
      </c>
      <c r="R25" s="13">
        <f t="shared" si="1"/>
        <v>19.354838709677423</v>
      </c>
      <c r="S25" s="13">
        <f t="shared" si="1"/>
        <v>44.999999999999993</v>
      </c>
      <c r="V25" s="4">
        <f t="shared" si="2"/>
        <v>51</v>
      </c>
      <c r="W25" s="13">
        <f t="shared" si="2"/>
        <v>31</v>
      </c>
      <c r="X25" s="13">
        <f t="shared" si="2"/>
        <v>20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81</v>
      </c>
      <c r="L26" s="4">
        <v>51</v>
      </c>
      <c r="M26" s="4">
        <v>30</v>
      </c>
      <c r="N26" s="4">
        <f t="shared" si="4"/>
        <v>-13</v>
      </c>
      <c r="O26" s="4">
        <v>-6</v>
      </c>
      <c r="P26" s="4">
        <v>-7</v>
      </c>
      <c r="Q26" s="13">
        <f t="shared" si="5"/>
        <v>-13.829787234042556</v>
      </c>
      <c r="R26" s="13">
        <f t="shared" si="5"/>
        <v>-10.526315789473683</v>
      </c>
      <c r="S26" s="13">
        <f t="shared" si="5"/>
        <v>-18.918918918918916</v>
      </c>
      <c r="V26" s="4">
        <f t="shared" si="2"/>
        <v>94</v>
      </c>
      <c r="W26" s="13">
        <f t="shared" si="2"/>
        <v>57</v>
      </c>
      <c r="X26" s="13">
        <f t="shared" si="2"/>
        <v>37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139</v>
      </c>
      <c r="L27" s="4">
        <v>59</v>
      </c>
      <c r="M27" s="4">
        <v>80</v>
      </c>
      <c r="N27" s="4">
        <f t="shared" si="4"/>
        <v>4</v>
      </c>
      <c r="O27" s="4">
        <v>-5</v>
      </c>
      <c r="P27" s="4">
        <v>9</v>
      </c>
      <c r="Q27" s="13">
        <f t="shared" si="5"/>
        <v>2.9629629629629672</v>
      </c>
      <c r="R27" s="13">
        <f t="shared" si="5"/>
        <v>-7.8125</v>
      </c>
      <c r="S27" s="13">
        <f t="shared" si="5"/>
        <v>12.676056338028175</v>
      </c>
      <c r="V27" s="4">
        <f t="shared" si="2"/>
        <v>135</v>
      </c>
      <c r="W27" s="13">
        <f t="shared" si="2"/>
        <v>64</v>
      </c>
      <c r="X27" s="13">
        <f t="shared" si="2"/>
        <v>71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141</v>
      </c>
      <c r="L28" s="4">
        <v>43</v>
      </c>
      <c r="M28" s="4">
        <v>98</v>
      </c>
      <c r="N28" s="4">
        <f t="shared" si="4"/>
        <v>12</v>
      </c>
      <c r="O28" s="4">
        <v>-8</v>
      </c>
      <c r="P28" s="4">
        <v>20</v>
      </c>
      <c r="Q28" s="13">
        <f t="shared" si="5"/>
        <v>9.302325581395344</v>
      </c>
      <c r="R28" s="13">
        <f t="shared" si="5"/>
        <v>-15.686274509803921</v>
      </c>
      <c r="S28" s="13">
        <f t="shared" si="5"/>
        <v>25.641025641025639</v>
      </c>
      <c r="V28" s="4">
        <f t="shared" si="2"/>
        <v>129</v>
      </c>
      <c r="W28" s="13">
        <f>L28-O28</f>
        <v>51</v>
      </c>
      <c r="X28" s="13">
        <f t="shared" si="2"/>
        <v>78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85</v>
      </c>
      <c r="L29" s="4">
        <v>18</v>
      </c>
      <c r="M29" s="4">
        <v>67</v>
      </c>
      <c r="N29" s="4">
        <f>O29+P29</f>
        <v>-3</v>
      </c>
      <c r="O29" s="4">
        <v>2</v>
      </c>
      <c r="P29" s="4">
        <v>-5</v>
      </c>
      <c r="Q29" s="13">
        <f>IF(K29=N29,0,(1-(K29/(K29-N29)))*-100)</f>
        <v>-3.4090909090909061</v>
      </c>
      <c r="R29" s="13">
        <f>IF(L29=O29,0,(1-(L29/(L29-O29)))*-100)</f>
        <v>12.5</v>
      </c>
      <c r="S29" s="13">
        <f>IF(M29=P29,0,(1-(M29/(M29-P29)))*-100)</f>
        <v>-6.944444444444442</v>
      </c>
      <c r="V29" s="4">
        <f t="shared" si="2"/>
        <v>88</v>
      </c>
      <c r="W29" s="13">
        <f t="shared" si="2"/>
        <v>16</v>
      </c>
      <c r="X29" s="13">
        <f t="shared" si="2"/>
        <v>72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32</v>
      </c>
      <c r="L30" s="4">
        <v>8</v>
      </c>
      <c r="M30" s="4">
        <v>24</v>
      </c>
      <c r="N30" s="4">
        <f t="shared" ref="N30" si="6">O30+P30</f>
        <v>6</v>
      </c>
      <c r="O30" s="4">
        <v>5</v>
      </c>
      <c r="P30" s="4">
        <v>1</v>
      </c>
      <c r="Q30" s="13">
        <f t="shared" ref="Q30" si="7">IF(K30=N30,0,(1-(K30/(K30-N30)))*-100)</f>
        <v>23.076923076923084</v>
      </c>
      <c r="R30" s="13">
        <f>IF(L30=O30,0,(1-(L30/(L30-O30)))*-100)</f>
        <v>166.66666666666666</v>
      </c>
      <c r="S30" s="13">
        <f t="shared" ref="S30" si="8">IF(M30=P30,0,(1-(M30/(M30-P30)))*-100)</f>
        <v>4.3478260869565188</v>
      </c>
      <c r="V30" s="4">
        <f t="shared" si="2"/>
        <v>26</v>
      </c>
      <c r="W30" s="13">
        <f t="shared" si="2"/>
        <v>3</v>
      </c>
      <c r="X30" s="13">
        <f t="shared" si="2"/>
        <v>23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0</v>
      </c>
      <c r="O32" s="4">
        <f t="shared" si="9"/>
        <v>-1</v>
      </c>
      <c r="P32" s="4">
        <f t="shared" si="9"/>
        <v>1</v>
      </c>
      <c r="Q32" s="13">
        <f>IF(K32=N32,0,(1-(K32/(K32-N32)))*-100)</f>
        <v>0</v>
      </c>
      <c r="R32" s="13">
        <f t="shared" ref="R32:S36" si="10">IF(L32=O32,0,(1-(L32/(L32-O32)))*-100)</f>
        <v>-100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1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42</v>
      </c>
      <c r="L33" s="4">
        <f t="shared" si="12"/>
        <v>31</v>
      </c>
      <c r="M33" s="4">
        <f>SUM(M13:M22)</f>
        <v>11</v>
      </c>
      <c r="N33" s="4">
        <f t="shared" ref="N33:P33" si="13">SUM(N13:N22)</f>
        <v>-2</v>
      </c>
      <c r="O33" s="4">
        <f t="shared" si="13"/>
        <v>3</v>
      </c>
      <c r="P33" s="4">
        <f t="shared" si="13"/>
        <v>-5</v>
      </c>
      <c r="Q33" s="13">
        <f t="shared" ref="Q33:Q36" si="14">IF(K33=N33,0,(1-(K33/(K33-N33)))*-100)</f>
        <v>-4.5454545454545414</v>
      </c>
      <c r="R33" s="13">
        <f t="shared" si="10"/>
        <v>10.714285714285721</v>
      </c>
      <c r="S33" s="13">
        <f t="shared" si="10"/>
        <v>-31.25</v>
      </c>
      <c r="V33" s="4">
        <f t="shared" ref="V33:X33" si="15">SUM(V13:V22)</f>
        <v>44</v>
      </c>
      <c r="W33" s="13">
        <f t="shared" si="15"/>
        <v>28</v>
      </c>
      <c r="X33" s="13">
        <f t="shared" si="15"/>
        <v>16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638</v>
      </c>
      <c r="L34" s="4">
        <f t="shared" si="16"/>
        <v>286</v>
      </c>
      <c r="M34" s="4">
        <f t="shared" si="16"/>
        <v>352</v>
      </c>
      <c r="N34" s="4">
        <f t="shared" si="16"/>
        <v>47</v>
      </c>
      <c r="O34" s="4">
        <f t="shared" si="16"/>
        <v>13</v>
      </c>
      <c r="P34" s="4">
        <f t="shared" si="16"/>
        <v>34</v>
      </c>
      <c r="Q34" s="13">
        <f>IF(K34=N34,0,(1-(K34/(K34-N34)))*-100)</f>
        <v>7.9526226734348615</v>
      </c>
      <c r="R34" s="13">
        <f t="shared" si="10"/>
        <v>4.7619047619047672</v>
      </c>
      <c r="S34" s="13">
        <f t="shared" si="10"/>
        <v>10.691823899371066</v>
      </c>
      <c r="V34" s="4">
        <f t="shared" ref="V34:X34" si="17">SUM(V23:V30)</f>
        <v>591</v>
      </c>
      <c r="W34" s="13">
        <f t="shared" si="17"/>
        <v>273</v>
      </c>
      <c r="X34" s="13">
        <f t="shared" si="17"/>
        <v>318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544</v>
      </c>
      <c r="L35" s="4">
        <f>SUM(L25:L30)</f>
        <v>216</v>
      </c>
      <c r="M35" s="4">
        <f t="shared" si="18"/>
        <v>328</v>
      </c>
      <c r="N35" s="4">
        <f t="shared" si="18"/>
        <v>21</v>
      </c>
      <c r="O35" s="4">
        <f t="shared" si="18"/>
        <v>-6</v>
      </c>
      <c r="P35" s="4">
        <f t="shared" si="18"/>
        <v>27</v>
      </c>
      <c r="Q35" s="13">
        <f t="shared" si="14"/>
        <v>4.0152963671128195</v>
      </c>
      <c r="R35" s="13">
        <f t="shared" si="10"/>
        <v>-2.7027027027026973</v>
      </c>
      <c r="S35" s="13">
        <f t="shared" si="10"/>
        <v>8.9700996677740896</v>
      </c>
      <c r="V35" s="4">
        <f t="shared" ref="V35" si="19">SUM(V25:V30)</f>
        <v>523</v>
      </c>
      <c r="W35" s="13">
        <f>SUM(W25:W30)</f>
        <v>222</v>
      </c>
      <c r="X35" s="13">
        <f>SUM(X25:X30)</f>
        <v>301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397</v>
      </c>
      <c r="L36" s="4">
        <f>SUM(L27:L30)</f>
        <v>128</v>
      </c>
      <c r="M36" s="4">
        <f t="shared" si="20"/>
        <v>269</v>
      </c>
      <c r="N36" s="4">
        <f t="shared" si="20"/>
        <v>19</v>
      </c>
      <c r="O36" s="4">
        <f t="shared" si="20"/>
        <v>-6</v>
      </c>
      <c r="P36" s="4">
        <f t="shared" si="20"/>
        <v>25</v>
      </c>
      <c r="Q36" s="13">
        <f t="shared" si="14"/>
        <v>5.0264550264550234</v>
      </c>
      <c r="R36" s="13">
        <f t="shared" si="10"/>
        <v>-4.4776119402985088</v>
      </c>
      <c r="S36" s="13">
        <f t="shared" si="10"/>
        <v>10.245901639344268</v>
      </c>
      <c r="V36" s="4">
        <f t="shared" ref="V36" si="21">SUM(V27:V30)</f>
        <v>378</v>
      </c>
      <c r="W36" s="13">
        <f>SUM(W27:W30)</f>
        <v>134</v>
      </c>
      <c r="X36" s="13">
        <f>SUM(X27:X30)</f>
        <v>244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0.14684287812041116</v>
      </c>
      <c r="L38" s="14">
        <f t="shared" ref="L38:M38" si="22">L32/L9*100</f>
        <v>0</v>
      </c>
      <c r="M38" s="14">
        <f t="shared" si="22"/>
        <v>0.27472527472527475</v>
      </c>
      <c r="N38" s="14">
        <f>N32/N9*100</f>
        <v>0</v>
      </c>
      <c r="O38" s="14">
        <f>O32/O9*100</f>
        <v>-6.666666666666667</v>
      </c>
      <c r="P38" s="14">
        <f t="shared" ref="P38" si="23">P32/P9*100</f>
        <v>3.3333333333333335</v>
      </c>
      <c r="Q38" s="14">
        <f>K38-V38</f>
        <v>-1.0389826282104581E-2</v>
      </c>
      <c r="R38" s="14">
        <f t="shared" ref="R38:S42" si="24">L38-W38</f>
        <v>-0.33112582781456956</v>
      </c>
      <c r="S38" s="14">
        <f>M38-X38</f>
        <v>0.27472527472527475</v>
      </c>
      <c r="V38" s="14">
        <f>V32/V9*100</f>
        <v>0.15723270440251574</v>
      </c>
      <c r="W38" s="14">
        <f t="shared" ref="W38:X38" si="25">W32/W9*100</f>
        <v>0.33112582781456956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6.1674008810572687</v>
      </c>
      <c r="L39" s="14">
        <f>L33/L9*100</f>
        <v>9.7791798107255516</v>
      </c>
      <c r="M39" s="15">
        <f t="shared" ref="M39" si="26">M33/M9*100</f>
        <v>3.0219780219780219</v>
      </c>
      <c r="N39" s="14">
        <f>N33/N9*100</f>
        <v>-4.4444444444444446</v>
      </c>
      <c r="O39" s="14">
        <f t="shared" ref="O39" si="27">O33/O9*100</f>
        <v>20</v>
      </c>
      <c r="P39" s="14">
        <f>P33/P9*100</f>
        <v>-16.666666666666664</v>
      </c>
      <c r="Q39" s="14">
        <f t="shared" ref="Q39:Q42" si="28">K39-V39</f>
        <v>-0.75083811265342337</v>
      </c>
      <c r="R39" s="14">
        <f t="shared" si="24"/>
        <v>0.50765663191760524</v>
      </c>
      <c r="S39" s="14">
        <f t="shared" si="24"/>
        <v>-1.7684411396986253</v>
      </c>
      <c r="V39" s="14">
        <f t="shared" ref="V39:X39" si="29">V33/V9*100</f>
        <v>6.9182389937106921</v>
      </c>
      <c r="W39" s="14">
        <f t="shared" si="29"/>
        <v>9.2715231788079464</v>
      </c>
      <c r="X39" s="14">
        <f t="shared" si="29"/>
        <v>4.7904191616766472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93.685756240822315</v>
      </c>
      <c r="L40" s="14">
        <f t="shared" si="30"/>
        <v>90.220820189274448</v>
      </c>
      <c r="M40" s="14">
        <f t="shared" si="30"/>
        <v>96.703296703296701</v>
      </c>
      <c r="N40" s="14">
        <f>N34/N9*100</f>
        <v>104.44444444444446</v>
      </c>
      <c r="O40" s="14">
        <f t="shared" ref="O40:P40" si="31">O34/O9*100</f>
        <v>86.666666666666671</v>
      </c>
      <c r="P40" s="14">
        <f t="shared" si="31"/>
        <v>113.33333333333333</v>
      </c>
      <c r="Q40" s="14">
        <f t="shared" si="28"/>
        <v>0.76122793893551943</v>
      </c>
      <c r="R40" s="14">
        <f t="shared" si="24"/>
        <v>-0.1765308041030238</v>
      </c>
      <c r="S40" s="14">
        <f t="shared" si="24"/>
        <v>1.4937158649733533</v>
      </c>
      <c r="V40" s="14">
        <f t="shared" ref="V40:X40" si="32">V34/V9*100</f>
        <v>92.924528301886795</v>
      </c>
      <c r="W40" s="14">
        <f t="shared" si="32"/>
        <v>90.397350993377472</v>
      </c>
      <c r="X40" s="14">
        <f t="shared" si="32"/>
        <v>95.209580838323348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79.882525697503667</v>
      </c>
      <c r="L41" s="14">
        <f t="shared" si="33"/>
        <v>68.138801261829656</v>
      </c>
      <c r="M41" s="14">
        <f t="shared" si="33"/>
        <v>90.109890109890117</v>
      </c>
      <c r="N41" s="14">
        <f>N35/N9*100</f>
        <v>46.666666666666664</v>
      </c>
      <c r="O41" s="14">
        <f t="shared" ref="O41:P41" si="34">O35/O9*100</f>
        <v>-40</v>
      </c>
      <c r="P41" s="14">
        <f t="shared" si="34"/>
        <v>90</v>
      </c>
      <c r="Q41" s="14">
        <f t="shared" si="28"/>
        <v>-2.3501787050120555</v>
      </c>
      <c r="R41" s="14">
        <f t="shared" si="24"/>
        <v>-5.3711325130047811</v>
      </c>
      <c r="S41" s="14">
        <f t="shared" si="24"/>
        <v>-9.8703691517982861E-3</v>
      </c>
      <c r="V41" s="14">
        <f>V35/V9*100</f>
        <v>82.232704402515722</v>
      </c>
      <c r="W41" s="14">
        <f>W35/W9*100</f>
        <v>73.509933774834437</v>
      </c>
      <c r="X41" s="14">
        <f>X35/X9*100</f>
        <v>90.119760479041915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58.29662261380323</v>
      </c>
      <c r="L42" s="14">
        <f t="shared" si="35"/>
        <v>40.378548895899051</v>
      </c>
      <c r="M42" s="14">
        <f t="shared" si="35"/>
        <v>73.901098901098905</v>
      </c>
      <c r="N42" s="14">
        <f t="shared" si="35"/>
        <v>42.222222222222221</v>
      </c>
      <c r="O42" s="14">
        <f t="shared" si="35"/>
        <v>-40</v>
      </c>
      <c r="P42" s="14">
        <f t="shared" si="35"/>
        <v>83.333333333333343</v>
      </c>
      <c r="Q42" s="14">
        <f t="shared" si="28"/>
        <v>-1.1373396503477124</v>
      </c>
      <c r="R42" s="14">
        <f t="shared" si="24"/>
        <v>-3.9923120312532632</v>
      </c>
      <c r="S42" s="14">
        <f t="shared" si="24"/>
        <v>0.84720668553003975</v>
      </c>
      <c r="V42" s="14">
        <f t="shared" ref="V42:X42" si="36">V36/V9*100</f>
        <v>59.433962264150942</v>
      </c>
      <c r="W42" s="14">
        <f t="shared" si="36"/>
        <v>44.370860927152314</v>
      </c>
      <c r="X42" s="14">
        <f t="shared" si="36"/>
        <v>73.053892215568865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47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187</v>
      </c>
      <c r="C9" s="4">
        <f>SUM(C10:C30)</f>
        <v>94</v>
      </c>
      <c r="D9" s="4">
        <f>SUM(D10:D30)</f>
        <v>93</v>
      </c>
      <c r="E9" s="4">
        <f>F9+G9</f>
        <v>-14</v>
      </c>
      <c r="F9" s="4">
        <f>SUM(F10:F30)</f>
        <v>-5</v>
      </c>
      <c r="G9" s="4">
        <f>SUM(G10:G30)</f>
        <v>-9</v>
      </c>
      <c r="H9" s="13">
        <f>IF(B9=E9,0,(1-(B9/(B9-E9)))*-100)</f>
        <v>-6.965174129353235</v>
      </c>
      <c r="I9" s="13">
        <f>IF(C9=F9,0,(1-(C9/(C9-F9)))*-100)</f>
        <v>-5.0505050505050502</v>
      </c>
      <c r="J9" s="13">
        <f>IF(D9=G9,0,(1-(D9/(D9-G9)))*-100)</f>
        <v>-8.8235294117647083</v>
      </c>
      <c r="K9" s="4">
        <f>L9+M9</f>
        <v>449</v>
      </c>
      <c r="L9" s="4">
        <f>SUM(L10:L30)</f>
        <v>240</v>
      </c>
      <c r="M9" s="4">
        <f>SUM(M10:M30)</f>
        <v>209</v>
      </c>
      <c r="N9" s="4">
        <f>O9+P9</f>
        <v>27</v>
      </c>
      <c r="O9" s="4">
        <f>SUM(O10:O30)</f>
        <v>42</v>
      </c>
      <c r="P9" s="4">
        <f>SUM(P10:P30)</f>
        <v>-15</v>
      </c>
      <c r="Q9" s="13">
        <f>IF(K9=N9,0,(1-(K9/(K9-N9)))*-100)</f>
        <v>6.3981042654028375</v>
      </c>
      <c r="R9" s="13">
        <f>IF(L9=O9,0,(1-(L9/(L9-O9)))*-100)</f>
        <v>21.212121212121215</v>
      </c>
      <c r="S9" s="13">
        <f>IF(M9=P9,0,(1-(M9/(M9-P9)))*-100)</f>
        <v>-6.6964285714285694</v>
      </c>
      <c r="V9" s="4">
        <f>K9-N9</f>
        <v>422</v>
      </c>
      <c r="W9" s="13">
        <f>L9-O9</f>
        <v>198</v>
      </c>
      <c r="X9" s="13">
        <f>M9-P9</f>
        <v>224</v>
      </c>
    </row>
    <row r="10" spans="1:24" s="1" customFormat="1" ht="18" customHeight="1" x14ac:dyDescent="0.15">
      <c r="A10" s="4" t="s">
        <v>1</v>
      </c>
      <c r="B10" s="4">
        <f>C10+D10</f>
        <v>187</v>
      </c>
      <c r="C10" s="4">
        <v>94</v>
      </c>
      <c r="D10" s="4">
        <v>93</v>
      </c>
      <c r="E10" s="4">
        <f>F10+G10</f>
        <v>-14</v>
      </c>
      <c r="F10" s="4">
        <v>-5</v>
      </c>
      <c r="G10" s="4">
        <v>-9</v>
      </c>
      <c r="H10" s="13">
        <f>IF(B10=E10,0,(1-(B10/(B10-E10)))*-100)</f>
        <v>-6.965174129353235</v>
      </c>
      <c r="I10" s="13">
        <f t="shared" ref="I10" si="0">IF(C10=F10,0,(1-(C10/(C10-F10)))*-100)</f>
        <v>-5.0505050505050502</v>
      </c>
      <c r="J10" s="13">
        <f>IF(D10=G10,0,(1-(D10/(D10-G10)))*-100)</f>
        <v>-8.8235294117647083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-1</v>
      </c>
      <c r="O12" s="4">
        <v>0</v>
      </c>
      <c r="P12" s="4">
        <v>-1</v>
      </c>
      <c r="Q12" s="13">
        <f t="shared" si="5"/>
        <v>-100</v>
      </c>
      <c r="R12" s="13">
        <f t="shared" si="1"/>
        <v>0</v>
      </c>
      <c r="S12" s="13">
        <f t="shared" si="1"/>
        <v>-100</v>
      </c>
      <c r="V12" s="4">
        <f t="shared" si="2"/>
        <v>1</v>
      </c>
      <c r="W12" s="13">
        <f t="shared" si="2"/>
        <v>0</v>
      </c>
      <c r="X12" s="13">
        <f t="shared" si="2"/>
        <v>1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1</v>
      </c>
      <c r="O16" s="4">
        <v>1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1</v>
      </c>
      <c r="M18" s="4">
        <v>2</v>
      </c>
      <c r="N18" s="4">
        <f t="shared" si="4"/>
        <v>2</v>
      </c>
      <c r="O18" s="4">
        <v>1</v>
      </c>
      <c r="P18" s="4">
        <v>1</v>
      </c>
      <c r="Q18" s="13">
        <f t="shared" si="5"/>
        <v>200</v>
      </c>
      <c r="R18" s="13">
        <f t="shared" si="1"/>
        <v>0</v>
      </c>
      <c r="S18" s="13">
        <f t="shared" si="1"/>
        <v>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2</v>
      </c>
      <c r="M19" s="4">
        <v>1</v>
      </c>
      <c r="N19" s="4">
        <f t="shared" si="4"/>
        <v>1</v>
      </c>
      <c r="O19" s="4">
        <v>1</v>
      </c>
      <c r="P19" s="4">
        <v>0</v>
      </c>
      <c r="Q19" s="13">
        <f t="shared" si="5"/>
        <v>50</v>
      </c>
      <c r="R19" s="13">
        <f t="shared" si="1"/>
        <v>100</v>
      </c>
      <c r="S19" s="13">
        <f t="shared" si="1"/>
        <v>0</v>
      </c>
      <c r="V19" s="4">
        <f t="shared" si="2"/>
        <v>2</v>
      </c>
      <c r="W19" s="13">
        <f t="shared" si="2"/>
        <v>1</v>
      </c>
      <c r="X19" s="13">
        <f t="shared" si="2"/>
        <v>1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6</v>
      </c>
      <c r="L20" s="4">
        <v>2</v>
      </c>
      <c r="M20" s="4">
        <v>4</v>
      </c>
      <c r="N20" s="4">
        <f t="shared" si="4"/>
        <v>-1</v>
      </c>
      <c r="O20" s="4">
        <v>-4</v>
      </c>
      <c r="P20" s="4">
        <v>3</v>
      </c>
      <c r="Q20" s="13">
        <f t="shared" si="5"/>
        <v>-14.28571428571429</v>
      </c>
      <c r="R20" s="13">
        <f t="shared" si="1"/>
        <v>-66.666666666666671</v>
      </c>
      <c r="S20" s="13">
        <f t="shared" si="1"/>
        <v>300</v>
      </c>
      <c r="V20" s="4">
        <f t="shared" si="2"/>
        <v>7</v>
      </c>
      <c r="W20" s="13">
        <f t="shared" si="2"/>
        <v>6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8</v>
      </c>
      <c r="L21" s="4">
        <v>6</v>
      </c>
      <c r="M21" s="4">
        <v>2</v>
      </c>
      <c r="N21" s="4">
        <f t="shared" si="4"/>
        <v>5</v>
      </c>
      <c r="O21" s="4">
        <v>4</v>
      </c>
      <c r="P21" s="4">
        <v>1</v>
      </c>
      <c r="Q21" s="13">
        <f t="shared" si="5"/>
        <v>166.66666666666666</v>
      </c>
      <c r="R21" s="13">
        <f t="shared" si="1"/>
        <v>200</v>
      </c>
      <c r="S21" s="13">
        <f t="shared" si="1"/>
        <v>100</v>
      </c>
      <c r="V21" s="4">
        <f t="shared" si="2"/>
        <v>3</v>
      </c>
      <c r="W21" s="13">
        <f t="shared" si="2"/>
        <v>2</v>
      </c>
      <c r="X21" s="13">
        <f t="shared" si="2"/>
        <v>1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13</v>
      </c>
      <c r="L22" s="4">
        <v>12</v>
      </c>
      <c r="M22" s="4">
        <v>1</v>
      </c>
      <c r="N22" s="4">
        <f t="shared" si="4"/>
        <v>1</v>
      </c>
      <c r="O22" s="4">
        <v>4</v>
      </c>
      <c r="P22" s="4">
        <v>-3</v>
      </c>
      <c r="Q22" s="13">
        <f t="shared" si="5"/>
        <v>8.333333333333325</v>
      </c>
      <c r="R22" s="13">
        <f t="shared" si="1"/>
        <v>50</v>
      </c>
      <c r="S22" s="13">
        <f t="shared" si="1"/>
        <v>-75</v>
      </c>
      <c r="V22" s="4">
        <f t="shared" si="2"/>
        <v>12</v>
      </c>
      <c r="W22" s="13">
        <f t="shared" si="2"/>
        <v>8</v>
      </c>
      <c r="X22" s="13">
        <f t="shared" si="2"/>
        <v>4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27</v>
      </c>
      <c r="L23" s="4">
        <v>20</v>
      </c>
      <c r="M23" s="4">
        <v>7</v>
      </c>
      <c r="N23" s="4">
        <f t="shared" si="4"/>
        <v>6</v>
      </c>
      <c r="O23" s="4">
        <v>4</v>
      </c>
      <c r="P23" s="4">
        <v>2</v>
      </c>
      <c r="Q23" s="13">
        <f t="shared" si="5"/>
        <v>28.57142857142858</v>
      </c>
      <c r="R23" s="13">
        <f t="shared" si="1"/>
        <v>25</v>
      </c>
      <c r="S23" s="13">
        <f t="shared" si="1"/>
        <v>39.999999999999993</v>
      </c>
      <c r="V23" s="4">
        <f t="shared" si="2"/>
        <v>21</v>
      </c>
      <c r="W23" s="13">
        <f t="shared" si="2"/>
        <v>16</v>
      </c>
      <c r="X23" s="13">
        <f t="shared" si="2"/>
        <v>5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38</v>
      </c>
      <c r="L24" s="4">
        <v>29</v>
      </c>
      <c r="M24" s="4">
        <v>9</v>
      </c>
      <c r="N24" s="4">
        <f t="shared" si="4"/>
        <v>6</v>
      </c>
      <c r="O24" s="4">
        <v>5</v>
      </c>
      <c r="P24" s="4">
        <v>1</v>
      </c>
      <c r="Q24" s="13">
        <f t="shared" si="5"/>
        <v>18.75</v>
      </c>
      <c r="R24" s="13">
        <f t="shared" si="1"/>
        <v>20.833333333333325</v>
      </c>
      <c r="S24" s="13">
        <f t="shared" si="1"/>
        <v>12.5</v>
      </c>
      <c r="V24" s="4">
        <f t="shared" si="2"/>
        <v>32</v>
      </c>
      <c r="W24" s="13">
        <f t="shared" si="2"/>
        <v>24</v>
      </c>
      <c r="X24" s="13">
        <f t="shared" si="2"/>
        <v>8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43</v>
      </c>
      <c r="L25" s="4">
        <v>24</v>
      </c>
      <c r="M25" s="4">
        <v>19</v>
      </c>
      <c r="N25" s="4">
        <f t="shared" si="4"/>
        <v>-9</v>
      </c>
      <c r="O25" s="4">
        <v>-6</v>
      </c>
      <c r="P25" s="4">
        <v>-3</v>
      </c>
      <c r="Q25" s="13">
        <f t="shared" si="5"/>
        <v>-17.307692307692314</v>
      </c>
      <c r="R25" s="13">
        <f t="shared" si="1"/>
        <v>-19.999999999999996</v>
      </c>
      <c r="S25" s="13">
        <f t="shared" si="1"/>
        <v>-13.636363636363635</v>
      </c>
      <c r="V25" s="4">
        <f t="shared" si="2"/>
        <v>52</v>
      </c>
      <c r="W25" s="13">
        <f t="shared" si="2"/>
        <v>30</v>
      </c>
      <c r="X25" s="13">
        <f t="shared" si="2"/>
        <v>22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75</v>
      </c>
      <c r="L26" s="4">
        <v>48</v>
      </c>
      <c r="M26" s="4">
        <v>27</v>
      </c>
      <c r="N26" s="4">
        <f t="shared" si="4"/>
        <v>15</v>
      </c>
      <c r="O26" s="4">
        <v>18</v>
      </c>
      <c r="P26" s="4">
        <v>-3</v>
      </c>
      <c r="Q26" s="13">
        <f t="shared" si="5"/>
        <v>25</v>
      </c>
      <c r="R26" s="13">
        <f t="shared" si="5"/>
        <v>60.000000000000007</v>
      </c>
      <c r="S26" s="13">
        <f t="shared" si="5"/>
        <v>-9.9999999999999982</v>
      </c>
      <c r="V26" s="4">
        <f t="shared" si="2"/>
        <v>60</v>
      </c>
      <c r="W26" s="13">
        <f t="shared" si="2"/>
        <v>30</v>
      </c>
      <c r="X26" s="13">
        <f t="shared" si="2"/>
        <v>30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100</v>
      </c>
      <c r="L27" s="4">
        <v>53</v>
      </c>
      <c r="M27" s="4">
        <v>47</v>
      </c>
      <c r="N27" s="4">
        <f t="shared" si="4"/>
        <v>1</v>
      </c>
      <c r="O27" s="4">
        <v>12</v>
      </c>
      <c r="P27" s="4">
        <v>-11</v>
      </c>
      <c r="Q27" s="13">
        <f t="shared" si="5"/>
        <v>1.0101010101010166</v>
      </c>
      <c r="R27" s="13">
        <f t="shared" si="5"/>
        <v>29.268292682926834</v>
      </c>
      <c r="S27" s="13">
        <f t="shared" si="5"/>
        <v>-18.965517241379317</v>
      </c>
      <c r="V27" s="4">
        <f t="shared" si="2"/>
        <v>99</v>
      </c>
      <c r="W27" s="13">
        <f t="shared" si="2"/>
        <v>41</v>
      </c>
      <c r="X27" s="13">
        <f t="shared" si="2"/>
        <v>58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76</v>
      </c>
      <c r="L28" s="4">
        <v>31</v>
      </c>
      <c r="M28" s="4">
        <v>45</v>
      </c>
      <c r="N28" s="4">
        <f t="shared" si="4"/>
        <v>-6</v>
      </c>
      <c r="O28" s="4">
        <v>-1</v>
      </c>
      <c r="P28" s="4">
        <v>-5</v>
      </c>
      <c r="Q28" s="13">
        <f t="shared" si="5"/>
        <v>-7.3170731707317032</v>
      </c>
      <c r="R28" s="13">
        <f t="shared" si="5"/>
        <v>-3.125</v>
      </c>
      <c r="S28" s="13">
        <f t="shared" si="5"/>
        <v>-9.9999999999999982</v>
      </c>
      <c r="V28" s="4">
        <f t="shared" si="2"/>
        <v>82</v>
      </c>
      <c r="W28" s="13">
        <f>L28-O28</f>
        <v>32</v>
      </c>
      <c r="X28" s="13">
        <f t="shared" si="2"/>
        <v>50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45</v>
      </c>
      <c r="L29" s="4">
        <v>10</v>
      </c>
      <c r="M29" s="4">
        <v>35</v>
      </c>
      <c r="N29" s="4">
        <f>O29+P29</f>
        <v>4</v>
      </c>
      <c r="O29" s="4">
        <v>3</v>
      </c>
      <c r="P29" s="4">
        <v>1</v>
      </c>
      <c r="Q29" s="13">
        <f>IF(K29=N29,0,(1-(K29/(K29-N29)))*-100)</f>
        <v>9.7560975609756184</v>
      </c>
      <c r="R29" s="13">
        <f>IF(L29=O29,0,(1-(L29/(L29-O29)))*-100)</f>
        <v>42.857142857142861</v>
      </c>
      <c r="S29" s="13">
        <f>IF(M29=P29,0,(1-(M29/(M29-P29)))*-100)</f>
        <v>2.9411764705882248</v>
      </c>
      <c r="V29" s="4">
        <f t="shared" si="2"/>
        <v>41</v>
      </c>
      <c r="W29" s="13">
        <f t="shared" si="2"/>
        <v>7</v>
      </c>
      <c r="X29" s="13">
        <f t="shared" si="2"/>
        <v>34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0</v>
      </c>
      <c r="M30" s="4">
        <v>10</v>
      </c>
      <c r="N30" s="4">
        <f t="shared" ref="N30" si="6">O30+P30</f>
        <v>1</v>
      </c>
      <c r="O30" s="4">
        <v>-1</v>
      </c>
      <c r="P30" s="4">
        <v>2</v>
      </c>
      <c r="Q30" s="13">
        <f t="shared" ref="Q30" si="7">IF(K30=N30,0,(1-(K30/(K30-N30)))*-100)</f>
        <v>11.111111111111116</v>
      </c>
      <c r="R30" s="13">
        <f>IF(L30=O30,0,(1-(L30/(L30-O30)))*-100)</f>
        <v>-100</v>
      </c>
      <c r="S30" s="13">
        <f t="shared" ref="S30" si="8">IF(M30=P30,0,(1-(M30/(M30-P30)))*-100)</f>
        <v>25</v>
      </c>
      <c r="V30" s="4">
        <f t="shared" si="2"/>
        <v>9</v>
      </c>
      <c r="W30" s="13">
        <f t="shared" si="2"/>
        <v>1</v>
      </c>
      <c r="X30" s="13">
        <f t="shared" si="2"/>
        <v>8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35</v>
      </c>
      <c r="L33" s="4">
        <f t="shared" si="12"/>
        <v>25</v>
      </c>
      <c r="M33" s="4">
        <f>SUM(M13:M22)</f>
        <v>10</v>
      </c>
      <c r="N33" s="4">
        <f t="shared" ref="N33:P33" si="13">SUM(N13:N22)</f>
        <v>10</v>
      </c>
      <c r="O33" s="4">
        <f t="shared" si="13"/>
        <v>8</v>
      </c>
      <c r="P33" s="4">
        <f t="shared" si="13"/>
        <v>2</v>
      </c>
      <c r="Q33" s="13">
        <f t="shared" ref="Q33:Q36" si="14">IF(K33=N33,0,(1-(K33/(K33-N33)))*-100)</f>
        <v>39.999999999999993</v>
      </c>
      <c r="R33" s="13">
        <f t="shared" si="10"/>
        <v>47.058823529411775</v>
      </c>
      <c r="S33" s="13">
        <f t="shared" si="10"/>
        <v>25</v>
      </c>
      <c r="V33" s="4">
        <f t="shared" ref="V33:X33" si="15">SUM(V13:V22)</f>
        <v>25</v>
      </c>
      <c r="W33" s="13">
        <f t="shared" si="15"/>
        <v>17</v>
      </c>
      <c r="X33" s="13">
        <f t="shared" si="15"/>
        <v>8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414</v>
      </c>
      <c r="L34" s="4">
        <f t="shared" si="16"/>
        <v>215</v>
      </c>
      <c r="M34" s="4">
        <f t="shared" si="16"/>
        <v>199</v>
      </c>
      <c r="N34" s="4">
        <f t="shared" si="16"/>
        <v>18</v>
      </c>
      <c r="O34" s="4">
        <f t="shared" si="16"/>
        <v>34</v>
      </c>
      <c r="P34" s="4">
        <f t="shared" si="16"/>
        <v>-16</v>
      </c>
      <c r="Q34" s="13">
        <f>IF(K34=N34,0,(1-(K34/(K34-N34)))*-100)</f>
        <v>4.5454545454545414</v>
      </c>
      <c r="R34" s="13">
        <f t="shared" si="10"/>
        <v>18.784530386740329</v>
      </c>
      <c r="S34" s="13">
        <f t="shared" si="10"/>
        <v>-7.441860465116279</v>
      </c>
      <c r="V34" s="4">
        <f t="shared" ref="V34:X34" si="17">SUM(V23:V30)</f>
        <v>396</v>
      </c>
      <c r="W34" s="13">
        <f t="shared" si="17"/>
        <v>181</v>
      </c>
      <c r="X34" s="13">
        <f t="shared" si="17"/>
        <v>215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349</v>
      </c>
      <c r="L35" s="4">
        <f>SUM(L25:L30)</f>
        <v>166</v>
      </c>
      <c r="M35" s="4">
        <f t="shared" si="18"/>
        <v>183</v>
      </c>
      <c r="N35" s="4">
        <f t="shared" si="18"/>
        <v>6</v>
      </c>
      <c r="O35" s="4">
        <f t="shared" si="18"/>
        <v>25</v>
      </c>
      <c r="P35" s="4">
        <f t="shared" si="18"/>
        <v>-19</v>
      </c>
      <c r="Q35" s="13">
        <f t="shared" si="14"/>
        <v>1.7492711370262315</v>
      </c>
      <c r="R35" s="13">
        <f t="shared" si="10"/>
        <v>17.730496453900702</v>
      </c>
      <c r="S35" s="13">
        <f t="shared" si="10"/>
        <v>-9.4059405940594036</v>
      </c>
      <c r="V35" s="4">
        <f t="shared" ref="V35" si="19">SUM(V25:V30)</f>
        <v>343</v>
      </c>
      <c r="W35" s="13">
        <f>SUM(W25:W30)</f>
        <v>141</v>
      </c>
      <c r="X35" s="13">
        <f>SUM(X25:X30)</f>
        <v>202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231</v>
      </c>
      <c r="L36" s="4">
        <f>SUM(L27:L30)</f>
        <v>94</v>
      </c>
      <c r="M36" s="4">
        <f t="shared" si="20"/>
        <v>137</v>
      </c>
      <c r="N36" s="4">
        <f t="shared" si="20"/>
        <v>0</v>
      </c>
      <c r="O36" s="4">
        <f t="shared" si="20"/>
        <v>13</v>
      </c>
      <c r="P36" s="4">
        <f t="shared" si="20"/>
        <v>-13</v>
      </c>
      <c r="Q36" s="13">
        <f t="shared" si="14"/>
        <v>0</v>
      </c>
      <c r="R36" s="13">
        <f t="shared" si="10"/>
        <v>16.049382716049386</v>
      </c>
      <c r="S36" s="13">
        <f t="shared" si="10"/>
        <v>-8.6666666666666679</v>
      </c>
      <c r="V36" s="4">
        <f t="shared" ref="V36" si="21">SUM(V27:V30)</f>
        <v>231</v>
      </c>
      <c r="W36" s="13">
        <f>SUM(W27:W30)</f>
        <v>81</v>
      </c>
      <c r="X36" s="13">
        <f>SUM(X27:X30)</f>
        <v>150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-3.7037037037037033</v>
      </c>
      <c r="O38" s="14">
        <f>O32/O9*100</f>
        <v>0</v>
      </c>
      <c r="P38" s="14">
        <f t="shared" ref="P38" si="23">P32/P9*100</f>
        <v>6.666666666666667</v>
      </c>
      <c r="Q38" s="14">
        <f>K38-V38</f>
        <v>-0.23696682464454977</v>
      </c>
      <c r="R38" s="14">
        <f t="shared" ref="R38:S42" si="24">L38-W38</f>
        <v>0</v>
      </c>
      <c r="S38" s="14">
        <f>M38-X38</f>
        <v>-0.4464285714285714</v>
      </c>
      <c r="V38" s="14">
        <f>V32/V9*100</f>
        <v>0.23696682464454977</v>
      </c>
      <c r="W38" s="14">
        <f t="shared" ref="W38:X38" si="25">W32/W9*100</f>
        <v>0</v>
      </c>
      <c r="X38" s="14">
        <f t="shared" si="25"/>
        <v>0.4464285714285714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7.7951002227171493</v>
      </c>
      <c r="L39" s="14">
        <f>L33/L9*100</f>
        <v>10.416666666666668</v>
      </c>
      <c r="M39" s="15">
        <f t="shared" ref="M39" si="26">M33/M9*100</f>
        <v>4.7846889952153111</v>
      </c>
      <c r="N39" s="14">
        <f>N33/N9*100</f>
        <v>37.037037037037038</v>
      </c>
      <c r="O39" s="14">
        <f t="shared" ref="O39" si="27">O33/O9*100</f>
        <v>19.047619047619047</v>
      </c>
      <c r="P39" s="14">
        <f>P33/P9*100</f>
        <v>-13.333333333333334</v>
      </c>
      <c r="Q39" s="14">
        <f t="shared" ref="Q39:Q42" si="28">K39-V39</f>
        <v>1.8709296066034051</v>
      </c>
      <c r="R39" s="14">
        <f t="shared" si="24"/>
        <v>1.8308080808080831</v>
      </c>
      <c r="S39" s="14">
        <f t="shared" si="24"/>
        <v>1.2132604237867399</v>
      </c>
      <c r="V39" s="14">
        <f t="shared" ref="V39:X39" si="29">V33/V9*100</f>
        <v>5.9241706161137442</v>
      </c>
      <c r="W39" s="14">
        <f t="shared" si="29"/>
        <v>8.5858585858585847</v>
      </c>
      <c r="X39" s="14">
        <f t="shared" si="29"/>
        <v>3.5714285714285712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92.204899777282861</v>
      </c>
      <c r="L40" s="14">
        <f t="shared" si="30"/>
        <v>89.583333333333343</v>
      </c>
      <c r="M40" s="14">
        <f t="shared" si="30"/>
        <v>95.215311004784681</v>
      </c>
      <c r="N40" s="14">
        <f>N34/N9*100</f>
        <v>66.666666666666657</v>
      </c>
      <c r="O40" s="14">
        <f t="shared" ref="O40:P40" si="31">O34/O9*100</f>
        <v>80.952380952380949</v>
      </c>
      <c r="P40" s="14">
        <f t="shared" si="31"/>
        <v>106.66666666666667</v>
      </c>
      <c r="Q40" s="14">
        <f t="shared" si="28"/>
        <v>-1.6339627819588429</v>
      </c>
      <c r="R40" s="14">
        <f t="shared" si="24"/>
        <v>-1.8308080808080689</v>
      </c>
      <c r="S40" s="14">
        <f t="shared" si="24"/>
        <v>-0.7668318523581803</v>
      </c>
      <c r="V40" s="14">
        <f t="shared" ref="V40:X40" si="32">V34/V9*100</f>
        <v>93.838862559241704</v>
      </c>
      <c r="W40" s="14">
        <f t="shared" si="32"/>
        <v>91.414141414141412</v>
      </c>
      <c r="X40" s="14">
        <f t="shared" si="32"/>
        <v>95.982142857142861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77.728285077951</v>
      </c>
      <c r="L41" s="14">
        <f t="shared" si="33"/>
        <v>69.166666666666671</v>
      </c>
      <c r="M41" s="14">
        <f t="shared" si="33"/>
        <v>87.559808612440193</v>
      </c>
      <c r="N41" s="14">
        <f>N35/N9*100</f>
        <v>22.222222222222221</v>
      </c>
      <c r="O41" s="14">
        <f t="shared" ref="O41:P41" si="34">O35/O9*100</f>
        <v>59.523809523809526</v>
      </c>
      <c r="P41" s="14">
        <f t="shared" si="34"/>
        <v>126.66666666666666</v>
      </c>
      <c r="Q41" s="14">
        <f t="shared" si="28"/>
        <v>-3.5513357751295729</v>
      </c>
      <c r="R41" s="14">
        <f t="shared" si="24"/>
        <v>-2.0454545454545467</v>
      </c>
      <c r="S41" s="14">
        <f t="shared" si="24"/>
        <v>-2.6187628161312375</v>
      </c>
      <c r="V41" s="14">
        <f>V35/V9*100</f>
        <v>81.279620853080573</v>
      </c>
      <c r="W41" s="14">
        <f>W35/W9*100</f>
        <v>71.212121212121218</v>
      </c>
      <c r="X41" s="14">
        <f>X35/X9*100</f>
        <v>90.178571428571431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51.44766146993318</v>
      </c>
      <c r="L42" s="14">
        <f t="shared" si="35"/>
        <v>39.166666666666664</v>
      </c>
      <c r="M42" s="14">
        <f t="shared" si="35"/>
        <v>65.550239234449762</v>
      </c>
      <c r="N42" s="14">
        <f t="shared" si="35"/>
        <v>0</v>
      </c>
      <c r="O42" s="14">
        <f t="shared" si="35"/>
        <v>30.952380952380953</v>
      </c>
      <c r="P42" s="14">
        <f t="shared" si="35"/>
        <v>86.666666666666671</v>
      </c>
      <c r="Q42" s="14">
        <f t="shared" si="28"/>
        <v>-3.2916750229578184</v>
      </c>
      <c r="R42" s="14">
        <f t="shared" si="24"/>
        <v>-1.7424242424242493</v>
      </c>
      <c r="S42" s="14">
        <f t="shared" si="24"/>
        <v>-1.414046479835946</v>
      </c>
      <c r="V42" s="14">
        <f t="shared" ref="V42:X42" si="36">V36/V9*100</f>
        <v>54.739336492890999</v>
      </c>
      <c r="W42" s="14">
        <f t="shared" si="36"/>
        <v>40.909090909090914</v>
      </c>
      <c r="X42" s="14">
        <f t="shared" si="36"/>
        <v>66.964285714285708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46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66</v>
      </c>
      <c r="C9" s="4">
        <f>SUM(C10:C30)</f>
        <v>36</v>
      </c>
      <c r="D9" s="4">
        <f>SUM(D10:D30)</f>
        <v>30</v>
      </c>
      <c r="E9" s="4">
        <f>F9+G9</f>
        <v>6</v>
      </c>
      <c r="F9" s="4">
        <f>SUM(F10:F30)</f>
        <v>0</v>
      </c>
      <c r="G9" s="4">
        <f>SUM(G10:G30)</f>
        <v>6</v>
      </c>
      <c r="H9" s="13">
        <f>IF(B9=E9,0,(1-(B9/(B9-E9)))*-100)</f>
        <v>10.000000000000009</v>
      </c>
      <c r="I9" s="13">
        <f>IF(C9=F9,0,(1-(C9/(C9-F9)))*-100)</f>
        <v>0</v>
      </c>
      <c r="J9" s="13">
        <f>IF(D9=G9,0,(1-(D9/(D9-G9)))*-100)</f>
        <v>25</v>
      </c>
      <c r="K9" s="4">
        <f>L9+M9</f>
        <v>158</v>
      </c>
      <c r="L9" s="4">
        <f>SUM(L10:L30)</f>
        <v>69</v>
      </c>
      <c r="M9" s="4">
        <f>SUM(M10:M30)</f>
        <v>89</v>
      </c>
      <c r="N9" s="4">
        <f>O9+P9</f>
        <v>-42</v>
      </c>
      <c r="O9" s="4">
        <f>SUM(O10:O30)</f>
        <v>-24</v>
      </c>
      <c r="P9" s="4">
        <f>SUM(P10:P30)</f>
        <v>-18</v>
      </c>
      <c r="Q9" s="13">
        <f>IF(K9=N9,0,(1-(K9/(K9-N9)))*-100)</f>
        <v>-20.999999999999996</v>
      </c>
      <c r="R9" s="13">
        <f>IF(L9=O9,0,(1-(L9/(L9-O9)))*-100)</f>
        <v>-25.806451612903224</v>
      </c>
      <c r="S9" s="13">
        <f>IF(M9=P9,0,(1-(M9/(M9-P9)))*-100)</f>
        <v>-16.822429906542059</v>
      </c>
      <c r="V9" s="4">
        <f>K9-N9</f>
        <v>200</v>
      </c>
      <c r="W9" s="13">
        <f>L9-O9</f>
        <v>93</v>
      </c>
      <c r="X9" s="13">
        <f>M9-P9</f>
        <v>107</v>
      </c>
    </row>
    <row r="10" spans="1:24" s="1" customFormat="1" ht="18" customHeight="1" x14ac:dyDescent="0.15">
      <c r="A10" s="4" t="s">
        <v>1</v>
      </c>
      <c r="B10" s="4">
        <f>C10+D10</f>
        <v>66</v>
      </c>
      <c r="C10" s="4">
        <v>36</v>
      </c>
      <c r="D10" s="4">
        <v>30</v>
      </c>
      <c r="E10" s="4">
        <f>F10+G10</f>
        <v>6</v>
      </c>
      <c r="F10" s="4">
        <v>0</v>
      </c>
      <c r="G10" s="4">
        <v>6</v>
      </c>
      <c r="H10" s="13">
        <f>IF(B10=E10,0,(1-(B10/(B10-E10)))*-100)</f>
        <v>10.000000000000009</v>
      </c>
      <c r="I10" s="13">
        <f t="shared" ref="I10" si="0">IF(C10=F10,0,(1-(C10/(C10-F10)))*-100)</f>
        <v>0</v>
      </c>
      <c r="J10" s="13">
        <f>IF(D10=G10,0,(1-(D10/(D10-G10)))*-100)</f>
        <v>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1</v>
      </c>
      <c r="O15" s="4">
        <v>0</v>
      </c>
      <c r="P15" s="4">
        <v>1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0</v>
      </c>
      <c r="M20" s="4">
        <v>2</v>
      </c>
      <c r="N20" s="4">
        <f t="shared" si="4"/>
        <v>-2</v>
      </c>
      <c r="O20" s="4">
        <v>-3</v>
      </c>
      <c r="P20" s="4">
        <v>1</v>
      </c>
      <c r="Q20" s="13">
        <f t="shared" si="5"/>
        <v>-50</v>
      </c>
      <c r="R20" s="13">
        <f t="shared" si="1"/>
        <v>-100</v>
      </c>
      <c r="S20" s="13">
        <f t="shared" si="1"/>
        <v>100</v>
      </c>
      <c r="V20" s="4">
        <f t="shared" si="2"/>
        <v>4</v>
      </c>
      <c r="W20" s="13">
        <f t="shared" si="2"/>
        <v>3</v>
      </c>
      <c r="X20" s="13">
        <f t="shared" si="2"/>
        <v>1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-3</v>
      </c>
      <c r="O21" s="4">
        <v>-3</v>
      </c>
      <c r="P21" s="4">
        <v>0</v>
      </c>
      <c r="Q21" s="13">
        <f t="shared" si="5"/>
        <v>-100</v>
      </c>
      <c r="R21" s="13">
        <f t="shared" si="1"/>
        <v>-100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4</v>
      </c>
      <c r="M22" s="4">
        <v>1</v>
      </c>
      <c r="N22" s="4">
        <f t="shared" si="4"/>
        <v>-1</v>
      </c>
      <c r="O22" s="4">
        <v>0</v>
      </c>
      <c r="P22" s="4">
        <v>-1</v>
      </c>
      <c r="Q22" s="13">
        <f t="shared" si="5"/>
        <v>-16.666666666666664</v>
      </c>
      <c r="R22" s="13">
        <f t="shared" si="1"/>
        <v>0</v>
      </c>
      <c r="S22" s="13">
        <f t="shared" si="1"/>
        <v>-50</v>
      </c>
      <c r="V22" s="4">
        <f t="shared" si="2"/>
        <v>6</v>
      </c>
      <c r="W22" s="13">
        <f t="shared" si="2"/>
        <v>4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7</v>
      </c>
      <c r="L23" s="4">
        <v>5</v>
      </c>
      <c r="M23" s="4">
        <v>2</v>
      </c>
      <c r="N23" s="4">
        <f t="shared" si="4"/>
        <v>-4</v>
      </c>
      <c r="O23" s="4">
        <v>-4</v>
      </c>
      <c r="P23" s="4">
        <v>0</v>
      </c>
      <c r="Q23" s="13">
        <f t="shared" si="5"/>
        <v>-36.363636363636367</v>
      </c>
      <c r="R23" s="13">
        <f t="shared" si="1"/>
        <v>-44.444444444444443</v>
      </c>
      <c r="S23" s="13">
        <f t="shared" si="1"/>
        <v>0</v>
      </c>
      <c r="V23" s="4">
        <f t="shared" si="2"/>
        <v>11</v>
      </c>
      <c r="W23" s="13">
        <f t="shared" si="2"/>
        <v>9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12</v>
      </c>
      <c r="L24" s="4">
        <v>9</v>
      </c>
      <c r="M24" s="4">
        <v>3</v>
      </c>
      <c r="N24" s="4">
        <f t="shared" si="4"/>
        <v>1</v>
      </c>
      <c r="O24" s="4">
        <v>2</v>
      </c>
      <c r="P24" s="4">
        <v>-1</v>
      </c>
      <c r="Q24" s="13">
        <f t="shared" si="5"/>
        <v>9.0909090909090828</v>
      </c>
      <c r="R24" s="13">
        <f t="shared" si="1"/>
        <v>28.57142857142858</v>
      </c>
      <c r="S24" s="13">
        <f t="shared" si="1"/>
        <v>-25</v>
      </c>
      <c r="V24" s="4">
        <f t="shared" si="2"/>
        <v>11</v>
      </c>
      <c r="W24" s="13">
        <f t="shared" si="2"/>
        <v>7</v>
      </c>
      <c r="X24" s="13">
        <f t="shared" si="2"/>
        <v>4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14</v>
      </c>
      <c r="L25" s="4">
        <v>10</v>
      </c>
      <c r="M25" s="4">
        <v>4</v>
      </c>
      <c r="N25" s="4">
        <f t="shared" si="4"/>
        <v>-3</v>
      </c>
      <c r="O25" s="4">
        <v>1</v>
      </c>
      <c r="P25" s="4">
        <v>-4</v>
      </c>
      <c r="Q25" s="13">
        <f t="shared" si="5"/>
        <v>-17.647058823529417</v>
      </c>
      <c r="R25" s="13">
        <f t="shared" si="1"/>
        <v>11.111111111111116</v>
      </c>
      <c r="S25" s="13">
        <f t="shared" si="1"/>
        <v>-50</v>
      </c>
      <c r="V25" s="4">
        <f t="shared" si="2"/>
        <v>17</v>
      </c>
      <c r="W25" s="13">
        <f t="shared" si="2"/>
        <v>9</v>
      </c>
      <c r="X25" s="13">
        <f t="shared" si="2"/>
        <v>8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15</v>
      </c>
      <c r="L26" s="4">
        <v>9</v>
      </c>
      <c r="M26" s="4">
        <v>6</v>
      </c>
      <c r="N26" s="4">
        <f t="shared" si="4"/>
        <v>-15</v>
      </c>
      <c r="O26" s="4">
        <v>-5</v>
      </c>
      <c r="P26" s="4">
        <v>-10</v>
      </c>
      <c r="Q26" s="13">
        <f t="shared" si="5"/>
        <v>-50</v>
      </c>
      <c r="R26" s="13">
        <f t="shared" si="5"/>
        <v>-35.714285714285708</v>
      </c>
      <c r="S26" s="13">
        <f t="shared" si="5"/>
        <v>-62.5</v>
      </c>
      <c r="V26" s="4">
        <f t="shared" si="2"/>
        <v>30</v>
      </c>
      <c r="W26" s="13">
        <f t="shared" si="2"/>
        <v>14</v>
      </c>
      <c r="X26" s="13">
        <f t="shared" si="2"/>
        <v>16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32</v>
      </c>
      <c r="L27" s="4">
        <v>14</v>
      </c>
      <c r="M27" s="4">
        <v>18</v>
      </c>
      <c r="N27" s="4">
        <f t="shared" si="4"/>
        <v>-11</v>
      </c>
      <c r="O27" s="4">
        <v>-9</v>
      </c>
      <c r="P27" s="4">
        <v>-2</v>
      </c>
      <c r="Q27" s="13">
        <f t="shared" si="5"/>
        <v>-25.581395348837212</v>
      </c>
      <c r="R27" s="13">
        <f t="shared" si="5"/>
        <v>-39.130434782608688</v>
      </c>
      <c r="S27" s="13">
        <f t="shared" si="5"/>
        <v>-9.9999999999999982</v>
      </c>
      <c r="V27" s="4">
        <f t="shared" si="2"/>
        <v>43</v>
      </c>
      <c r="W27" s="13">
        <f t="shared" si="2"/>
        <v>23</v>
      </c>
      <c r="X27" s="13">
        <f t="shared" si="2"/>
        <v>20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40</v>
      </c>
      <c r="L28" s="4">
        <v>14</v>
      </c>
      <c r="M28" s="4">
        <v>26</v>
      </c>
      <c r="N28" s="4">
        <f t="shared" si="4"/>
        <v>4</v>
      </c>
      <c r="O28" s="4">
        <v>2</v>
      </c>
      <c r="P28" s="4">
        <v>2</v>
      </c>
      <c r="Q28" s="13">
        <f t="shared" si="5"/>
        <v>11.111111111111116</v>
      </c>
      <c r="R28" s="13">
        <f t="shared" si="5"/>
        <v>16.666666666666675</v>
      </c>
      <c r="S28" s="13">
        <f t="shared" si="5"/>
        <v>8.333333333333325</v>
      </c>
      <c r="V28" s="4">
        <f t="shared" si="2"/>
        <v>36</v>
      </c>
      <c r="W28" s="13">
        <f>L28-O28</f>
        <v>12</v>
      </c>
      <c r="X28" s="13">
        <f t="shared" si="2"/>
        <v>24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</v>
      </c>
      <c r="L29" s="4">
        <v>2</v>
      </c>
      <c r="M29" s="4">
        <v>21</v>
      </c>
      <c r="N29" s="4">
        <f>O29+P29</f>
        <v>-9</v>
      </c>
      <c r="O29" s="4">
        <v>-5</v>
      </c>
      <c r="P29" s="4">
        <v>-4</v>
      </c>
      <c r="Q29" s="13">
        <f>IF(K29=N29,0,(1-(K29/(K29-N29)))*-100)</f>
        <v>-28.125</v>
      </c>
      <c r="R29" s="13">
        <f>IF(L29=O29,0,(1-(L29/(L29-O29)))*-100)</f>
        <v>-71.428571428571431</v>
      </c>
      <c r="S29" s="13">
        <f>IF(M29=P29,0,(1-(M29/(M29-P29)))*-100)</f>
        <v>-16.000000000000004</v>
      </c>
      <c r="V29" s="4">
        <f t="shared" si="2"/>
        <v>32</v>
      </c>
      <c r="W29" s="13">
        <f t="shared" si="2"/>
        <v>7</v>
      </c>
      <c r="X29" s="13">
        <f t="shared" si="2"/>
        <v>25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</v>
      </c>
      <c r="L30" s="4">
        <v>1</v>
      </c>
      <c r="M30" s="4">
        <v>5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6</v>
      </c>
      <c r="W30" s="13">
        <f t="shared" si="2"/>
        <v>1</v>
      </c>
      <c r="X30" s="13">
        <f t="shared" si="2"/>
        <v>5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9</v>
      </c>
      <c r="L33" s="4">
        <f t="shared" si="12"/>
        <v>5</v>
      </c>
      <c r="M33" s="4">
        <f>SUM(M13:M22)</f>
        <v>4</v>
      </c>
      <c r="N33" s="4">
        <f t="shared" ref="N33:P33" si="13">SUM(N13:N22)</f>
        <v>-5</v>
      </c>
      <c r="O33" s="4">
        <f t="shared" si="13"/>
        <v>-6</v>
      </c>
      <c r="P33" s="4">
        <f t="shared" si="13"/>
        <v>1</v>
      </c>
      <c r="Q33" s="13">
        <f t="shared" ref="Q33:Q36" si="14">IF(K33=N33,0,(1-(K33/(K33-N33)))*-100)</f>
        <v>-35.714285714285708</v>
      </c>
      <c r="R33" s="13">
        <f t="shared" si="10"/>
        <v>-54.54545454545454</v>
      </c>
      <c r="S33" s="13">
        <f t="shared" si="10"/>
        <v>33.333333333333329</v>
      </c>
      <c r="V33" s="4">
        <f t="shared" ref="V33:X33" si="15">SUM(V13:V22)</f>
        <v>14</v>
      </c>
      <c r="W33" s="13">
        <f t="shared" si="15"/>
        <v>11</v>
      </c>
      <c r="X33" s="13">
        <f t="shared" si="15"/>
        <v>3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149</v>
      </c>
      <c r="L34" s="4">
        <f t="shared" si="16"/>
        <v>64</v>
      </c>
      <c r="M34" s="4">
        <f t="shared" si="16"/>
        <v>85</v>
      </c>
      <c r="N34" s="4">
        <f t="shared" si="16"/>
        <v>-37</v>
      </c>
      <c r="O34" s="4">
        <f t="shared" si="16"/>
        <v>-18</v>
      </c>
      <c r="P34" s="4">
        <f t="shared" si="16"/>
        <v>-19</v>
      </c>
      <c r="Q34" s="13">
        <f>IF(K34=N34,0,(1-(K34/(K34-N34)))*-100)</f>
        <v>-19.892473118279575</v>
      </c>
      <c r="R34" s="13">
        <f t="shared" si="10"/>
        <v>-21.95121951219512</v>
      </c>
      <c r="S34" s="13">
        <f t="shared" si="10"/>
        <v>-18.26923076923077</v>
      </c>
      <c r="V34" s="4">
        <f t="shared" ref="V34:X34" si="17">SUM(V23:V30)</f>
        <v>186</v>
      </c>
      <c r="W34" s="13">
        <f t="shared" si="17"/>
        <v>82</v>
      </c>
      <c r="X34" s="13">
        <f t="shared" si="17"/>
        <v>104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130</v>
      </c>
      <c r="L35" s="4">
        <f>SUM(L25:L30)</f>
        <v>50</v>
      </c>
      <c r="M35" s="4">
        <f t="shared" si="18"/>
        <v>80</v>
      </c>
      <c r="N35" s="4">
        <f t="shared" si="18"/>
        <v>-34</v>
      </c>
      <c r="O35" s="4">
        <f t="shared" si="18"/>
        <v>-16</v>
      </c>
      <c r="P35" s="4">
        <f t="shared" si="18"/>
        <v>-18</v>
      </c>
      <c r="Q35" s="13">
        <f t="shared" si="14"/>
        <v>-20.731707317073166</v>
      </c>
      <c r="R35" s="13">
        <f t="shared" si="10"/>
        <v>-24.242424242424242</v>
      </c>
      <c r="S35" s="13">
        <f t="shared" si="10"/>
        <v>-18.367346938775508</v>
      </c>
      <c r="V35" s="4">
        <f t="shared" ref="V35" si="19">SUM(V25:V30)</f>
        <v>164</v>
      </c>
      <c r="W35" s="13">
        <f>SUM(W25:W30)</f>
        <v>66</v>
      </c>
      <c r="X35" s="13">
        <f>SUM(X25:X30)</f>
        <v>98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101</v>
      </c>
      <c r="L36" s="4">
        <f>SUM(L27:L30)</f>
        <v>31</v>
      </c>
      <c r="M36" s="4">
        <f t="shared" si="20"/>
        <v>70</v>
      </c>
      <c r="N36" s="4">
        <f t="shared" si="20"/>
        <v>-16</v>
      </c>
      <c r="O36" s="4">
        <f t="shared" si="20"/>
        <v>-12</v>
      </c>
      <c r="P36" s="4">
        <f t="shared" si="20"/>
        <v>-4</v>
      </c>
      <c r="Q36" s="13">
        <f t="shared" si="14"/>
        <v>-13.675213675213671</v>
      </c>
      <c r="R36" s="13">
        <f t="shared" si="10"/>
        <v>-27.906976744186053</v>
      </c>
      <c r="S36" s="13">
        <f t="shared" si="10"/>
        <v>-5.4054054054054053</v>
      </c>
      <c r="V36" s="4">
        <f t="shared" ref="V36" si="21">SUM(V27:V30)</f>
        <v>117</v>
      </c>
      <c r="W36" s="13">
        <f>SUM(W27:W30)</f>
        <v>43</v>
      </c>
      <c r="X36" s="13">
        <f>SUM(X27:X30)</f>
        <v>74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5.6962025316455698</v>
      </c>
      <c r="L39" s="14">
        <f>L33/L9*100</f>
        <v>7.2463768115942031</v>
      </c>
      <c r="M39" s="15">
        <f t="shared" ref="M39" si="26">M33/M9*100</f>
        <v>4.4943820224719104</v>
      </c>
      <c r="N39" s="14">
        <f>N33/N9*100</f>
        <v>11.904761904761903</v>
      </c>
      <c r="O39" s="14">
        <f t="shared" ref="O39" si="27">O33/O9*100</f>
        <v>25</v>
      </c>
      <c r="P39" s="14">
        <f>P33/P9*100</f>
        <v>-5.5555555555555554</v>
      </c>
      <c r="Q39" s="14">
        <f t="shared" ref="Q39:Q42" si="28">K39-V39</f>
        <v>-1.3037974683544311</v>
      </c>
      <c r="R39" s="14">
        <f t="shared" si="24"/>
        <v>-4.5815801776531089</v>
      </c>
      <c r="S39" s="14">
        <f t="shared" si="24"/>
        <v>1.6906437047149012</v>
      </c>
      <c r="V39" s="14">
        <f t="shared" ref="V39:X39" si="29">V33/V9*100</f>
        <v>7.0000000000000009</v>
      </c>
      <c r="W39" s="14">
        <f t="shared" si="29"/>
        <v>11.827956989247312</v>
      </c>
      <c r="X39" s="14">
        <f t="shared" si="29"/>
        <v>2.8037383177570092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94.303797468354432</v>
      </c>
      <c r="L40" s="14">
        <f t="shared" si="30"/>
        <v>92.753623188405797</v>
      </c>
      <c r="M40" s="14">
        <f t="shared" si="30"/>
        <v>95.50561797752809</v>
      </c>
      <c r="N40" s="14">
        <f>N34/N9*100</f>
        <v>88.095238095238088</v>
      </c>
      <c r="O40" s="14">
        <f t="shared" ref="O40:P40" si="31">O34/O9*100</f>
        <v>75</v>
      </c>
      <c r="P40" s="14">
        <f t="shared" si="31"/>
        <v>105.55555555555556</v>
      </c>
      <c r="Q40" s="14">
        <f t="shared" si="28"/>
        <v>1.303797468354432</v>
      </c>
      <c r="R40" s="14">
        <f t="shared" si="24"/>
        <v>4.5815801776531089</v>
      </c>
      <c r="S40" s="14">
        <f t="shared" si="24"/>
        <v>-1.6906437047149012</v>
      </c>
      <c r="V40" s="14">
        <f t="shared" ref="V40:X40" si="32">V34/V9*100</f>
        <v>93</v>
      </c>
      <c r="W40" s="14">
        <f t="shared" si="32"/>
        <v>88.172043010752688</v>
      </c>
      <c r="X40" s="14">
        <f t="shared" si="32"/>
        <v>97.196261682242991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82.278481012658233</v>
      </c>
      <c r="L41" s="14">
        <f t="shared" si="33"/>
        <v>72.463768115942031</v>
      </c>
      <c r="M41" s="14">
        <f t="shared" si="33"/>
        <v>89.887640449438194</v>
      </c>
      <c r="N41" s="14">
        <f>N35/N9*100</f>
        <v>80.952380952380949</v>
      </c>
      <c r="O41" s="14">
        <f t="shared" ref="O41:P41" si="34">O35/O9*100</f>
        <v>66.666666666666657</v>
      </c>
      <c r="P41" s="14">
        <f t="shared" si="34"/>
        <v>100</v>
      </c>
      <c r="Q41" s="14">
        <f t="shared" si="28"/>
        <v>0.27848101265823288</v>
      </c>
      <c r="R41" s="14">
        <f t="shared" si="24"/>
        <v>1.4960261804581592</v>
      </c>
      <c r="S41" s="14">
        <f t="shared" si="24"/>
        <v>-1.7011445972907779</v>
      </c>
      <c r="V41" s="14">
        <f>V35/V9*100</f>
        <v>82</v>
      </c>
      <c r="W41" s="14">
        <f>W35/W9*100</f>
        <v>70.967741935483872</v>
      </c>
      <c r="X41" s="14">
        <f>X35/X9*100</f>
        <v>91.588785046728972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63.924050632911388</v>
      </c>
      <c r="L42" s="14">
        <f t="shared" si="35"/>
        <v>44.927536231884055</v>
      </c>
      <c r="M42" s="14">
        <f t="shared" si="35"/>
        <v>78.651685393258433</v>
      </c>
      <c r="N42" s="14">
        <f t="shared" si="35"/>
        <v>38.095238095238095</v>
      </c>
      <c r="O42" s="14">
        <f t="shared" si="35"/>
        <v>50</v>
      </c>
      <c r="P42" s="14">
        <f t="shared" si="35"/>
        <v>22.222222222222221</v>
      </c>
      <c r="Q42" s="14">
        <f t="shared" si="28"/>
        <v>5.4240506329113884</v>
      </c>
      <c r="R42" s="14">
        <f t="shared" si="24"/>
        <v>-1.3090229079008893</v>
      </c>
      <c r="S42" s="14">
        <f t="shared" si="24"/>
        <v>9.4928068885855339</v>
      </c>
      <c r="V42" s="14">
        <f t="shared" ref="V42:X42" si="36">V36/V9*100</f>
        <v>58.5</v>
      </c>
      <c r="W42" s="14">
        <f t="shared" si="36"/>
        <v>46.236559139784944</v>
      </c>
      <c r="X42" s="14">
        <f t="shared" si="36"/>
        <v>69.158878504672899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43"/>
  <sheetViews>
    <sheetView view="pageBreakPreview" zoomScale="75" zoomScaleNormal="75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45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3</v>
      </c>
      <c r="C9" s="4">
        <f>SUM(C10:C30)</f>
        <v>3</v>
      </c>
      <c r="D9" s="4">
        <f>SUM(D10:D30)</f>
        <v>0</v>
      </c>
      <c r="E9" s="4">
        <f>F9+G9</f>
        <v>-6</v>
      </c>
      <c r="F9" s="4">
        <f>SUM(F10:F30)</f>
        <v>-1</v>
      </c>
      <c r="G9" s="4">
        <f>SUM(G10:G30)</f>
        <v>-5</v>
      </c>
      <c r="H9" s="13">
        <f>IF(B9=E9,0,(1-(B9/(B9-E9)))*-100)</f>
        <v>-66.666666666666671</v>
      </c>
      <c r="I9" s="13">
        <f>IF(C9=F9,0,(1-(C9/(C9-F9)))*-100)</f>
        <v>-25</v>
      </c>
      <c r="J9" s="13">
        <f>IF(D9=G9,0,(1-(D9/(D9-G9)))*-100)</f>
        <v>-100</v>
      </c>
      <c r="K9" s="4">
        <f>L9+M9</f>
        <v>72</v>
      </c>
      <c r="L9" s="4">
        <f>SUM(L10:L30)</f>
        <v>32</v>
      </c>
      <c r="M9" s="4">
        <f>SUM(M10:M30)</f>
        <v>40</v>
      </c>
      <c r="N9" s="4">
        <f>O9+P9</f>
        <v>8</v>
      </c>
      <c r="O9" s="4">
        <f>SUM(O10:O30)</f>
        <v>5</v>
      </c>
      <c r="P9" s="4">
        <f>SUM(P10:P30)</f>
        <v>3</v>
      </c>
      <c r="Q9" s="13">
        <f>IF(K9=N9,0,(1-(K9/(K9-N9)))*-100)</f>
        <v>12.5</v>
      </c>
      <c r="R9" s="13">
        <f>IF(L9=O9,0,(1-(L9/(L9-O9)))*-100)</f>
        <v>18.518518518518512</v>
      </c>
      <c r="S9" s="13">
        <f>IF(M9=P9,0,(1-(M9/(M9-P9)))*-100)</f>
        <v>8.1081081081081141</v>
      </c>
      <c r="V9" s="4">
        <f>K9-N9</f>
        <v>64</v>
      </c>
      <c r="W9" s="13">
        <f>L9-O9</f>
        <v>27</v>
      </c>
      <c r="X9" s="13">
        <f>M9-P9</f>
        <v>37</v>
      </c>
    </row>
    <row r="10" spans="1:24" s="1" customFormat="1" ht="18" customHeight="1" x14ac:dyDescent="0.15">
      <c r="A10" s="4" t="s">
        <v>1</v>
      </c>
      <c r="B10" s="4">
        <f>C10+D10</f>
        <v>3</v>
      </c>
      <c r="C10" s="4">
        <v>3</v>
      </c>
      <c r="D10" s="4">
        <v>0</v>
      </c>
      <c r="E10" s="4">
        <f>F10+G10</f>
        <v>-6</v>
      </c>
      <c r="F10" s="4">
        <v>-1</v>
      </c>
      <c r="G10" s="4">
        <v>-5</v>
      </c>
      <c r="H10" s="13">
        <f>IF(B10=E10,0,(1-(B10/(B10-E10)))*-100)</f>
        <v>-66.666666666666671</v>
      </c>
      <c r="I10" s="13">
        <f t="shared" ref="I10" si="0">IF(C10=F10,0,(1-(C10/(C10-F10)))*-100)</f>
        <v>-25</v>
      </c>
      <c r="J10" s="13">
        <f>IF(D10=G10,0,(1-(D10/(D10-G10)))*-100)</f>
        <v>-100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1</v>
      </c>
      <c r="O18" s="4">
        <v>1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2</v>
      </c>
      <c r="M22" s="4">
        <v>3</v>
      </c>
      <c r="N22" s="4">
        <f t="shared" si="4"/>
        <v>3</v>
      </c>
      <c r="O22" s="4">
        <v>2</v>
      </c>
      <c r="P22" s="4">
        <v>1</v>
      </c>
      <c r="Q22" s="13">
        <f t="shared" si="5"/>
        <v>150</v>
      </c>
      <c r="R22" s="13">
        <f t="shared" si="1"/>
        <v>0</v>
      </c>
      <c r="S22" s="13">
        <f t="shared" si="1"/>
        <v>50</v>
      </c>
      <c r="V22" s="4">
        <f t="shared" si="2"/>
        <v>2</v>
      </c>
      <c r="W22" s="13">
        <f t="shared" si="2"/>
        <v>0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3</v>
      </c>
      <c r="M23" s="4">
        <v>0</v>
      </c>
      <c r="N23" s="4">
        <f t="shared" si="4"/>
        <v>1</v>
      </c>
      <c r="O23" s="4">
        <v>2</v>
      </c>
      <c r="P23" s="4">
        <v>-1</v>
      </c>
      <c r="Q23" s="13">
        <f t="shared" si="5"/>
        <v>50</v>
      </c>
      <c r="R23" s="13">
        <f t="shared" si="1"/>
        <v>200</v>
      </c>
      <c r="S23" s="13">
        <f t="shared" si="1"/>
        <v>-100</v>
      </c>
      <c r="V23" s="4">
        <f t="shared" si="2"/>
        <v>2</v>
      </c>
      <c r="W23" s="13">
        <f t="shared" si="2"/>
        <v>1</v>
      </c>
      <c r="X23" s="13">
        <f t="shared" si="2"/>
        <v>1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2</v>
      </c>
      <c r="M24" s="4">
        <v>0</v>
      </c>
      <c r="N24" s="4">
        <f t="shared" si="4"/>
        <v>-6</v>
      </c>
      <c r="O24" s="4">
        <v>-1</v>
      </c>
      <c r="P24" s="4">
        <v>-5</v>
      </c>
      <c r="Q24" s="13">
        <f t="shared" si="5"/>
        <v>-75</v>
      </c>
      <c r="R24" s="13">
        <f t="shared" si="1"/>
        <v>-33.333333333333336</v>
      </c>
      <c r="S24" s="13">
        <f t="shared" si="1"/>
        <v>-100</v>
      </c>
      <c r="V24" s="4">
        <f t="shared" si="2"/>
        <v>8</v>
      </c>
      <c r="W24" s="13">
        <f t="shared" si="2"/>
        <v>3</v>
      </c>
      <c r="X24" s="13">
        <f t="shared" si="2"/>
        <v>5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</v>
      </c>
      <c r="L25" s="4">
        <v>2</v>
      </c>
      <c r="M25" s="4">
        <v>2</v>
      </c>
      <c r="N25" s="4">
        <f t="shared" si="4"/>
        <v>0</v>
      </c>
      <c r="O25" s="4">
        <v>-2</v>
      </c>
      <c r="P25" s="4">
        <v>2</v>
      </c>
      <c r="Q25" s="13">
        <f t="shared" si="5"/>
        <v>0</v>
      </c>
      <c r="R25" s="13">
        <f t="shared" si="1"/>
        <v>-50</v>
      </c>
      <c r="S25" s="13">
        <f t="shared" si="1"/>
        <v>0</v>
      </c>
      <c r="V25" s="4">
        <f t="shared" si="2"/>
        <v>4</v>
      </c>
      <c r="W25" s="13">
        <f t="shared" si="2"/>
        <v>4</v>
      </c>
      <c r="X25" s="13">
        <f t="shared" si="2"/>
        <v>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7</v>
      </c>
      <c r="L26" s="4">
        <v>4</v>
      </c>
      <c r="M26" s="4">
        <v>3</v>
      </c>
      <c r="N26" s="4">
        <f t="shared" si="4"/>
        <v>-1</v>
      </c>
      <c r="O26" s="4">
        <v>3</v>
      </c>
      <c r="P26" s="4">
        <v>-4</v>
      </c>
      <c r="Q26" s="13">
        <f t="shared" si="5"/>
        <v>-12.5</v>
      </c>
      <c r="R26" s="13">
        <f t="shared" si="5"/>
        <v>300</v>
      </c>
      <c r="S26" s="13">
        <f t="shared" si="5"/>
        <v>-57.142857142857139</v>
      </c>
      <c r="V26" s="4">
        <f t="shared" si="2"/>
        <v>8</v>
      </c>
      <c r="W26" s="13">
        <f t="shared" si="2"/>
        <v>1</v>
      </c>
      <c r="X26" s="13">
        <f t="shared" si="2"/>
        <v>7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21</v>
      </c>
      <c r="L27" s="4">
        <v>8</v>
      </c>
      <c r="M27" s="4">
        <v>13</v>
      </c>
      <c r="N27" s="4">
        <f t="shared" si="4"/>
        <v>8</v>
      </c>
      <c r="O27" s="4">
        <v>-1</v>
      </c>
      <c r="P27" s="4">
        <v>9</v>
      </c>
      <c r="Q27" s="13">
        <f t="shared" si="5"/>
        <v>61.53846153846154</v>
      </c>
      <c r="R27" s="13">
        <f t="shared" si="5"/>
        <v>-11.111111111111116</v>
      </c>
      <c r="S27" s="13">
        <f t="shared" si="5"/>
        <v>225</v>
      </c>
      <c r="V27" s="4">
        <f t="shared" si="2"/>
        <v>13</v>
      </c>
      <c r="W27" s="13">
        <f t="shared" si="2"/>
        <v>9</v>
      </c>
      <c r="X27" s="13">
        <f t="shared" si="2"/>
        <v>4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15</v>
      </c>
      <c r="L28" s="4">
        <v>5</v>
      </c>
      <c r="M28" s="4">
        <v>10</v>
      </c>
      <c r="N28" s="4">
        <f t="shared" si="4"/>
        <v>-1</v>
      </c>
      <c r="O28" s="4">
        <v>-2</v>
      </c>
      <c r="P28" s="4">
        <v>1</v>
      </c>
      <c r="Q28" s="13">
        <f t="shared" si="5"/>
        <v>-6.25</v>
      </c>
      <c r="R28" s="13">
        <f t="shared" si="5"/>
        <v>-28.571428571428569</v>
      </c>
      <c r="S28" s="13">
        <f t="shared" si="5"/>
        <v>11.111111111111116</v>
      </c>
      <c r="V28" s="4">
        <f t="shared" si="2"/>
        <v>16</v>
      </c>
      <c r="W28" s="13">
        <f>L28-O28</f>
        <v>7</v>
      </c>
      <c r="X28" s="13">
        <f t="shared" si="2"/>
        <v>9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10</v>
      </c>
      <c r="L29" s="4">
        <v>4</v>
      </c>
      <c r="M29" s="4">
        <v>6</v>
      </c>
      <c r="N29" s="4">
        <f>O29+P29</f>
        <v>2</v>
      </c>
      <c r="O29" s="4">
        <v>3</v>
      </c>
      <c r="P29" s="4">
        <v>-1</v>
      </c>
      <c r="Q29" s="13">
        <f>IF(K29=N29,0,(1-(K29/(K29-N29)))*-100)</f>
        <v>25</v>
      </c>
      <c r="R29" s="13">
        <f>IF(L29=O29,0,(1-(L29/(L29-O29)))*-100)</f>
        <v>300</v>
      </c>
      <c r="S29" s="13">
        <f>IF(M29=P29,0,(1-(M29/(M29-P29)))*-100)</f>
        <v>-14.28571428571429</v>
      </c>
      <c r="V29" s="4">
        <f t="shared" si="2"/>
        <v>8</v>
      </c>
      <c r="W29" s="13">
        <f t="shared" si="2"/>
        <v>1</v>
      </c>
      <c r="X29" s="13">
        <f t="shared" si="2"/>
        <v>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1</v>
      </c>
      <c r="M30" s="4">
        <v>3</v>
      </c>
      <c r="N30" s="4">
        <f t="shared" ref="N30" si="6">O30+P30</f>
        <v>1</v>
      </c>
      <c r="O30" s="4">
        <v>0</v>
      </c>
      <c r="P30" s="4">
        <v>1</v>
      </c>
      <c r="Q30" s="13">
        <f t="shared" ref="Q30" si="7">IF(K30=N30,0,(1-(K30/(K30-N30)))*-100)</f>
        <v>33.333333333333329</v>
      </c>
      <c r="R30" s="13">
        <f>IF(L30=O30,0,(1-(L30/(L30-O30)))*-100)</f>
        <v>0</v>
      </c>
      <c r="S30" s="13">
        <f t="shared" ref="S30" si="8">IF(M30=P30,0,(1-(M30/(M30-P30)))*-100)</f>
        <v>50</v>
      </c>
      <c r="V30" s="4">
        <f t="shared" si="2"/>
        <v>3</v>
      </c>
      <c r="W30" s="13">
        <f t="shared" si="2"/>
        <v>1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6</v>
      </c>
      <c r="L33" s="4">
        <f t="shared" si="12"/>
        <v>3</v>
      </c>
      <c r="M33" s="4">
        <f>SUM(M13:M22)</f>
        <v>3</v>
      </c>
      <c r="N33" s="4">
        <f t="shared" ref="N33:P33" si="13">SUM(N13:N22)</f>
        <v>4</v>
      </c>
      <c r="O33" s="4">
        <f t="shared" si="13"/>
        <v>3</v>
      </c>
      <c r="P33" s="4">
        <f t="shared" si="13"/>
        <v>1</v>
      </c>
      <c r="Q33" s="13">
        <f t="shared" ref="Q33:Q36" si="14">IF(K33=N33,0,(1-(K33/(K33-N33)))*-100)</f>
        <v>200</v>
      </c>
      <c r="R33" s="13">
        <f t="shared" si="10"/>
        <v>0</v>
      </c>
      <c r="S33" s="13">
        <f t="shared" si="10"/>
        <v>50</v>
      </c>
      <c r="V33" s="4">
        <f t="shared" ref="V33:X33" si="15">SUM(V13:V22)</f>
        <v>2</v>
      </c>
      <c r="W33" s="13">
        <f t="shared" si="15"/>
        <v>0</v>
      </c>
      <c r="X33" s="13">
        <f t="shared" si="15"/>
        <v>2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66</v>
      </c>
      <c r="L34" s="4">
        <f t="shared" si="16"/>
        <v>29</v>
      </c>
      <c r="M34" s="4">
        <f t="shared" si="16"/>
        <v>37</v>
      </c>
      <c r="N34" s="4">
        <f t="shared" si="16"/>
        <v>4</v>
      </c>
      <c r="O34" s="4">
        <f t="shared" si="16"/>
        <v>2</v>
      </c>
      <c r="P34" s="4">
        <f t="shared" si="16"/>
        <v>2</v>
      </c>
      <c r="Q34" s="13">
        <f>IF(K34=N34,0,(1-(K34/(K34-N34)))*-100)</f>
        <v>6.4516129032258007</v>
      </c>
      <c r="R34" s="13">
        <f t="shared" si="10"/>
        <v>7.4074074074074181</v>
      </c>
      <c r="S34" s="13">
        <f t="shared" si="10"/>
        <v>5.7142857142857162</v>
      </c>
      <c r="V34" s="4">
        <f t="shared" ref="V34:X34" si="17">SUM(V23:V30)</f>
        <v>62</v>
      </c>
      <c r="W34" s="13">
        <f t="shared" si="17"/>
        <v>27</v>
      </c>
      <c r="X34" s="13">
        <f t="shared" si="17"/>
        <v>35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61</v>
      </c>
      <c r="L35" s="4">
        <f>SUM(L25:L30)</f>
        <v>24</v>
      </c>
      <c r="M35" s="4">
        <f t="shared" si="18"/>
        <v>37</v>
      </c>
      <c r="N35" s="4">
        <f t="shared" si="18"/>
        <v>9</v>
      </c>
      <c r="O35" s="4">
        <f t="shared" si="18"/>
        <v>1</v>
      </c>
      <c r="P35" s="4">
        <f t="shared" si="18"/>
        <v>8</v>
      </c>
      <c r="Q35" s="13">
        <f t="shared" si="14"/>
        <v>17.307692307692314</v>
      </c>
      <c r="R35" s="13">
        <f t="shared" si="10"/>
        <v>4.3478260869565188</v>
      </c>
      <c r="S35" s="13">
        <f t="shared" si="10"/>
        <v>27.586206896551737</v>
      </c>
      <c r="V35" s="4">
        <f t="shared" ref="V35" si="19">SUM(V25:V30)</f>
        <v>52</v>
      </c>
      <c r="W35" s="13">
        <f>SUM(W25:W30)</f>
        <v>23</v>
      </c>
      <c r="X35" s="13">
        <f>SUM(X25:X30)</f>
        <v>29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50</v>
      </c>
      <c r="L36" s="4">
        <f>SUM(L27:L30)</f>
        <v>18</v>
      </c>
      <c r="M36" s="4">
        <f t="shared" si="20"/>
        <v>32</v>
      </c>
      <c r="N36" s="4">
        <f t="shared" si="20"/>
        <v>10</v>
      </c>
      <c r="O36" s="4">
        <f t="shared" si="20"/>
        <v>0</v>
      </c>
      <c r="P36" s="4">
        <f t="shared" si="20"/>
        <v>10</v>
      </c>
      <c r="Q36" s="13">
        <f t="shared" si="14"/>
        <v>25</v>
      </c>
      <c r="R36" s="13">
        <f t="shared" si="10"/>
        <v>0</v>
      </c>
      <c r="S36" s="13">
        <f t="shared" si="10"/>
        <v>45.45454545454546</v>
      </c>
      <c r="V36" s="4">
        <f t="shared" ref="V36" si="21">SUM(V27:V30)</f>
        <v>40</v>
      </c>
      <c r="W36" s="13">
        <f>SUM(W27:W30)</f>
        <v>18</v>
      </c>
      <c r="X36" s="13">
        <f>SUM(X27:X30)</f>
        <v>22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8.3333333333333321</v>
      </c>
      <c r="L39" s="14">
        <f>L33/L9*100</f>
        <v>9.375</v>
      </c>
      <c r="M39" s="15">
        <f t="shared" ref="M39" si="26">M33/M9*100</f>
        <v>7.5</v>
      </c>
      <c r="N39" s="14">
        <f>N33/N9*100</f>
        <v>50</v>
      </c>
      <c r="O39" s="14">
        <f t="shared" ref="O39" si="27">O33/O9*100</f>
        <v>60</v>
      </c>
      <c r="P39" s="14">
        <f>P33/P9*100</f>
        <v>33.333333333333329</v>
      </c>
      <c r="Q39" s="14">
        <f t="shared" ref="Q39:Q42" si="28">K39-V39</f>
        <v>5.2083333333333321</v>
      </c>
      <c r="R39" s="14">
        <f t="shared" si="24"/>
        <v>9.375</v>
      </c>
      <c r="S39" s="14">
        <f t="shared" si="24"/>
        <v>2.0945945945945947</v>
      </c>
      <c r="V39" s="14">
        <f t="shared" ref="V39:X39" si="29">V33/V9*100</f>
        <v>3.125</v>
      </c>
      <c r="W39" s="14">
        <f t="shared" si="29"/>
        <v>0</v>
      </c>
      <c r="X39" s="14">
        <f t="shared" si="29"/>
        <v>5.4054054054054053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91.666666666666657</v>
      </c>
      <c r="L40" s="14">
        <f t="shared" si="30"/>
        <v>90.625</v>
      </c>
      <c r="M40" s="14">
        <f t="shared" si="30"/>
        <v>92.5</v>
      </c>
      <c r="N40" s="14">
        <f>N34/N9*100</f>
        <v>50</v>
      </c>
      <c r="O40" s="14">
        <f t="shared" ref="O40:P40" si="31">O34/O9*100</f>
        <v>40</v>
      </c>
      <c r="P40" s="14">
        <f t="shared" si="31"/>
        <v>66.666666666666657</v>
      </c>
      <c r="Q40" s="14">
        <f t="shared" si="28"/>
        <v>-5.2083333333333428</v>
      </c>
      <c r="R40" s="14">
        <f t="shared" si="24"/>
        <v>-9.375</v>
      </c>
      <c r="S40" s="14">
        <f t="shared" si="24"/>
        <v>-2.0945945945945965</v>
      </c>
      <c r="V40" s="14">
        <f t="shared" ref="V40:X40" si="32">V34/V9*100</f>
        <v>96.875</v>
      </c>
      <c r="W40" s="14">
        <f t="shared" si="32"/>
        <v>100</v>
      </c>
      <c r="X40" s="14">
        <f t="shared" si="32"/>
        <v>94.594594594594597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84.722222222222214</v>
      </c>
      <c r="L41" s="14">
        <f t="shared" si="33"/>
        <v>75</v>
      </c>
      <c r="M41" s="14">
        <f t="shared" si="33"/>
        <v>92.5</v>
      </c>
      <c r="N41" s="14">
        <f>N35/N9*100</f>
        <v>112.5</v>
      </c>
      <c r="O41" s="14">
        <f t="shared" ref="O41:P41" si="34">O35/O9*100</f>
        <v>20</v>
      </c>
      <c r="P41" s="14">
        <f t="shared" si="34"/>
        <v>266.66666666666663</v>
      </c>
      <c r="Q41" s="14">
        <f t="shared" si="28"/>
        <v>3.4722222222222143</v>
      </c>
      <c r="R41" s="14">
        <f t="shared" si="24"/>
        <v>-10.18518518518519</v>
      </c>
      <c r="S41" s="14">
        <f t="shared" si="24"/>
        <v>14.121621621621628</v>
      </c>
      <c r="V41" s="14">
        <f>V35/V9*100</f>
        <v>81.25</v>
      </c>
      <c r="W41" s="14">
        <f>W35/W9*100</f>
        <v>85.18518518518519</v>
      </c>
      <c r="X41" s="14">
        <f>X35/X9*100</f>
        <v>78.378378378378372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69.444444444444443</v>
      </c>
      <c r="L42" s="14">
        <f t="shared" si="35"/>
        <v>56.25</v>
      </c>
      <c r="M42" s="14">
        <f t="shared" si="35"/>
        <v>80</v>
      </c>
      <c r="N42" s="14">
        <f t="shared" si="35"/>
        <v>125</v>
      </c>
      <c r="O42" s="14">
        <f t="shared" si="35"/>
        <v>0</v>
      </c>
      <c r="P42" s="14">
        <f t="shared" si="35"/>
        <v>333.33333333333337</v>
      </c>
      <c r="Q42" s="14">
        <f t="shared" si="28"/>
        <v>6.9444444444444429</v>
      </c>
      <c r="R42" s="14">
        <f t="shared" si="24"/>
        <v>-10.416666666666657</v>
      </c>
      <c r="S42" s="14">
        <f t="shared" si="24"/>
        <v>20.54054054054054</v>
      </c>
      <c r="V42" s="14">
        <f t="shared" ref="V42:X42" si="36">V36/V9*100</f>
        <v>62.5</v>
      </c>
      <c r="W42" s="14">
        <f t="shared" si="36"/>
        <v>66.666666666666657</v>
      </c>
      <c r="X42" s="14">
        <f t="shared" si="36"/>
        <v>59.45945945945946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44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26</v>
      </c>
      <c r="C9" s="4">
        <f>SUM(C10:C30)</f>
        <v>12</v>
      </c>
      <c r="D9" s="4">
        <f>SUM(D10:D30)</f>
        <v>14</v>
      </c>
      <c r="E9" s="4">
        <f>F9+G9</f>
        <v>-2</v>
      </c>
      <c r="F9" s="4">
        <f>SUM(F10:F30)</f>
        <v>-3</v>
      </c>
      <c r="G9" s="4">
        <f>SUM(G10:G30)</f>
        <v>1</v>
      </c>
      <c r="H9" s="13">
        <f>IF(B9=E9,0,(1-(B9/(B9-E9)))*-100)</f>
        <v>-7.1428571428571397</v>
      </c>
      <c r="I9" s="13">
        <f>IF(C9=F9,0,(1-(C9/(C9-F9)))*-100)</f>
        <v>-19.999999999999996</v>
      </c>
      <c r="J9" s="13">
        <f>IF(D9=G9,0,(1-(D9/(D9-G9)))*-100)</f>
        <v>7.6923076923076872</v>
      </c>
      <c r="K9" s="4">
        <f>L9+M9</f>
        <v>139</v>
      </c>
      <c r="L9" s="4">
        <f>SUM(L10:L30)</f>
        <v>66</v>
      </c>
      <c r="M9" s="4">
        <f>SUM(M10:M30)</f>
        <v>73</v>
      </c>
      <c r="N9" s="4">
        <f>O9+P9</f>
        <v>31</v>
      </c>
      <c r="O9" s="4">
        <f>SUM(O10:O30)</f>
        <v>9</v>
      </c>
      <c r="P9" s="4">
        <f>SUM(P10:P30)</f>
        <v>22</v>
      </c>
      <c r="Q9" s="13">
        <f>IF(K9=N9,0,(1-(K9/(K9-N9)))*-100)</f>
        <v>28.703703703703699</v>
      </c>
      <c r="R9" s="13">
        <f>IF(L9=O9,0,(1-(L9/(L9-O9)))*-100)</f>
        <v>15.789473684210531</v>
      </c>
      <c r="S9" s="13">
        <f>IF(M9=P9,0,(1-(M9/(M9-P9)))*-100)</f>
        <v>43.137254901960787</v>
      </c>
      <c r="V9" s="4">
        <f>K9-N9</f>
        <v>108</v>
      </c>
      <c r="W9" s="13">
        <f>L9-O9</f>
        <v>57</v>
      </c>
      <c r="X9" s="13">
        <f>M9-P9</f>
        <v>51</v>
      </c>
    </row>
    <row r="10" spans="1:24" s="1" customFormat="1" ht="18" customHeight="1" x14ac:dyDescent="0.15">
      <c r="A10" s="4" t="s">
        <v>1</v>
      </c>
      <c r="B10" s="4">
        <f>C10+D10</f>
        <v>26</v>
      </c>
      <c r="C10" s="4">
        <v>12</v>
      </c>
      <c r="D10" s="4">
        <v>14</v>
      </c>
      <c r="E10" s="4">
        <f>F10+G10</f>
        <v>-2</v>
      </c>
      <c r="F10" s="4">
        <v>-3</v>
      </c>
      <c r="G10" s="4">
        <v>1</v>
      </c>
      <c r="H10" s="13">
        <f>IF(B10=E10,0,(1-(B10/(B10-E10)))*-100)</f>
        <v>-7.1428571428571397</v>
      </c>
      <c r="I10" s="13">
        <f t="shared" ref="I10" si="0">IF(C10=F10,0,(1-(C10/(C10-F10)))*-100)</f>
        <v>-19.999999999999996</v>
      </c>
      <c r="J10" s="13">
        <f>IF(D10=G10,0,(1-(D10/(D10-G10)))*-100)</f>
        <v>7.6923076923076872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-1</v>
      </c>
      <c r="O17" s="4">
        <v>-1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-2</v>
      </c>
      <c r="O20" s="4">
        <v>-2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2</v>
      </c>
      <c r="W20" s="13">
        <f t="shared" si="2"/>
        <v>2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0</v>
      </c>
      <c r="L21" s="4">
        <v>0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-2</v>
      </c>
      <c r="O22" s="4">
        <v>-1</v>
      </c>
      <c r="P22" s="4">
        <v>-1</v>
      </c>
      <c r="Q22" s="13">
        <f t="shared" si="5"/>
        <v>-40</v>
      </c>
      <c r="R22" s="13">
        <f t="shared" si="1"/>
        <v>-25</v>
      </c>
      <c r="S22" s="13">
        <f t="shared" si="1"/>
        <v>-100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7</v>
      </c>
      <c r="M23" s="4">
        <v>1</v>
      </c>
      <c r="N23" s="4">
        <f t="shared" si="4"/>
        <v>2</v>
      </c>
      <c r="O23" s="4">
        <v>1</v>
      </c>
      <c r="P23" s="4">
        <v>1</v>
      </c>
      <c r="Q23" s="13">
        <f t="shared" si="5"/>
        <v>33.333333333333329</v>
      </c>
      <c r="R23" s="13">
        <f t="shared" si="1"/>
        <v>16.666666666666675</v>
      </c>
      <c r="S23" s="13">
        <f t="shared" si="1"/>
        <v>0</v>
      </c>
      <c r="V23" s="4">
        <f t="shared" si="2"/>
        <v>6</v>
      </c>
      <c r="W23" s="13">
        <f t="shared" si="2"/>
        <v>6</v>
      </c>
      <c r="X23" s="13">
        <f t="shared" si="2"/>
        <v>0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9</v>
      </c>
      <c r="M24" s="4">
        <v>2</v>
      </c>
      <c r="N24" s="4">
        <f t="shared" si="4"/>
        <v>6</v>
      </c>
      <c r="O24" s="4">
        <v>4</v>
      </c>
      <c r="P24" s="4">
        <v>2</v>
      </c>
      <c r="Q24" s="13">
        <f t="shared" si="5"/>
        <v>120.00000000000001</v>
      </c>
      <c r="R24" s="13">
        <f t="shared" si="1"/>
        <v>80</v>
      </c>
      <c r="S24" s="13">
        <f t="shared" si="1"/>
        <v>0</v>
      </c>
      <c r="V24" s="4">
        <f t="shared" si="2"/>
        <v>5</v>
      </c>
      <c r="W24" s="13">
        <f t="shared" si="2"/>
        <v>5</v>
      </c>
      <c r="X24" s="13">
        <f t="shared" si="2"/>
        <v>0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12</v>
      </c>
      <c r="L25" s="4">
        <v>9</v>
      </c>
      <c r="M25" s="4">
        <v>3</v>
      </c>
      <c r="N25" s="4">
        <f t="shared" si="4"/>
        <v>-1</v>
      </c>
      <c r="O25" s="4">
        <v>1</v>
      </c>
      <c r="P25" s="4">
        <v>-2</v>
      </c>
      <c r="Q25" s="13">
        <f t="shared" si="5"/>
        <v>-7.6923076923076872</v>
      </c>
      <c r="R25" s="13">
        <f t="shared" si="1"/>
        <v>12.5</v>
      </c>
      <c r="S25" s="13">
        <f t="shared" si="1"/>
        <v>-40</v>
      </c>
      <c r="V25" s="4">
        <f t="shared" si="2"/>
        <v>13</v>
      </c>
      <c r="W25" s="13">
        <f t="shared" si="2"/>
        <v>8</v>
      </c>
      <c r="X25" s="13">
        <f t="shared" si="2"/>
        <v>5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22</v>
      </c>
      <c r="L26" s="4">
        <v>12</v>
      </c>
      <c r="M26" s="4">
        <v>10</v>
      </c>
      <c r="N26" s="4">
        <f t="shared" si="4"/>
        <v>9</v>
      </c>
      <c r="O26" s="4">
        <v>4</v>
      </c>
      <c r="P26" s="4">
        <v>5</v>
      </c>
      <c r="Q26" s="13">
        <f t="shared" si="5"/>
        <v>69.230769230769226</v>
      </c>
      <c r="R26" s="13">
        <f t="shared" si="5"/>
        <v>50</v>
      </c>
      <c r="S26" s="13">
        <f t="shared" si="5"/>
        <v>100</v>
      </c>
      <c r="V26" s="4">
        <f t="shared" si="2"/>
        <v>13</v>
      </c>
      <c r="W26" s="13">
        <f t="shared" si="2"/>
        <v>8</v>
      </c>
      <c r="X26" s="13">
        <f t="shared" si="2"/>
        <v>5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27</v>
      </c>
      <c r="L27" s="4">
        <v>13</v>
      </c>
      <c r="M27" s="4">
        <v>14</v>
      </c>
      <c r="N27" s="4">
        <f t="shared" si="4"/>
        <v>7</v>
      </c>
      <c r="O27" s="4">
        <v>3</v>
      </c>
      <c r="P27" s="4">
        <v>4</v>
      </c>
      <c r="Q27" s="13">
        <f t="shared" si="5"/>
        <v>35.000000000000007</v>
      </c>
      <c r="R27" s="13">
        <f t="shared" si="5"/>
        <v>30.000000000000004</v>
      </c>
      <c r="S27" s="13">
        <f t="shared" si="5"/>
        <v>39.999999999999993</v>
      </c>
      <c r="V27" s="4">
        <f t="shared" si="2"/>
        <v>20</v>
      </c>
      <c r="W27" s="13">
        <f t="shared" si="2"/>
        <v>10</v>
      </c>
      <c r="X27" s="13">
        <f t="shared" si="2"/>
        <v>10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28</v>
      </c>
      <c r="L28" s="4">
        <v>7</v>
      </c>
      <c r="M28" s="4">
        <v>21</v>
      </c>
      <c r="N28" s="4">
        <f t="shared" si="4"/>
        <v>2</v>
      </c>
      <c r="O28" s="4">
        <v>-2</v>
      </c>
      <c r="P28" s="4">
        <v>4</v>
      </c>
      <c r="Q28" s="13">
        <f t="shared" si="5"/>
        <v>7.6923076923076872</v>
      </c>
      <c r="R28" s="13">
        <f t="shared" si="5"/>
        <v>-22.222222222222221</v>
      </c>
      <c r="S28" s="13">
        <f t="shared" si="5"/>
        <v>23.529411764705888</v>
      </c>
      <c r="V28" s="4">
        <f t="shared" si="2"/>
        <v>26</v>
      </c>
      <c r="W28" s="13">
        <f>L28-O28</f>
        <v>9</v>
      </c>
      <c r="X28" s="13">
        <f t="shared" si="2"/>
        <v>17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19</v>
      </c>
      <c r="L29" s="4">
        <v>4</v>
      </c>
      <c r="M29" s="4">
        <v>15</v>
      </c>
      <c r="N29" s="4">
        <f>O29+P29</f>
        <v>8</v>
      </c>
      <c r="O29" s="4">
        <v>2</v>
      </c>
      <c r="P29" s="4">
        <v>6</v>
      </c>
      <c r="Q29" s="13">
        <f>IF(K29=N29,0,(1-(K29/(K29-N29)))*-100)</f>
        <v>72.727272727272734</v>
      </c>
      <c r="R29" s="13">
        <f>IF(L29=O29,0,(1-(L29/(L29-O29)))*-100)</f>
        <v>100</v>
      </c>
      <c r="S29" s="13">
        <f>IF(M29=P29,0,(1-(M29/(M29-P29)))*-100)</f>
        <v>66.666666666666671</v>
      </c>
      <c r="V29" s="4">
        <f t="shared" si="2"/>
        <v>11</v>
      </c>
      <c r="W29" s="13">
        <f t="shared" si="2"/>
        <v>2</v>
      </c>
      <c r="X29" s="13">
        <f t="shared" si="2"/>
        <v>9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1</v>
      </c>
      <c r="M30" s="4">
        <v>7</v>
      </c>
      <c r="N30" s="4">
        <f t="shared" ref="N30" si="6">O30+P30</f>
        <v>3</v>
      </c>
      <c r="O30" s="4">
        <v>0</v>
      </c>
      <c r="P30" s="4">
        <v>3</v>
      </c>
      <c r="Q30" s="13">
        <f t="shared" ref="Q30" si="7">IF(K30=N30,0,(1-(K30/(K30-N30)))*-100)</f>
        <v>60.000000000000007</v>
      </c>
      <c r="R30" s="13">
        <f>IF(L30=O30,0,(1-(L30/(L30-O30)))*-100)</f>
        <v>0</v>
      </c>
      <c r="S30" s="13">
        <f t="shared" ref="S30" si="8">IF(M30=P30,0,(1-(M30/(M30-P30)))*-100)</f>
        <v>75</v>
      </c>
      <c r="V30" s="4">
        <f t="shared" si="2"/>
        <v>5</v>
      </c>
      <c r="W30" s="13">
        <f t="shared" si="2"/>
        <v>1</v>
      </c>
      <c r="X30" s="13">
        <f t="shared" si="2"/>
        <v>4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4</v>
      </c>
      <c r="L33" s="4">
        <f t="shared" si="12"/>
        <v>4</v>
      </c>
      <c r="M33" s="4">
        <f>SUM(M13:M22)</f>
        <v>0</v>
      </c>
      <c r="N33" s="4">
        <f t="shared" ref="N33:P33" si="13">SUM(N13:N22)</f>
        <v>-5</v>
      </c>
      <c r="O33" s="4">
        <f t="shared" si="13"/>
        <v>-4</v>
      </c>
      <c r="P33" s="4">
        <f t="shared" si="13"/>
        <v>-1</v>
      </c>
      <c r="Q33" s="13">
        <f t="shared" ref="Q33:Q36" si="14">IF(K33=N33,0,(1-(K33/(K33-N33)))*-100)</f>
        <v>-55.555555555555557</v>
      </c>
      <c r="R33" s="13">
        <f t="shared" si="10"/>
        <v>-50</v>
      </c>
      <c r="S33" s="13">
        <f t="shared" si="10"/>
        <v>-100</v>
      </c>
      <c r="V33" s="4">
        <f t="shared" ref="V33:X33" si="15">SUM(V13:V22)</f>
        <v>9</v>
      </c>
      <c r="W33" s="13">
        <f t="shared" si="15"/>
        <v>8</v>
      </c>
      <c r="X33" s="13">
        <f t="shared" si="15"/>
        <v>1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135</v>
      </c>
      <c r="L34" s="4">
        <f t="shared" si="16"/>
        <v>62</v>
      </c>
      <c r="M34" s="4">
        <f t="shared" si="16"/>
        <v>73</v>
      </c>
      <c r="N34" s="4">
        <f t="shared" si="16"/>
        <v>36</v>
      </c>
      <c r="O34" s="4">
        <f t="shared" si="16"/>
        <v>13</v>
      </c>
      <c r="P34" s="4">
        <f t="shared" si="16"/>
        <v>23</v>
      </c>
      <c r="Q34" s="13">
        <f>IF(K34=N34,0,(1-(K34/(K34-N34)))*-100)</f>
        <v>36.363636363636353</v>
      </c>
      <c r="R34" s="13">
        <f t="shared" si="10"/>
        <v>26.530612244897966</v>
      </c>
      <c r="S34" s="13">
        <f t="shared" si="10"/>
        <v>46</v>
      </c>
      <c r="V34" s="4">
        <f t="shared" ref="V34:X34" si="17">SUM(V23:V30)</f>
        <v>99</v>
      </c>
      <c r="W34" s="13">
        <f t="shared" si="17"/>
        <v>49</v>
      </c>
      <c r="X34" s="13">
        <f t="shared" si="17"/>
        <v>50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116</v>
      </c>
      <c r="L35" s="4">
        <f>SUM(L25:L30)</f>
        <v>46</v>
      </c>
      <c r="M35" s="4">
        <f t="shared" si="18"/>
        <v>70</v>
      </c>
      <c r="N35" s="4">
        <f t="shared" si="18"/>
        <v>28</v>
      </c>
      <c r="O35" s="4">
        <f t="shared" si="18"/>
        <v>8</v>
      </c>
      <c r="P35" s="4">
        <f t="shared" si="18"/>
        <v>20</v>
      </c>
      <c r="Q35" s="13">
        <f t="shared" si="14"/>
        <v>31.818181818181813</v>
      </c>
      <c r="R35" s="13">
        <f t="shared" si="10"/>
        <v>21.052631578947366</v>
      </c>
      <c r="S35" s="13">
        <f t="shared" si="10"/>
        <v>39.999999999999993</v>
      </c>
      <c r="V35" s="4">
        <f t="shared" ref="V35" si="19">SUM(V25:V30)</f>
        <v>88</v>
      </c>
      <c r="W35" s="13">
        <f>SUM(W25:W30)</f>
        <v>38</v>
      </c>
      <c r="X35" s="13">
        <f>SUM(X25:X30)</f>
        <v>50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82</v>
      </c>
      <c r="L36" s="4">
        <f>SUM(L27:L30)</f>
        <v>25</v>
      </c>
      <c r="M36" s="4">
        <f t="shared" si="20"/>
        <v>57</v>
      </c>
      <c r="N36" s="4">
        <f t="shared" si="20"/>
        <v>20</v>
      </c>
      <c r="O36" s="4">
        <f t="shared" si="20"/>
        <v>3</v>
      </c>
      <c r="P36" s="4">
        <f t="shared" si="20"/>
        <v>17</v>
      </c>
      <c r="Q36" s="13">
        <f t="shared" si="14"/>
        <v>32.258064516129025</v>
      </c>
      <c r="R36" s="13">
        <f t="shared" si="10"/>
        <v>13.636363636363647</v>
      </c>
      <c r="S36" s="13">
        <f t="shared" si="10"/>
        <v>42.500000000000007</v>
      </c>
      <c r="V36" s="4">
        <f t="shared" ref="V36" si="21">SUM(V27:V30)</f>
        <v>62</v>
      </c>
      <c r="W36" s="13">
        <f>SUM(W27:W30)</f>
        <v>22</v>
      </c>
      <c r="X36" s="13">
        <f>SUM(X27:X30)</f>
        <v>40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2.877697841726619</v>
      </c>
      <c r="L39" s="14">
        <f>L33/L9*100</f>
        <v>6.0606060606060606</v>
      </c>
      <c r="M39" s="15">
        <f t="shared" ref="M39" si="26">M33/M9*100</f>
        <v>0</v>
      </c>
      <c r="N39" s="14">
        <f>N33/N9*100</f>
        <v>-16.129032258064516</v>
      </c>
      <c r="O39" s="14">
        <f t="shared" ref="O39" si="27">O33/O9*100</f>
        <v>-44.444444444444443</v>
      </c>
      <c r="P39" s="14">
        <f>P33/P9*100</f>
        <v>-4.5454545454545459</v>
      </c>
      <c r="Q39" s="14">
        <f t="shared" ref="Q39:Q42" si="28">K39-V39</f>
        <v>-5.4556354916067136</v>
      </c>
      <c r="R39" s="14">
        <f t="shared" si="24"/>
        <v>-7.9744816586921843</v>
      </c>
      <c r="S39" s="14">
        <f t="shared" si="24"/>
        <v>-1.9607843137254901</v>
      </c>
      <c r="V39" s="14">
        <f t="shared" ref="V39:X39" si="29">V33/V9*100</f>
        <v>8.3333333333333321</v>
      </c>
      <c r="W39" s="14">
        <f t="shared" si="29"/>
        <v>14.035087719298245</v>
      </c>
      <c r="X39" s="14">
        <f t="shared" si="29"/>
        <v>1.9607843137254901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97.122302158273371</v>
      </c>
      <c r="L40" s="14">
        <f t="shared" si="30"/>
        <v>93.939393939393938</v>
      </c>
      <c r="M40" s="14">
        <f t="shared" si="30"/>
        <v>100</v>
      </c>
      <c r="N40" s="14">
        <f>N34/N9*100</f>
        <v>116.12903225806453</v>
      </c>
      <c r="O40" s="14">
        <f t="shared" ref="O40:P40" si="31">O34/O9*100</f>
        <v>144.44444444444443</v>
      </c>
      <c r="P40" s="14">
        <f t="shared" si="31"/>
        <v>104.54545454545455</v>
      </c>
      <c r="Q40" s="14">
        <f t="shared" si="28"/>
        <v>5.4556354916067136</v>
      </c>
      <c r="R40" s="14">
        <f t="shared" si="24"/>
        <v>7.9744816586921843</v>
      </c>
      <c r="S40" s="14">
        <f t="shared" si="24"/>
        <v>1.9607843137254974</v>
      </c>
      <c r="V40" s="14">
        <f t="shared" ref="V40:X40" si="32">V34/V9*100</f>
        <v>91.666666666666657</v>
      </c>
      <c r="W40" s="14">
        <f t="shared" si="32"/>
        <v>85.964912280701753</v>
      </c>
      <c r="X40" s="14">
        <f t="shared" si="32"/>
        <v>98.039215686274503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83.453237410071949</v>
      </c>
      <c r="L41" s="14">
        <f t="shared" si="33"/>
        <v>69.696969696969703</v>
      </c>
      <c r="M41" s="14">
        <f t="shared" si="33"/>
        <v>95.890410958904098</v>
      </c>
      <c r="N41" s="14">
        <f>N35/N9*100</f>
        <v>90.322580645161281</v>
      </c>
      <c r="O41" s="14">
        <f t="shared" ref="O41:P41" si="34">O35/O9*100</f>
        <v>88.888888888888886</v>
      </c>
      <c r="P41" s="14">
        <f t="shared" si="34"/>
        <v>90.909090909090907</v>
      </c>
      <c r="Q41" s="14">
        <f t="shared" si="28"/>
        <v>1.9717559285904684</v>
      </c>
      <c r="R41" s="14">
        <f t="shared" si="24"/>
        <v>3.0303030303030454</v>
      </c>
      <c r="S41" s="14">
        <f t="shared" si="24"/>
        <v>-2.1488047273704041</v>
      </c>
      <c r="V41" s="14">
        <f>V35/V9*100</f>
        <v>81.481481481481481</v>
      </c>
      <c r="W41" s="14">
        <f>W35/W9*100</f>
        <v>66.666666666666657</v>
      </c>
      <c r="X41" s="14">
        <f>X35/X9*100</f>
        <v>98.039215686274503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58.992805755395686</v>
      </c>
      <c r="L42" s="14">
        <f t="shared" si="35"/>
        <v>37.878787878787875</v>
      </c>
      <c r="M42" s="14">
        <f t="shared" si="35"/>
        <v>78.082191780821915</v>
      </c>
      <c r="N42" s="14">
        <f t="shared" si="35"/>
        <v>64.516129032258064</v>
      </c>
      <c r="O42" s="14">
        <f t="shared" si="35"/>
        <v>33.333333333333329</v>
      </c>
      <c r="P42" s="14">
        <f t="shared" si="35"/>
        <v>77.272727272727266</v>
      </c>
      <c r="Q42" s="14">
        <f t="shared" si="28"/>
        <v>1.5853983479882814</v>
      </c>
      <c r="R42" s="14">
        <f t="shared" si="24"/>
        <v>-0.71770334928229573</v>
      </c>
      <c r="S42" s="14">
        <f t="shared" si="24"/>
        <v>-0.34918076819769794</v>
      </c>
      <c r="V42" s="14">
        <f t="shared" ref="V42:X42" si="36">V36/V9*100</f>
        <v>57.407407407407405</v>
      </c>
      <c r="W42" s="14">
        <f t="shared" si="36"/>
        <v>38.596491228070171</v>
      </c>
      <c r="X42" s="14">
        <f t="shared" si="36"/>
        <v>78.431372549019613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view="pageBreakPreview" zoomScale="75" zoomScaleNormal="7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 x14ac:dyDescent="0.15"/>
  <cols>
    <col min="1" max="1" width="11.75" customWidth="1"/>
  </cols>
  <sheetData>
    <row r="1" spans="1:24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15">
      <c r="A2" s="1" t="s">
        <v>41</v>
      </c>
    </row>
    <row r="3" spans="1:24" s="1" customFormat="1" ht="12" x14ac:dyDescent="0.15"/>
    <row r="4" spans="1:24" s="1" customFormat="1" ht="12" x14ac:dyDescent="0.15"/>
    <row r="5" spans="1:24" s="1" customFormat="1" ht="12" x14ac:dyDescent="0.15">
      <c r="A5" s="1" t="s">
        <v>43</v>
      </c>
      <c r="S5" s="17" t="s">
        <v>42</v>
      </c>
    </row>
    <row r="6" spans="1:24" s="1" customFormat="1" ht="18" customHeight="1" x14ac:dyDescent="0.15">
      <c r="A6" s="2"/>
      <c r="B6" s="23" t="s">
        <v>33</v>
      </c>
      <c r="C6" s="19"/>
      <c r="D6" s="19"/>
      <c r="E6" s="19"/>
      <c r="F6" s="19"/>
      <c r="G6" s="19"/>
      <c r="H6" s="19"/>
      <c r="I6" s="19"/>
      <c r="J6" s="19"/>
      <c r="K6" s="23" t="s">
        <v>34</v>
      </c>
      <c r="L6" s="19"/>
      <c r="M6" s="19"/>
      <c r="N6" s="19"/>
      <c r="O6" s="19"/>
      <c r="P6" s="19"/>
      <c r="Q6" s="19"/>
      <c r="R6" s="19"/>
      <c r="S6" s="26"/>
    </row>
    <row r="7" spans="1:24" s="1" customFormat="1" ht="18" customHeight="1" x14ac:dyDescent="0.15">
      <c r="A7" s="8"/>
      <c r="B7" s="10" t="s">
        <v>35</v>
      </c>
      <c r="C7" s="11"/>
      <c r="D7" s="11"/>
      <c r="E7" s="20" t="s">
        <v>37</v>
      </c>
      <c r="F7" s="21"/>
      <c r="G7" s="22"/>
      <c r="H7" s="20" t="s">
        <v>36</v>
      </c>
      <c r="I7" s="21"/>
      <c r="J7" s="22"/>
      <c r="K7" s="10" t="s">
        <v>35</v>
      </c>
      <c r="L7" s="11"/>
      <c r="M7" s="11"/>
      <c r="N7" s="20" t="s">
        <v>37</v>
      </c>
      <c r="O7" s="21"/>
      <c r="P7" s="22"/>
      <c r="Q7" s="20" t="s">
        <v>36</v>
      </c>
      <c r="R7" s="21"/>
      <c r="S7" s="22"/>
      <c r="V7" s="23" t="s">
        <v>38</v>
      </c>
      <c r="W7" s="24"/>
      <c r="X7" s="25"/>
    </row>
    <row r="8" spans="1:24" s="1" customFormat="1" x14ac:dyDescent="0.15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15">
      <c r="A9" s="4" t="s">
        <v>0</v>
      </c>
      <c r="B9" s="4">
        <f>C9+D9</f>
        <v>73</v>
      </c>
      <c r="C9" s="4">
        <f>SUM(C10:C30)</f>
        <v>41</v>
      </c>
      <c r="D9" s="4">
        <f>SUM(D10:D30)</f>
        <v>32</v>
      </c>
      <c r="E9" s="4">
        <f>F9+G9</f>
        <v>-36</v>
      </c>
      <c r="F9" s="4">
        <f>SUM(F10:F30)</f>
        <v>-9</v>
      </c>
      <c r="G9" s="4">
        <f>SUM(G10:G30)</f>
        <v>-27</v>
      </c>
      <c r="H9" s="13">
        <f>IF(B9=E9,0,(1-(B9/(B9-E9)))*-100)</f>
        <v>-33.027522935779821</v>
      </c>
      <c r="I9" s="13">
        <f>IF(C9=F9,0,(1-(C9/(C9-F9)))*-100)</f>
        <v>-18.000000000000004</v>
      </c>
      <c r="J9" s="13">
        <f>IF(D9=G9,0,(1-(D9/(D9-G9)))*-100)</f>
        <v>-45.762711864406782</v>
      </c>
      <c r="K9" s="4">
        <f>L9+M9</f>
        <v>266</v>
      </c>
      <c r="L9" s="4">
        <f>SUM(L10:L30)</f>
        <v>133</v>
      </c>
      <c r="M9" s="4">
        <f>SUM(M10:M30)</f>
        <v>133</v>
      </c>
      <c r="N9" s="4">
        <f>O9+P9</f>
        <v>39</v>
      </c>
      <c r="O9" s="4">
        <f>SUM(O10:O30)</f>
        <v>16</v>
      </c>
      <c r="P9" s="4">
        <f>SUM(P10:P30)</f>
        <v>23</v>
      </c>
      <c r="Q9" s="13">
        <f>IF(K9=N9,0,(1-(K9/(K9-N9)))*-100)</f>
        <v>17.180616740088105</v>
      </c>
      <c r="R9" s="13">
        <f>IF(L9=O9,0,(1-(L9/(L9-O9)))*-100)</f>
        <v>13.675213675213671</v>
      </c>
      <c r="S9" s="13">
        <f>IF(M9=P9,0,(1-(M9/(M9-P9)))*-100)</f>
        <v>20.909090909090899</v>
      </c>
      <c r="V9" s="4">
        <f>K9-N9</f>
        <v>227</v>
      </c>
      <c r="W9" s="13">
        <f>L9-O9</f>
        <v>117</v>
      </c>
      <c r="X9" s="13">
        <f>M9-P9</f>
        <v>110</v>
      </c>
    </row>
    <row r="10" spans="1:24" s="1" customFormat="1" ht="18" customHeight="1" x14ac:dyDescent="0.15">
      <c r="A10" s="4" t="s">
        <v>1</v>
      </c>
      <c r="B10" s="4">
        <f>C10+D10</f>
        <v>73</v>
      </c>
      <c r="C10" s="4">
        <v>41</v>
      </c>
      <c r="D10" s="4">
        <v>32</v>
      </c>
      <c r="E10" s="4">
        <f>F10+G10</f>
        <v>-36</v>
      </c>
      <c r="F10" s="4">
        <v>-9</v>
      </c>
      <c r="G10" s="4">
        <v>-27</v>
      </c>
      <c r="H10" s="13">
        <f>IF(B10=E10,0,(1-(B10/(B10-E10)))*-100)</f>
        <v>-33.027522935779821</v>
      </c>
      <c r="I10" s="13">
        <f t="shared" ref="I10" si="0">IF(C10=F10,0,(1-(C10/(C10-F10)))*-100)</f>
        <v>-18.000000000000004</v>
      </c>
      <c r="J10" s="13">
        <f>IF(D10=G10,0,(1-(D10/(D10-G10)))*-100)</f>
        <v>-45.762711864406782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15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15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15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15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0</v>
      </c>
      <c r="M14" s="4">
        <v>1</v>
      </c>
      <c r="N14" s="4">
        <f t="shared" si="4"/>
        <v>1</v>
      </c>
      <c r="O14" s="4">
        <v>0</v>
      </c>
      <c r="P14" s="4">
        <v>1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15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15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15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15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15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-2</v>
      </c>
      <c r="O19" s="4">
        <v>0</v>
      </c>
      <c r="P19" s="4">
        <v>-2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2</v>
      </c>
      <c r="W19" s="13">
        <f t="shared" si="2"/>
        <v>0</v>
      </c>
      <c r="X19" s="13">
        <f t="shared" si="2"/>
        <v>2</v>
      </c>
    </row>
    <row r="20" spans="1:24" s="1" customFormat="1" ht="18" customHeight="1" x14ac:dyDescent="0.15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-5</v>
      </c>
      <c r="O20" s="4">
        <v>-5</v>
      </c>
      <c r="P20" s="4">
        <v>0</v>
      </c>
      <c r="Q20" s="13">
        <f t="shared" si="5"/>
        <v>-100</v>
      </c>
      <c r="R20" s="13">
        <f t="shared" si="1"/>
        <v>-100</v>
      </c>
      <c r="S20" s="13">
        <f t="shared" si="1"/>
        <v>0</v>
      </c>
      <c r="V20" s="4">
        <f t="shared" si="2"/>
        <v>5</v>
      </c>
      <c r="W20" s="13">
        <f t="shared" si="2"/>
        <v>5</v>
      </c>
      <c r="X20" s="13">
        <f t="shared" si="2"/>
        <v>0</v>
      </c>
    </row>
    <row r="21" spans="1:24" s="1" customFormat="1" ht="18" customHeight="1" x14ac:dyDescent="0.15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-2</v>
      </c>
      <c r="O21" s="4">
        <v>-3</v>
      </c>
      <c r="P21" s="4">
        <v>1</v>
      </c>
      <c r="Q21" s="13">
        <f t="shared" si="5"/>
        <v>-50</v>
      </c>
      <c r="R21" s="13">
        <f t="shared" si="1"/>
        <v>-75</v>
      </c>
      <c r="S21" s="13">
        <f t="shared" si="1"/>
        <v>0</v>
      </c>
      <c r="V21" s="4">
        <f t="shared" si="2"/>
        <v>4</v>
      </c>
      <c r="W21" s="13">
        <f t="shared" si="2"/>
        <v>4</v>
      </c>
      <c r="X21" s="13">
        <f t="shared" si="2"/>
        <v>0</v>
      </c>
    </row>
    <row r="22" spans="1:24" s="1" customFormat="1" ht="18" customHeight="1" x14ac:dyDescent="0.15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11</v>
      </c>
      <c r="L22" s="4">
        <v>9</v>
      </c>
      <c r="M22" s="4">
        <v>2</v>
      </c>
      <c r="N22" s="4">
        <f t="shared" si="4"/>
        <v>5</v>
      </c>
      <c r="O22" s="4">
        <v>5</v>
      </c>
      <c r="P22" s="4">
        <v>0</v>
      </c>
      <c r="Q22" s="13">
        <f t="shared" si="5"/>
        <v>83.333333333333329</v>
      </c>
      <c r="R22" s="13">
        <f t="shared" si="1"/>
        <v>125</v>
      </c>
      <c r="S22" s="13">
        <f t="shared" si="1"/>
        <v>0</v>
      </c>
      <c r="V22" s="4">
        <f t="shared" si="2"/>
        <v>6</v>
      </c>
      <c r="W22" s="13">
        <f t="shared" si="2"/>
        <v>4</v>
      </c>
      <c r="X22" s="13">
        <f t="shared" si="2"/>
        <v>2</v>
      </c>
    </row>
    <row r="23" spans="1:24" s="1" customFormat="1" ht="18" customHeight="1" x14ac:dyDescent="0.15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10</v>
      </c>
      <c r="L23" s="4">
        <v>8</v>
      </c>
      <c r="M23" s="4">
        <v>2</v>
      </c>
      <c r="N23" s="4">
        <f t="shared" si="4"/>
        <v>-8</v>
      </c>
      <c r="O23" s="4">
        <v>-8</v>
      </c>
      <c r="P23" s="4">
        <v>0</v>
      </c>
      <c r="Q23" s="13">
        <f t="shared" si="5"/>
        <v>-44.444444444444443</v>
      </c>
      <c r="R23" s="13">
        <f t="shared" si="1"/>
        <v>-50</v>
      </c>
      <c r="S23" s="13">
        <f t="shared" si="1"/>
        <v>0</v>
      </c>
      <c r="V23" s="4">
        <f t="shared" si="2"/>
        <v>18</v>
      </c>
      <c r="W23" s="13">
        <f t="shared" si="2"/>
        <v>16</v>
      </c>
      <c r="X23" s="13">
        <f t="shared" si="2"/>
        <v>2</v>
      </c>
    </row>
    <row r="24" spans="1:24" s="1" customFormat="1" ht="18" customHeight="1" x14ac:dyDescent="0.15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14</v>
      </c>
      <c r="M24" s="4">
        <v>2</v>
      </c>
      <c r="N24" s="4">
        <f t="shared" si="4"/>
        <v>-5</v>
      </c>
      <c r="O24" s="4">
        <v>0</v>
      </c>
      <c r="P24" s="4">
        <v>-5</v>
      </c>
      <c r="Q24" s="13">
        <f t="shared" si="5"/>
        <v>-23.809523809523814</v>
      </c>
      <c r="R24" s="13">
        <f t="shared" si="1"/>
        <v>0</v>
      </c>
      <c r="S24" s="13">
        <f t="shared" si="1"/>
        <v>-71.428571428571431</v>
      </c>
      <c r="V24" s="4">
        <f t="shared" si="2"/>
        <v>21</v>
      </c>
      <c r="W24" s="13">
        <f t="shared" si="2"/>
        <v>14</v>
      </c>
      <c r="X24" s="13">
        <f t="shared" si="2"/>
        <v>7</v>
      </c>
    </row>
    <row r="25" spans="1:24" s="1" customFormat="1" ht="18" customHeight="1" x14ac:dyDescent="0.15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24</v>
      </c>
      <c r="L25" s="4">
        <v>16</v>
      </c>
      <c r="M25" s="4">
        <v>8</v>
      </c>
      <c r="N25" s="4">
        <f t="shared" si="4"/>
        <v>0</v>
      </c>
      <c r="O25" s="4">
        <v>2</v>
      </c>
      <c r="P25" s="4">
        <v>-2</v>
      </c>
      <c r="Q25" s="13">
        <f t="shared" si="5"/>
        <v>0</v>
      </c>
      <c r="R25" s="13">
        <f t="shared" si="1"/>
        <v>14.285714285714279</v>
      </c>
      <c r="S25" s="13">
        <f t="shared" si="1"/>
        <v>-19.999999999999996</v>
      </c>
      <c r="V25" s="4">
        <f t="shared" si="2"/>
        <v>24</v>
      </c>
      <c r="W25" s="13">
        <f t="shared" si="2"/>
        <v>14</v>
      </c>
      <c r="X25" s="13">
        <f t="shared" si="2"/>
        <v>10</v>
      </c>
    </row>
    <row r="26" spans="1:24" s="1" customFormat="1" ht="18" customHeight="1" x14ac:dyDescent="0.15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31</v>
      </c>
      <c r="L26" s="4">
        <v>18</v>
      </c>
      <c r="M26" s="4">
        <v>13</v>
      </c>
      <c r="N26" s="4">
        <f t="shared" si="4"/>
        <v>2</v>
      </c>
      <c r="O26" s="4">
        <v>0</v>
      </c>
      <c r="P26" s="4">
        <v>2</v>
      </c>
      <c r="Q26" s="13">
        <f t="shared" si="5"/>
        <v>6.8965517241379226</v>
      </c>
      <c r="R26" s="13">
        <f t="shared" si="5"/>
        <v>0</v>
      </c>
      <c r="S26" s="13">
        <f t="shared" si="5"/>
        <v>18.181818181818187</v>
      </c>
      <c r="V26" s="4">
        <f t="shared" si="2"/>
        <v>29</v>
      </c>
      <c r="W26" s="13">
        <f t="shared" si="2"/>
        <v>18</v>
      </c>
      <c r="X26" s="13">
        <f t="shared" si="2"/>
        <v>11</v>
      </c>
    </row>
    <row r="27" spans="1:24" s="1" customFormat="1" ht="18" customHeight="1" x14ac:dyDescent="0.15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67</v>
      </c>
      <c r="L27" s="4">
        <v>35</v>
      </c>
      <c r="M27" s="4">
        <v>32</v>
      </c>
      <c r="N27" s="4">
        <f t="shared" si="4"/>
        <v>15</v>
      </c>
      <c r="O27" s="4">
        <v>12</v>
      </c>
      <c r="P27" s="4">
        <v>3</v>
      </c>
      <c r="Q27" s="13">
        <f t="shared" si="5"/>
        <v>28.846153846153854</v>
      </c>
      <c r="R27" s="13">
        <f t="shared" si="5"/>
        <v>52.173913043478272</v>
      </c>
      <c r="S27" s="13">
        <f t="shared" si="5"/>
        <v>10.344827586206895</v>
      </c>
      <c r="V27" s="4">
        <f t="shared" si="2"/>
        <v>52</v>
      </c>
      <c r="W27" s="13">
        <f t="shared" si="2"/>
        <v>23</v>
      </c>
      <c r="X27" s="13">
        <f t="shared" si="2"/>
        <v>29</v>
      </c>
    </row>
    <row r="28" spans="1:24" s="1" customFormat="1" ht="18" customHeight="1" x14ac:dyDescent="0.15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61</v>
      </c>
      <c r="L28" s="4">
        <v>21</v>
      </c>
      <c r="M28" s="4">
        <v>40</v>
      </c>
      <c r="N28" s="4">
        <f t="shared" si="4"/>
        <v>19</v>
      </c>
      <c r="O28" s="4">
        <v>7</v>
      </c>
      <c r="P28" s="4">
        <v>12</v>
      </c>
      <c r="Q28" s="13">
        <f t="shared" si="5"/>
        <v>45.238095238095234</v>
      </c>
      <c r="R28" s="13">
        <f t="shared" si="5"/>
        <v>50</v>
      </c>
      <c r="S28" s="13">
        <f t="shared" si="5"/>
        <v>42.857142857142861</v>
      </c>
      <c r="V28" s="4">
        <f t="shared" si="2"/>
        <v>42</v>
      </c>
      <c r="W28" s="13">
        <f>L28-O28</f>
        <v>14</v>
      </c>
      <c r="X28" s="13">
        <f t="shared" si="2"/>
        <v>28</v>
      </c>
    </row>
    <row r="29" spans="1:24" s="1" customFormat="1" ht="18" customHeight="1" x14ac:dyDescent="0.15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38</v>
      </c>
      <c r="L29" s="4">
        <v>11</v>
      </c>
      <c r="M29" s="4">
        <v>27</v>
      </c>
      <c r="N29" s="4">
        <f>O29+P29</f>
        <v>18</v>
      </c>
      <c r="O29" s="4">
        <v>8</v>
      </c>
      <c r="P29" s="4">
        <v>10</v>
      </c>
      <c r="Q29" s="13">
        <f>IF(K29=N29,0,(1-(K29/(K29-N29)))*-100)</f>
        <v>89.999999999999986</v>
      </c>
      <c r="R29" s="13">
        <f>IF(L29=O29,0,(1-(L29/(L29-O29)))*-100)</f>
        <v>266.66666666666663</v>
      </c>
      <c r="S29" s="13">
        <f>IF(M29=P29,0,(1-(M29/(M29-P29)))*-100)</f>
        <v>58.823529411764696</v>
      </c>
      <c r="V29" s="4">
        <f t="shared" si="2"/>
        <v>20</v>
      </c>
      <c r="W29" s="13">
        <f t="shared" si="2"/>
        <v>3</v>
      </c>
      <c r="X29" s="13">
        <f t="shared" si="2"/>
        <v>17</v>
      </c>
    </row>
    <row r="30" spans="1:24" s="1" customFormat="1" ht="18" customHeight="1" thickBot="1" x14ac:dyDescent="0.2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2</v>
      </c>
      <c r="O30" s="4">
        <v>-1</v>
      </c>
      <c r="P30" s="4">
        <v>3</v>
      </c>
      <c r="Q30" s="13">
        <f t="shared" ref="Q30" si="7">IF(K30=N30,0,(1-(K30/(K30-N30)))*-100)</f>
        <v>66.666666666666671</v>
      </c>
      <c r="R30" s="13">
        <f>IF(L30=O30,0,(1-(L30/(L30-O30)))*-100)</f>
        <v>-100</v>
      </c>
      <c r="S30" s="13">
        <f t="shared" ref="S30" si="8">IF(M30=P30,0,(1-(M30/(M30-P30)))*-100)</f>
        <v>150</v>
      </c>
      <c r="V30" s="4">
        <f t="shared" si="2"/>
        <v>3</v>
      </c>
      <c r="W30" s="13">
        <f t="shared" si="2"/>
        <v>1</v>
      </c>
      <c r="X30" s="13">
        <f t="shared" si="2"/>
        <v>2</v>
      </c>
    </row>
    <row r="31" spans="1:24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15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15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10</v>
      </c>
      <c r="M33" s="4">
        <f>SUM(M13:M22)</f>
        <v>4</v>
      </c>
      <c r="N33" s="4">
        <f t="shared" ref="N33:P33" si="13">SUM(N13:N22)</f>
        <v>-4</v>
      </c>
      <c r="O33" s="4">
        <f t="shared" si="13"/>
        <v>-4</v>
      </c>
      <c r="P33" s="4">
        <f t="shared" si="13"/>
        <v>0</v>
      </c>
      <c r="Q33" s="13">
        <f t="shared" ref="Q33:Q36" si="14">IF(K33=N33,0,(1-(K33/(K33-N33)))*-100)</f>
        <v>-22.222222222222221</v>
      </c>
      <c r="R33" s="13">
        <f t="shared" si="10"/>
        <v>-28.571428571428569</v>
      </c>
      <c r="S33" s="13">
        <f t="shared" si="10"/>
        <v>0</v>
      </c>
      <c r="V33" s="4">
        <f t="shared" ref="V33:X33" si="15">SUM(V13:V22)</f>
        <v>18</v>
      </c>
      <c r="W33" s="13">
        <f t="shared" si="15"/>
        <v>14</v>
      </c>
      <c r="X33" s="13">
        <f t="shared" si="15"/>
        <v>4</v>
      </c>
    </row>
    <row r="34" spans="1:24" s="1" customFormat="1" ht="18" customHeight="1" x14ac:dyDescent="0.15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252</v>
      </c>
      <c r="L34" s="4">
        <f t="shared" si="16"/>
        <v>123</v>
      </c>
      <c r="M34" s="4">
        <f t="shared" si="16"/>
        <v>129</v>
      </c>
      <c r="N34" s="4">
        <f t="shared" si="16"/>
        <v>43</v>
      </c>
      <c r="O34" s="4">
        <f t="shared" si="16"/>
        <v>20</v>
      </c>
      <c r="P34" s="4">
        <f t="shared" si="16"/>
        <v>23</v>
      </c>
      <c r="Q34" s="13">
        <f>IF(K34=N34,0,(1-(K34/(K34-N34)))*-100)</f>
        <v>20.574162679425847</v>
      </c>
      <c r="R34" s="13">
        <f t="shared" si="10"/>
        <v>19.417475728155331</v>
      </c>
      <c r="S34" s="13">
        <f t="shared" si="10"/>
        <v>21.698113207547177</v>
      </c>
      <c r="V34" s="4">
        <f t="shared" ref="V34:X34" si="17">SUM(V23:V30)</f>
        <v>209</v>
      </c>
      <c r="W34" s="13">
        <f t="shared" si="17"/>
        <v>103</v>
      </c>
      <c r="X34" s="13">
        <f t="shared" si="17"/>
        <v>106</v>
      </c>
    </row>
    <row r="35" spans="1:24" s="1" customFormat="1" ht="18" customHeight="1" x14ac:dyDescent="0.15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226</v>
      </c>
      <c r="L35" s="4">
        <f>SUM(L25:L30)</f>
        <v>101</v>
      </c>
      <c r="M35" s="4">
        <f t="shared" si="18"/>
        <v>125</v>
      </c>
      <c r="N35" s="4">
        <f t="shared" si="18"/>
        <v>56</v>
      </c>
      <c r="O35" s="4">
        <f t="shared" si="18"/>
        <v>28</v>
      </c>
      <c r="P35" s="4">
        <f t="shared" si="18"/>
        <v>28</v>
      </c>
      <c r="Q35" s="13">
        <f t="shared" si="14"/>
        <v>32.941176470588232</v>
      </c>
      <c r="R35" s="13">
        <f t="shared" si="10"/>
        <v>38.356164383561641</v>
      </c>
      <c r="S35" s="13">
        <f t="shared" si="10"/>
        <v>28.865979381443307</v>
      </c>
      <c r="V35" s="4">
        <f t="shared" ref="V35" si="19">SUM(V25:V30)</f>
        <v>170</v>
      </c>
      <c r="W35" s="13">
        <f>SUM(W25:W30)</f>
        <v>73</v>
      </c>
      <c r="X35" s="13">
        <f>SUM(X25:X30)</f>
        <v>97</v>
      </c>
    </row>
    <row r="36" spans="1:24" s="1" customFormat="1" ht="18" customHeight="1" x14ac:dyDescent="0.15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171</v>
      </c>
      <c r="L36" s="4">
        <f>SUM(L27:L30)</f>
        <v>67</v>
      </c>
      <c r="M36" s="4">
        <f t="shared" si="20"/>
        <v>104</v>
      </c>
      <c r="N36" s="4">
        <f t="shared" si="20"/>
        <v>54</v>
      </c>
      <c r="O36" s="4">
        <f t="shared" si="20"/>
        <v>26</v>
      </c>
      <c r="P36" s="4">
        <f t="shared" si="20"/>
        <v>28</v>
      </c>
      <c r="Q36" s="13">
        <f t="shared" si="14"/>
        <v>46.153846153846146</v>
      </c>
      <c r="R36" s="13">
        <f t="shared" si="10"/>
        <v>63.414634146341456</v>
      </c>
      <c r="S36" s="13">
        <f t="shared" si="10"/>
        <v>36.842105263157897</v>
      </c>
      <c r="V36" s="4">
        <f t="shared" ref="V36" si="21">SUM(V27:V30)</f>
        <v>117</v>
      </c>
      <c r="W36" s="13">
        <f>SUM(W27:W30)</f>
        <v>41</v>
      </c>
      <c r="X36" s="13">
        <f>SUM(X27:X30)</f>
        <v>76</v>
      </c>
    </row>
    <row r="37" spans="1:24" ht="18" customHeight="1" x14ac:dyDescent="0.15">
      <c r="A37" s="18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V37" s="6"/>
      <c r="W37" s="6"/>
      <c r="X37" s="6"/>
    </row>
    <row r="38" spans="1:24" ht="18" customHeight="1" x14ac:dyDescent="0.15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15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5.2631578947368416</v>
      </c>
      <c r="L39" s="14">
        <f>L33/L9*100</f>
        <v>7.518796992481203</v>
      </c>
      <c r="M39" s="15">
        <f t="shared" ref="M39" si="26">M33/M9*100</f>
        <v>3.007518796992481</v>
      </c>
      <c r="N39" s="14">
        <f>N33/N9*100</f>
        <v>-10.256410256410255</v>
      </c>
      <c r="O39" s="14">
        <f t="shared" ref="O39" si="27">O33/O9*100</f>
        <v>-25</v>
      </c>
      <c r="P39" s="14">
        <f>P33/P9*100</f>
        <v>0</v>
      </c>
      <c r="Q39" s="14">
        <f t="shared" ref="Q39:Q42" si="28">K39-V39</f>
        <v>-2.6663575237653614</v>
      </c>
      <c r="R39" s="14">
        <f t="shared" si="24"/>
        <v>-4.4470149733307629</v>
      </c>
      <c r="S39" s="14">
        <f t="shared" si="24"/>
        <v>-0.62884483937115521</v>
      </c>
      <c r="V39" s="14">
        <f t="shared" ref="V39:X39" si="29">V33/V9*100</f>
        <v>7.929515418502203</v>
      </c>
      <c r="W39" s="14">
        <f t="shared" si="29"/>
        <v>11.965811965811966</v>
      </c>
      <c r="X39" s="14">
        <f t="shared" si="29"/>
        <v>3.6363636363636362</v>
      </c>
    </row>
    <row r="40" spans="1:24" ht="18" customHeight="1" x14ac:dyDescent="0.15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94.73684210526315</v>
      </c>
      <c r="L40" s="14">
        <f t="shared" si="30"/>
        <v>92.481203007518801</v>
      </c>
      <c r="M40" s="14">
        <f t="shared" si="30"/>
        <v>96.992481203007515</v>
      </c>
      <c r="N40" s="14">
        <f>N34/N9*100</f>
        <v>110.25641025641026</v>
      </c>
      <c r="O40" s="14">
        <f t="shared" ref="O40:P40" si="31">O34/O9*100</f>
        <v>125</v>
      </c>
      <c r="P40" s="14">
        <f t="shared" si="31"/>
        <v>100</v>
      </c>
      <c r="Q40" s="14">
        <f t="shared" si="28"/>
        <v>2.6663575237653419</v>
      </c>
      <c r="R40" s="14">
        <f t="shared" si="24"/>
        <v>4.4470149733307665</v>
      </c>
      <c r="S40" s="14">
        <f t="shared" si="24"/>
        <v>0.62884483937115476</v>
      </c>
      <c r="V40" s="14">
        <f t="shared" ref="V40:X40" si="32">V34/V9*100</f>
        <v>92.070484581497809</v>
      </c>
      <c r="W40" s="14">
        <f t="shared" si="32"/>
        <v>88.034188034188034</v>
      </c>
      <c r="X40" s="14">
        <f t="shared" si="32"/>
        <v>96.36363636363636</v>
      </c>
    </row>
    <row r="41" spans="1:24" ht="18" customHeight="1" x14ac:dyDescent="0.15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84.962406015037601</v>
      </c>
      <c r="L41" s="14">
        <f t="shared" si="33"/>
        <v>75.939849624060145</v>
      </c>
      <c r="M41" s="14">
        <f t="shared" si="33"/>
        <v>93.984962406015043</v>
      </c>
      <c r="N41" s="14">
        <f>N35/N9*100</f>
        <v>143.58974358974359</v>
      </c>
      <c r="O41" s="14">
        <f t="shared" ref="O41:P41" si="34">O35/O9*100</f>
        <v>175</v>
      </c>
      <c r="P41" s="14">
        <f t="shared" si="34"/>
        <v>121.73913043478262</v>
      </c>
      <c r="Q41" s="14">
        <f t="shared" si="28"/>
        <v>10.072538173627905</v>
      </c>
      <c r="R41" s="14">
        <f t="shared" si="24"/>
        <v>13.546687230897753</v>
      </c>
      <c r="S41" s="14">
        <f t="shared" si="24"/>
        <v>5.8031442241968563</v>
      </c>
      <c r="V41" s="14">
        <f>V35/V9*100</f>
        <v>74.889867841409696</v>
      </c>
      <c r="W41" s="14">
        <f>W35/W9*100</f>
        <v>62.393162393162392</v>
      </c>
      <c r="X41" s="14">
        <f>X35/X9*100</f>
        <v>88.181818181818187</v>
      </c>
    </row>
    <row r="42" spans="1:24" ht="18" customHeight="1" x14ac:dyDescent="0.15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64.285714285714292</v>
      </c>
      <c r="L42" s="14">
        <f t="shared" si="35"/>
        <v>50.375939849624061</v>
      </c>
      <c r="M42" s="14">
        <f t="shared" si="35"/>
        <v>78.195488721804509</v>
      </c>
      <c r="N42" s="14">
        <f t="shared" si="35"/>
        <v>138.46153846153845</v>
      </c>
      <c r="O42" s="14">
        <f t="shared" si="35"/>
        <v>162.5</v>
      </c>
      <c r="P42" s="14">
        <f t="shared" si="35"/>
        <v>121.73913043478262</v>
      </c>
      <c r="Q42" s="14">
        <f t="shared" si="28"/>
        <v>12.743864065449976</v>
      </c>
      <c r="R42" s="14">
        <f t="shared" si="24"/>
        <v>15.333204806889022</v>
      </c>
      <c r="S42" s="14">
        <f t="shared" si="24"/>
        <v>9.1045796308954152</v>
      </c>
      <c r="V42" s="14">
        <f t="shared" ref="V42:X42" si="36">V36/V9*100</f>
        <v>51.541850220264315</v>
      </c>
      <c r="W42" s="14">
        <f t="shared" si="36"/>
        <v>35.042735042735039</v>
      </c>
      <c r="X42" s="14">
        <f t="shared" si="36"/>
        <v>69.090909090909093</v>
      </c>
    </row>
    <row r="43" spans="1:24" x14ac:dyDescent="0.15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dcterms:modified xsi:type="dcterms:W3CDTF">2021-12-22T01:53:50Z</dcterms:modified>
</cp:coreProperties>
</file>