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6_市町村→県（2回目）\"/>
    </mc:Choice>
  </mc:AlternateContent>
  <bookViews>
    <workbookView xWindow="0" yWindow="0" windowWidth="19140" windowHeight="5925" tabRatio="894"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AM38" i="10"/>
  <c r="C38" i="10"/>
  <c r="CO37" i="10"/>
  <c r="AM37" i="10"/>
  <c r="C37" i="10"/>
  <c r="CO36" i="10"/>
  <c r="AM36" i="10"/>
  <c r="C36" i="10"/>
  <c r="CO35" i="10"/>
  <c r="AM35" i="10"/>
  <c r="AM34" i="10"/>
  <c r="C34" i="10"/>
  <c r="U34" i="10" l="1"/>
  <c r="U35" i="10" s="1"/>
  <c r="U36" i="10" s="1"/>
  <c r="U37" i="10" s="1"/>
  <c r="U38" i="10" s="1"/>
  <c r="U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CO34" i="10" s="1"/>
</calcChain>
</file>

<file path=xl/sharedStrings.xml><?xml version="1.0" encoding="utf-8"?>
<sst xmlns="http://schemas.openxmlformats.org/spreadsheetml/2006/main" count="1107" uniqueCount="627">
  <si>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</si>
  <si>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</si>
  <si>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</si>
  <si>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</si>
  <si>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</si>
  <si>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</si>
  <si>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</si>
  <si>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</si>
  <si>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</si>
  <si>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</si>
  <si>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</si>
  <si>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</si>
  <si>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</si>
  <si>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</si>
  <si>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</si>
  <si>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</si>
  <si>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</si>
  <si>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</si>
  <si>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</si>
  <si>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</si>
  <si>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</si>
  <si>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</si>
  <si>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</si>
  <si>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</si>
  <si>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</si>
  <si>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</si>
  <si>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</si>
  <si>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</si>
  <si>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</si>
  <si>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</si>
  <si>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</si>
  <si>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</si>
  <si>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</si>
  <si>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</si>
  <si>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</si>
  <si>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</si>
  <si>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</si>
  <si>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</si>
  <si>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</si>
  <si>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</si>
  <si>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</si>
  <si>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</si>
  <si>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</si>
  <si>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</si>
  <si>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</si>
  <si>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</si>
  <si>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</si>
  <si>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</si>
  <si>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</si>
  <si>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</si>
  <si>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</si>
  <si>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</si>
  <si>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</si>
  <si>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</si>
  <si>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</si>
  <si>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</si>
  <si>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</si>
  <si>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</si>
  <si>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</si>
  <si>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</si>
  <si>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</si>
  <si>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</si>
  <si>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</si>
  <si>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</si>
  <si>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</si>
  <si>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</si>
  <si>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</si>
  <si>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</si>
  <si>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</si>
  <si>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</si>
  <si>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</si>
  <si>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</si>
  <si>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</si>
  <si>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</si>
  <si>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</si>
  <si>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</si>
  <si>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</si>
  <si>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</si>
  <si>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</si>
  <si>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</si>
  <si>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</si>
  <si>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</si>
  <si>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</si>
  <si>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</si>
  <si>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</si>
  <si>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</si>
  <si>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</si>
  <si>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</si>
  <si>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</si>
  <si>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</si>
  <si>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</si>
  <si>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</si>
  <si>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</si>
  <si>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</si>
  <si>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</si>
  <si>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</si>
  <si>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</si>
  <si>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</si>
  <si>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</si>
  <si>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</si>
  <si>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</si>
  <si>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</si>
  <si>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</si>
  <si>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</si>
  <si>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</si>
  <si>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</si>
  <si>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</si>
  <si>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</si>
  <si>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</si>
  <si>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</si>
  <si>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</si>
  <si>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</si>
  <si>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</si>
  <si>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</si>
  <si>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</si>
  <si>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</si>
  <si>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</si>
  <si>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</si>
  <si>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</si>
  <si>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</si>
  <si>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</si>
  <si>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</si>
  <si>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</si>
  <si>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</si>
  <si>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</si>
  <si>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</si>
  <si>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</si>
  <si>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</si>
  <si>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</si>
  <si>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</si>
  <si>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</si>
  <si>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</si>
  <si>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</si>
  <si>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</si>
  <si>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</si>
  <si>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</si>
  <si>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</si>
  <si>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</si>
  <si>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</si>
  <si>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</si>
  <si>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</si>
  <si>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</si>
  <si>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</si>
  <si>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</si>
  <si>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</si>
  <si>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</si>
  <si>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</si>
  <si>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</si>
  <si>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</si>
  <si>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</si>
  <si>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</si>
  <si>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</si>
  <si>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</si>
  <si>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</si>
  <si>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</si>
  <si>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</si>
  <si>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</si>
  <si>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</si>
  <si>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</si>
  <si>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</si>
  <si>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</si>
  <si>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</si>
  <si>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</si>
  <si>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</si>
  <si>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</si>
  <si>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</si>
  <si>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</si>
  <si>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</si>
  <si>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</si>
  <si>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</si>
  <si>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</si>
  <si>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</si>
  <si>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</si>
  <si>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</si>
  <si>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</si>
  <si>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</si>
  <si>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</si>
  <si>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</si>
  <si>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</si>
  <si>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</si>
  <si>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</si>
  <si>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</si>
  <si>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</si>
  <si>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</si>
  <si>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</si>
  <si>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</si>
  <si>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</si>
  <si>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</si>
  <si>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</si>
  <si>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</si>
  <si>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</si>
  <si>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</si>
  <si>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</si>
  <si>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</si>
  <si>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</si>
  <si>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</si>
  <si>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</si>
  <si>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</si>
  <si>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</si>
  <si>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</si>
  <si>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</si>
  <si>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</si>
  <si>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</si>
  <si>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</si>
  <si>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</si>
  <si>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</si>
  <si>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</si>
  <si>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</si>
  <si>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</si>
  <si>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</si>
  <si>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</si>
  <si>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</si>
  <si>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</si>
  <si>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鳥取県江府町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</si>
  <si>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</si>
  <si>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</si>
  <si>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</si>
  <si>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</si>
  <si>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</si>
  <si>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</si>
  <si>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</si>
  <si>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</si>
  <si>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</si>
  <si>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</si>
  <si>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</si>
  <si>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</si>
  <si>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</si>
  <si>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</si>
  <si>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</si>
  <si>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</si>
  <si>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</si>
  <si>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</si>
  <si>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</si>
  <si>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</si>
  <si>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</si>
  <si>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</si>
  <si>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</si>
  <si>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</si>
  <si>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</si>
  <si>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</si>
  <si>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</si>
  <si>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</si>
  <si>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</si>
  <si>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</si>
  <si>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</si>
  <si>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</si>
  <si>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</si>
  <si>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</si>
  <si>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</si>
  <si>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</si>
  <si>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</si>
  <si>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</si>
  <si>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</si>
  <si>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</si>
  <si>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</si>
  <si>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</si>
  <si>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</si>
  <si>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</si>
  <si>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</si>
  <si>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</si>
  <si>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</si>
  <si>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</si>
  <si>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</si>
  <si>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</si>
  <si>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</si>
  <si>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</si>
  <si>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</si>
  <si>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</si>
  <si>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</si>
  <si>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</si>
  <si>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</si>
  <si>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</si>
  <si>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</si>
  <si>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</si>
  <si>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</si>
  <si>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</si>
  <si>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</si>
  <si>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</si>
  <si>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</si>
  <si>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</si>
  <si>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</si>
  <si>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</si>
  <si>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</si>
  <si>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</si>
  <si>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</si>
  <si>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</si>
  <si>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</si>
  <si>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</si>
  <si>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</si>
  <si>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</si>
  <si>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</si>
  <si>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</si>
  <si>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</si>
  <si>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</si>
  <si>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</si>
  <si>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</si>
  <si>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</si>
  <si>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</si>
  <si>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</si>
  <si>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</si>
  <si>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</si>
  <si>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</si>
  <si>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</si>
  <si>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</si>
  <si>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</si>
  <si>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</si>
  <si>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</si>
  <si>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</si>
  <si>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</si>
  <si>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</si>
  <si>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</si>
  <si>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</si>
  <si>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</si>
  <si>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</si>
  <si>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</si>
  <si>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</si>
  <si>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</si>
  <si>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</si>
  <si>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</si>
  <si>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</si>
  <si>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</si>
  <si>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</si>
  <si>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</si>
  <si>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</si>
  <si>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</si>
  <si>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</si>
  <si>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</si>
  <si>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</si>
  <si>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</si>
  <si>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</si>
  <si>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</si>
  <si>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</si>
  <si>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</si>
  <si>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</si>
  <si>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</si>
  <si>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</si>
  <si>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</si>
  <si>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</si>
  <si>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</si>
  <si>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</si>
  <si>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</si>
  <si>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</si>
  <si>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</si>
  <si>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</si>
  <si>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</si>
  <si>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</si>
  <si>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</si>
  <si>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</si>
  <si>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</si>
  <si>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</si>
  <si>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</si>
  <si>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</si>
  <si>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</si>
  <si>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</si>
  <si>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</si>
  <si>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</si>
  <si>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</si>
  <si>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</si>
  <si>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</si>
  <si>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</si>
  <si>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</si>
  <si>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</si>
  <si>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</si>
  <si>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鳥取県江府町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</si>
  <si>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</si>
  <si>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</si>
  <si>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</si>
  <si>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</si>
  <si>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</si>
  <si>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</si>
  <si>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</si>
  <si>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</si>
  <si>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</si>
  <si>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</si>
  <si>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</si>
  <si>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</si>
  <si>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</si>
  <si>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</si>
  <si>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</si>
  <si>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</si>
  <si>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</si>
  <si>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</si>
  <si>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</si>
  <si>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</si>
  <si>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</si>
  <si>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</si>
  <si>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</si>
  <si>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</si>
  <si>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</si>
  <si>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</si>
  <si>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</si>
  <si>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</si>
  <si>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</si>
  <si>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</si>
  <si>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</si>
  <si>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</si>
  <si>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</si>
  <si>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</si>
  <si>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</si>
  <si>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</si>
  <si>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</si>
  <si>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</si>
  <si>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</si>
  <si>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</si>
  <si>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</si>
  <si>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</si>
  <si>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索道事業</t>
    <phoneticPr fontId="5"/>
  </si>
  <si>
    <t>法非適用企業</t>
    <phoneticPr fontId="5"/>
  </si>
  <si>
    <t>簡易水道事業</t>
    <phoneticPr fontId="5"/>
  </si>
  <si>
    <t>法非適用企業</t>
    <phoneticPr fontId="5"/>
  </si>
  <si>
    <t>農業集落排水事業</t>
    <phoneticPr fontId="5"/>
  </si>
  <si>
    <t>法非適用企業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</si>
  <si>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</si>
  <si>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</si>
  <si>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</si>
  <si>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</si>
  <si>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</si>
  <si>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</si>
  <si>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</si>
  <si>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</si>
  <si>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</si>
  <si>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</si>
  <si>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</si>
  <si>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</si>
  <si>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</si>
  <si>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</si>
  <si>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</si>
  <si>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</si>
  <si>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</si>
  <si>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</si>
  <si>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</si>
  <si>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</si>
  <si>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</si>
  <si>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</si>
  <si>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</si>
  <si>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</si>
  <si>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</si>
  <si>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</si>
  <si>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</si>
  <si>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</si>
  <si>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</si>
  <si>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</si>
  <si>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</si>
  <si>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</si>
  <si>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</si>
  <si>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</si>
  <si>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</si>
  <si>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</si>
  <si>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</si>
  <si>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</si>
  <si>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</si>
  <si>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</si>
  <si>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</si>
  <si>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</si>
  <si>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</si>
  <si>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</si>
  <si>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</si>
  <si>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</si>
  <si>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</si>
  <si>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</si>
  <si>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</si>
  <si>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</si>
  <si>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</si>
  <si>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</si>
  <si>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</si>
  <si>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</si>
  <si>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</si>
  <si>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</si>
  <si>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</si>
  <si>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</si>
  <si>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</si>
  <si>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</si>
  <si>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</si>
  <si>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</si>
  <si>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</si>
  <si>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</si>
  <si>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</si>
  <si>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</si>
  <si>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</si>
  <si>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</si>
  <si>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</si>
  <si>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</si>
  <si>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</si>
  <si>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</si>
  <si>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</si>
  <si>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t>
    <phoneticPr fontId="5"/>
  </si>
  <si>
    <t>-</t>
    <phoneticPr fontId="5"/>
  </si>
  <si>
    <t>(Ｆ)</t>
    <phoneticPr fontId="5"/>
  </si>
  <si>
    <t>介護老人保健施設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</si>
  <si>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</si>
  <si>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</si>
  <si>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</si>
  <si>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</si>
  <si>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</si>
  <si>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</si>
  <si>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</si>
  <si>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</si>
  <si>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</si>
  <si>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</si>
  <si>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</si>
  <si>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</si>
  <si>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</si>
  <si>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</si>
  <si>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</si>
  <si>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</si>
  <si>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</si>
  <si>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</si>
  <si>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</si>
  <si>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</si>
  <si>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</si>
  <si>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</si>
  <si>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</si>
  <si>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</si>
  <si>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</si>
  <si>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</si>
  <si>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</si>
  <si>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</si>
  <si>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</si>
  <si>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</si>
  <si>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</si>
  <si>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</si>
  <si>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</si>
  <si>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</si>
  <si>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</si>
  <si>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</si>
  <si>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</si>
  <si>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</si>
  <si>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</si>
  <si>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</si>
  <si>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</si>
  <si>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</si>
  <si>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</si>
  <si>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</si>
  <si>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</si>
  <si>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</si>
  <si>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</si>
  <si>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</si>
  <si>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</si>
  <si>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</si>
  <si>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</si>
  <si>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</si>
  <si>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</si>
  <si>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</si>
  <si>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</si>
  <si>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</si>
  <si>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</si>
  <si>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</si>
  <si>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</si>
  <si>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</si>
  <si>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</si>
  <si>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</si>
  <si>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</si>
  <si>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</si>
  <si>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</si>
  <si>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</si>
  <si>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</si>
  <si>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</si>
  <si>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</si>
  <si>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</si>
  <si>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</si>
  <si>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</si>
  <si>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</si>
  <si>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</si>
  <si>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</si>
  <si>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</si>
  <si>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</si>
  <si>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</si>
  <si>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</si>
  <si>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</si>
  <si>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</si>
  <si>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</si>
  <si>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</si>
  <si>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</si>
  <si>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</si>
  <si>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</si>
  <si>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</si>
  <si>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</si>
  <si>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</si>
  <si>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</si>
  <si>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</si>
  <si>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5.55</t>
  </si>
  <si>
    <t>▲ 1.69</t>
  </si>
  <si>
    <t>一般会計</t>
  </si>
  <si>
    <t>介護保険事業（保険事業勘定）</t>
  </si>
  <si>
    <t>農業集落排水事業</t>
  </si>
  <si>
    <t>特定環境保全公共下水道事業</t>
  </si>
  <si>
    <t>国民健康保険（事業勘定）</t>
  </si>
  <si>
    <t>▲ 1.07</t>
  </si>
  <si>
    <t>索道事業</t>
  </si>
  <si>
    <t>林業集落排水事業</t>
  </si>
  <si>
    <t>住宅新築資金等貸付事業</t>
  </si>
  <si>
    <t>その他会計（赤字）</t>
  </si>
  <si>
    <t>▲ 2.20</t>
  </si>
  <si>
    <t>その他会計（黒字）</t>
  </si>
  <si>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</si>
  <si>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</si>
  <si>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</si>
  <si>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</si>
  <si>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</si>
  <si>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</si>
  <si>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</si>
  <si>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</si>
  <si>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</si>
  <si>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日野病院組合</t>
    <rPh sb="0" eb="2">
      <t>ヒノ</t>
    </rPh>
    <rPh sb="2" eb="4">
      <t>ビョウイン</t>
    </rPh>
    <rPh sb="4" eb="6">
      <t>クミアイ</t>
    </rPh>
    <phoneticPr fontId="2"/>
  </si>
  <si>
    <t>〇</t>
    <phoneticPr fontId="2"/>
  </si>
  <si>
    <t>江府町地域振興</t>
    <rPh sb="0" eb="3">
      <t>コウフチョウ</t>
    </rPh>
    <rPh sb="3" eb="5">
      <t>チイキ</t>
    </rPh>
    <rPh sb="5" eb="7">
      <t>シンコウ</t>
    </rPh>
    <phoneticPr fontId="2"/>
  </si>
  <si>
    <t>-</t>
    <phoneticPr fontId="2"/>
  </si>
  <si>
    <t>江府町庁舎建設基金</t>
    <rPh sb="0" eb="3">
      <t>コウフチョウ</t>
    </rPh>
    <rPh sb="3" eb="5">
      <t>チョウシャ</t>
    </rPh>
    <rPh sb="5" eb="7">
      <t>ケンセツ</t>
    </rPh>
    <rPh sb="7" eb="9">
      <t>キキン</t>
    </rPh>
    <phoneticPr fontId="11"/>
  </si>
  <si>
    <t>江府町公共施設等建設基金</t>
    <rPh sb="0" eb="3">
      <t>コウフチョウ</t>
    </rPh>
    <rPh sb="3" eb="5">
      <t>コウキョウ</t>
    </rPh>
    <rPh sb="5" eb="7">
      <t>シセツ</t>
    </rPh>
    <rPh sb="7" eb="8">
      <t>トウ</t>
    </rPh>
    <rPh sb="8" eb="10">
      <t>ケンセツ</t>
    </rPh>
    <rPh sb="10" eb="12">
      <t>キキン</t>
    </rPh>
    <phoneticPr fontId="11"/>
  </si>
  <si>
    <t>江府町ふるさと応援基金</t>
    <rPh sb="0" eb="3">
      <t>コウフチョウ</t>
    </rPh>
    <rPh sb="7" eb="9">
      <t>オウエン</t>
    </rPh>
    <rPh sb="9" eb="11">
      <t>キキン</t>
    </rPh>
    <phoneticPr fontId="11"/>
  </si>
  <si>
    <t>江府町福祉基金</t>
    <rPh sb="0" eb="3">
      <t>コウフチョウ</t>
    </rPh>
    <rPh sb="3" eb="5">
      <t>フクシ</t>
    </rPh>
    <rPh sb="5" eb="7">
      <t>キキン</t>
    </rPh>
    <phoneticPr fontId="11"/>
  </si>
  <si>
    <t>江府町集落排水事業推進基金</t>
    <rPh sb="0" eb="3">
      <t>コウフチョウ</t>
    </rPh>
    <rPh sb="3" eb="5">
      <t>シュウラク</t>
    </rPh>
    <rPh sb="5" eb="7">
      <t>ハイスイ</t>
    </rPh>
    <rPh sb="7" eb="9">
      <t>ジギョウ</t>
    </rPh>
    <rPh sb="9" eb="11">
      <t>スイシン</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</si>
  <si>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</si>
  <si>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</si>
  <si>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</si>
  <si>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</si>
  <si>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</si>
  <si>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</si>
  <si>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</si>
  <si>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</si>
  <si>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</si>
  <si>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</si>
  <si>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</si>
  <si>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</si>
  <si>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</si>
  <si>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有形固定資産減価償却率は増加傾向にあり、類似団体と比べて高い。今後は、施設の統廃合を含めた維持管理を行って行かなければ、維持管理経費の負担増が考えられる。そのため、個別施設計画の早急な策定が必要で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ゾウカ</t>
    </rPh>
    <rPh sb="23" eb="25">
      <t>ケイコウ</t>
    </rPh>
    <rPh sb="29" eb="31">
      <t>ルイジ</t>
    </rPh>
    <rPh sb="31" eb="33">
      <t>ダンタイ</t>
    </rPh>
    <rPh sb="34" eb="35">
      <t>クラ</t>
    </rPh>
    <rPh sb="37" eb="38">
      <t>タカ</t>
    </rPh>
    <rPh sb="40" eb="42">
      <t>コンゴ</t>
    </rPh>
    <rPh sb="44" eb="46">
      <t>シセツ</t>
    </rPh>
    <rPh sb="47" eb="50">
      <t>トウハイゴウ</t>
    </rPh>
    <rPh sb="51" eb="52">
      <t>フク</t>
    </rPh>
    <rPh sb="54" eb="56">
      <t>イジ</t>
    </rPh>
    <rPh sb="56" eb="58">
      <t>カンリ</t>
    </rPh>
    <rPh sb="59" eb="60">
      <t>オコナ</t>
    </rPh>
    <rPh sb="62" eb="63">
      <t>イ</t>
    </rPh>
    <rPh sb="69" eb="71">
      <t>イジ</t>
    </rPh>
    <rPh sb="71" eb="73">
      <t>カンリ</t>
    </rPh>
    <rPh sb="73" eb="75">
      <t>ケイヒ</t>
    </rPh>
    <rPh sb="76" eb="79">
      <t>フタンゾウ</t>
    </rPh>
    <rPh sb="80" eb="81">
      <t>カンガ</t>
    </rPh>
    <rPh sb="91" eb="93">
      <t>コベツ</t>
    </rPh>
    <rPh sb="93" eb="95">
      <t>シセツ</t>
    </rPh>
    <rPh sb="95" eb="97">
      <t>ケイカク</t>
    </rPh>
    <rPh sb="98" eb="100">
      <t>ソウキュウ</t>
    </rPh>
    <rPh sb="101" eb="103">
      <t>サクテイ</t>
    </rPh>
    <rPh sb="104" eb="106">
      <t>ヒツヨウ</t>
    </rPh>
    <phoneticPr fontId="5"/>
  </si>
  <si>
    <t>　将来負担比率は、近年一部事務組合の施設改修、中学校校舎の新設、公営企業会計の建設改良に伴う起債借入により増加している。また、今後庁舎建設及びデジタル防災無線整備に伴う多額の起債借入も見込まれるため、将来負担は増加するものと思われる。
　実質公債費比率も、近年、投資事業を大幅に抑制してきたため、元利償還額は減少に転じていたが、借入れた起債の元金償還が始まり、比率は増加している。将来に向かい負担が増大しないよう新規発行債については、事業規模の見直しなど抑制を図る必要がある。</t>
    <rPh sb="32" eb="34">
      <t>コウエイ</t>
    </rPh>
    <rPh sb="34" eb="36">
      <t>キギョウ</t>
    </rPh>
    <rPh sb="36" eb="38">
      <t>カイケイ</t>
    </rPh>
    <rPh sb="39" eb="41">
      <t>ケンセツ</t>
    </rPh>
    <rPh sb="41" eb="43">
      <t>カイリョウ</t>
    </rPh>
    <rPh sb="53" eb="55">
      <t>ゾウカ</t>
    </rPh>
    <rPh sb="69" eb="70">
      <t>オヨ</t>
    </rPh>
    <rPh sb="75" eb="77">
      <t>ボウサイ</t>
    </rPh>
    <rPh sb="77" eb="79">
      <t>ムセン</t>
    </rPh>
    <rPh sb="79" eb="81">
      <t>セイビ</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</si>
</sst>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6537-46A7-923E-B98EFFBA1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463806</c:v>
                </c:pt>
                <c:pt idx="1">
                  <c:v>260835</c:v>
                </c:pt>
                <c:pt idx="2">
                  <c:v>96481</c:v>
                </c:pt>
                <c:pt idx="3">
                  <c:v>50967</c:v>
                </c:pt>
                <c:pt idx="4">
                  <c:v>45433</c:v>
                </c:pt>
              </c:numCache>
            </c:numRef>
          </c:val>
          <c:smooth val="0"/>
          <c:extLst xmlns:c16r2="http://schemas.microsoft.com/office/drawing/2015/06/chart">
            <c:ext xmlns:c16="http://schemas.microsoft.com/office/drawing/2014/chart" uri="{C3380CC4-5D6E-409C-BE32-E72D297353CC}">
              <c16:uniqueId val="{00000001-6537-46A7-923E-B98EFFBA1E11}"/>
            </c:ext>
          </c:extLst>
        </c:ser>
        <c:dLbls>
          <c:showLegendKey val="0"/>
          <c:showVal val="0"/>
          <c:showCatName val="0"/>
          <c:showSerName val="0"/>
          <c:showPercent val="0"/>
          <c:showBubbleSize val="0"/>
        </c:dLbls>
        <c:marker val="1"/>
        <c:smooth val="0"/>
        <c:axId val="408161672"/>
        <c:axId val="408159320"/>
      </c:lineChart>
      <c:catAx>
        <c:axId val="408161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59320"/>
        <c:crosses val="autoZero"/>
        <c:auto val="1"/>
        <c:lblAlgn val="ctr"/>
        <c:lblOffset val="100"/>
        <c:tickLblSkip val="1"/>
        <c:tickMarkSkip val="1"/>
        <c:noMultiLvlLbl val="0"/>
      </c:catAx>
      <c:valAx>
        <c:axId val="40815932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61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7.46</c:v>
                </c:pt>
                <c:pt idx="1">
                  <c:v>8.57</c:v>
                </c:pt>
                <c:pt idx="2">
                  <c:v>10.46</c:v>
                </c:pt>
                <c:pt idx="3">
                  <c:v>11.47</c:v>
                </c:pt>
                <c:pt idx="4">
                  <c:v>7.43</c:v>
                </c:pt>
              </c:numCache>
            </c:numRef>
          </c:val>
          <c:extLst xmlns:c16r2="http://schemas.microsoft.com/office/drawing/2015/06/chart">
            <c:ext xmlns:c16="http://schemas.microsoft.com/office/drawing/2014/chart" uri="{C3380CC4-5D6E-409C-BE32-E72D297353CC}">
              <c16:uniqueId val="{00000000-00C9-4D7E-BE62-9AC1BC86F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44.05</c:v>
                </c:pt>
                <c:pt idx="1">
                  <c:v>38.880000000000003</c:v>
                </c:pt>
                <c:pt idx="2">
                  <c:v>40.28</c:v>
                </c:pt>
                <c:pt idx="3">
                  <c:v>41.28</c:v>
                </c:pt>
                <c:pt idx="4">
                  <c:v>44.21</c:v>
                </c:pt>
              </c:numCache>
            </c:numRef>
          </c:val>
          <c:extLst xmlns:c16r2="http://schemas.microsoft.com/office/drawing/2015/06/chart">
            <c:ext xmlns:c16="http://schemas.microsoft.com/office/drawing/2014/chart" uri="{C3380CC4-5D6E-409C-BE32-E72D297353CC}">
              <c16:uniqueId val="{00000001-00C9-4D7E-BE62-9AC1BC86F478}"/>
            </c:ext>
          </c:extLst>
        </c:ser>
        <c:dLbls>
          <c:showLegendKey val="0"/>
          <c:showVal val="0"/>
          <c:showCatName val="0"/>
          <c:showSerName val="0"/>
          <c:showPercent val="0"/>
          <c:showBubbleSize val="0"/>
        </c:dLbls>
        <c:gapWidth val="250"/>
        <c:overlap val="100"/>
        <c:axId val="408163632"/>
        <c:axId val="40816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3.29</c:v>
                </c:pt>
                <c:pt idx="1">
                  <c:v>-5.55</c:v>
                </c:pt>
                <c:pt idx="2">
                  <c:v>4.43</c:v>
                </c:pt>
                <c:pt idx="3">
                  <c:v>0.77</c:v>
                </c:pt>
                <c:pt idx="4">
                  <c:v>-1.69</c:v>
                </c:pt>
              </c:numCache>
            </c:numRef>
          </c:val>
          <c:smooth val="0"/>
          <c:extLst xmlns:c16r2="http://schemas.microsoft.com/office/drawing/2015/06/chart">
            <c:ext xmlns:c16="http://schemas.microsoft.com/office/drawing/2014/chart" uri="{C3380CC4-5D6E-409C-BE32-E72D297353CC}">
              <c16:uniqueId val="{00000002-00C9-4D7E-BE62-9AC1BC86F478}"/>
            </c:ext>
          </c:extLst>
        </c:ser>
        <c:dLbls>
          <c:showLegendKey val="0"/>
          <c:showVal val="0"/>
          <c:showCatName val="0"/>
          <c:showSerName val="0"/>
          <c:showPercent val="0"/>
          <c:showBubbleSize val="0"/>
        </c:dLbls>
        <c:marker val="1"/>
        <c:smooth val="0"/>
        <c:axId val="408163632"/>
        <c:axId val="408164024"/>
      </c:lineChart>
      <c:catAx>
        <c:axId val="40816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164024"/>
        <c:crosses val="autoZero"/>
        <c:auto val="1"/>
        <c:lblAlgn val="ctr"/>
        <c:lblOffset val="100"/>
        <c:tickLblSkip val="1"/>
        <c:tickMarkSkip val="1"/>
        <c:noMultiLvlLbl val="0"/>
      </c:catAx>
      <c:valAx>
        <c:axId val="40816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16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0.88</c:v>
                </c:pt>
                <c:pt idx="2">
                  <c:v>#N/A</c:v>
                </c:pt>
                <c:pt idx="3">
                  <c:v>0.56999999999999995</c:v>
                </c:pt>
                <c:pt idx="4">
                  <c:v>#N/A</c:v>
                </c:pt>
                <c:pt idx="5">
                  <c:v>0.52</c:v>
                </c:pt>
                <c:pt idx="6">
                  <c:v>#N/A</c:v>
                </c:pt>
                <c:pt idx="7">
                  <c:v>0.37</c:v>
                </c:pt>
                <c:pt idx="8">
                  <c:v>#N/A</c:v>
                </c:pt>
                <c:pt idx="9">
                  <c:v>0.1</c:v>
                </c:pt>
              </c:numCache>
            </c:numRef>
          </c:val>
          <c:extLst xmlns:c16r2="http://schemas.microsoft.com/office/drawing/2015/06/chart">
            <c:ext xmlns:c16="http://schemas.microsoft.com/office/drawing/2014/chart" uri="{C3380CC4-5D6E-409C-BE32-E72D297353CC}">
              <c16:uniqueId val="{00000000-2D01-4D5B-9688-EC634C4A5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2.2000000000000002</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01-4D5B-9688-EC634C4A5D25}"/>
            </c:ext>
          </c:extLst>
        </c:ser>
        <c:ser>
          <c:idx val="2"/>
          <c:order val="2"/>
          <c:tx>
            <c:strRef>
              <c:f>データシート!$A$29</c:f>
              <c:strCache>
                <c:ptCount val="1"/>
                <c:pt idx="0">
                  <c:v>住宅新築資金等貸付事業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2D01-4D5B-9688-EC634C4A5D25}"/>
            </c:ext>
          </c:extLst>
        </c:ser>
        <c:ser>
          <c:idx val="3"/>
          <c:order val="3"/>
          <c:tx>
            <c:strRef>
              <c:f>データシート!$A$30</c:f>
              <c:strCache>
                <c:ptCount val="1"/>
                <c:pt idx="0">
                  <c:v>林業集落排水事業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0</c:v>
                </c:pt>
                <c:pt idx="3">
                  <c:v>0</c:v>
                </c:pt>
                <c:pt idx="4">
                  <c:v>#N/A</c:v>
                </c:pt>
                <c:pt idx="5">
                  <c:v>0.04</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3-2D01-4D5B-9688-EC634C4A5D25}"/>
            </c:ext>
          </c:extLst>
        </c:ser>
        <c:ser>
          <c:idx val="4"/>
          <c:order val="4"/>
          <c:tx>
            <c:strRef>
              <c:f>データシート!$A$31</c:f>
              <c:strCache>
                <c:ptCount val="1"/>
                <c:pt idx="0">
                  <c:v>索道事業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0</c:v>
                </c:pt>
                <c:pt idx="3">
                  <c:v>0</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4-2D01-4D5B-9688-EC634C4A5D25}"/>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1.1499999999999999</c:v>
                </c:pt>
                <c:pt idx="2">
                  <c:v>#N/A</c:v>
                </c:pt>
                <c:pt idx="3">
                  <c:v>0.56000000000000005</c:v>
                </c:pt>
                <c:pt idx="4">
                  <c:v>1.07</c:v>
                </c:pt>
                <c:pt idx="5">
                  <c:v>#N/A</c:v>
                </c:pt>
                <c:pt idx="6">
                  <c:v>#N/A</c:v>
                </c:pt>
                <c:pt idx="7">
                  <c:v>0.02</c:v>
                </c:pt>
                <c:pt idx="8">
                  <c:v>#N/A</c:v>
                </c:pt>
                <c:pt idx="9">
                  <c:v>0.45</c:v>
                </c:pt>
              </c:numCache>
            </c:numRef>
          </c:val>
          <c:extLst xmlns:c16r2="http://schemas.microsoft.com/office/drawing/2015/06/chart">
            <c:ext xmlns:c16="http://schemas.microsoft.com/office/drawing/2014/chart" uri="{C3380CC4-5D6E-409C-BE32-E72D297353CC}">
              <c16:uniqueId val="{00000005-2D01-4D5B-9688-EC634C4A5D25}"/>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0</c:v>
                </c:pt>
                <c:pt idx="3">
                  <c:v>0</c:v>
                </c:pt>
                <c:pt idx="4">
                  <c:v>#N/A</c:v>
                </c:pt>
                <c:pt idx="5">
                  <c:v>0.09</c:v>
                </c:pt>
                <c:pt idx="6">
                  <c:v>#N/A</c:v>
                </c:pt>
                <c:pt idx="7">
                  <c:v>0.06</c:v>
                </c:pt>
                <c:pt idx="8">
                  <c:v>#N/A</c:v>
                </c:pt>
                <c:pt idx="9">
                  <c:v>0.82</c:v>
                </c:pt>
              </c:numCache>
            </c:numRef>
          </c:val>
          <c:extLst xmlns:c16r2="http://schemas.microsoft.com/office/drawing/2015/06/chart">
            <c:ext xmlns:c16="http://schemas.microsoft.com/office/drawing/2014/chart" uri="{C3380CC4-5D6E-409C-BE32-E72D297353CC}">
              <c16:uniqueId val="{00000006-2D01-4D5B-9688-EC634C4A5D25}"/>
            </c:ext>
          </c:extLst>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0</c:v>
                </c:pt>
                <c:pt idx="3">
                  <c:v>0</c:v>
                </c:pt>
                <c:pt idx="4">
                  <c:v>#N/A</c:v>
                </c:pt>
                <c:pt idx="5">
                  <c:v>0.13</c:v>
                </c:pt>
                <c:pt idx="6">
                  <c:v>#N/A</c:v>
                </c:pt>
                <c:pt idx="7">
                  <c:v>0.22</c:v>
                </c:pt>
                <c:pt idx="8">
                  <c:v>#N/A</c:v>
                </c:pt>
                <c:pt idx="9">
                  <c:v>1.26</c:v>
                </c:pt>
              </c:numCache>
            </c:numRef>
          </c:val>
          <c:extLst xmlns:c16r2="http://schemas.microsoft.com/office/drawing/2015/06/chart">
            <c:ext xmlns:c16="http://schemas.microsoft.com/office/drawing/2014/chart" uri="{C3380CC4-5D6E-409C-BE32-E72D297353CC}">
              <c16:uniqueId val="{00000007-2D01-4D5B-9688-EC634C4A5D25}"/>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0.46</c:v>
                </c:pt>
                <c:pt idx="4">
                  <c:v>#N/A</c:v>
                </c:pt>
                <c:pt idx="5">
                  <c:v>1.1000000000000001</c:v>
                </c:pt>
                <c:pt idx="6">
                  <c:v>#N/A</c:v>
                </c:pt>
                <c:pt idx="7">
                  <c:v>1.89</c:v>
                </c:pt>
                <c:pt idx="8">
                  <c:v>#N/A</c:v>
                </c:pt>
                <c:pt idx="9">
                  <c:v>2.37</c:v>
                </c:pt>
              </c:numCache>
            </c:numRef>
          </c:val>
          <c:extLst xmlns:c16r2="http://schemas.microsoft.com/office/drawing/2015/06/chart">
            <c:ext xmlns:c16="http://schemas.microsoft.com/office/drawing/2014/chart" uri="{C3380CC4-5D6E-409C-BE32-E72D297353CC}">
              <c16:uniqueId val="{00000008-2D01-4D5B-9688-EC634C4A5D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8.5399999999999991</c:v>
                </c:pt>
                <c:pt idx="4">
                  <c:v>#N/A</c:v>
                </c:pt>
                <c:pt idx="5">
                  <c:v>10.42</c:v>
                </c:pt>
                <c:pt idx="6">
                  <c:v>#N/A</c:v>
                </c:pt>
                <c:pt idx="7">
                  <c:v>11.42</c:v>
                </c:pt>
                <c:pt idx="8">
                  <c:v>#N/A</c:v>
                </c:pt>
                <c:pt idx="9">
                  <c:v>7.37</c:v>
                </c:pt>
              </c:numCache>
            </c:numRef>
          </c:val>
          <c:extLst xmlns:c16r2="http://schemas.microsoft.com/office/drawing/2015/06/chart">
            <c:ext xmlns:c16="http://schemas.microsoft.com/office/drawing/2014/chart" uri="{C3380CC4-5D6E-409C-BE32-E72D297353CC}">
              <c16:uniqueId val="{00000009-2D01-4D5B-9688-EC634C4A5D25}"/>
            </c:ext>
          </c:extLst>
        </c:ser>
        <c:dLbls>
          <c:showLegendKey val="0"/>
          <c:showVal val="0"/>
          <c:showCatName val="0"/>
          <c:showSerName val="0"/>
          <c:showPercent val="0"/>
          <c:showBubbleSize val="0"/>
        </c:dLbls>
        <c:gapWidth val="150"/>
        <c:overlap val="100"/>
        <c:axId val="408164416"/>
        <c:axId val="408165984"/>
      </c:barChart>
      <c:catAx>
        <c:axId val="4081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165984"/>
        <c:crosses val="autoZero"/>
        <c:auto val="1"/>
        <c:lblAlgn val="ctr"/>
        <c:lblOffset val="100"/>
        <c:tickLblSkip val="1"/>
        <c:tickMarkSkip val="1"/>
        <c:noMultiLvlLbl val="0"/>
      </c:catAx>
      <c:valAx>
        <c:axId val="40816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16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476</c:v>
                </c:pt>
                <c:pt idx="5">
                  <c:v>458</c:v>
                </c:pt>
                <c:pt idx="8">
                  <c:v>401</c:v>
                </c:pt>
                <c:pt idx="11">
                  <c:v>390</c:v>
                </c:pt>
                <c:pt idx="14">
                  <c:v>371</c:v>
                </c:pt>
              </c:numCache>
            </c:numRef>
          </c:val>
          <c:extLst xmlns:c16r2="http://schemas.microsoft.com/office/drawing/2015/06/chart">
            <c:ext xmlns:c16="http://schemas.microsoft.com/office/drawing/2014/chart" uri="{C3380CC4-5D6E-409C-BE32-E72D297353CC}">
              <c16:uniqueId val="{00000000-7277-4694-9E00-60716665F0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77-4694-9E00-60716665F0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77-4694-9E00-60716665F0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25</c:v>
                </c:pt>
                <c:pt idx="6">
                  <c:v>24</c:v>
                </c:pt>
                <c:pt idx="9">
                  <c:v>42</c:v>
                </c:pt>
                <c:pt idx="12">
                  <c:v>47</c:v>
                </c:pt>
              </c:numCache>
            </c:numRef>
          </c:val>
          <c:extLst xmlns:c16r2="http://schemas.microsoft.com/office/drawing/2015/06/chart">
            <c:ext xmlns:c16="http://schemas.microsoft.com/office/drawing/2014/chart" uri="{C3380CC4-5D6E-409C-BE32-E72D297353CC}">
              <c16:uniqueId val="{00000003-7277-4694-9E00-60716665F0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124</c:v>
                </c:pt>
                <c:pt idx="6">
                  <c:v>125</c:v>
                </c:pt>
                <c:pt idx="9">
                  <c:v>165</c:v>
                </c:pt>
                <c:pt idx="12">
                  <c:v>158</c:v>
                </c:pt>
              </c:numCache>
            </c:numRef>
          </c:val>
          <c:extLst xmlns:c16r2="http://schemas.microsoft.com/office/drawing/2015/06/chart">
            <c:ext xmlns:c16="http://schemas.microsoft.com/office/drawing/2014/chart" uri="{C3380CC4-5D6E-409C-BE32-E72D297353CC}">
              <c16:uniqueId val="{00000004-7277-4694-9E00-60716665F0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77-4694-9E00-60716665F0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77-4694-9E00-60716665F0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547</c:v>
                </c:pt>
                <c:pt idx="3">
                  <c:v>470</c:v>
                </c:pt>
                <c:pt idx="6">
                  <c:v>398</c:v>
                </c:pt>
                <c:pt idx="9">
                  <c:v>378</c:v>
                </c:pt>
                <c:pt idx="12">
                  <c:v>370</c:v>
                </c:pt>
              </c:numCache>
            </c:numRef>
          </c:val>
          <c:extLst xmlns:c16r2="http://schemas.microsoft.com/office/drawing/2015/06/chart">
            <c:ext xmlns:c16="http://schemas.microsoft.com/office/drawing/2014/chart" uri="{C3380CC4-5D6E-409C-BE32-E72D297353CC}">
              <c16:uniqueId val="{00000007-7277-4694-9E00-60716665F076}"/>
            </c:ext>
          </c:extLst>
        </c:ser>
        <c:dLbls>
          <c:showLegendKey val="0"/>
          <c:showVal val="0"/>
          <c:showCatName val="0"/>
          <c:showSerName val="0"/>
          <c:showPercent val="0"/>
          <c:showBubbleSize val="0"/>
        </c:dLbls>
        <c:gapWidth val="100"/>
        <c:overlap val="100"/>
        <c:axId val="303374008"/>
        <c:axId val="30337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c:v>
                </c:pt>
                <c:pt idx="2">
                  <c:v>#N/A</c:v>
                </c:pt>
                <c:pt idx="3">
                  <c:v>#N/A</c:v>
                </c:pt>
                <c:pt idx="4">
                  <c:v>161</c:v>
                </c:pt>
                <c:pt idx="5">
                  <c:v>#N/A</c:v>
                </c:pt>
                <c:pt idx="6">
                  <c:v>#N/A</c:v>
                </c:pt>
                <c:pt idx="7">
                  <c:v>146</c:v>
                </c:pt>
                <c:pt idx="8">
                  <c:v>#N/A</c:v>
                </c:pt>
                <c:pt idx="9">
                  <c:v>#N/A</c:v>
                </c:pt>
                <c:pt idx="10">
                  <c:v>195</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7277-4694-9E00-60716665F076}"/>
            </c:ext>
          </c:extLst>
        </c:ser>
        <c:dLbls>
          <c:showLegendKey val="0"/>
          <c:showVal val="0"/>
          <c:showCatName val="0"/>
          <c:showSerName val="0"/>
          <c:showPercent val="0"/>
          <c:showBubbleSize val="0"/>
        </c:dLbls>
        <c:marker val="1"/>
        <c:smooth val="0"/>
        <c:axId val="303374008"/>
        <c:axId val="303377536"/>
      </c:lineChart>
      <c:catAx>
        <c:axId val="30337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377536"/>
        <c:crosses val="autoZero"/>
        <c:auto val="1"/>
        <c:lblAlgn val="ctr"/>
        <c:lblOffset val="100"/>
        <c:tickLblSkip val="1"/>
        <c:tickMarkSkip val="1"/>
        <c:noMultiLvlLbl val="0"/>
      </c:catAx>
      <c:valAx>
        <c:axId val="30337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37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3851</c:v>
                </c:pt>
                <c:pt idx="5">
                  <c:v>3919</c:v>
                </c:pt>
                <c:pt idx="8">
                  <c:v>3949</c:v>
                </c:pt>
                <c:pt idx="11">
                  <c:v>4129</c:v>
                </c:pt>
                <c:pt idx="14">
                  <c:v>3978</c:v>
                </c:pt>
              </c:numCache>
            </c:numRef>
          </c:val>
          <c:extLst xmlns:c16r2="http://schemas.microsoft.com/office/drawing/2015/06/chart">
            <c:ext xmlns:c16="http://schemas.microsoft.com/office/drawing/2014/chart" uri="{C3380CC4-5D6E-409C-BE32-E72D297353CC}">
              <c16:uniqueId val="{00000000-5319-48A8-972B-7BAA45A2A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31</c:v>
                </c:pt>
                <c:pt idx="8">
                  <c:v>32</c:v>
                </c:pt>
                <c:pt idx="11">
                  <c:v>34</c:v>
                </c:pt>
                <c:pt idx="14">
                  <c:v>30</c:v>
                </c:pt>
              </c:numCache>
            </c:numRef>
          </c:val>
          <c:extLst xmlns:c16r2="http://schemas.microsoft.com/office/drawing/2015/06/chart">
            <c:ext xmlns:c16="http://schemas.microsoft.com/office/drawing/2014/chart" uri="{C3380CC4-5D6E-409C-BE32-E72D297353CC}">
              <c16:uniqueId val="{00000001-5319-48A8-972B-7BAA45A2A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1257</c:v>
                </c:pt>
                <c:pt idx="5">
                  <c:v>1115</c:v>
                </c:pt>
                <c:pt idx="8">
                  <c:v>1237</c:v>
                </c:pt>
                <c:pt idx="11">
                  <c:v>1295</c:v>
                </c:pt>
                <c:pt idx="14">
                  <c:v>1482</c:v>
                </c:pt>
              </c:numCache>
            </c:numRef>
          </c:val>
          <c:extLst xmlns:c16r2="http://schemas.microsoft.com/office/drawing/2015/06/chart">
            <c:ext xmlns:c16="http://schemas.microsoft.com/office/drawing/2014/chart" uri="{C3380CC4-5D6E-409C-BE32-E72D297353CC}">
              <c16:uniqueId val="{00000002-5319-48A8-972B-7BAA45A2A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3-5319-48A8-972B-7BAA45A2A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19-48A8-972B-7BAA45A2A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5-5319-48A8-972B-7BAA45A2A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c:v>
                </c:pt>
                <c:pt idx="3">
                  <c:v>132</c:v>
                </c:pt>
                <c:pt idx="6">
                  <c:v>125</c:v>
                </c:pt>
                <c:pt idx="9">
                  <c:v>21</c:v>
                </c:pt>
                <c:pt idx="12">
                  <c:v>61</c:v>
                </c:pt>
              </c:numCache>
            </c:numRef>
          </c:val>
          <c:extLst xmlns:c16r2="http://schemas.microsoft.com/office/drawing/2015/06/chart">
            <c:ext xmlns:c16="http://schemas.microsoft.com/office/drawing/2014/chart" uri="{C3380CC4-5D6E-409C-BE32-E72D297353CC}">
              <c16:uniqueId val="{00000006-5319-48A8-972B-7BAA45A2A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250</c:v>
                </c:pt>
                <c:pt idx="6">
                  <c:v>244</c:v>
                </c:pt>
                <c:pt idx="9">
                  <c:v>217</c:v>
                </c:pt>
                <c:pt idx="12">
                  <c:v>182</c:v>
                </c:pt>
              </c:numCache>
            </c:numRef>
          </c:val>
          <c:extLst xmlns:c16r2="http://schemas.microsoft.com/office/drawing/2015/06/chart">
            <c:ext xmlns:c16="http://schemas.microsoft.com/office/drawing/2014/chart" uri="{C3380CC4-5D6E-409C-BE32-E72D297353CC}">
              <c16:uniqueId val="{00000007-5319-48A8-972B-7BAA45A2A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2171</c:v>
                </c:pt>
                <c:pt idx="3">
                  <c:v>2098</c:v>
                </c:pt>
                <c:pt idx="6">
                  <c:v>2063</c:v>
                </c:pt>
                <c:pt idx="9">
                  <c:v>2374</c:v>
                </c:pt>
                <c:pt idx="12">
                  <c:v>2513</c:v>
                </c:pt>
              </c:numCache>
            </c:numRef>
          </c:val>
          <c:extLst xmlns:c16r2="http://schemas.microsoft.com/office/drawing/2015/06/chart">
            <c:ext xmlns:c16="http://schemas.microsoft.com/office/drawing/2014/chart" uri="{C3380CC4-5D6E-409C-BE32-E72D297353CC}">
              <c16:uniqueId val="{00000008-5319-48A8-972B-7BAA45A2A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5319-48A8-972B-7BAA45A2A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3809</c:v>
                </c:pt>
                <c:pt idx="3">
                  <c:v>3862</c:v>
                </c:pt>
                <c:pt idx="6">
                  <c:v>3862</c:v>
                </c:pt>
                <c:pt idx="9">
                  <c:v>3931</c:v>
                </c:pt>
                <c:pt idx="12">
                  <c:v>3893</c:v>
                </c:pt>
              </c:numCache>
            </c:numRef>
          </c:val>
          <c:extLst xmlns:c16r2="http://schemas.microsoft.com/office/drawing/2015/06/chart">
            <c:ext xmlns:c16="http://schemas.microsoft.com/office/drawing/2014/chart" uri="{C3380CC4-5D6E-409C-BE32-E72D297353CC}">
              <c16:uniqueId val="{0000000A-5319-48A8-972B-7BAA45A2AF9B}"/>
            </c:ext>
          </c:extLst>
        </c:ser>
        <c:dLbls>
          <c:showLegendKey val="0"/>
          <c:showVal val="0"/>
          <c:showCatName val="0"/>
          <c:showSerName val="0"/>
          <c:showPercent val="0"/>
          <c:showBubbleSize val="0"/>
        </c:dLbls>
        <c:gapWidth val="100"/>
        <c:overlap val="100"/>
        <c:axId val="410556432"/>
        <c:axId val="41055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1327</c:v>
                </c:pt>
                <c:pt idx="2">
                  <c:v>#N/A</c:v>
                </c:pt>
                <c:pt idx="3">
                  <c:v>#N/A</c:v>
                </c:pt>
                <c:pt idx="4">
                  <c:v>1288</c:v>
                </c:pt>
                <c:pt idx="5">
                  <c:v>#N/A</c:v>
                </c:pt>
                <c:pt idx="6">
                  <c:v>#N/A</c:v>
                </c:pt>
                <c:pt idx="7">
                  <c:v>1084</c:v>
                </c:pt>
                <c:pt idx="8">
                  <c:v>#N/A</c:v>
                </c:pt>
                <c:pt idx="9">
                  <c:v>#N/A</c:v>
                </c:pt>
                <c:pt idx="10">
                  <c:v>1090</c:v>
                </c:pt>
                <c:pt idx="11">
                  <c:v>#N/A</c:v>
                </c:pt>
                <c:pt idx="12">
                  <c:v>#N/A</c:v>
                </c:pt>
                <c:pt idx="13">
                  <c:v>1164</c:v>
                </c:pt>
                <c:pt idx="14">
                  <c:v>#N/A</c:v>
                </c:pt>
              </c:numCache>
            </c:numRef>
          </c:val>
          <c:smooth val="0"/>
          <c:extLst xmlns:c16r2="http://schemas.microsoft.com/office/drawing/2015/06/chart">
            <c:ext xmlns:c16="http://schemas.microsoft.com/office/drawing/2014/chart" uri="{C3380CC4-5D6E-409C-BE32-E72D297353CC}">
              <c16:uniqueId val="{0000000B-5319-48A8-972B-7BAA45A2AF9B}"/>
            </c:ext>
          </c:extLst>
        </c:ser>
        <c:dLbls>
          <c:showLegendKey val="0"/>
          <c:showVal val="0"/>
          <c:showCatName val="0"/>
          <c:showSerName val="0"/>
          <c:showPercent val="0"/>
          <c:showBubbleSize val="0"/>
        </c:dLbls>
        <c:marker val="1"/>
        <c:smooth val="0"/>
        <c:axId val="410556432"/>
        <c:axId val="410558784"/>
      </c:lineChart>
      <c:catAx>
        <c:axId val="41055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558784"/>
        <c:crosses val="autoZero"/>
        <c:auto val="1"/>
        <c:lblAlgn val="ctr"/>
        <c:lblOffset val="100"/>
        <c:tickLblSkip val="1"/>
        <c:tickMarkSkip val="1"/>
        <c:noMultiLvlLbl val="0"/>
      </c:catAx>
      <c:valAx>
        <c:axId val="41055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5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848</c:v>
                </c:pt>
                <c:pt idx="1">
                  <c:v>848</c:v>
                </c:pt>
                <c:pt idx="2">
                  <c:v>899</c:v>
                </c:pt>
              </c:numCache>
            </c:numRef>
          </c:val>
          <c:extLst xmlns:c16r2="http://schemas.microsoft.com/office/drawing/2015/06/chart">
            <c:ext xmlns:c16="http://schemas.microsoft.com/office/drawing/2014/chart" uri="{C3380CC4-5D6E-409C-BE32-E72D297353CC}">
              <c16:uniqueId val="{00000000-9D45-4652-A620-1FE7CCAE8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89</c:v>
                </c:pt>
                <c:pt idx="1">
                  <c:v>89</c:v>
                </c:pt>
                <c:pt idx="2">
                  <c:v>90</c:v>
                </c:pt>
              </c:numCache>
            </c:numRef>
          </c:val>
          <c:extLst xmlns:c16r2="http://schemas.microsoft.com/office/drawing/2015/06/chart">
            <c:ext xmlns:c16="http://schemas.microsoft.com/office/drawing/2014/chart" uri="{C3380CC4-5D6E-409C-BE32-E72D297353CC}">
              <c16:uniqueId val="{00000001-9D45-4652-A620-1FE7CCAE8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273</c:v>
                </c:pt>
                <c:pt idx="1">
                  <c:v>330</c:v>
                </c:pt>
                <c:pt idx="2">
                  <c:v>465</c:v>
                </c:pt>
              </c:numCache>
            </c:numRef>
          </c:val>
          <c:extLst xmlns:c16r2="http://schemas.microsoft.com/office/drawing/2015/06/chart">
            <c:ext xmlns:c16="http://schemas.microsoft.com/office/drawing/2014/chart" uri="{C3380CC4-5D6E-409C-BE32-E72D297353CC}">
              <c16:uniqueId val="{00000002-9D45-4652-A620-1FE7CCAE8BA7}"/>
            </c:ext>
          </c:extLst>
        </c:ser>
        <c:dLbls>
          <c:showLegendKey val="0"/>
          <c:showVal val="0"/>
          <c:showCatName val="0"/>
          <c:showSerName val="0"/>
          <c:showPercent val="0"/>
          <c:showBubbleSize val="0"/>
        </c:dLbls>
        <c:gapWidth val="120"/>
        <c:overlap val="100"/>
        <c:axId val="410559176"/>
        <c:axId val="410561528"/>
      </c:barChart>
      <c:catAx>
        <c:axId val="41055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561528"/>
        <c:crosses val="autoZero"/>
        <c:auto val="1"/>
        <c:lblAlgn val="ctr"/>
        <c:lblOffset val="100"/>
        <c:tickLblSkip val="1"/>
        <c:tickMarkSkip val="1"/>
        <c:noMultiLvlLbl val="0"/>
      </c:catAx>
      <c:valAx>
        <c:axId val="410561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55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E3-4144-B925-9BCA5272765E}"/>
                </c:ext>
                <c:ext xmlns:c15="http://schemas.microsoft.com/office/drawing/2012/chart" uri="{CE6537A1-D6FC-4f65-9D91-7224C49458BB}">
                  <c15:dlblFieldTable>
                    <c15:dlblFTEntry>
                      <c15:txfldGUID>{778D9CB3-8066-428E-BC18-C02C9ED25A60}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E3-4144-B925-9BCA5272765E}"/>
                </c:ext>
                <c:ext xmlns:c15="http://schemas.microsoft.com/office/drawing/2012/chart" uri="{CE6537A1-D6FC-4f65-9D91-7224C49458BB}">
                  <c15:dlblFieldTable>
                    <c15:dlblFTEntry>
                      <c15:txfldGUID>{4A3A73BD-77FC-4B8E-8340-2AC5E14AEEF0}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E3-4144-B925-9BCA5272765E}"/>
                </c:ext>
                <c:ext xmlns:c15="http://schemas.microsoft.com/office/drawing/2012/chart" uri="{CE6537A1-D6FC-4f65-9D91-7224C49458BB}">
                  <c15:dlblFieldTable>
                    <c15:dlblFTEntry>
                      <c15:txfldGUID>{9B09B28F-D803-4B4F-826F-FD6F5F773C06}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E3-4144-B925-9BCA5272765E}"/>
                </c:ext>
                <c:ext xmlns:c15="http://schemas.microsoft.com/office/drawing/2012/chart" uri="{CE6537A1-D6FC-4f65-9D91-7224C49458BB}">
                  <c15:dlblFieldTable>
                    <c15:dlblFTEntry>
                      <c15:txfldGUID>{50BAA66D-DE70-457B-88DD-D814C2A1F3C8}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E3-4144-B925-9BCA5272765E}"/>
                </c:ext>
                <c:ext xmlns:c15="http://schemas.microsoft.com/office/drawing/2012/chart" uri="{CE6537A1-D6FC-4f65-9D91-7224C49458BB}">
                  <c15:dlblFieldTable>
                    <c15:dlblFTEntry>
                      <c15:txfldGUID>{9D0C8485-C255-4998-964B-98C00F9FE1DB}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E3-4144-B925-9BCA5272765E}"/>
                </c:ext>
                <c:ext xmlns:c15="http://schemas.microsoft.com/office/drawing/2012/chart" uri="{CE6537A1-D6FC-4f65-9D91-7224C49458BB}">
                  <c15:dlblFieldTable>
                    <c15:dlblFTEntry>
                      <c15:txfldGUID>{A0D42C5E-2B86-4A72-8FDE-61918215BCA4}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E3-4144-B925-9BCA5272765E}"/>
                </c:ext>
                <c:ext xmlns:c15="http://schemas.microsoft.com/office/drawing/2012/chart" uri="{CE6537A1-D6FC-4f65-9D91-7224C49458BB}">
                  <c15:layout/>
                  <c15:dlblFieldTable>
                    <c15:dlblFTEntry>
                      <c15:txfldGUID>{01AEBCAD-2F1D-4033-A442-6C3F002C31C2}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E3-4144-B925-9BCA5272765E}"/>
                </c:ext>
                <c:ext xmlns:c15="http://schemas.microsoft.com/office/drawing/2012/chart" uri="{CE6537A1-D6FC-4f65-9D91-7224C49458BB}">
                  <c15:layout/>
                  <c15:dlblFieldTable>
                    <c15:dlblFTEntry>
                      <c15:txfldGUID>{2433B175-CA48-4A35-8434-F62C4DB0116A}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E3-4144-B925-9BCA5272765E}"/>
                </c:ext>
                <c:ext xmlns:c15="http://schemas.microsoft.com/office/drawing/2012/chart" uri="{CE6537A1-D6FC-4f65-9D91-7224C49458BB}">
                  <c15:layout/>
                  <c15:dlblFieldTable>
                    <c15:dlblFTEntry>
                      <c15:txfldGUID>{6A67CD28-1687-43A8-A3DC-638D6EDD5885}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55.8</c:v>
                </c:pt>
                <c:pt idx="24">
                  <c:v>60.5</c:v>
                </c:pt>
                <c:pt idx="32">
                  <c:v>62.3</c:v>
                </c:pt>
              </c:numCache>
            </c:numRef>
          </c:xVal>
          <c:yVal>
            <c:numRef>
              <c:f>公会計指標分析・財政指標組合せ分析表!$BP$51:$DC$51</c:f>
              <c:numCache>
                <c:formatCode>#,##0.0;"▲ "#,##0.0</c:formatCode>
                <c:ptCount val="40"/>
                <c:pt idx="16">
                  <c:v>63.2</c:v>
                </c:pt>
                <c:pt idx="24">
                  <c:v>65.099999999999994</c:v>
                </c:pt>
                <c:pt idx="32">
                  <c:v>69.599999999999994</c:v>
                </c:pt>
              </c:numCache>
            </c:numRef>
          </c:yVal>
          <c:smooth val="0"/>
          <c:extLst xmlns:c16r2="http://schemas.microsoft.com/office/drawing/2015/06/chart">
            <c:ext xmlns:c16="http://schemas.microsoft.com/office/drawing/2014/chart" uri="{C3380CC4-5D6E-409C-BE32-E72D297353CC}">
              <c16:uniqueId val="{00000009-4CE3-4144-B925-9BCA527276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E3-4144-B925-9BCA5272765E}"/>
                </c:ext>
                <c:ext xmlns:c15="http://schemas.microsoft.com/office/drawing/2012/chart" uri="{CE6537A1-D6FC-4f65-9D91-7224C49458BB}">
                  <c15:dlblFieldTable>
                    <c15:dlblFTEntry>
                      <c15:txfldGUID>{09C4BB78-ACF5-4E0D-A8A6-A5A4489FBEBE}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E3-4144-B925-9BCA5272765E}"/>
                </c:ext>
                <c:ext xmlns:c15="http://schemas.microsoft.com/office/drawing/2012/chart" uri="{CE6537A1-D6FC-4f65-9D91-7224C49458BB}">
                  <c15:dlblFieldTable>
                    <c15:dlblFTEntry>
                      <c15:txfldGUID>{47774046-A561-43B3-9C2C-841F6C8325FA}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E3-4144-B925-9BCA5272765E}"/>
                </c:ext>
                <c:ext xmlns:c15="http://schemas.microsoft.com/office/drawing/2012/chart" uri="{CE6537A1-D6FC-4f65-9D91-7224C49458BB}">
                  <c15:dlblFieldTable>
                    <c15:dlblFTEntry>
                      <c15:txfldGUID>{1BC48C0A-B78C-486C-B8DE-72B32A563C8E}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E3-4144-B925-9BCA5272765E}"/>
                </c:ext>
                <c:ext xmlns:c15="http://schemas.microsoft.com/office/drawing/2012/chart" uri="{CE6537A1-D6FC-4f65-9D91-7224C49458BB}">
                  <c15:dlblFieldTable>
                    <c15:dlblFTEntry>
                      <c15:txfldGUID>{F6ECCB54-0662-416C-91CE-ED824FA68E06}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E3-4144-B925-9BCA5272765E}"/>
                </c:ext>
                <c:ext xmlns:c15="http://schemas.microsoft.com/office/drawing/2012/chart" uri="{CE6537A1-D6FC-4f65-9D91-7224C49458BB}">
                  <c15:dlblFieldTable>
                    <c15:dlblFTEntry>
                      <c15:txfldGUID>{E7C26EB9-83D8-4E69-ABE9-8A422A6C32E2}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E3-4144-B925-9BCA5272765E}"/>
                </c:ext>
                <c:ext xmlns:c15="http://schemas.microsoft.com/office/drawing/2012/chart" uri="{CE6537A1-D6FC-4f65-9D91-7224C49458BB}">
                  <c15:dlblFieldTable>
                    <c15:dlblFTEntry>
                      <c15:txfldGUID>{25753B89-A13B-48CD-A553-5011EFDCD8C9}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E3-4144-B925-9BCA5272765E}"/>
                </c:ext>
                <c:ext xmlns:c15="http://schemas.microsoft.com/office/drawing/2012/chart" uri="{CE6537A1-D6FC-4f65-9D91-7224C49458BB}">
                  <c15:layout/>
                  <c15:dlblFieldTable>
                    <c15:dlblFTEntry>
                      <c15:txfldGUID>{F9F814CA-ADDB-40D7-85D0-F0C7B0EEFCE8}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E3-4144-B925-9BCA5272765E}"/>
                </c:ext>
                <c:ext xmlns:c15="http://schemas.microsoft.com/office/drawing/2012/chart" uri="{CE6537A1-D6FC-4f65-9D91-7224C49458BB}">
                  <c15:layout/>
                  <c15:dlblFieldTable>
                    <c15:dlblFTEntry>
                      <c15:txfldGUID>{BECF1190-0E4A-4C45-B542-E78ACA876BFD}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E3-4144-B925-9BCA5272765E}"/>
                </c:ext>
                <c:ext xmlns:c15="http://schemas.microsoft.com/office/drawing/2012/chart" uri="{CE6537A1-D6FC-4f65-9D91-7224C49458BB}">
                  <c15:layout/>
                  <c15:dlblFieldTable>
                    <c15:dlblFTEntry>
                      <c15:txfldGUID>{0E71CD6F-8BF9-40BD-9BAC-DCB3B8E097AE}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CE3-4144-B925-9BCA5272765E}"/>
            </c:ext>
          </c:extLst>
        </c:ser>
        <c:dLbls>
          <c:showLegendKey val="0"/>
          <c:showVal val="1"/>
          <c:showCatName val="0"/>
          <c:showSerName val="0"/>
          <c:showPercent val="0"/>
          <c:showBubbleSize val="0"/>
        </c:dLbls>
        <c:axId val="410560352"/>
        <c:axId val="410557216"/>
      </c:scatterChart>
      <c:valAx>
        <c:axId val="410560352"/>
        <c:scaling>
          <c:orientation val="minMax"/>
          <c:max val="63"/>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557216"/>
        <c:crosses val="autoZero"/>
        <c:crossBetween val="midCat"/>
      </c:valAx>
      <c:valAx>
        <c:axId val="410557216"/>
        <c:scaling>
          <c:orientation val="minMax"/>
          <c:max val="8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560352"/>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2E-4CA8-974D-6D29C20CA160}"/>
                </c:ext>
                <c:ext xmlns:c15="http://schemas.microsoft.com/office/drawing/2012/chart" uri="{CE6537A1-D6FC-4f65-9D91-7224C49458BB}">
                  <c15:layout/>
                  <c15:dlblFieldTable>
                    <c15:dlblFTEntry>
                      <c15:txfldGUID>{793742D5-E550-4D6A-82BD-EC34456AC714}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2E-4CA8-974D-6D29C20CA160}"/>
                </c:ext>
                <c:ext xmlns:c15="http://schemas.microsoft.com/office/drawing/2012/chart" uri="{CE6537A1-D6FC-4f65-9D91-7224C49458BB}">
                  <c15:dlblFieldTable>
                    <c15:dlblFTEntry>
                      <c15:txfldGUID>{1AB43242-794A-40BA-BAF0-3397D18DC6FF}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2E-4CA8-974D-6D29C20CA160}"/>
                </c:ext>
                <c:ext xmlns:c15="http://schemas.microsoft.com/office/drawing/2012/chart" uri="{CE6537A1-D6FC-4f65-9D91-7224C49458BB}">
                  <c15:dlblFieldTable>
                    <c15:dlblFTEntry>
                      <c15:txfldGUID>{2106A942-983D-4261-9BFB-986C045CFB25}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2E-4CA8-974D-6D29C20CA160}"/>
                </c:ext>
                <c:ext xmlns:c15="http://schemas.microsoft.com/office/drawing/2012/chart" uri="{CE6537A1-D6FC-4f65-9D91-7224C49458BB}">
                  <c15:dlblFieldTable>
                    <c15:dlblFTEntry>
                      <c15:txfldGUID>{1748E938-3C75-4DF3-84BE-FC4B98FE6565}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2E-4CA8-974D-6D29C20CA160}"/>
                </c:ext>
                <c:ext xmlns:c15="http://schemas.microsoft.com/office/drawing/2012/chart" uri="{CE6537A1-D6FC-4f65-9D91-7224C49458BB}">
                  <c15:dlblFieldTable>
                    <c15:dlblFTEntry>
                      <c15:txfldGUID>{61DE18DE-9E3A-4679-AC00-D7113CD0C774}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2E-4CA8-974D-6D29C20CA160}"/>
                </c:ext>
                <c:ext xmlns:c15="http://schemas.microsoft.com/office/drawing/2012/chart" uri="{CE6537A1-D6FC-4f65-9D91-7224C49458BB}">
                  <c15:layout/>
                  <c15:dlblFieldTable>
                    <c15:dlblFTEntry>
                      <c15:txfldGUID>{ACAF3502-2DB0-42F3-8571-F89BA93582D2}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2E-4CA8-974D-6D29C20CA160}"/>
                </c:ext>
                <c:ext xmlns:c15="http://schemas.microsoft.com/office/drawing/2012/chart" uri="{CE6537A1-D6FC-4f65-9D91-7224C49458BB}">
                  <c15:layout/>
                  <c15:dlblFieldTable>
                    <c15:dlblFTEntry>
                      <c15:txfldGUID>{34D86765-4871-47A8-BFC8-5D4DE276C660}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2E-4CA8-974D-6D29C20CA160}"/>
                </c:ext>
                <c:ext xmlns:c15="http://schemas.microsoft.com/office/drawing/2012/chart" uri="{CE6537A1-D6FC-4f65-9D91-7224C49458BB}">
                  <c15:layout/>
                  <c15:dlblFieldTable>
                    <c15:dlblFTEntry>
                      <c15:txfldGUID>{561FD100-B09A-434D-BAE2-3799AF5F86F2}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2E-4CA8-974D-6D29C20CA160}"/>
                </c:ext>
                <c:ext xmlns:c15="http://schemas.microsoft.com/office/drawing/2012/chart" uri="{CE6537A1-D6FC-4f65-9D91-7224C49458BB}">
                  <c15:layout/>
                  <c15:dlblFieldTable>
                    <c15:dlblFTEntry>
                      <c15:txfldGUID>{288964F9-8D2A-40BD-B468-4421A78B80B3}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12.7</c:v>
                </c:pt>
                <c:pt idx="16">
                  <c:v>10.7</c:v>
                </c:pt>
                <c:pt idx="24">
                  <c:v>10</c:v>
                </c:pt>
                <c:pt idx="32">
                  <c:v>10.7</c:v>
                </c:pt>
              </c:numCache>
            </c:numRef>
          </c:xVal>
          <c:yVal>
            <c:numRef>
              <c:f>公会計指標分析・財政指標組合せ分析表!$BP$73:$DC$73</c:f>
              <c:numCache>
                <c:formatCode>#,##0.0;"▲ "#,##0.0</c:formatCode>
                <c:ptCount val="40"/>
                <c:pt idx="0">
                  <c:v>80.5</c:v>
                </c:pt>
                <c:pt idx="8">
                  <c:v>80.2</c:v>
                </c:pt>
                <c:pt idx="16">
                  <c:v>63.2</c:v>
                </c:pt>
                <c:pt idx="24">
                  <c:v>65.099999999999994</c:v>
                </c:pt>
                <c:pt idx="32">
                  <c:v>69.599999999999994</c:v>
                </c:pt>
              </c:numCache>
            </c:numRef>
          </c:yVal>
          <c:smooth val="0"/>
          <c:extLst xmlns:c16r2="http://schemas.microsoft.com/office/drawing/2015/06/chart">
            <c:ext xmlns:c16="http://schemas.microsoft.com/office/drawing/2014/chart" uri="{C3380CC4-5D6E-409C-BE32-E72D297353CC}">
              <c16:uniqueId val="{00000009-DF2E-4CA8-974D-6D29C20CA1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2E-4CA8-974D-6D29C20CA160}"/>
                </c:ext>
                <c:ext xmlns:c15="http://schemas.microsoft.com/office/drawing/2012/chart" uri="{CE6537A1-D6FC-4f65-9D91-7224C49458BB}">
                  <c15:layout/>
                  <c15:dlblFieldTable>
                    <c15:dlblFTEntry>
                      <c15:txfldGUID>{BB4B3565-F352-4705-B9EA-0A012B3D77EC}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2E-4CA8-974D-6D29C20CA160}"/>
                </c:ext>
                <c:ext xmlns:c15="http://schemas.microsoft.com/office/drawing/2012/chart" uri="{CE6537A1-D6FC-4f65-9D91-7224C49458BB}">
                  <c15:dlblFieldTable>
                    <c15:dlblFTEntry>
                      <c15:txfldGUID>{99267289-58CF-4957-8490-E46B23E687F3}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2E-4CA8-974D-6D29C20CA160}"/>
                </c:ext>
                <c:ext xmlns:c15="http://schemas.microsoft.com/office/drawing/2012/chart" uri="{CE6537A1-D6FC-4f65-9D91-7224C49458BB}">
                  <c15:dlblFieldTable>
                    <c15:dlblFTEntry>
                      <c15:txfldGUID>{950EACF0-777C-4CA9-AB31-7672C4582737}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2E-4CA8-974D-6D29C20CA160}"/>
                </c:ext>
                <c:ext xmlns:c15="http://schemas.microsoft.com/office/drawing/2012/chart" uri="{CE6537A1-D6FC-4f65-9D91-7224C49458BB}">
                  <c15:dlblFieldTable>
                    <c15:dlblFTEntry>
                      <c15:txfldGUID>{183A8B21-00F9-41F3-A7DC-5F71F3122638}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2E-4CA8-974D-6D29C20CA160}"/>
                </c:ext>
                <c:ext xmlns:c15="http://schemas.microsoft.com/office/drawing/2012/chart" uri="{CE6537A1-D6FC-4f65-9D91-7224C49458BB}">
                  <c15:dlblFieldTable>
                    <c15:dlblFTEntry>
                      <c15:txfldGUID>{6F42A485-9188-4AF0-B186-DF45441A7B94}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2E-4CA8-974D-6D29C20CA160}"/>
                </c:ext>
                <c:ext xmlns:c15="http://schemas.microsoft.com/office/drawing/2012/chart" uri="{CE6537A1-D6FC-4f65-9D91-7224C49458BB}">
                  <c15:layout/>
                  <c15:dlblFieldTable>
                    <c15:dlblFTEntry>
                      <c15:txfldGUID>{3DC9212C-6E48-421A-B0BB-A227F77EBC36}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2E-4CA8-974D-6D29C20CA160}"/>
                </c:ext>
                <c:ext xmlns:c15="http://schemas.microsoft.com/office/drawing/2012/chart" uri="{CE6537A1-D6FC-4f65-9D91-7224C49458BB}">
                  <c15:layout/>
                  <c15:dlblFieldTable>
                    <c15:dlblFTEntry>
                      <c15:txfldGUID>{3299313D-A8A7-4A9A-854E-35F1A87151C9}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6177264540199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2E-4CA8-974D-6D29C20CA160}"/>
                </c:ext>
                <c:ext xmlns:c15="http://schemas.microsoft.com/office/drawing/2012/chart" uri="{CE6537A1-D6FC-4f65-9D91-7224C49458BB}">
                  <c15:layout/>
                  <c15:dlblFieldTable>
                    <c15:dlblFTEntry>
                      <c15:txfldGUID>{000CFFF0-9D42-459D-88AB-9864F5101C19}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77825678420128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2E-4CA8-974D-6D29C20CA160}"/>
                </c:ext>
                <c:ext xmlns:c15="http://schemas.microsoft.com/office/drawing/2012/chart" uri="{CE6537A1-D6FC-4f65-9D91-7224C49458BB}">
                  <c15:layout/>
                  <c15:dlblFieldTable>
                    <c15:dlblFTEntry>
                      <c15:txfldGUID>{4B5F6155-243B-4CE4-A467-2705266D66CD}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F2E-4CA8-974D-6D29C20CA160}"/>
            </c:ext>
          </c:extLst>
        </c:ser>
        <c:dLbls>
          <c:showLegendKey val="0"/>
          <c:showVal val="1"/>
          <c:showCatName val="0"/>
          <c:showSerName val="0"/>
          <c:showPercent val="0"/>
          <c:showBubbleSize val="0"/>
        </c:dLbls>
        <c:axId val="410554864"/>
        <c:axId val="410555648"/>
      </c:scatterChart>
      <c:valAx>
        <c:axId val="410554864"/>
        <c:scaling>
          <c:orientation val="minMax"/>
          <c:max val="16.10000000000000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555648"/>
        <c:crosses val="autoZero"/>
        <c:crossBetween val="midCat"/>
      </c:valAx>
      <c:valAx>
        <c:axId val="410555648"/>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5548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今後は一部事務組合等の施設改修などの大規模事業による借入</a:t>
          </a:r>
          <a:r>
            <a:rPr kumimoji="1" lang="ja-JP" altLang="en-US" sz="1300">
              <a:solidFill>
                <a:schemeClr val="dk1"/>
              </a:solidFill>
              <a:effectLst/>
              <a:latin typeface="+mn-lt"/>
              <a:ea typeface="+mn-ea"/>
              <a:cs typeface="+mn-cs"/>
            </a:rPr>
            <a:t>及び庁舎建設での借入</a:t>
          </a:r>
          <a:r>
            <a:rPr kumimoji="1" lang="ja-JP" altLang="ja-JP" sz="1300">
              <a:solidFill>
                <a:schemeClr val="dk1"/>
              </a:solidFill>
              <a:effectLst/>
              <a:latin typeface="+mn-lt"/>
              <a:ea typeface="+mn-ea"/>
              <a:cs typeface="+mn-cs"/>
            </a:rPr>
            <a:t>の影響で一時的に上昇が見込まれるが、徐々に減少していく予定である。</a:t>
          </a:r>
          <a:endParaRPr lang="ja-JP" altLang="ja-JP" sz="1300">
            <a:effectLst/>
          </a:endParaRPr>
        </a:p>
        <a:p>
          <a:r>
            <a:rPr kumimoji="1" lang="ja-JP" altLang="ja-JP" sz="1300">
              <a:solidFill>
                <a:schemeClr val="dk1"/>
              </a:solidFill>
              <a:effectLst/>
              <a:latin typeface="+mn-lt"/>
              <a:ea typeface="+mn-ea"/>
              <a:cs typeface="+mn-cs"/>
            </a:rPr>
            <a:t>　新規債発行については、財政状況を見極めながら適正に管理していかなければならない。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一部事務組合</a:t>
          </a:r>
          <a:r>
            <a:rPr kumimoji="1" lang="ja-JP" altLang="en-US" sz="1300">
              <a:solidFill>
                <a:schemeClr val="dk1"/>
              </a:solidFill>
              <a:effectLst/>
              <a:latin typeface="+mn-lt"/>
              <a:ea typeface="+mn-ea"/>
              <a:cs typeface="+mn-cs"/>
            </a:rPr>
            <a:t>、公営事業会計</a:t>
          </a:r>
          <a:r>
            <a:rPr kumimoji="1" lang="ja-JP" altLang="ja-JP" sz="1300">
              <a:solidFill>
                <a:schemeClr val="dk1"/>
              </a:solidFill>
              <a:effectLst/>
              <a:latin typeface="+mn-lt"/>
              <a:ea typeface="+mn-ea"/>
              <a:cs typeface="+mn-cs"/>
            </a:rPr>
            <a:t>等の建設改修に伴う負担、また今後行われる新庁舎建設に係る負担もあり増加が見込まれる。</a:t>
          </a:r>
          <a:endParaRPr lang="ja-JP" altLang="ja-JP" sz="1300">
            <a:effectLst/>
          </a:endParaRPr>
        </a:p>
        <a:p>
          <a:r>
            <a:rPr kumimoji="1" lang="ja-JP" altLang="ja-JP" sz="1300">
              <a:solidFill>
                <a:schemeClr val="dk1"/>
              </a:solidFill>
              <a:effectLst/>
              <a:latin typeface="+mn-lt"/>
              <a:ea typeface="+mn-ea"/>
              <a:cs typeface="+mn-cs"/>
            </a:rPr>
            <a:t>　将来負担のためにも基金等の確保が重要であり、新規発行債も抑制していく必要がある。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収入の増収により財政調整基金に５０百万円、江府町庁舎建設基金１１１百万円積み立てた等により、１８５百万円、増額となった。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財政調整基金は、標準財政規模程度、公共施設等建設基金は、町の平均的な投資的経費の３倍程度まで増額をする。その他については、現状維持とする。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江府町公共施設等建設基金：社会福祉施設、社会教育施設、学校、その他これらに関する施設で、町が設置するものの建設費に充当する。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江府町福祉基金：高齢化社会に備え、地域における福祉活動の推進及び生活環境の形成等を図る経費に充当する。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江府町集落排水事業推進基金：集落排水施設の整備を推進する経費に充当する。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江府町ふるさと応援基金：自然環境の保全、子育て支援、教育環境の充実等の事業に充当する。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環境美化推進基金：地域の主体的、総合的な取り組みを支援することにより地域の連帯を深め、あわせて地域の活性化を図る経費に充当する。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江府町庁舎建設基金：庁舎の整備に要する経費の財源と</a:t>
          </a:r>
          <a:r>
            <a:rPr kumimoji="1" lang="ja-JP" altLang="en-US" sz="1300">
              <a:solidFill>
                <a:schemeClr val="dk1"/>
              </a:solidFill>
              <a:effectLst/>
              <a:latin typeface="+mn-lt"/>
              <a:ea typeface="+mn-ea"/>
              <a:cs typeface="+mn-cs"/>
            </a:rPr>
            <a:t>するため、１１１百万円積み立てた。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ふるさと納税の寄付金を原資として、当該年度寄付額相当１６百万円を積み立てた。</a:t>
          </a:r>
          <a:endParaRPr lang="ja-JP" altLang="ja-JP" sz="1300">
            <a:effectLst/>
          </a:endParaRPr>
        </a:p>
        <a:p>
          <a:r>
            <a:rPr kumimoji="1" lang="ja-JP" altLang="ja-JP" sz="1300">
              <a:solidFill>
                <a:schemeClr val="dk1"/>
              </a:solidFill>
              <a:effectLst/>
              <a:latin typeface="+mn-lt"/>
              <a:ea typeface="+mn-ea"/>
              <a:cs typeface="+mn-cs"/>
            </a:rPr>
            <a:t>　いきいき基金：</a:t>
          </a:r>
          <a:r>
            <a:rPr kumimoji="1" lang="ja-JP" altLang="en-US" sz="1300">
              <a:solidFill>
                <a:schemeClr val="dk1"/>
              </a:solidFill>
              <a:effectLst/>
              <a:latin typeface="+mn-lt"/>
              <a:ea typeface="+mn-ea"/>
              <a:cs typeface="+mn-cs"/>
            </a:rPr>
            <a:t>町進出企業からの寄付金を原資として１０百万円を積み立てた。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江府町</a:t>
          </a:r>
          <a:r>
            <a:rPr kumimoji="1" lang="ja-JP" altLang="ja-JP" sz="1300">
              <a:solidFill>
                <a:schemeClr val="dk1"/>
              </a:solidFill>
              <a:effectLst/>
              <a:latin typeface="+mn-lt"/>
              <a:ea typeface="+mn-ea"/>
              <a:cs typeface="+mn-cs"/>
            </a:rPr>
            <a:t>公共施設等建設基金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町の平均的な投資的経費の３倍程度まで増額をする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江府町庁舎建設基金：</a:t>
          </a:r>
          <a:r>
            <a:rPr kumimoji="1" lang="ja-JP" altLang="en-US" sz="1300">
              <a:solidFill>
                <a:schemeClr val="dk1"/>
              </a:solidFill>
              <a:effectLst/>
              <a:latin typeface="+mn-lt"/>
              <a:ea typeface="+mn-ea"/>
              <a:cs typeface="+mn-cs"/>
            </a:rPr>
            <a:t>平成３０年度からの庁舎建設の財源とするため取崩を行う。</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集落排水事業推進基金：</a:t>
          </a:r>
          <a:r>
            <a:rPr kumimoji="1" lang="ja-JP" altLang="en-US" sz="1300">
              <a:solidFill>
                <a:schemeClr val="dk1"/>
              </a:solidFill>
              <a:effectLst/>
              <a:latin typeface="+mn-lt"/>
              <a:ea typeface="+mn-ea"/>
              <a:cs typeface="+mn-cs"/>
            </a:rPr>
            <a:t>下水道事業等会計へ移管する。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その他の基金については、現状維持とする。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収入の増収により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財政調整基金</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５０百万円</a:t>
          </a:r>
          <a:r>
            <a:rPr lang="ja-JP" altLang="en-US" sz="1300" b="0" i="0" baseline="0">
              <a:solidFill>
                <a:schemeClr val="dk1"/>
              </a:solidFill>
              <a:effectLst/>
              <a:latin typeface="+mn-lt"/>
              <a:ea typeface="+mn-ea"/>
              <a:cs typeface="+mn-cs"/>
            </a:rPr>
            <a:t>積み立て増額した。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自然災害の発生などによる、緊急の支出にも対応できるよう</a:t>
          </a:r>
          <a:r>
            <a:rPr kumimoji="1" lang="ja-JP" altLang="ja-JP" sz="1300">
              <a:solidFill>
                <a:schemeClr val="dk1"/>
              </a:solidFill>
              <a:effectLst/>
              <a:latin typeface="+mn-lt"/>
              <a:ea typeface="+mn-ea"/>
              <a:cs typeface="+mn-cs"/>
            </a:rPr>
            <a:t>標準財政規模程度</a:t>
          </a:r>
          <a:r>
            <a:rPr kumimoji="1" lang="ja-JP" altLang="en-US" sz="1300">
              <a:solidFill>
                <a:schemeClr val="dk1"/>
              </a:solidFill>
              <a:effectLst/>
              <a:latin typeface="+mn-lt"/>
              <a:ea typeface="+mn-ea"/>
              <a:cs typeface="+mn-cs"/>
            </a:rPr>
            <a:t>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これまでに取得した資産から生じる減価償却費の増加が影響しており、町が所有する有形固定資産の老朽化が進んでいる。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類似団体より高い水準にあるため、個別施設計画を早急に策定し資産種別ごとの分析及び優先順位付けを行い、資産更新をしていくことが必要である。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78" name="楕円 77"/>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79" name="有形固定資産減価償却率該当値テキスト"/>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80" name="楕円 79"/>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82550</xdr:rowOff>
    </xdr:to>
    <xdr:cxnSp macro="">
      <xdr:nvCxnSpPr>
        <xdr:cNvPr id="81" name="直線コネクタ 80"/>
        <xdr:cNvCxnSpPr/>
      </xdr:nvCxnSpPr>
      <xdr:spPr>
        <a:xfrm flipV="1">
          <a:off x="4051300" y="55899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2" name="楕円 81"/>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29</xdr:row>
      <xdr:rowOff>80222</xdr:rowOff>
    </xdr:to>
    <xdr:cxnSp macro="">
      <xdr:nvCxnSpPr>
        <xdr:cNvPr id="83" name="直線コネクタ 82"/>
        <xdr:cNvCxnSpPr/>
      </xdr:nvCxnSpPr>
      <xdr:spPr>
        <a:xfrm flipV="1">
          <a:off x="3289300" y="5654675"/>
          <a:ext cx="7620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4"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6"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7" name="n_2main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全国平均、県平均並みではあるが類似団体と比べて高くなっている。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一部事務組合、公営事業会計等の建設改修に伴う負担により起債残高が増加している。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今後も新庁舎建設及びデジタル防災無線整備に係る負担により起債残高の増加が見込まれる。そのため、将来負担のためにも基金等の確保が重要であり、新規発行債も抑制していく必要がある。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30" name="楕円 129"/>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31"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0" name="楕円 69"/>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1"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2" name="楕円 71"/>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116205</xdr:rowOff>
    </xdr:to>
    <xdr:cxnSp macro="">
      <xdr:nvCxnSpPr>
        <xdr:cNvPr id="73" name="直線コネクタ 72"/>
        <xdr:cNvCxnSpPr/>
      </xdr:nvCxnSpPr>
      <xdr:spPr>
        <a:xfrm flipV="1">
          <a:off x="3797300" y="64236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4" name="楕円 7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38</xdr:row>
      <xdr:rowOff>19050</xdr:rowOff>
    </xdr:to>
    <xdr:cxnSp macro="">
      <xdr:nvCxnSpPr>
        <xdr:cNvPr id="75" name="直線コネクタ 74"/>
        <xdr:cNvCxnSpPr/>
      </xdr:nvCxnSpPr>
      <xdr:spPr>
        <a:xfrm flipV="1">
          <a:off x="2908300" y="64598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78"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9"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50971</xdr:rowOff>
    </xdr:from>
    <xdr:to>
      <xdr:col>55</xdr:col>
      <xdr:colOff>50800</xdr:colOff>
      <xdr:row>41</xdr:row>
      <xdr:rowOff>152571</xdr:rowOff>
    </xdr:to>
    <xdr:sp macro="" textlink="">
      <xdr:nvSpPr>
        <xdr:cNvPr id="117" name="楕円 116"/>
        <xdr:cNvSpPr/>
      </xdr:nvSpPr>
      <xdr:spPr>
        <a:xfrm>
          <a:off x="104267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137348</xdr:rowOff>
    </xdr:from>
    <xdr:ext cx="534377" cy="259045"/>
    <xdr:sp macro="" textlink="">
      <xdr:nvSpPr>
        <xdr:cNvPr id="118" name="【道路】&#10;一人当たり延長該当値テキスト"/>
        <xdr:cNvSpPr txBox="1"/>
      </xdr:nvSpPr>
      <xdr:spPr>
        <a:xfrm>
          <a:off x="10515600" y="69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53685</xdr:rowOff>
    </xdr:from>
    <xdr:to>
      <xdr:col>50</xdr:col>
      <xdr:colOff>165100</xdr:colOff>
      <xdr:row>41</xdr:row>
      <xdr:rowOff>155285</xdr:rowOff>
    </xdr:to>
    <xdr:sp macro="" textlink="">
      <xdr:nvSpPr>
        <xdr:cNvPr id="119" name="楕円 118"/>
        <xdr:cNvSpPr/>
      </xdr:nvSpPr>
      <xdr:spPr>
        <a:xfrm>
          <a:off x="9588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101771</xdr:rowOff>
    </xdr:from>
    <xdr:to>
      <xdr:col>55</xdr:col>
      <xdr:colOff>0</xdr:colOff>
      <xdr:row>41</xdr:row>
      <xdr:rowOff>104485</xdr:rowOff>
    </xdr:to>
    <xdr:cxnSp macro="">
      <xdr:nvCxnSpPr>
        <xdr:cNvPr id="120" name="直線コネクタ 119"/>
        <xdr:cNvCxnSpPr/>
      </xdr:nvCxnSpPr>
      <xdr:spPr>
        <a:xfrm flipV="1">
          <a:off x="9639300" y="7131221"/>
          <a:ext cx="8382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55187</xdr:rowOff>
    </xdr:from>
    <xdr:to>
      <xdr:col>46</xdr:col>
      <xdr:colOff>38100</xdr:colOff>
      <xdr:row>41</xdr:row>
      <xdr:rowOff>156787</xdr:rowOff>
    </xdr:to>
    <xdr:sp macro="" textlink="">
      <xdr:nvSpPr>
        <xdr:cNvPr id="121" name="楕円 120"/>
        <xdr:cNvSpPr/>
      </xdr:nvSpPr>
      <xdr:spPr>
        <a:xfrm>
          <a:off x="8699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104485</xdr:rowOff>
    </xdr:from>
    <xdr:to>
      <xdr:col>50</xdr:col>
      <xdr:colOff>114300</xdr:colOff>
      <xdr:row>41</xdr:row>
      <xdr:rowOff>105987</xdr:rowOff>
    </xdr:to>
    <xdr:cxnSp macro="">
      <xdr:nvCxnSpPr>
        <xdr:cNvPr id="122" name="直線コネクタ 121"/>
        <xdr:cNvCxnSpPr/>
      </xdr:nvCxnSpPr>
      <xdr:spPr>
        <a:xfrm flipV="1">
          <a:off x="8750300" y="71339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146412</xdr:rowOff>
    </xdr:from>
    <xdr:ext cx="534377" cy="259045"/>
    <xdr:sp macro="" textlink="">
      <xdr:nvSpPr>
        <xdr:cNvPr id="125" name="n_1mainValue【道路】&#10;一人当たり延長"/>
        <xdr:cNvSpPr txBox="1"/>
      </xdr:nvSpPr>
      <xdr:spPr>
        <a:xfrm>
          <a:off x="93594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147914</xdr:rowOff>
    </xdr:from>
    <xdr:ext cx="534377" cy="259045"/>
    <xdr:sp macro="" textlink="">
      <xdr:nvSpPr>
        <xdr:cNvPr id="126" name="n_2mainValue【道路】&#10;一人当たり延長"/>
        <xdr:cNvSpPr txBox="1"/>
      </xdr:nvSpPr>
      <xdr:spPr>
        <a:xfrm>
          <a:off x="8483111"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59690</xdr:rowOff>
    </xdr:from>
    <xdr:to>
      <xdr:col>24</xdr:col>
      <xdr:colOff>114300</xdr:colOff>
      <xdr:row>59</xdr:row>
      <xdr:rowOff>161290</xdr:rowOff>
    </xdr:to>
    <xdr:sp macro="" textlink="">
      <xdr:nvSpPr>
        <xdr:cNvPr id="165" name="楕円 164"/>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82567</xdr:rowOff>
    </xdr:from>
    <xdr:ext cx="405111" cy="259045"/>
    <xdr:sp macro="" textlink="">
      <xdr:nvSpPr>
        <xdr:cNvPr id="166" name="【橋りょう・トンネル】&#10;有形固定資産減価償却率該当値テキスト"/>
        <xdr:cNvSpPr txBox="1"/>
      </xdr:nvSpPr>
      <xdr:spPr>
        <a:xfrm>
          <a:off x="4673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67" name="楕円 166"/>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137160</xdr:rowOff>
    </xdr:to>
    <xdr:cxnSp macro="">
      <xdr:nvCxnSpPr>
        <xdr:cNvPr id="168" name="直線コネクタ 167"/>
        <xdr:cNvCxnSpPr/>
      </xdr:nvCxnSpPr>
      <xdr:spPr>
        <a:xfrm flipV="1">
          <a:off x="3797300" y="10226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楕円 168"/>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24765</xdr:rowOff>
    </xdr:to>
    <xdr:cxnSp macro="">
      <xdr:nvCxnSpPr>
        <xdr:cNvPr id="170" name="直線コネクタ 169"/>
        <xdr:cNvCxnSpPr/>
      </xdr:nvCxnSpPr>
      <xdr:spPr>
        <a:xfrm flipV="1">
          <a:off x="2908300" y="102527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73" name="n_1mainValue【橋りょう・トンネ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4" name="n_2mainValue【橋りょう・トンネ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143152</xdr:rowOff>
    </xdr:from>
    <xdr:to>
      <xdr:col>55</xdr:col>
      <xdr:colOff>50800</xdr:colOff>
      <xdr:row>63</xdr:row>
      <xdr:rowOff>73302</xdr:rowOff>
    </xdr:to>
    <xdr:sp macro="" textlink="">
      <xdr:nvSpPr>
        <xdr:cNvPr id="214" name="楕円 213"/>
        <xdr:cNvSpPr/>
      </xdr:nvSpPr>
      <xdr:spPr>
        <a:xfrm>
          <a:off x="10426700" y="107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121579</xdr:rowOff>
    </xdr:from>
    <xdr:ext cx="599010" cy="259045"/>
    <xdr:sp macro="" textlink="">
      <xdr:nvSpPr>
        <xdr:cNvPr id="215" name="【橋りょう・トンネル】&#10;一人当たり有形固定資産（償却資産）額該当値テキスト"/>
        <xdr:cNvSpPr txBox="1"/>
      </xdr:nvSpPr>
      <xdr:spPr>
        <a:xfrm>
          <a:off x="10515600" y="1075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150182</xdr:rowOff>
    </xdr:from>
    <xdr:to>
      <xdr:col>50</xdr:col>
      <xdr:colOff>165100</xdr:colOff>
      <xdr:row>63</xdr:row>
      <xdr:rowOff>80332</xdr:rowOff>
    </xdr:to>
    <xdr:sp macro="" textlink="">
      <xdr:nvSpPr>
        <xdr:cNvPr id="216" name="楕円 215"/>
        <xdr:cNvSpPr/>
      </xdr:nvSpPr>
      <xdr:spPr>
        <a:xfrm>
          <a:off x="9588500" y="107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22502</xdr:rowOff>
    </xdr:from>
    <xdr:to>
      <xdr:col>55</xdr:col>
      <xdr:colOff>0</xdr:colOff>
      <xdr:row>63</xdr:row>
      <xdr:rowOff>29532</xdr:rowOff>
    </xdr:to>
    <xdr:cxnSp macro="">
      <xdr:nvCxnSpPr>
        <xdr:cNvPr id="217" name="直線コネクタ 216"/>
        <xdr:cNvCxnSpPr/>
      </xdr:nvCxnSpPr>
      <xdr:spPr>
        <a:xfrm flipV="1">
          <a:off x="9639300" y="10823852"/>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154079</xdr:rowOff>
    </xdr:from>
    <xdr:to>
      <xdr:col>46</xdr:col>
      <xdr:colOff>38100</xdr:colOff>
      <xdr:row>63</xdr:row>
      <xdr:rowOff>84229</xdr:rowOff>
    </xdr:to>
    <xdr:sp macro="" textlink="">
      <xdr:nvSpPr>
        <xdr:cNvPr id="218" name="楕円 217"/>
        <xdr:cNvSpPr/>
      </xdr:nvSpPr>
      <xdr:spPr>
        <a:xfrm>
          <a:off x="8699500" y="10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29532</xdr:rowOff>
    </xdr:from>
    <xdr:to>
      <xdr:col>50</xdr:col>
      <xdr:colOff>114300</xdr:colOff>
      <xdr:row>63</xdr:row>
      <xdr:rowOff>33429</xdr:rowOff>
    </xdr:to>
    <xdr:cxnSp macro="">
      <xdr:nvCxnSpPr>
        <xdr:cNvPr id="219" name="直線コネクタ 218"/>
        <xdr:cNvCxnSpPr/>
      </xdr:nvCxnSpPr>
      <xdr:spPr>
        <a:xfrm flipV="1">
          <a:off x="8750300" y="10830882"/>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71459</xdr:rowOff>
    </xdr:from>
    <xdr:ext cx="599010" cy="259045"/>
    <xdr:sp macro="" textlink="">
      <xdr:nvSpPr>
        <xdr:cNvPr id="222" name="n_1mainValue【橋りょう・トンネル】&#10;一人当たり有形固定資産（償却資産）額"/>
        <xdr:cNvSpPr txBox="1"/>
      </xdr:nvSpPr>
      <xdr:spPr>
        <a:xfrm>
          <a:off x="9327095" y="1087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75356</xdr:rowOff>
    </xdr:from>
    <xdr:ext cx="599010" cy="259045"/>
    <xdr:sp macro="" textlink="">
      <xdr:nvSpPr>
        <xdr:cNvPr id="223" name="n_2mainValue【橋りょう・トンネル】&#10;一人当たり有形固定資産（償却資産）額"/>
        <xdr:cNvSpPr txBox="1"/>
      </xdr:nvSpPr>
      <xdr:spPr>
        <a:xfrm>
          <a:off x="8450795" y="1087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62" name="楕円 261"/>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141622</xdr:rowOff>
    </xdr:from>
    <xdr:ext cx="405111" cy="259045"/>
    <xdr:sp macro="" textlink="">
      <xdr:nvSpPr>
        <xdr:cNvPr id="263" name="【公営住宅】&#10;有形固定資産減価償却率該当値テキスト"/>
        <xdr:cNvSpPr txBox="1"/>
      </xdr:nvSpPr>
      <xdr:spPr>
        <a:xfrm>
          <a:off x="4673600"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264" name="楕円 263"/>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53339</xdr:rowOff>
    </xdr:to>
    <xdr:cxnSp macro="">
      <xdr:nvCxnSpPr>
        <xdr:cNvPr id="265" name="直線コネクタ 264"/>
        <xdr:cNvCxnSpPr/>
      </xdr:nvCxnSpPr>
      <xdr:spPr>
        <a:xfrm flipV="1">
          <a:off x="3797300" y="135426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266" name="楕円 265"/>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80</xdr:row>
      <xdr:rowOff>19050</xdr:rowOff>
    </xdr:to>
    <xdr:cxnSp macro="">
      <xdr:nvCxnSpPr>
        <xdr:cNvPr id="267" name="直線コネクタ 266"/>
        <xdr:cNvCxnSpPr/>
      </xdr:nvCxnSpPr>
      <xdr:spPr>
        <a:xfrm flipV="1">
          <a:off x="2908300" y="135978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270" name="n_1mainValue【公営住宅】&#10;有形固定資産減価償却率"/>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271" name="n_2mainValue【公営住宅】&#10;有形固定資産減価償却率"/>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34125</xdr:rowOff>
    </xdr:from>
    <xdr:to>
      <xdr:col>55</xdr:col>
      <xdr:colOff>50800</xdr:colOff>
      <xdr:row>86</xdr:row>
      <xdr:rowOff>135725</xdr:rowOff>
    </xdr:to>
    <xdr:sp macro="" textlink="">
      <xdr:nvSpPr>
        <xdr:cNvPr id="309" name="楕円 308"/>
        <xdr:cNvSpPr/>
      </xdr:nvSpPr>
      <xdr:spPr>
        <a:xfrm>
          <a:off x="104267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120502</xdr:rowOff>
    </xdr:from>
    <xdr:ext cx="469744" cy="259045"/>
    <xdr:sp macro="" textlink="">
      <xdr:nvSpPr>
        <xdr:cNvPr id="310" name="【公営住宅】&#10;一人当たり面積該当値テキスト"/>
        <xdr:cNvSpPr txBox="1"/>
      </xdr:nvSpPr>
      <xdr:spPr>
        <a:xfrm>
          <a:off x="10515600" y="146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34849</xdr:rowOff>
    </xdr:from>
    <xdr:to>
      <xdr:col>50</xdr:col>
      <xdr:colOff>165100</xdr:colOff>
      <xdr:row>86</xdr:row>
      <xdr:rowOff>136449</xdr:rowOff>
    </xdr:to>
    <xdr:sp macro="" textlink="">
      <xdr:nvSpPr>
        <xdr:cNvPr id="311" name="楕円 310"/>
        <xdr:cNvSpPr/>
      </xdr:nvSpPr>
      <xdr:spPr>
        <a:xfrm>
          <a:off x="9588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84925</xdr:rowOff>
    </xdr:from>
    <xdr:to>
      <xdr:col>55</xdr:col>
      <xdr:colOff>0</xdr:colOff>
      <xdr:row>86</xdr:row>
      <xdr:rowOff>85649</xdr:rowOff>
    </xdr:to>
    <xdr:cxnSp macro="">
      <xdr:nvCxnSpPr>
        <xdr:cNvPr id="312" name="直線コネクタ 311"/>
        <xdr:cNvCxnSpPr/>
      </xdr:nvCxnSpPr>
      <xdr:spPr>
        <a:xfrm flipV="1">
          <a:off x="9639300" y="1482962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35268</xdr:rowOff>
    </xdr:from>
    <xdr:to>
      <xdr:col>46</xdr:col>
      <xdr:colOff>38100</xdr:colOff>
      <xdr:row>86</xdr:row>
      <xdr:rowOff>136868</xdr:rowOff>
    </xdr:to>
    <xdr:sp macro="" textlink="">
      <xdr:nvSpPr>
        <xdr:cNvPr id="313" name="楕円 312"/>
        <xdr:cNvSpPr/>
      </xdr:nvSpPr>
      <xdr:spPr>
        <a:xfrm>
          <a:off x="8699500" y="147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85649</xdr:rowOff>
    </xdr:from>
    <xdr:to>
      <xdr:col>50</xdr:col>
      <xdr:colOff>114300</xdr:colOff>
      <xdr:row>86</xdr:row>
      <xdr:rowOff>86068</xdr:rowOff>
    </xdr:to>
    <xdr:cxnSp macro="">
      <xdr:nvCxnSpPr>
        <xdr:cNvPr id="314" name="直線コネクタ 313"/>
        <xdr:cNvCxnSpPr/>
      </xdr:nvCxnSpPr>
      <xdr:spPr>
        <a:xfrm flipV="1">
          <a:off x="8750300" y="1483034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127576</xdr:rowOff>
    </xdr:from>
    <xdr:ext cx="469744" cy="259045"/>
    <xdr:sp macro="" textlink="">
      <xdr:nvSpPr>
        <xdr:cNvPr id="317" name="n_1mainValue【公営住宅】&#10;一人当たり面積"/>
        <xdr:cNvSpPr txBox="1"/>
      </xdr:nvSpPr>
      <xdr:spPr>
        <a:xfrm>
          <a:off x="93917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127995</xdr:rowOff>
    </xdr:from>
    <xdr:ext cx="469744" cy="259045"/>
    <xdr:sp macro="" textlink="">
      <xdr:nvSpPr>
        <xdr:cNvPr id="318" name="n_2mainValue【公営住宅】&#10;一人当たり面積"/>
        <xdr:cNvSpPr txBox="1"/>
      </xdr:nvSpPr>
      <xdr:spPr>
        <a:xfrm>
          <a:off x="8515427" y="148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374" name="楕円 373"/>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375" name="【認定こども園・幼稚園・保育所】&#10;有形固定資産減価償却率該当値テキスト"/>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376" name="楕円 375"/>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25581</xdr:rowOff>
    </xdr:to>
    <xdr:cxnSp macro="">
      <xdr:nvCxnSpPr>
        <xdr:cNvPr id="377" name="直線コネクタ 376"/>
        <xdr:cNvCxnSpPr/>
      </xdr:nvCxnSpPr>
      <xdr:spPr>
        <a:xfrm flipV="1">
          <a:off x="15481300" y="61765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378" name="楕円 377"/>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110490</xdr:rowOff>
    </xdr:to>
    <xdr:cxnSp macro="">
      <xdr:nvCxnSpPr>
        <xdr:cNvPr id="379" name="直線コネクタ 378"/>
        <xdr:cNvCxnSpPr/>
      </xdr:nvCxnSpPr>
      <xdr:spPr>
        <a:xfrm flipV="1">
          <a:off x="14592300" y="619778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382" name="n_1mainValue【認定こども園・幼稚園・保育所】&#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383"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1" name="楕円 420"/>
        <xdr:cNvSpPr/>
      </xdr:nvSpPr>
      <xdr:spPr>
        <a:xfrm>
          <a:off x="22110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17797</xdr:rowOff>
    </xdr:from>
    <xdr:ext cx="469744" cy="259045"/>
    <xdr:sp macro="" textlink="">
      <xdr:nvSpPr>
        <xdr:cNvPr id="422" name="【認定こども園・幼稚園・保育所】&#10;一人当たり面積該当値テキスト"/>
        <xdr:cNvSpPr txBox="1"/>
      </xdr:nvSpPr>
      <xdr:spPr>
        <a:xfrm>
          <a:off x="22199600"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50800</xdr:rowOff>
    </xdr:from>
    <xdr:to>
      <xdr:col>112</xdr:col>
      <xdr:colOff>38100</xdr:colOff>
      <xdr:row>39</xdr:row>
      <xdr:rowOff>152400</xdr:rowOff>
    </xdr:to>
    <xdr:sp macro="" textlink="">
      <xdr:nvSpPr>
        <xdr:cNvPr id="423" name="楕円 422"/>
        <xdr:cNvSpPr/>
      </xdr:nvSpPr>
      <xdr:spPr>
        <a:xfrm>
          <a:off x="2127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90170</xdr:rowOff>
    </xdr:from>
    <xdr:to>
      <xdr:col>116</xdr:col>
      <xdr:colOff>63500</xdr:colOff>
      <xdr:row>39</xdr:row>
      <xdr:rowOff>101600</xdr:rowOff>
    </xdr:to>
    <xdr:cxnSp macro="">
      <xdr:nvCxnSpPr>
        <xdr:cNvPr id="424" name="直線コネクタ 423"/>
        <xdr:cNvCxnSpPr/>
      </xdr:nvCxnSpPr>
      <xdr:spPr>
        <a:xfrm flipV="1">
          <a:off x="21323300" y="6776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57150</xdr:rowOff>
    </xdr:from>
    <xdr:to>
      <xdr:col>107</xdr:col>
      <xdr:colOff>101600</xdr:colOff>
      <xdr:row>39</xdr:row>
      <xdr:rowOff>158750</xdr:rowOff>
    </xdr:to>
    <xdr:sp macro="" textlink="">
      <xdr:nvSpPr>
        <xdr:cNvPr id="425" name="楕円 424"/>
        <xdr:cNvSpPr/>
      </xdr:nvSpPr>
      <xdr:spPr>
        <a:xfrm>
          <a:off x="20383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107950</xdr:rowOff>
    </xdr:to>
    <xdr:cxnSp macro="">
      <xdr:nvCxnSpPr>
        <xdr:cNvPr id="426" name="直線コネクタ 425"/>
        <xdr:cNvCxnSpPr/>
      </xdr:nvCxnSpPr>
      <xdr:spPr>
        <a:xfrm flipV="1">
          <a:off x="20434300" y="67881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143527</xdr:rowOff>
    </xdr:from>
    <xdr:ext cx="469744" cy="259045"/>
    <xdr:sp macro="" textlink="">
      <xdr:nvSpPr>
        <xdr:cNvPr id="429" name="n_1mainValue【認定こども園・幼稚園・保育所】&#10;一人当たり面積"/>
        <xdr:cNvSpPr txBox="1"/>
      </xdr:nvSpPr>
      <xdr:spPr>
        <a:xfrm>
          <a:off x="21075727"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430" name="n_2mainValue【認定こども園・幼稚園・保育所】&#10;一人当たり面積"/>
        <xdr:cNvSpPr txBox="1"/>
      </xdr:nvSpPr>
      <xdr:spPr>
        <a:xfrm>
          <a:off x="20199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97790</xdr:rowOff>
    </xdr:from>
    <xdr:to>
      <xdr:col>85</xdr:col>
      <xdr:colOff>177800</xdr:colOff>
      <xdr:row>64</xdr:row>
      <xdr:rowOff>27940</xdr:rowOff>
    </xdr:to>
    <xdr:sp macro="" textlink="">
      <xdr:nvSpPr>
        <xdr:cNvPr id="469" name="楕円 468"/>
        <xdr:cNvSpPr/>
      </xdr:nvSpPr>
      <xdr:spPr>
        <a:xfrm>
          <a:off x="16268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76217</xdr:rowOff>
    </xdr:from>
    <xdr:ext cx="405111" cy="259045"/>
    <xdr:sp macro="" textlink="">
      <xdr:nvSpPr>
        <xdr:cNvPr id="470" name="【学校施設】&#10;有形固定資産減価償却率該当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141605</xdr:rowOff>
    </xdr:from>
    <xdr:to>
      <xdr:col>81</xdr:col>
      <xdr:colOff>101600</xdr:colOff>
      <xdr:row>64</xdr:row>
      <xdr:rowOff>71755</xdr:rowOff>
    </xdr:to>
    <xdr:sp macro="" textlink="">
      <xdr:nvSpPr>
        <xdr:cNvPr id="471" name="楕円 470"/>
        <xdr:cNvSpPr/>
      </xdr:nvSpPr>
      <xdr:spPr>
        <a:xfrm>
          <a:off x="15430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64</xdr:row>
      <xdr:rowOff>20955</xdr:rowOff>
    </xdr:to>
    <xdr:cxnSp macro="">
      <xdr:nvCxnSpPr>
        <xdr:cNvPr id="472" name="直線コネクタ 471"/>
        <xdr:cNvCxnSpPr/>
      </xdr:nvCxnSpPr>
      <xdr:spPr>
        <a:xfrm flipV="1">
          <a:off x="15481300" y="109499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55880</xdr:rowOff>
    </xdr:from>
    <xdr:to>
      <xdr:col>76</xdr:col>
      <xdr:colOff>165100</xdr:colOff>
      <xdr:row>64</xdr:row>
      <xdr:rowOff>157480</xdr:rowOff>
    </xdr:to>
    <xdr:sp macro="" textlink="">
      <xdr:nvSpPr>
        <xdr:cNvPr id="473" name="楕円 472"/>
        <xdr:cNvSpPr/>
      </xdr:nvSpPr>
      <xdr:spPr>
        <a:xfrm>
          <a:off x="14541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20955</xdr:rowOff>
    </xdr:from>
    <xdr:to>
      <xdr:col>81</xdr:col>
      <xdr:colOff>50800</xdr:colOff>
      <xdr:row>64</xdr:row>
      <xdr:rowOff>106680</xdr:rowOff>
    </xdr:to>
    <xdr:cxnSp macro="">
      <xdr:nvCxnSpPr>
        <xdr:cNvPr id="474" name="直線コネクタ 473"/>
        <xdr:cNvCxnSpPr/>
      </xdr:nvCxnSpPr>
      <xdr:spPr>
        <a:xfrm flipV="1">
          <a:off x="14592300" y="109937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62882</xdr:rowOff>
    </xdr:from>
    <xdr:ext cx="405111" cy="259045"/>
    <xdr:sp macro="" textlink="">
      <xdr:nvSpPr>
        <xdr:cNvPr id="477" name="n_1mainValue【学校施設】&#10;有形固定資産減価償却率"/>
        <xdr:cNvSpPr txBox="1"/>
      </xdr:nvSpPr>
      <xdr:spPr>
        <a:xfrm>
          <a:off x="152660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148607</xdr:rowOff>
    </xdr:from>
    <xdr:ext cx="405111" cy="259045"/>
    <xdr:sp macro="" textlink="">
      <xdr:nvSpPr>
        <xdr:cNvPr id="478" name="n_2mainValue【学校施設】&#10;有形固定資産減価償却率"/>
        <xdr:cNvSpPr txBox="1"/>
      </xdr:nvSpPr>
      <xdr:spPr>
        <a:xfrm>
          <a:off x="143897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46507</xdr:rowOff>
    </xdr:from>
    <xdr:to>
      <xdr:col>116</xdr:col>
      <xdr:colOff>114300</xdr:colOff>
      <xdr:row>63</xdr:row>
      <xdr:rowOff>148107</xdr:rowOff>
    </xdr:to>
    <xdr:sp macro="" textlink="">
      <xdr:nvSpPr>
        <xdr:cNvPr id="516" name="楕円 515"/>
        <xdr:cNvSpPr/>
      </xdr:nvSpPr>
      <xdr:spPr>
        <a:xfrm>
          <a:off x="22110700" y="108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132884</xdr:rowOff>
    </xdr:from>
    <xdr:ext cx="469744" cy="259045"/>
    <xdr:sp macro="" textlink="">
      <xdr:nvSpPr>
        <xdr:cNvPr id="517" name="【学校施設】&#10;一人当たり面積該当値テキスト"/>
        <xdr:cNvSpPr txBox="1"/>
      </xdr:nvSpPr>
      <xdr:spPr>
        <a:xfrm>
          <a:off x="22199600" y="107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50317</xdr:rowOff>
    </xdr:from>
    <xdr:to>
      <xdr:col>112</xdr:col>
      <xdr:colOff>38100</xdr:colOff>
      <xdr:row>63</xdr:row>
      <xdr:rowOff>151917</xdr:rowOff>
    </xdr:to>
    <xdr:sp macro="" textlink="">
      <xdr:nvSpPr>
        <xdr:cNvPr id="518" name="楕円 517"/>
        <xdr:cNvSpPr/>
      </xdr:nvSpPr>
      <xdr:spPr>
        <a:xfrm>
          <a:off x="21272500" y="108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97307</xdr:rowOff>
    </xdr:from>
    <xdr:to>
      <xdr:col>116</xdr:col>
      <xdr:colOff>63500</xdr:colOff>
      <xdr:row>63</xdr:row>
      <xdr:rowOff>101117</xdr:rowOff>
    </xdr:to>
    <xdr:cxnSp macro="">
      <xdr:nvCxnSpPr>
        <xdr:cNvPr id="519" name="直線コネクタ 518"/>
        <xdr:cNvCxnSpPr/>
      </xdr:nvCxnSpPr>
      <xdr:spPr>
        <a:xfrm flipV="1">
          <a:off x="21323300" y="1089865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52375</xdr:rowOff>
    </xdr:from>
    <xdr:to>
      <xdr:col>107</xdr:col>
      <xdr:colOff>101600</xdr:colOff>
      <xdr:row>63</xdr:row>
      <xdr:rowOff>153975</xdr:rowOff>
    </xdr:to>
    <xdr:sp macro="" textlink="">
      <xdr:nvSpPr>
        <xdr:cNvPr id="520" name="楕円 519"/>
        <xdr:cNvSpPr/>
      </xdr:nvSpPr>
      <xdr:spPr>
        <a:xfrm>
          <a:off x="20383500" y="108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101117</xdr:rowOff>
    </xdr:from>
    <xdr:to>
      <xdr:col>111</xdr:col>
      <xdr:colOff>177800</xdr:colOff>
      <xdr:row>63</xdr:row>
      <xdr:rowOff>103175</xdr:rowOff>
    </xdr:to>
    <xdr:cxnSp macro="">
      <xdr:nvCxnSpPr>
        <xdr:cNvPr id="521" name="直線コネクタ 520"/>
        <xdr:cNvCxnSpPr/>
      </xdr:nvCxnSpPr>
      <xdr:spPr>
        <a:xfrm flipV="1">
          <a:off x="20434300" y="109024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143044</xdr:rowOff>
    </xdr:from>
    <xdr:ext cx="469744" cy="259045"/>
    <xdr:sp macro="" textlink="">
      <xdr:nvSpPr>
        <xdr:cNvPr id="524" name="n_1mainValue【学校施設】&#10;一人当たり面積"/>
        <xdr:cNvSpPr txBox="1"/>
      </xdr:nvSpPr>
      <xdr:spPr>
        <a:xfrm>
          <a:off x="21075727" y="1094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145102</xdr:rowOff>
    </xdr:from>
    <xdr:ext cx="469744" cy="259045"/>
    <xdr:sp macro="" textlink="">
      <xdr:nvSpPr>
        <xdr:cNvPr id="525" name="n_2mainValue【学校施設】&#10;一人当たり面積"/>
        <xdr:cNvSpPr txBox="1"/>
      </xdr:nvSpPr>
      <xdr:spPr>
        <a:xfrm>
          <a:off x="20199427" y="1094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55" name="【児童館】&#10;有形固定資産減価償却率平均値テキスト"/>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564" name="楕円 563"/>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108602</xdr:rowOff>
    </xdr:from>
    <xdr:ext cx="405111" cy="259045"/>
    <xdr:sp macro="" textlink="">
      <xdr:nvSpPr>
        <xdr:cNvPr id="565" name="【児童館】&#10;有形固定資産減価償却率該当値テキスト"/>
        <xdr:cNvSpPr txBox="1"/>
      </xdr:nvSpPr>
      <xdr:spPr>
        <a:xfrm>
          <a:off x="16357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66" name="楕円 565"/>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34289</xdr:rowOff>
    </xdr:to>
    <xdr:cxnSp macro="">
      <xdr:nvCxnSpPr>
        <xdr:cNvPr id="567" name="直線コネクタ 566"/>
        <xdr:cNvCxnSpPr/>
      </xdr:nvCxnSpPr>
      <xdr:spPr>
        <a:xfrm flipV="1">
          <a:off x="15481300" y="140684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568" name="楕円 567"/>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68580</xdr:rowOff>
    </xdr:to>
    <xdr:cxnSp macro="">
      <xdr:nvCxnSpPr>
        <xdr:cNvPr id="569" name="直線コネクタ 568"/>
        <xdr:cNvCxnSpPr/>
      </xdr:nvCxnSpPr>
      <xdr:spPr>
        <a:xfrm flipV="1">
          <a:off x="14592300" y="14093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70"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71"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101616</xdr:rowOff>
    </xdr:from>
    <xdr:ext cx="405111" cy="259045"/>
    <xdr:sp macro="" textlink="">
      <xdr:nvSpPr>
        <xdr:cNvPr id="572" name="n_1mainValue【児童館】&#10;有形固定資産減価償却率"/>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573" name="n_2mainValue【児童館】&#10;有形固定資産減価償却率"/>
        <xdr:cNvSpPr txBox="1"/>
      </xdr:nvSpPr>
      <xdr:spPr>
        <a:xfrm>
          <a:off x="14389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2"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11" name="楕円 61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1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613" name="楕円 612"/>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137161</xdr:rowOff>
    </xdr:to>
    <xdr:cxnSp macro="">
      <xdr:nvCxnSpPr>
        <xdr:cNvPr id="614" name="直線コネクタ 613"/>
        <xdr:cNvCxnSpPr/>
      </xdr:nvCxnSpPr>
      <xdr:spPr>
        <a:xfrm flipV="1">
          <a:off x="21323300" y="1470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615" name="楕円 614"/>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148589</xdr:rowOff>
    </xdr:to>
    <xdr:cxnSp macro="">
      <xdr:nvCxnSpPr>
        <xdr:cNvPr id="616" name="直線コネクタ 615"/>
        <xdr:cNvCxnSpPr/>
      </xdr:nvCxnSpPr>
      <xdr:spPr>
        <a:xfrm flipV="1">
          <a:off x="20434300" y="14710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7638</xdr:rowOff>
    </xdr:from>
    <xdr:ext cx="469744" cy="259045"/>
    <xdr:sp macro="" textlink="">
      <xdr:nvSpPr>
        <xdr:cNvPr id="619" name="n_1mainValue【児童館】&#10;一人当たり面積"/>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620" name="n_2mainValue【児童館】&#10;一人当たり面積"/>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道路については、順次修繕計画を策定し維持管理を行っているところである。公営住宅については、今後の需要も勘案しながら施設戸数も含め維持管理をしなければならないと考えている。保育所については、長寿命化に向け修繕を行っ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88" name="楕円 87"/>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3827</xdr:rowOff>
    </xdr:from>
    <xdr:ext cx="405111" cy="259045"/>
    <xdr:sp macro="" textlink="">
      <xdr:nvSpPr>
        <xdr:cNvPr id="89" name="【体育館・プール】&#10;有形固定資産減価償却率該当値テキスト"/>
        <xdr:cNvSpPr txBox="1"/>
      </xdr:nvSpPr>
      <xdr:spPr>
        <a:xfrm>
          <a:off x="4673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90" name="楕円 89"/>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123825</xdr:rowOff>
    </xdr:to>
    <xdr:cxnSp macro="">
      <xdr:nvCxnSpPr>
        <xdr:cNvPr id="91" name="直線コネクタ 90"/>
        <xdr:cNvCxnSpPr/>
      </xdr:nvCxnSpPr>
      <xdr:spPr>
        <a:xfrm flipV="1">
          <a:off x="3797300" y="101917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92" name="楕円 91"/>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60</xdr:row>
      <xdr:rowOff>47625</xdr:rowOff>
    </xdr:to>
    <xdr:cxnSp macro="">
      <xdr:nvCxnSpPr>
        <xdr:cNvPr id="93" name="直線コネクタ 92"/>
        <xdr:cNvCxnSpPr/>
      </xdr:nvCxnSpPr>
      <xdr:spPr>
        <a:xfrm flipV="1">
          <a:off x="2908300" y="102393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165752</xdr:rowOff>
    </xdr:from>
    <xdr:ext cx="405111" cy="259045"/>
    <xdr:sp macro="" textlink="">
      <xdr:nvSpPr>
        <xdr:cNvPr id="94" name="n_1mainValue【体育館・プール】&#10;有形固定資産減価償却率"/>
        <xdr:cNvSpPr txBox="1"/>
      </xdr:nvSpPr>
      <xdr:spPr>
        <a:xfrm>
          <a:off x="3582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95" name="n_2main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157390</xdr:rowOff>
    </xdr:from>
    <xdr:to>
      <xdr:col>55</xdr:col>
      <xdr:colOff>50800</xdr:colOff>
      <xdr:row>63</xdr:row>
      <xdr:rowOff>87540</xdr:rowOff>
    </xdr:to>
    <xdr:sp macro="" textlink="">
      <xdr:nvSpPr>
        <xdr:cNvPr id="137" name="楕円 136"/>
        <xdr:cNvSpPr/>
      </xdr:nvSpPr>
      <xdr:spPr>
        <a:xfrm>
          <a:off x="104267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8817</xdr:rowOff>
    </xdr:from>
    <xdr:ext cx="469744" cy="259045"/>
    <xdr:sp macro="" textlink="">
      <xdr:nvSpPr>
        <xdr:cNvPr id="138" name="【体育館・プール】&#10;一人当たり面積該当値テキスト"/>
        <xdr:cNvSpPr txBox="1"/>
      </xdr:nvSpPr>
      <xdr:spPr>
        <a:xfrm>
          <a:off x="10515600" y="1063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164084</xdr:rowOff>
    </xdr:from>
    <xdr:to>
      <xdr:col>50</xdr:col>
      <xdr:colOff>165100</xdr:colOff>
      <xdr:row>63</xdr:row>
      <xdr:rowOff>94234</xdr:rowOff>
    </xdr:to>
    <xdr:sp macro="" textlink="">
      <xdr:nvSpPr>
        <xdr:cNvPr id="139" name="楕円 138"/>
        <xdr:cNvSpPr/>
      </xdr:nvSpPr>
      <xdr:spPr>
        <a:xfrm>
          <a:off x="9588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36740</xdr:rowOff>
    </xdr:from>
    <xdr:to>
      <xdr:col>55</xdr:col>
      <xdr:colOff>0</xdr:colOff>
      <xdr:row>63</xdr:row>
      <xdr:rowOff>43434</xdr:rowOff>
    </xdr:to>
    <xdr:cxnSp macro="">
      <xdr:nvCxnSpPr>
        <xdr:cNvPr id="140" name="直線コネクタ 139"/>
        <xdr:cNvCxnSpPr/>
      </xdr:nvCxnSpPr>
      <xdr:spPr>
        <a:xfrm flipV="1">
          <a:off x="9639300" y="1083809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167677</xdr:rowOff>
    </xdr:from>
    <xdr:to>
      <xdr:col>46</xdr:col>
      <xdr:colOff>38100</xdr:colOff>
      <xdr:row>63</xdr:row>
      <xdr:rowOff>97827</xdr:rowOff>
    </xdr:to>
    <xdr:sp macro="" textlink="">
      <xdr:nvSpPr>
        <xdr:cNvPr id="141" name="楕円 140"/>
        <xdr:cNvSpPr/>
      </xdr:nvSpPr>
      <xdr:spPr>
        <a:xfrm>
          <a:off x="8699500" y="10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43434</xdr:rowOff>
    </xdr:from>
    <xdr:to>
      <xdr:col>50</xdr:col>
      <xdr:colOff>114300</xdr:colOff>
      <xdr:row>63</xdr:row>
      <xdr:rowOff>47027</xdr:rowOff>
    </xdr:to>
    <xdr:cxnSp macro="">
      <xdr:nvCxnSpPr>
        <xdr:cNvPr id="142" name="直線コネクタ 141"/>
        <xdr:cNvCxnSpPr/>
      </xdr:nvCxnSpPr>
      <xdr:spPr>
        <a:xfrm flipV="1">
          <a:off x="8750300" y="108447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110761</xdr:rowOff>
    </xdr:from>
    <xdr:ext cx="469744" cy="259045"/>
    <xdr:sp macro="" textlink="">
      <xdr:nvSpPr>
        <xdr:cNvPr id="143" name="n_1mainValue【体育館・プール】&#10;一人当たり面積"/>
        <xdr:cNvSpPr txBox="1"/>
      </xdr:nvSpPr>
      <xdr:spPr>
        <a:xfrm>
          <a:off x="93917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114354</xdr:rowOff>
    </xdr:from>
    <xdr:ext cx="469744" cy="259045"/>
    <xdr:sp macro="" textlink="">
      <xdr:nvSpPr>
        <xdr:cNvPr id="144" name="n_2mainValue【体育館・プール】&#10;一人当たり面積"/>
        <xdr:cNvSpPr txBox="1"/>
      </xdr:nvSpPr>
      <xdr:spPr>
        <a:xfrm>
          <a:off x="8515427" y="105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9"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11"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27305</xdr:rowOff>
    </xdr:from>
    <xdr:to>
      <xdr:col>81</xdr:col>
      <xdr:colOff>101600</xdr:colOff>
      <xdr:row>36</xdr:row>
      <xdr:rowOff>128905</xdr:rowOff>
    </xdr:to>
    <xdr:sp macro="" textlink="">
      <xdr:nvSpPr>
        <xdr:cNvPr id="217" name="楕円 216"/>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218" name="楕円 217"/>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118110</xdr:rowOff>
    </xdr:to>
    <xdr:cxnSp macro="">
      <xdr:nvCxnSpPr>
        <xdr:cNvPr id="219" name="直線コネクタ 218"/>
        <xdr:cNvCxnSpPr/>
      </xdr:nvCxnSpPr>
      <xdr:spPr>
        <a:xfrm flipV="1">
          <a:off x="14592300" y="6250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145432</xdr:rowOff>
    </xdr:from>
    <xdr:ext cx="405111" cy="259045"/>
    <xdr:sp macro="" textlink="">
      <xdr:nvSpPr>
        <xdr:cNvPr id="220" name="n_1mainValue【一般廃棄物処理施設】&#10;有形固定資産減価償却率"/>
        <xdr:cNvSpPr txBox="1"/>
      </xdr:nvSpPr>
      <xdr:spPr>
        <a:xfrm>
          <a:off x="15266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221" name="n_2main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2" name="直線コネクタ 2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3" name="テキスト ボックス 2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4" name="直線コネクタ 2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5" name="テキスト ボックス 23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6" name="直線コネクタ 2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7" name="テキスト ボックス 2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8" name="直線コネクタ 2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9" name="テキスト ボックス 2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0" name="直線コネクタ 2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1" name="テキスト ボックス 2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2" name="直線コネクタ 2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3" name="テキスト ボックス 24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5" name="直線コネクタ 24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7" name="直線コネクタ 24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9" name="直線コネクタ 24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50"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1" name="フローチャート: 判断 25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2" name="フローチャート: 判断 25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53"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4" name="フローチャート: 判断 25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255"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6" name="テキスト ボックス 2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7" name="テキスト ボックス 2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8" name="テキスト ボックス 2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9" name="テキスト ボックス 2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0" name="テキスト ボックス 2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29101</xdr:rowOff>
    </xdr:from>
    <xdr:to>
      <xdr:col>112</xdr:col>
      <xdr:colOff>38100</xdr:colOff>
      <xdr:row>39</xdr:row>
      <xdr:rowOff>130701</xdr:rowOff>
    </xdr:to>
    <xdr:sp macro="" textlink="">
      <xdr:nvSpPr>
        <xdr:cNvPr id="261" name="楕円 260"/>
        <xdr:cNvSpPr/>
      </xdr:nvSpPr>
      <xdr:spPr>
        <a:xfrm>
          <a:off x="21272500" y="67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39777</xdr:rowOff>
    </xdr:from>
    <xdr:to>
      <xdr:col>107</xdr:col>
      <xdr:colOff>101600</xdr:colOff>
      <xdr:row>39</xdr:row>
      <xdr:rowOff>141377</xdr:rowOff>
    </xdr:to>
    <xdr:sp macro="" textlink="">
      <xdr:nvSpPr>
        <xdr:cNvPr id="262" name="楕円 261"/>
        <xdr:cNvSpPr/>
      </xdr:nvSpPr>
      <xdr:spPr>
        <a:xfrm>
          <a:off x="20383500" y="67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79901</xdr:rowOff>
    </xdr:from>
    <xdr:to>
      <xdr:col>111</xdr:col>
      <xdr:colOff>177800</xdr:colOff>
      <xdr:row>39</xdr:row>
      <xdr:rowOff>90577</xdr:rowOff>
    </xdr:to>
    <xdr:cxnSp macro="">
      <xdr:nvCxnSpPr>
        <xdr:cNvPr id="263" name="直線コネクタ 262"/>
        <xdr:cNvCxnSpPr/>
      </xdr:nvCxnSpPr>
      <xdr:spPr>
        <a:xfrm flipV="1">
          <a:off x="20434300" y="6766451"/>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147228</xdr:rowOff>
    </xdr:from>
    <xdr:ext cx="599010" cy="259045"/>
    <xdr:sp macro="" textlink="">
      <xdr:nvSpPr>
        <xdr:cNvPr id="264" name="n_1mainValue【一般廃棄物処理施設】&#10;一人当たり有形固定資産（償却資産）額"/>
        <xdr:cNvSpPr txBox="1"/>
      </xdr:nvSpPr>
      <xdr:spPr>
        <a:xfrm>
          <a:off x="21011095" y="649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157904</xdr:rowOff>
    </xdr:from>
    <xdr:ext cx="599010" cy="259045"/>
    <xdr:sp macro="" textlink="">
      <xdr:nvSpPr>
        <xdr:cNvPr id="265" name="n_2mainValue【一般廃棄物処理施設】&#10;一人当たり有形固定資産（償却資産）額"/>
        <xdr:cNvSpPr txBox="1"/>
      </xdr:nvSpPr>
      <xdr:spPr>
        <a:xfrm>
          <a:off x="20134795" y="650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7" name="テキスト ボックス 2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7" name="テキスト ボックス 2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9" name="テキスト ボックス 2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1" name="直線コネクタ 29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93" name="直線コネクタ 29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9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5" name="直線コネクタ 29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96"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7" name="フローチャート: 判断 296"/>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8" name="フローチャート: 判断 297"/>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9"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00" name="フローチャート: 判断 29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01"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307" name="楕円 306"/>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308" name="【保健センター・保健所】&#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50437</xdr:rowOff>
    </xdr:from>
    <xdr:to>
      <xdr:col>81</xdr:col>
      <xdr:colOff>101600</xdr:colOff>
      <xdr:row>61</xdr:row>
      <xdr:rowOff>152037</xdr:rowOff>
    </xdr:to>
    <xdr:sp macro="" textlink="">
      <xdr:nvSpPr>
        <xdr:cNvPr id="309" name="楕円 308"/>
        <xdr:cNvSpPr/>
      </xdr:nvSpPr>
      <xdr:spPr>
        <a:xfrm>
          <a:off x="15430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101237</xdr:rowOff>
    </xdr:to>
    <xdr:cxnSp macro="">
      <xdr:nvCxnSpPr>
        <xdr:cNvPr id="310" name="直線コネクタ 309"/>
        <xdr:cNvCxnSpPr/>
      </xdr:nvCxnSpPr>
      <xdr:spPr>
        <a:xfrm flipV="1">
          <a:off x="15481300" y="105221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311" name="楕円 310"/>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156754</xdr:rowOff>
    </xdr:to>
    <xdr:cxnSp macro="">
      <xdr:nvCxnSpPr>
        <xdr:cNvPr id="312" name="直線コネクタ 311"/>
        <xdr:cNvCxnSpPr/>
      </xdr:nvCxnSpPr>
      <xdr:spPr>
        <a:xfrm flipV="1">
          <a:off x="14592300" y="105596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143164</xdr:rowOff>
    </xdr:from>
    <xdr:ext cx="405111" cy="259045"/>
    <xdr:sp macro="" textlink="">
      <xdr:nvSpPr>
        <xdr:cNvPr id="313" name="n_1mainValue【保健センター・保健所】&#10;有形固定資産減価償却率"/>
        <xdr:cNvSpPr txBox="1"/>
      </xdr:nvSpPr>
      <xdr:spPr>
        <a:xfrm>
          <a:off x="15266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314"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38" name="直線コネクタ 337"/>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3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0" name="直線コネクタ 33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2" name="直線コネクタ 34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43"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44" name="フローチャート: 判断 343"/>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45" name="フローチャート: 判断 344"/>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46"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47" name="フローチャート: 判断 34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48"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130556</xdr:rowOff>
    </xdr:from>
    <xdr:to>
      <xdr:col>116</xdr:col>
      <xdr:colOff>114300</xdr:colOff>
      <xdr:row>62</xdr:row>
      <xdr:rowOff>60706</xdr:rowOff>
    </xdr:to>
    <xdr:sp macro="" textlink="">
      <xdr:nvSpPr>
        <xdr:cNvPr id="354" name="楕円 353"/>
        <xdr:cNvSpPr/>
      </xdr:nvSpPr>
      <xdr:spPr>
        <a:xfrm>
          <a:off x="221107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153433</xdr:rowOff>
    </xdr:from>
    <xdr:ext cx="469744" cy="259045"/>
    <xdr:sp macro="" textlink="">
      <xdr:nvSpPr>
        <xdr:cNvPr id="355" name="【保健センター・保健所】&#10;一人当たり面積該当値テキスト"/>
        <xdr:cNvSpPr txBox="1"/>
      </xdr:nvSpPr>
      <xdr:spPr>
        <a:xfrm>
          <a:off x="22199600" y="104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140462</xdr:rowOff>
    </xdr:from>
    <xdr:to>
      <xdr:col>112</xdr:col>
      <xdr:colOff>38100</xdr:colOff>
      <xdr:row>62</xdr:row>
      <xdr:rowOff>70612</xdr:rowOff>
    </xdr:to>
    <xdr:sp macro="" textlink="">
      <xdr:nvSpPr>
        <xdr:cNvPr id="356" name="楕円 355"/>
        <xdr:cNvSpPr/>
      </xdr:nvSpPr>
      <xdr:spPr>
        <a:xfrm>
          <a:off x="21272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xdr:rowOff>
    </xdr:from>
    <xdr:to>
      <xdr:col>116</xdr:col>
      <xdr:colOff>63500</xdr:colOff>
      <xdr:row>62</xdr:row>
      <xdr:rowOff>19812</xdr:rowOff>
    </xdr:to>
    <xdr:cxnSp macro="">
      <xdr:nvCxnSpPr>
        <xdr:cNvPr id="357" name="直線コネクタ 356"/>
        <xdr:cNvCxnSpPr/>
      </xdr:nvCxnSpPr>
      <xdr:spPr>
        <a:xfrm flipV="1">
          <a:off x="21323300" y="1063980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146558</xdr:rowOff>
    </xdr:from>
    <xdr:to>
      <xdr:col>107</xdr:col>
      <xdr:colOff>101600</xdr:colOff>
      <xdr:row>62</xdr:row>
      <xdr:rowOff>76708</xdr:rowOff>
    </xdr:to>
    <xdr:sp macro="" textlink="">
      <xdr:nvSpPr>
        <xdr:cNvPr id="358" name="楕円 357"/>
        <xdr:cNvSpPr/>
      </xdr:nvSpPr>
      <xdr:spPr>
        <a:xfrm>
          <a:off x="20383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19812</xdr:rowOff>
    </xdr:from>
    <xdr:to>
      <xdr:col>111</xdr:col>
      <xdr:colOff>177800</xdr:colOff>
      <xdr:row>62</xdr:row>
      <xdr:rowOff>25908</xdr:rowOff>
    </xdr:to>
    <xdr:cxnSp macro="">
      <xdr:nvCxnSpPr>
        <xdr:cNvPr id="359" name="直線コネクタ 358"/>
        <xdr:cNvCxnSpPr/>
      </xdr:nvCxnSpPr>
      <xdr:spPr>
        <a:xfrm flipV="1">
          <a:off x="20434300" y="106497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87139</xdr:rowOff>
    </xdr:from>
    <xdr:ext cx="469744" cy="259045"/>
    <xdr:sp macro="" textlink="">
      <xdr:nvSpPr>
        <xdr:cNvPr id="360" name="n_1mainValue【保健センター・保健所】&#10;一人当たり面積"/>
        <xdr:cNvSpPr txBox="1"/>
      </xdr:nvSpPr>
      <xdr:spPr>
        <a:xfrm>
          <a:off x="210757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93235</xdr:rowOff>
    </xdr:from>
    <xdr:ext cx="469744" cy="259045"/>
    <xdr:sp macro="" textlink="">
      <xdr:nvSpPr>
        <xdr:cNvPr id="361" name="n_2mainValue【保健センター・保健所】&#10;一人当たり面積"/>
        <xdr:cNvSpPr txBox="1"/>
      </xdr:nvSpPr>
      <xdr:spPr>
        <a:xfrm>
          <a:off x="2019942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2" name="直線コネクタ 3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3" name="テキスト ボックス 3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4" name="直線コネクタ 3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5" name="テキスト ボックス 3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6" name="直線コネクタ 3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7" name="テキスト ボックス 3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8" name="直線コネクタ 3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9" name="テキスト ボックス 3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0" name="直線コネクタ 3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1" name="テキスト ボックス 3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2" name="直線コネクタ 3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3" name="テキスト ボックス 3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7" name="直線コネクタ 38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9" name="直線コネクタ 38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1" name="直線コネクタ 3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9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3" name="フローチャート: 判断 39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4" name="フローチャート: 判断 39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95"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96" name="フローチャート: 判断 39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97"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403" name="楕円 402"/>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404" name="楕円 403"/>
        <xdr:cNvSpPr/>
      </xdr:nvSpPr>
      <xdr:spPr>
        <a:xfrm>
          <a:off x="1454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83</xdr:row>
      <xdr:rowOff>20138</xdr:rowOff>
    </xdr:to>
    <xdr:cxnSp macro="">
      <xdr:nvCxnSpPr>
        <xdr:cNvPr id="405" name="直線コネクタ 404"/>
        <xdr:cNvCxnSpPr/>
      </xdr:nvCxnSpPr>
      <xdr:spPr>
        <a:xfrm flipV="1">
          <a:off x="14592300" y="14088836"/>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71863</xdr:rowOff>
    </xdr:from>
    <xdr:ext cx="405111" cy="259045"/>
    <xdr:sp macro="" textlink="">
      <xdr:nvSpPr>
        <xdr:cNvPr id="406" name="n_1mainValue【消防施設】&#10;有形固定資産減価償却率"/>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407" name="n_2main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6" name="テキスト ボックス 4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7" name="直線コネクタ 4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8" name="直線コネクタ 4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9" name="テキスト ボックス 4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0" name="直線コネクタ 4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1" name="テキスト ボックス 4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2" name="直線コネクタ 4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3" name="テキスト ボックス 4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4" name="直線コネクタ 4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5" name="テキスト ボックス 4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6" name="直線コネクタ 4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7" name="テキスト ボックス 4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1" name="直線コネクタ 43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3" name="直線コネクタ 43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5" name="直線コネクタ 43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3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37" name="フローチャート: 判断 43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38" name="フローチャート: 判断 43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3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0" name="フローチャート: 判断 43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41"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81407</xdr:rowOff>
    </xdr:from>
    <xdr:to>
      <xdr:col>112</xdr:col>
      <xdr:colOff>38100</xdr:colOff>
      <xdr:row>86</xdr:row>
      <xdr:rowOff>11557</xdr:rowOff>
    </xdr:to>
    <xdr:sp macro="" textlink="">
      <xdr:nvSpPr>
        <xdr:cNvPr id="447" name="楕円 446"/>
        <xdr:cNvSpPr/>
      </xdr:nvSpPr>
      <xdr:spPr>
        <a:xfrm>
          <a:off x="21272500" y="14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92075</xdr:rowOff>
    </xdr:from>
    <xdr:to>
      <xdr:col>107</xdr:col>
      <xdr:colOff>101600</xdr:colOff>
      <xdr:row>86</xdr:row>
      <xdr:rowOff>22225</xdr:rowOff>
    </xdr:to>
    <xdr:sp macro="" textlink="">
      <xdr:nvSpPr>
        <xdr:cNvPr id="448" name="楕円 447"/>
        <xdr:cNvSpPr/>
      </xdr:nvSpPr>
      <xdr:spPr>
        <a:xfrm>
          <a:off x="2038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132207</xdr:rowOff>
    </xdr:from>
    <xdr:to>
      <xdr:col>111</xdr:col>
      <xdr:colOff>177800</xdr:colOff>
      <xdr:row>85</xdr:row>
      <xdr:rowOff>142875</xdr:rowOff>
    </xdr:to>
    <xdr:cxnSp macro="">
      <xdr:nvCxnSpPr>
        <xdr:cNvPr id="449" name="直線コネクタ 448"/>
        <xdr:cNvCxnSpPr/>
      </xdr:nvCxnSpPr>
      <xdr:spPr>
        <a:xfrm flipV="1">
          <a:off x="20434300" y="147054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28084</xdr:rowOff>
    </xdr:from>
    <xdr:ext cx="469744" cy="259045"/>
    <xdr:sp macro="" textlink="">
      <xdr:nvSpPr>
        <xdr:cNvPr id="450" name="n_1mainValue【消防施設】&#10;一人当たり面積"/>
        <xdr:cNvSpPr txBox="1"/>
      </xdr:nvSpPr>
      <xdr:spPr>
        <a:xfrm>
          <a:off x="21075727" y="144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38752</xdr:rowOff>
    </xdr:from>
    <xdr:ext cx="469744" cy="259045"/>
    <xdr:sp macro="" textlink="">
      <xdr:nvSpPr>
        <xdr:cNvPr id="451" name="n_2mainValue【消防施設】&#10;一人当たり面積"/>
        <xdr:cNvSpPr txBox="1"/>
      </xdr:nvSpPr>
      <xdr:spPr>
        <a:xfrm>
          <a:off x="20199427" y="1444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7" name="直線コネクタ 47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9" name="直線コネクタ 47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1" name="直線コネクタ 4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8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83" name="フローチャート: 判断 48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4" name="フローチャート: 判断 48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8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86" name="フローチャート: 判断 48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8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93" name="楕円 49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94"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95" name="楕円 49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96" name="直線コネクタ 495"/>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97" name="楕円 496"/>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98" name="直線コネクタ 497"/>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99"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00"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2" name="直線コネクタ 52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2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4" name="直線コネクタ 52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26" name="直線コネクタ 52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2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8" name="フローチャート: 判断 52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9" name="フローチャート: 判断 52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30"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31" name="フローチャート: 判断 53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3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90779</xdr:rowOff>
    </xdr:from>
    <xdr:to>
      <xdr:col>116</xdr:col>
      <xdr:colOff>114300</xdr:colOff>
      <xdr:row>108</xdr:row>
      <xdr:rowOff>20929</xdr:rowOff>
    </xdr:to>
    <xdr:sp macro="" textlink="">
      <xdr:nvSpPr>
        <xdr:cNvPr id="538" name="楕円 537"/>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5706</xdr:rowOff>
    </xdr:from>
    <xdr:ext cx="469744" cy="259045"/>
    <xdr:sp macro="" textlink="">
      <xdr:nvSpPr>
        <xdr:cNvPr id="539" name="【庁舎】&#10;一人当たり面積該当値テキスト"/>
        <xdr:cNvSpPr txBox="1"/>
      </xdr:nvSpPr>
      <xdr:spPr>
        <a:xfrm>
          <a:off x="221996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93294</xdr:rowOff>
    </xdr:from>
    <xdr:to>
      <xdr:col>112</xdr:col>
      <xdr:colOff>38100</xdr:colOff>
      <xdr:row>108</xdr:row>
      <xdr:rowOff>23444</xdr:rowOff>
    </xdr:to>
    <xdr:sp macro="" textlink="">
      <xdr:nvSpPr>
        <xdr:cNvPr id="540" name="楕円 539"/>
        <xdr:cNvSpPr/>
      </xdr:nvSpPr>
      <xdr:spPr>
        <a:xfrm>
          <a:off x="21272500" y="184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141579</xdr:rowOff>
    </xdr:from>
    <xdr:to>
      <xdr:col>116</xdr:col>
      <xdr:colOff>63500</xdr:colOff>
      <xdr:row>107</xdr:row>
      <xdr:rowOff>144094</xdr:rowOff>
    </xdr:to>
    <xdr:cxnSp macro="">
      <xdr:nvCxnSpPr>
        <xdr:cNvPr id="541" name="直線コネクタ 540"/>
        <xdr:cNvCxnSpPr/>
      </xdr:nvCxnSpPr>
      <xdr:spPr>
        <a:xfrm flipV="1">
          <a:off x="21323300" y="1848672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94438</xdr:rowOff>
    </xdr:from>
    <xdr:to>
      <xdr:col>107</xdr:col>
      <xdr:colOff>101600</xdr:colOff>
      <xdr:row>108</xdr:row>
      <xdr:rowOff>24588</xdr:rowOff>
    </xdr:to>
    <xdr:sp macro="" textlink="">
      <xdr:nvSpPr>
        <xdr:cNvPr id="542" name="楕円 541"/>
        <xdr:cNvSpPr/>
      </xdr:nvSpPr>
      <xdr:spPr>
        <a:xfrm>
          <a:off x="203835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144094</xdr:rowOff>
    </xdr:from>
    <xdr:to>
      <xdr:col>111</xdr:col>
      <xdr:colOff>177800</xdr:colOff>
      <xdr:row>107</xdr:row>
      <xdr:rowOff>145238</xdr:rowOff>
    </xdr:to>
    <xdr:cxnSp macro="">
      <xdr:nvCxnSpPr>
        <xdr:cNvPr id="543" name="直線コネクタ 542"/>
        <xdr:cNvCxnSpPr/>
      </xdr:nvCxnSpPr>
      <xdr:spPr>
        <a:xfrm flipV="1">
          <a:off x="20434300" y="184892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14571</xdr:rowOff>
    </xdr:from>
    <xdr:ext cx="469744" cy="259045"/>
    <xdr:sp macro="" textlink="">
      <xdr:nvSpPr>
        <xdr:cNvPr id="544" name="n_1mainValue【庁舎】&#10;一人当たり面積"/>
        <xdr:cNvSpPr txBox="1"/>
      </xdr:nvSpPr>
      <xdr:spPr>
        <a:xfrm>
          <a:off x="21075727" y="185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15715</xdr:rowOff>
    </xdr:from>
    <xdr:ext cx="469744" cy="259045"/>
    <xdr:sp macro="" textlink="">
      <xdr:nvSpPr>
        <xdr:cNvPr id="545" name="n_2mainValue【庁舎】&#10;一人当たり面積"/>
        <xdr:cNvSpPr txBox="1"/>
      </xdr:nvSpPr>
      <xdr:spPr>
        <a:xfrm>
          <a:off x="20199427" y="1853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年度完成を目標に移転新築を計画しているところである。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大型事業所の固定資産税により類似団体平均を上回る税収があるため、０．３３となっているが、減価償却で税収は年々減少傾向にある。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税の徴収強化等による税収増加等、歳入の確保に努めるとともに、歳出についても事業等の見直しを行っていく。</a:t>
          </a:r>
          <a:endParaRPr lang="en-US" altLang="ja-JP" sz="1300" b="0" i="0" u="none" strike="no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151554</xdr:rowOff>
    </xdr:to>
    <xdr:cxnSp macro="">
      <xdr:nvCxnSpPr>
        <xdr:cNvPr id="68" name="直線コネクタ 67"/>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151554</xdr:rowOff>
    </xdr:to>
    <xdr:cxnSp macro="">
      <xdr:nvCxnSpPr>
        <xdr:cNvPr id="71" name="直線コネクタ 70"/>
        <xdr:cNvCxnSpPr/>
      </xdr:nvCxnSpPr>
      <xdr:spPr>
        <a:xfrm>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143510</xdr:rowOff>
    </xdr:to>
    <xdr:cxnSp macro="">
      <xdr:nvCxnSpPr>
        <xdr:cNvPr id="74" name="直線コネクタ 73"/>
        <xdr:cNvCxnSpPr/>
      </xdr:nvCxnSpPr>
      <xdr:spPr>
        <a:xfrm>
          <a:off x="2336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100754</xdr:rowOff>
    </xdr:from>
    <xdr:to>
      <xdr:col>23</xdr:col>
      <xdr:colOff>184150</xdr:colOff>
      <xdr:row>44</xdr:row>
      <xdr:rowOff>30904</xdr:rowOff>
    </xdr:to>
    <xdr:sp macro="" textlink="">
      <xdr:nvSpPr>
        <xdr:cNvPr id="87" name="楕円 86"/>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117281</xdr:rowOff>
    </xdr:from>
    <xdr:ext cx="762000" cy="259045"/>
    <xdr:sp macro="" textlink="">
      <xdr:nvSpPr>
        <xdr:cNvPr id="88" name="財政力該当値テキスト"/>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100754</xdr:rowOff>
    </xdr:from>
    <xdr:to>
      <xdr:col>19</xdr:col>
      <xdr:colOff>184150</xdr:colOff>
      <xdr:row>44</xdr:row>
      <xdr:rowOff>30904</xdr:rowOff>
    </xdr:to>
    <xdr:sp macro="" textlink="">
      <xdr:nvSpPr>
        <xdr:cNvPr id="89" name="楕円 88"/>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41081</xdr:rowOff>
    </xdr:from>
    <xdr:ext cx="736600" cy="259045"/>
    <xdr:sp macro="" textlink="">
      <xdr:nvSpPr>
        <xdr:cNvPr id="90" name="テキスト ボックス 89"/>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2" name="テキスト ボックス 91"/>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起債の償還が始まるため減少とはいかないと思われる。また、平成３０年度から事業着手する庁舎建設事業に伴う借入も多額となることから、財政状況について、適切に把握し事業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123009</xdr:rowOff>
    </xdr:to>
    <xdr:cxnSp macro="">
      <xdr:nvCxnSpPr>
        <xdr:cNvPr id="133" name="直線コネクタ 132"/>
        <xdr:cNvCxnSpPr/>
      </xdr:nvCxnSpPr>
      <xdr:spPr>
        <a:xfrm>
          <a:off x="4114800" y="11167291"/>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53159</xdr:rowOff>
    </xdr:from>
    <xdr:to>
      <xdr:col>19</xdr:col>
      <xdr:colOff>133350</xdr:colOff>
      <xdr:row>65</xdr:row>
      <xdr:rowOff>23041</xdr:rowOff>
    </xdr:to>
    <xdr:cxnSp macro="">
      <xdr:nvCxnSpPr>
        <xdr:cNvPr id="136" name="直線コネクタ 135"/>
        <xdr:cNvCxnSpPr/>
      </xdr:nvCxnSpPr>
      <xdr:spPr>
        <a:xfrm>
          <a:off x="3225800" y="1102595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53159</xdr:rowOff>
    </xdr:from>
    <xdr:to>
      <xdr:col>15</xdr:col>
      <xdr:colOff>82550</xdr:colOff>
      <xdr:row>65</xdr:row>
      <xdr:rowOff>88537</xdr:rowOff>
    </xdr:to>
    <xdr:cxnSp macro="">
      <xdr:nvCxnSpPr>
        <xdr:cNvPr id="139" name="直線コネクタ 138"/>
        <xdr:cNvCxnSpPr/>
      </xdr:nvCxnSpPr>
      <xdr:spPr>
        <a:xfrm flipV="1">
          <a:off x="2336800" y="1102595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73841</xdr:rowOff>
    </xdr:from>
    <xdr:to>
      <xdr:col>11</xdr:col>
      <xdr:colOff>31750</xdr:colOff>
      <xdr:row>65</xdr:row>
      <xdr:rowOff>88537</xdr:rowOff>
    </xdr:to>
    <xdr:cxnSp macro="">
      <xdr:nvCxnSpPr>
        <xdr:cNvPr id="142" name="直線コネクタ 141"/>
        <xdr:cNvCxnSpPr/>
      </xdr:nvCxnSpPr>
      <xdr:spPr>
        <a:xfrm>
          <a:off x="1447800" y="1104664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72209</xdr:rowOff>
    </xdr:from>
    <xdr:to>
      <xdr:col>23</xdr:col>
      <xdr:colOff>184150</xdr:colOff>
      <xdr:row>66</xdr:row>
      <xdr:rowOff>2359</xdr:rowOff>
    </xdr:to>
    <xdr:sp macro="" textlink="">
      <xdr:nvSpPr>
        <xdr:cNvPr id="152" name="楕円 151"/>
        <xdr:cNvSpPr/>
      </xdr:nvSpPr>
      <xdr:spPr>
        <a:xfrm>
          <a:off x="49022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44286</xdr:rowOff>
    </xdr:from>
    <xdr:ext cx="762000" cy="259045"/>
    <xdr:sp macro="" textlink="">
      <xdr:nvSpPr>
        <xdr:cNvPr id="153" name="財政構造の弾力性該当値テキスト"/>
        <xdr:cNvSpPr txBox="1"/>
      </xdr:nvSpPr>
      <xdr:spPr>
        <a:xfrm>
          <a:off x="5041900" y="11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4" name="楕円 153"/>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5" name="テキスト ボックス 154"/>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2359</xdr:rowOff>
    </xdr:from>
    <xdr:to>
      <xdr:col>15</xdr:col>
      <xdr:colOff>133350</xdr:colOff>
      <xdr:row>64</xdr:row>
      <xdr:rowOff>103959</xdr:rowOff>
    </xdr:to>
    <xdr:sp macro="" textlink="">
      <xdr:nvSpPr>
        <xdr:cNvPr id="156" name="楕円 155"/>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88736</xdr:rowOff>
    </xdr:from>
    <xdr:ext cx="762000" cy="259045"/>
    <xdr:sp macro="" textlink="">
      <xdr:nvSpPr>
        <xdr:cNvPr id="157" name="テキスト ボックス 156"/>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37737</xdr:rowOff>
    </xdr:from>
    <xdr:to>
      <xdr:col>11</xdr:col>
      <xdr:colOff>82550</xdr:colOff>
      <xdr:row>65</xdr:row>
      <xdr:rowOff>139337</xdr:rowOff>
    </xdr:to>
    <xdr:sp macro="" textlink="">
      <xdr:nvSpPr>
        <xdr:cNvPr id="158" name="楕円 157"/>
        <xdr:cNvSpPr/>
      </xdr:nvSpPr>
      <xdr:spPr>
        <a:xfrm>
          <a:off x="2286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124114</xdr:rowOff>
    </xdr:from>
    <xdr:ext cx="762000" cy="259045"/>
    <xdr:sp macro="" textlink="">
      <xdr:nvSpPr>
        <xdr:cNvPr id="159" name="テキスト ボックス 158"/>
        <xdr:cNvSpPr txBox="1"/>
      </xdr:nvSpPr>
      <xdr:spPr>
        <a:xfrm>
          <a:off x="1955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23041</xdr:rowOff>
    </xdr:from>
    <xdr:to>
      <xdr:col>7</xdr:col>
      <xdr:colOff>31750</xdr:colOff>
      <xdr:row>64</xdr:row>
      <xdr:rowOff>124641</xdr:rowOff>
    </xdr:to>
    <xdr:sp macro="" textlink="">
      <xdr:nvSpPr>
        <xdr:cNvPr id="160" name="楕円 159"/>
        <xdr:cNvSpPr/>
      </xdr:nvSpPr>
      <xdr:spPr>
        <a:xfrm>
          <a:off x="1397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109418</xdr:rowOff>
    </xdr:from>
    <xdr:ext cx="762000" cy="259045"/>
    <xdr:sp macro="" textlink="">
      <xdr:nvSpPr>
        <xdr:cNvPr id="161" name="テキスト ボックス 160"/>
        <xdr:cNvSpPr txBox="1"/>
      </xdr:nvSpPr>
      <xdr:spPr>
        <a:xfrm>
          <a:off x="1066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人件費においては、これ以上の人員の削減は見込めない。物件費については、庁舎が分散していることが割高要因として考えられる。また、システムの維持管理についても多大な経費が掛かっている。</a:t>
          </a:r>
          <a:endParaRPr lang="ja-JP" altLang="ja-JP" sz="1300">
            <a:effectLst/>
          </a:endParaRPr>
        </a:p>
        <a:p>
          <a:r>
            <a:rPr kumimoji="1" lang="ja-JP" altLang="ja-JP" sz="1300">
              <a:solidFill>
                <a:schemeClr val="dk1"/>
              </a:solidFill>
              <a:effectLst/>
              <a:latin typeface="+mn-lt"/>
              <a:ea typeface="+mn-ea"/>
              <a:cs typeface="+mn-cs"/>
            </a:rPr>
            <a:t>　システム等の経費についても、契約方法等の見直しを行うなど</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コスト削減を図る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4817</xdr:rowOff>
    </xdr:from>
    <xdr:to>
      <xdr:col>23</xdr:col>
      <xdr:colOff>133350</xdr:colOff>
      <xdr:row>83</xdr:row>
      <xdr:rowOff>13565</xdr:rowOff>
    </xdr:to>
    <xdr:cxnSp macro="">
      <xdr:nvCxnSpPr>
        <xdr:cNvPr id="197" name="直線コネクタ 196"/>
        <xdr:cNvCxnSpPr/>
      </xdr:nvCxnSpPr>
      <xdr:spPr>
        <a:xfrm flipV="1">
          <a:off x="4114800" y="14235167"/>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131361</xdr:rowOff>
    </xdr:from>
    <xdr:to>
      <xdr:col>19</xdr:col>
      <xdr:colOff>133350</xdr:colOff>
      <xdr:row>83</xdr:row>
      <xdr:rowOff>13565</xdr:rowOff>
    </xdr:to>
    <xdr:cxnSp macro="">
      <xdr:nvCxnSpPr>
        <xdr:cNvPr id="200" name="直線コネクタ 199"/>
        <xdr:cNvCxnSpPr/>
      </xdr:nvCxnSpPr>
      <xdr:spPr>
        <a:xfrm>
          <a:off x="3225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100879</xdr:rowOff>
    </xdr:from>
    <xdr:to>
      <xdr:col>15</xdr:col>
      <xdr:colOff>82550</xdr:colOff>
      <xdr:row>82</xdr:row>
      <xdr:rowOff>131361</xdr:rowOff>
    </xdr:to>
    <xdr:cxnSp macro="">
      <xdr:nvCxnSpPr>
        <xdr:cNvPr id="203" name="直線コネクタ 202"/>
        <xdr:cNvCxnSpPr/>
      </xdr:nvCxnSpPr>
      <xdr:spPr>
        <a:xfrm>
          <a:off x="2336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58266</xdr:rowOff>
    </xdr:from>
    <xdr:to>
      <xdr:col>11</xdr:col>
      <xdr:colOff>31750</xdr:colOff>
      <xdr:row>82</xdr:row>
      <xdr:rowOff>100879</xdr:rowOff>
    </xdr:to>
    <xdr:cxnSp macro="">
      <xdr:nvCxnSpPr>
        <xdr:cNvPr id="206" name="直線コネクタ 205"/>
        <xdr:cNvCxnSpPr/>
      </xdr:nvCxnSpPr>
      <xdr:spPr>
        <a:xfrm>
          <a:off x="1447800" y="14117166"/>
          <a:ext cx="8890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125467</xdr:rowOff>
    </xdr:from>
    <xdr:to>
      <xdr:col>23</xdr:col>
      <xdr:colOff>184150</xdr:colOff>
      <xdr:row>83</xdr:row>
      <xdr:rowOff>55617</xdr:rowOff>
    </xdr:to>
    <xdr:sp macro="" textlink="">
      <xdr:nvSpPr>
        <xdr:cNvPr id="216" name="楕円 215"/>
        <xdr:cNvSpPr/>
      </xdr:nvSpPr>
      <xdr:spPr>
        <a:xfrm>
          <a:off x="49022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97544</xdr:rowOff>
    </xdr:from>
    <xdr:ext cx="762000" cy="259045"/>
    <xdr:sp macro="" textlink="">
      <xdr:nvSpPr>
        <xdr:cNvPr id="217" name="人件費・物件費等の状況該当値テキスト"/>
        <xdr:cNvSpPr txBox="1"/>
      </xdr:nvSpPr>
      <xdr:spPr>
        <a:xfrm>
          <a:off x="5041900" y="141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134215</xdr:rowOff>
    </xdr:from>
    <xdr:to>
      <xdr:col>19</xdr:col>
      <xdr:colOff>184150</xdr:colOff>
      <xdr:row>83</xdr:row>
      <xdr:rowOff>64365</xdr:rowOff>
    </xdr:to>
    <xdr:sp macro="" textlink="">
      <xdr:nvSpPr>
        <xdr:cNvPr id="218" name="楕円 217"/>
        <xdr:cNvSpPr/>
      </xdr:nvSpPr>
      <xdr:spPr>
        <a:xfrm>
          <a:off x="4064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49142</xdr:rowOff>
    </xdr:from>
    <xdr:ext cx="736600" cy="259045"/>
    <xdr:sp macro="" textlink="">
      <xdr:nvSpPr>
        <xdr:cNvPr id="219" name="テキスト ボックス 218"/>
        <xdr:cNvSpPr txBox="1"/>
      </xdr:nvSpPr>
      <xdr:spPr>
        <a:xfrm>
          <a:off x="3733800" y="1427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80561</xdr:rowOff>
    </xdr:from>
    <xdr:to>
      <xdr:col>15</xdr:col>
      <xdr:colOff>133350</xdr:colOff>
      <xdr:row>83</xdr:row>
      <xdr:rowOff>10711</xdr:rowOff>
    </xdr:to>
    <xdr:sp macro="" textlink="">
      <xdr:nvSpPr>
        <xdr:cNvPr id="220" name="楕円 219"/>
        <xdr:cNvSpPr/>
      </xdr:nvSpPr>
      <xdr:spPr>
        <a:xfrm>
          <a:off x="3175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166938</xdr:rowOff>
    </xdr:from>
    <xdr:ext cx="762000" cy="259045"/>
    <xdr:sp macro="" textlink="">
      <xdr:nvSpPr>
        <xdr:cNvPr id="221" name="テキスト ボックス 220"/>
        <xdr:cNvSpPr txBox="1"/>
      </xdr:nvSpPr>
      <xdr:spPr>
        <a:xfrm>
          <a:off x="2844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50079</xdr:rowOff>
    </xdr:from>
    <xdr:to>
      <xdr:col>11</xdr:col>
      <xdr:colOff>82550</xdr:colOff>
      <xdr:row>82</xdr:row>
      <xdr:rowOff>151679</xdr:rowOff>
    </xdr:to>
    <xdr:sp macro="" textlink="">
      <xdr:nvSpPr>
        <xdr:cNvPr id="222" name="楕円 221"/>
        <xdr:cNvSpPr/>
      </xdr:nvSpPr>
      <xdr:spPr>
        <a:xfrm>
          <a:off x="2286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161856</xdr:rowOff>
    </xdr:from>
    <xdr:ext cx="762000" cy="259045"/>
    <xdr:sp macro="" textlink="">
      <xdr:nvSpPr>
        <xdr:cNvPr id="223" name="テキスト ボックス 222"/>
        <xdr:cNvSpPr txBox="1"/>
      </xdr:nvSpPr>
      <xdr:spPr>
        <a:xfrm>
          <a:off x="1955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7466</xdr:rowOff>
    </xdr:from>
    <xdr:to>
      <xdr:col>7</xdr:col>
      <xdr:colOff>31750</xdr:colOff>
      <xdr:row>82</xdr:row>
      <xdr:rowOff>109066</xdr:rowOff>
    </xdr:to>
    <xdr:sp macro="" textlink="">
      <xdr:nvSpPr>
        <xdr:cNvPr id="224" name="楕円 223"/>
        <xdr:cNvSpPr/>
      </xdr:nvSpPr>
      <xdr:spPr>
        <a:xfrm>
          <a:off x="1397000" y="14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119243</xdr:rowOff>
    </xdr:from>
    <xdr:ext cx="762000" cy="259045"/>
    <xdr:sp macro="" textlink="">
      <xdr:nvSpPr>
        <xdr:cNvPr id="225" name="テキスト ボックス 224"/>
        <xdr:cNvSpPr txBox="1"/>
      </xdr:nvSpPr>
      <xdr:spPr>
        <a:xfrm>
          <a:off x="1066800" y="138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団体平均を上回る９７．４となっている。</a:t>
          </a:r>
          <a:endParaRPr lang="ja-JP" altLang="ja-JP" sz="1300">
            <a:effectLst/>
          </a:endParaRPr>
        </a:p>
        <a:p>
          <a:r>
            <a:rPr kumimoji="1" lang="ja-JP" altLang="ja-JP" sz="1300">
              <a:solidFill>
                <a:schemeClr val="dk1"/>
              </a:solidFill>
              <a:effectLst/>
              <a:latin typeface="+mn-lt"/>
              <a:ea typeface="+mn-ea"/>
              <a:cs typeface="+mn-cs"/>
            </a:rPr>
            <a:t>　以前から平均を上回っているが、職員の年齢構成が高いことが要因として考えられる。</a:t>
          </a:r>
          <a:endParaRPr lang="ja-JP" altLang="ja-JP" sz="1300">
            <a:effectLst/>
          </a:endParaRPr>
        </a:p>
        <a:p>
          <a:r>
            <a:rPr kumimoji="1" lang="ja-JP" altLang="ja-JP" sz="1300">
              <a:solidFill>
                <a:schemeClr val="dk1"/>
              </a:solidFill>
              <a:effectLst/>
              <a:latin typeface="+mn-lt"/>
              <a:ea typeface="+mn-ea"/>
              <a:cs typeface="+mn-cs"/>
            </a:rPr>
            <a:t>　計画的な職員採用を行っており、一時的に給料は上昇するが、将来的には減少に転じるものと見込まれる。今後も給与の適正化に努める。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5" name="直線コネクタ 254"/>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87</xdr:row>
      <xdr:rowOff>147320</xdr:rowOff>
    </xdr:to>
    <xdr:cxnSp macro="">
      <xdr:nvCxnSpPr>
        <xdr:cNvPr id="258" name="直線コネクタ 257"/>
        <xdr:cNvCxnSpPr/>
      </xdr:nvCxnSpPr>
      <xdr:spPr>
        <a:xfrm flipV="1">
          <a:off x="15290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147320</xdr:rowOff>
    </xdr:to>
    <xdr:cxnSp macro="">
      <xdr:nvCxnSpPr>
        <xdr:cNvPr id="261" name="直線コネクタ 260"/>
        <xdr:cNvCxnSpPr/>
      </xdr:nvCxnSpPr>
      <xdr:spPr>
        <a:xfrm>
          <a:off x="14401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80963</xdr:rowOff>
    </xdr:to>
    <xdr:cxnSp macro="">
      <xdr:nvCxnSpPr>
        <xdr:cNvPr id="264" name="直線コネクタ 263"/>
        <xdr:cNvCxnSpPr/>
      </xdr:nvCxnSpPr>
      <xdr:spPr>
        <a:xfrm flipV="1">
          <a:off x="13512800" y="14985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4" name="楕円 273"/>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5"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6" name="楕円 275"/>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7" name="テキスト ボックス 276"/>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0" name="楕円 279"/>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1" name="テキスト ボックス 280"/>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住民の高齢化に伴い保健・福祉部門の職員増加が見込まれるため、現在以下の人員削減は困難であると思われる。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95009</xdr:rowOff>
    </xdr:from>
    <xdr:to>
      <xdr:col>81</xdr:col>
      <xdr:colOff>44450</xdr:colOff>
      <xdr:row>61</xdr:row>
      <xdr:rowOff>107315</xdr:rowOff>
    </xdr:to>
    <xdr:cxnSp macro="">
      <xdr:nvCxnSpPr>
        <xdr:cNvPr id="315" name="直線コネクタ 314"/>
        <xdr:cNvCxnSpPr/>
      </xdr:nvCxnSpPr>
      <xdr:spPr>
        <a:xfrm>
          <a:off x="16179800" y="10553459"/>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57366</xdr:rowOff>
    </xdr:from>
    <xdr:to>
      <xdr:col>77</xdr:col>
      <xdr:colOff>44450</xdr:colOff>
      <xdr:row>61</xdr:row>
      <xdr:rowOff>95009</xdr:rowOff>
    </xdr:to>
    <xdr:cxnSp macro="">
      <xdr:nvCxnSpPr>
        <xdr:cNvPr id="318" name="直線コネクタ 317"/>
        <xdr:cNvCxnSpPr/>
      </xdr:nvCxnSpPr>
      <xdr:spPr>
        <a:xfrm>
          <a:off x="15290800" y="105158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57366</xdr:rowOff>
    </xdr:from>
    <xdr:to>
      <xdr:col>72</xdr:col>
      <xdr:colOff>203200</xdr:colOff>
      <xdr:row>61</xdr:row>
      <xdr:rowOff>93561</xdr:rowOff>
    </xdr:to>
    <xdr:cxnSp macro="">
      <xdr:nvCxnSpPr>
        <xdr:cNvPr id="321" name="直線コネクタ 320"/>
        <xdr:cNvCxnSpPr/>
      </xdr:nvCxnSpPr>
      <xdr:spPr>
        <a:xfrm flipV="1">
          <a:off x="14401800" y="105158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93561</xdr:rowOff>
    </xdr:to>
    <xdr:cxnSp macro="">
      <xdr:nvCxnSpPr>
        <xdr:cNvPr id="324" name="直線コネクタ 323"/>
        <xdr:cNvCxnSpPr/>
      </xdr:nvCxnSpPr>
      <xdr:spPr>
        <a:xfrm>
          <a:off x="13512800" y="1052522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4" name="楕円 333"/>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5"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44209</xdr:rowOff>
    </xdr:from>
    <xdr:to>
      <xdr:col>77</xdr:col>
      <xdr:colOff>95250</xdr:colOff>
      <xdr:row>61</xdr:row>
      <xdr:rowOff>145809</xdr:rowOff>
    </xdr:to>
    <xdr:sp macro="" textlink="">
      <xdr:nvSpPr>
        <xdr:cNvPr id="336" name="楕円 335"/>
        <xdr:cNvSpPr/>
      </xdr:nvSpPr>
      <xdr:spPr>
        <a:xfrm>
          <a:off x="16129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155986</xdr:rowOff>
    </xdr:from>
    <xdr:ext cx="736600" cy="259045"/>
    <xdr:sp macro="" textlink="">
      <xdr:nvSpPr>
        <xdr:cNvPr id="337" name="テキスト ボックス 336"/>
        <xdr:cNvSpPr txBox="1"/>
      </xdr:nvSpPr>
      <xdr:spPr>
        <a:xfrm>
          <a:off x="15798800" y="1027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6566</xdr:rowOff>
    </xdr:from>
    <xdr:to>
      <xdr:col>73</xdr:col>
      <xdr:colOff>44450</xdr:colOff>
      <xdr:row>61</xdr:row>
      <xdr:rowOff>108166</xdr:rowOff>
    </xdr:to>
    <xdr:sp macro="" textlink="">
      <xdr:nvSpPr>
        <xdr:cNvPr id="338" name="楕円 337"/>
        <xdr:cNvSpPr/>
      </xdr:nvSpPr>
      <xdr:spPr>
        <a:xfrm>
          <a:off x="15240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118343</xdr:rowOff>
    </xdr:from>
    <xdr:ext cx="762000" cy="259045"/>
    <xdr:sp macro="" textlink="">
      <xdr:nvSpPr>
        <xdr:cNvPr id="339" name="テキスト ボックス 338"/>
        <xdr:cNvSpPr txBox="1"/>
      </xdr:nvSpPr>
      <xdr:spPr>
        <a:xfrm>
          <a:off x="14909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42761</xdr:rowOff>
    </xdr:from>
    <xdr:to>
      <xdr:col>68</xdr:col>
      <xdr:colOff>203200</xdr:colOff>
      <xdr:row>61</xdr:row>
      <xdr:rowOff>144361</xdr:rowOff>
    </xdr:to>
    <xdr:sp macro="" textlink="">
      <xdr:nvSpPr>
        <xdr:cNvPr id="340" name="楕円 339"/>
        <xdr:cNvSpPr/>
      </xdr:nvSpPr>
      <xdr:spPr>
        <a:xfrm>
          <a:off x="143510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154538</xdr:rowOff>
    </xdr:from>
    <xdr:ext cx="762000" cy="259045"/>
    <xdr:sp macro="" textlink="">
      <xdr:nvSpPr>
        <xdr:cNvPr id="341" name="テキスト ボックス 340"/>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2" name="楕円 341"/>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3" name="テキスト ボックス 342"/>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元利償還金は減少しているが、近年の大型事業で借入れた償還が始まるため増加するものと思われる。</a:t>
          </a:r>
          <a:endParaRPr lang="ja-JP" altLang="ja-JP" sz="1300">
            <a:effectLst/>
          </a:endParaRPr>
        </a:p>
        <a:p>
          <a:r>
            <a:rPr kumimoji="1" lang="ja-JP" altLang="ja-JP" sz="1300">
              <a:solidFill>
                <a:schemeClr val="dk1"/>
              </a:solidFill>
              <a:effectLst/>
              <a:latin typeface="+mn-lt"/>
              <a:ea typeface="+mn-ea"/>
              <a:cs typeface="+mn-cs"/>
            </a:rPr>
            <a:t>　今後控えている大規模事業についても計画の見直しなど、起債依存型の事業を見直し、新規債発行の抑制に努める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71120</xdr:rowOff>
    </xdr:to>
    <xdr:cxnSp macro="">
      <xdr:nvCxnSpPr>
        <xdr:cNvPr id="376" name="直線コネクタ 375"/>
        <xdr:cNvCxnSpPr/>
      </xdr:nvCxnSpPr>
      <xdr:spPr>
        <a:xfrm>
          <a:off x="16179800" y="73871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71120</xdr:rowOff>
    </xdr:to>
    <xdr:cxnSp macro="">
      <xdr:nvCxnSpPr>
        <xdr:cNvPr id="379" name="直線コネクタ 378"/>
        <xdr:cNvCxnSpPr/>
      </xdr:nvCxnSpPr>
      <xdr:spPr>
        <a:xfrm flipV="1">
          <a:off x="15290800" y="738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44</xdr:row>
      <xdr:rowOff>60537</xdr:rowOff>
    </xdr:to>
    <xdr:cxnSp macro="">
      <xdr:nvCxnSpPr>
        <xdr:cNvPr id="382" name="直線コネクタ 381"/>
        <xdr:cNvCxnSpPr/>
      </xdr:nvCxnSpPr>
      <xdr:spPr>
        <a:xfrm flipV="1">
          <a:off x="14401800" y="744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45</xdr:row>
      <xdr:rowOff>106256</xdr:rowOff>
    </xdr:to>
    <xdr:cxnSp macro="">
      <xdr:nvCxnSpPr>
        <xdr:cNvPr id="385" name="直線コネクタ 384"/>
        <xdr:cNvCxnSpPr/>
      </xdr:nvCxnSpPr>
      <xdr:spPr>
        <a:xfrm flipV="1">
          <a:off x="13512800" y="76043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5" name="楕円 394"/>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6"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7" name="楕円 396"/>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8" name="テキスト ボックス 397"/>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9" name="楕円 398"/>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0" name="テキスト ボックス 399"/>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1" name="楕円 40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2" name="テキスト ボックス 40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55456</xdr:rowOff>
    </xdr:from>
    <xdr:to>
      <xdr:col>64</xdr:col>
      <xdr:colOff>152400</xdr:colOff>
      <xdr:row>45</xdr:row>
      <xdr:rowOff>157056</xdr:rowOff>
    </xdr:to>
    <xdr:sp macro="" textlink="">
      <xdr:nvSpPr>
        <xdr:cNvPr id="403" name="楕円 402"/>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141833</xdr:rowOff>
    </xdr:from>
    <xdr:ext cx="762000" cy="259045"/>
    <xdr:sp macro="" textlink="">
      <xdr:nvSpPr>
        <xdr:cNvPr id="404" name="テキスト ボックス 403"/>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近年、減少を続けていたが、中学校新築をはじめ大型事業を行ったため、上昇に転じた。さらには、庁舎建設も計画されているため増加が予想される。</a:t>
          </a:r>
          <a:endParaRPr lang="ja-JP" altLang="ja-JP" sz="1300">
            <a:effectLst/>
          </a:endParaRPr>
        </a:p>
        <a:p>
          <a:r>
            <a:rPr kumimoji="1" lang="ja-JP" altLang="ja-JP" sz="1300">
              <a:solidFill>
                <a:schemeClr val="dk1"/>
              </a:solidFill>
              <a:effectLst/>
              <a:latin typeface="+mn-lt"/>
              <a:ea typeface="+mn-ea"/>
              <a:cs typeface="+mn-cs"/>
            </a:rPr>
            <a:t>　今後については、過度な上昇を抑えるため、事業実施について、財政への影響を考慮するとともに計画的な事業実施により新規発行額を抑制する。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6259</xdr:rowOff>
    </xdr:from>
    <xdr:to>
      <xdr:col>81</xdr:col>
      <xdr:colOff>44450</xdr:colOff>
      <xdr:row>20</xdr:row>
      <xdr:rowOff>83820</xdr:rowOff>
    </xdr:to>
    <xdr:cxnSp macro="">
      <xdr:nvCxnSpPr>
        <xdr:cNvPr id="440" name="直線コネクタ 439"/>
        <xdr:cNvCxnSpPr/>
      </xdr:nvCxnSpPr>
      <xdr:spPr>
        <a:xfrm>
          <a:off x="16179800" y="3435259"/>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144961</xdr:rowOff>
    </xdr:from>
    <xdr:to>
      <xdr:col>77</xdr:col>
      <xdr:colOff>44450</xdr:colOff>
      <xdr:row>20</xdr:row>
      <xdr:rowOff>6259</xdr:rowOff>
    </xdr:to>
    <xdr:cxnSp macro="">
      <xdr:nvCxnSpPr>
        <xdr:cNvPr id="443" name="直線コネクタ 442"/>
        <xdr:cNvCxnSpPr/>
      </xdr:nvCxnSpPr>
      <xdr:spPr>
        <a:xfrm>
          <a:off x="15290800" y="340251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21</xdr:row>
      <xdr:rowOff>95069</xdr:rowOff>
    </xdr:to>
    <xdr:cxnSp macro="">
      <xdr:nvCxnSpPr>
        <xdr:cNvPr id="446" name="直線コネクタ 445"/>
        <xdr:cNvCxnSpPr/>
      </xdr:nvCxnSpPr>
      <xdr:spPr>
        <a:xfrm flipV="1">
          <a:off x="14401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95069</xdr:rowOff>
    </xdr:from>
    <xdr:to>
      <xdr:col>68</xdr:col>
      <xdr:colOff>152400</xdr:colOff>
      <xdr:row>21</xdr:row>
      <xdr:rowOff>100239</xdr:rowOff>
    </xdr:to>
    <xdr:cxnSp macro="">
      <xdr:nvCxnSpPr>
        <xdr:cNvPr id="449" name="直線コネクタ 448"/>
        <xdr:cNvCxnSpPr/>
      </xdr:nvCxnSpPr>
      <xdr:spPr>
        <a:xfrm flipV="1">
          <a:off x="13512800" y="369551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33020</xdr:rowOff>
    </xdr:from>
    <xdr:to>
      <xdr:col>81</xdr:col>
      <xdr:colOff>95250</xdr:colOff>
      <xdr:row>20</xdr:row>
      <xdr:rowOff>134620</xdr:rowOff>
    </xdr:to>
    <xdr:sp macro="" textlink="">
      <xdr:nvSpPr>
        <xdr:cNvPr id="459" name="楕円 458"/>
        <xdr:cNvSpPr/>
      </xdr:nvSpPr>
      <xdr:spPr>
        <a:xfrm>
          <a:off x="169672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5097</xdr:rowOff>
    </xdr:from>
    <xdr:ext cx="762000" cy="259045"/>
    <xdr:sp macro="" textlink="">
      <xdr:nvSpPr>
        <xdr:cNvPr id="460" name="将来負担の状況該当値テキスト"/>
        <xdr:cNvSpPr txBox="1"/>
      </xdr:nvSpPr>
      <xdr:spPr>
        <a:xfrm>
          <a:off x="17106900" y="34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126909</xdr:rowOff>
    </xdr:from>
    <xdr:to>
      <xdr:col>77</xdr:col>
      <xdr:colOff>95250</xdr:colOff>
      <xdr:row>20</xdr:row>
      <xdr:rowOff>57059</xdr:rowOff>
    </xdr:to>
    <xdr:sp macro="" textlink="">
      <xdr:nvSpPr>
        <xdr:cNvPr id="461" name="楕円 460"/>
        <xdr:cNvSpPr/>
      </xdr:nvSpPr>
      <xdr:spPr>
        <a:xfrm>
          <a:off x="16129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41836</xdr:rowOff>
    </xdr:from>
    <xdr:ext cx="736600" cy="259045"/>
    <xdr:sp macro="" textlink="">
      <xdr:nvSpPr>
        <xdr:cNvPr id="462" name="テキスト ボックス 461"/>
        <xdr:cNvSpPr txBox="1"/>
      </xdr:nvSpPr>
      <xdr:spPr>
        <a:xfrm>
          <a:off x="15798800" y="347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94161</xdr:rowOff>
    </xdr:from>
    <xdr:to>
      <xdr:col>73</xdr:col>
      <xdr:colOff>44450</xdr:colOff>
      <xdr:row>20</xdr:row>
      <xdr:rowOff>24311</xdr:rowOff>
    </xdr:to>
    <xdr:sp macro="" textlink="">
      <xdr:nvSpPr>
        <xdr:cNvPr id="463" name="楕円 462"/>
        <xdr:cNvSpPr/>
      </xdr:nvSpPr>
      <xdr:spPr>
        <a:xfrm>
          <a:off x="15240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9088</xdr:rowOff>
    </xdr:from>
    <xdr:ext cx="762000" cy="259045"/>
    <xdr:sp macro="" textlink="">
      <xdr:nvSpPr>
        <xdr:cNvPr id="464" name="テキスト ボックス 463"/>
        <xdr:cNvSpPr txBox="1"/>
      </xdr:nvSpPr>
      <xdr:spPr>
        <a:xfrm>
          <a:off x="14909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44269</xdr:rowOff>
    </xdr:from>
    <xdr:to>
      <xdr:col>68</xdr:col>
      <xdr:colOff>203200</xdr:colOff>
      <xdr:row>21</xdr:row>
      <xdr:rowOff>145869</xdr:rowOff>
    </xdr:to>
    <xdr:sp macro="" textlink="">
      <xdr:nvSpPr>
        <xdr:cNvPr id="465" name="楕円 464"/>
        <xdr:cNvSpPr/>
      </xdr:nvSpPr>
      <xdr:spPr>
        <a:xfrm>
          <a:off x="14351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130646</xdr:rowOff>
    </xdr:from>
    <xdr:ext cx="762000" cy="259045"/>
    <xdr:sp macro="" textlink="">
      <xdr:nvSpPr>
        <xdr:cNvPr id="466" name="テキスト ボックス 465"/>
        <xdr:cNvSpPr txBox="1"/>
      </xdr:nvSpPr>
      <xdr:spPr>
        <a:xfrm>
          <a:off x="14020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49439</xdr:rowOff>
    </xdr:from>
    <xdr:to>
      <xdr:col>64</xdr:col>
      <xdr:colOff>152400</xdr:colOff>
      <xdr:row>21</xdr:row>
      <xdr:rowOff>151039</xdr:rowOff>
    </xdr:to>
    <xdr:sp macro="" textlink="">
      <xdr:nvSpPr>
        <xdr:cNvPr id="467" name="楕円 466"/>
        <xdr:cNvSpPr/>
      </xdr:nvSpPr>
      <xdr:spPr>
        <a:xfrm>
          <a:off x="13462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135816</xdr:rowOff>
    </xdr:from>
    <xdr:ext cx="762000" cy="259045"/>
    <xdr:sp macro="" textlink="">
      <xdr:nvSpPr>
        <xdr:cNvPr id="468" name="テキスト ボックス 467"/>
        <xdr:cNvSpPr txBox="1"/>
      </xdr:nvSpPr>
      <xdr:spPr>
        <a:xfrm>
          <a:off x="13131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を上回る２５．８となっている。</a:t>
          </a:r>
          <a:endParaRPr lang="ja-JP" altLang="ja-JP" sz="1300">
            <a:effectLst/>
          </a:endParaRPr>
        </a:p>
        <a:p>
          <a:r>
            <a:rPr kumimoji="1" lang="ja-JP" altLang="ja-JP" sz="1300">
              <a:solidFill>
                <a:schemeClr val="dk1"/>
              </a:solidFill>
              <a:effectLst/>
              <a:latin typeface="+mn-lt"/>
              <a:ea typeface="+mn-ea"/>
              <a:cs typeface="+mn-cs"/>
            </a:rPr>
            <a:t>　退職を見据えた計画的な採用で一時的に給料は上昇するが、将来的には減少していく見込みである。</a:t>
          </a:r>
          <a:endParaRPr lang="ja-JP" altLang="ja-JP" sz="1300">
            <a:effectLst/>
          </a:endParaRPr>
        </a:p>
        <a:p>
          <a:r>
            <a:rPr kumimoji="1" lang="ja-JP" altLang="ja-JP" sz="1300">
              <a:solidFill>
                <a:schemeClr val="dk1"/>
              </a:solidFill>
              <a:effectLst/>
              <a:latin typeface="+mn-lt"/>
              <a:ea typeface="+mn-ea"/>
              <a:cs typeface="+mn-cs"/>
            </a:rPr>
            <a:t>　時間勤務外手当は、さらなる事務事業の効率化を図り削減を図っていく。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106426</xdr:rowOff>
    </xdr:to>
    <xdr:cxnSp macro="">
      <xdr:nvCxnSpPr>
        <xdr:cNvPr id="64" name="直線コネクタ 63"/>
        <xdr:cNvCxnSpPr/>
      </xdr:nvCxnSpPr>
      <xdr:spPr>
        <a:xfrm>
          <a:off x="3987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129286</xdr:rowOff>
    </xdr:to>
    <xdr:cxnSp macro="">
      <xdr:nvCxnSpPr>
        <xdr:cNvPr id="67" name="直線コネクタ 66"/>
        <xdr:cNvCxnSpPr/>
      </xdr:nvCxnSpPr>
      <xdr:spPr>
        <a:xfrm flipV="1">
          <a:off x="3098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152146</xdr:rowOff>
    </xdr:to>
    <xdr:cxnSp macro="">
      <xdr:nvCxnSpPr>
        <xdr:cNvPr id="70" name="直線コネクタ 69"/>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152146</xdr:rowOff>
    </xdr:to>
    <xdr:cxnSp macro="">
      <xdr:nvCxnSpPr>
        <xdr:cNvPr id="73" name="直線コネクタ 72"/>
        <xdr:cNvCxnSpPr/>
      </xdr:nvCxnSpPr>
      <xdr:spPr>
        <a:xfrm>
          <a:off x="1320800" y="62992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類似団体平均と比較すると低いが、事務機器リース料、施設保守委託料、またシステム保守、更新費用が膨らんでいることが原因として増加傾向にある。今後も事務事業の見直し</a:t>
          </a:r>
          <a:r>
            <a:rPr kumimoji="1" lang="ja-JP" altLang="en-US" sz="1300">
              <a:solidFill>
                <a:schemeClr val="dk1"/>
              </a:solidFill>
              <a:effectLst/>
              <a:latin typeface="+mn-lt"/>
              <a:ea typeface="+mn-ea"/>
              <a:cs typeface="+mn-cs"/>
            </a:rPr>
            <a:t>、契約方法の見直しなどにより</a:t>
          </a:r>
          <a:r>
            <a:rPr kumimoji="1" lang="ja-JP" altLang="ja-JP" sz="1300">
              <a:solidFill>
                <a:schemeClr val="dk1"/>
              </a:solidFill>
              <a:effectLst/>
              <a:latin typeface="+mn-lt"/>
              <a:ea typeface="+mn-ea"/>
              <a:cs typeface="+mn-cs"/>
            </a:rPr>
            <a:t>経費の節減を図る。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16</xdr:row>
      <xdr:rowOff>6169</xdr:rowOff>
    </xdr:to>
    <xdr:cxnSp macro="">
      <xdr:nvCxnSpPr>
        <xdr:cNvPr id="127" name="直線コネクタ 126"/>
        <xdr:cNvCxnSpPr/>
      </xdr:nvCxnSpPr>
      <xdr:spPr>
        <a:xfrm>
          <a:off x="15671800" y="26318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60053</xdr:rowOff>
    </xdr:to>
    <xdr:cxnSp macro="">
      <xdr:nvCxnSpPr>
        <xdr:cNvPr id="130" name="直線コネクタ 129"/>
        <xdr:cNvCxnSpPr/>
      </xdr:nvCxnSpPr>
      <xdr:spPr>
        <a:xfrm>
          <a:off x="14782800" y="2612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40459</xdr:rowOff>
    </xdr:to>
    <xdr:cxnSp macro="">
      <xdr:nvCxnSpPr>
        <xdr:cNvPr id="133" name="直線コネクタ 132"/>
        <xdr:cNvCxnSpPr/>
      </xdr:nvCxnSpPr>
      <xdr:spPr>
        <a:xfrm>
          <a:off x="13893800" y="2586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14333</xdr:rowOff>
    </xdr:to>
    <xdr:cxnSp macro="">
      <xdr:nvCxnSpPr>
        <xdr:cNvPr id="136" name="直線コネクタ 135"/>
        <xdr:cNvCxnSpPr/>
      </xdr:nvCxnSpPr>
      <xdr:spPr>
        <a:xfrm>
          <a:off x="13004800" y="24815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143346</xdr:rowOff>
    </xdr:from>
    <xdr:ext cx="762000" cy="259045"/>
    <xdr:sp macro="" textlink="">
      <xdr:nvSpPr>
        <xdr:cNvPr id="147" name="物件費該当値テキスト"/>
        <xdr:cNvSpPr txBox="1"/>
      </xdr:nvSpPr>
      <xdr:spPr>
        <a:xfrm>
          <a:off x="16598900" y="25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0" name="楕円 149"/>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1" name="テキスト ボックス 150"/>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134983</xdr:rowOff>
    </xdr:from>
    <xdr:to>
      <xdr:col>69</xdr:col>
      <xdr:colOff>142875</xdr:colOff>
      <xdr:row>15</xdr:row>
      <xdr:rowOff>65133</xdr:rowOff>
    </xdr:to>
    <xdr:sp macro="" textlink="">
      <xdr:nvSpPr>
        <xdr:cNvPr id="152" name="楕円 151"/>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75310</xdr:rowOff>
    </xdr:from>
    <xdr:ext cx="762000" cy="259045"/>
    <xdr:sp macro="" textlink="">
      <xdr:nvSpPr>
        <xdr:cNvPr id="153" name="テキスト ボックス 152"/>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類似団体平均を上回っている。要因として社会保障費、生活保護費などが挙げられる。</a:t>
          </a:r>
          <a:r>
            <a:rPr kumimoji="1" lang="ja-JP" altLang="en-US" sz="1300">
              <a:solidFill>
                <a:schemeClr val="dk1"/>
              </a:solidFill>
              <a:effectLst/>
              <a:latin typeface="+mn-lt"/>
              <a:ea typeface="+mn-ea"/>
              <a:cs typeface="+mn-cs"/>
            </a:rPr>
            <a:t>これは、住民の年齢構成や世帯員構成が一部要因であると考えられるが、</a:t>
          </a:r>
          <a:r>
            <a:rPr kumimoji="1" lang="ja-JP" altLang="ja-JP" sz="1300">
              <a:solidFill>
                <a:schemeClr val="dk1"/>
              </a:solidFill>
              <a:effectLst/>
              <a:latin typeface="+mn-lt"/>
              <a:ea typeface="+mn-ea"/>
              <a:cs typeface="+mn-cs"/>
            </a:rPr>
            <a:t>今後の上昇を抑制するため健康予防等の対策</a:t>
          </a:r>
          <a:r>
            <a:rPr kumimoji="1" lang="ja-JP" altLang="en-US" sz="1300">
              <a:solidFill>
                <a:schemeClr val="dk1"/>
              </a:solidFill>
              <a:effectLst/>
              <a:latin typeface="+mn-lt"/>
              <a:ea typeface="+mn-ea"/>
              <a:cs typeface="+mn-cs"/>
            </a:rPr>
            <a:t>も積極的に</a:t>
          </a:r>
          <a:r>
            <a:rPr kumimoji="1" lang="ja-JP" altLang="ja-JP" sz="1300">
              <a:solidFill>
                <a:schemeClr val="dk1"/>
              </a:solidFill>
              <a:effectLst/>
              <a:latin typeface="+mn-lt"/>
              <a:ea typeface="+mn-ea"/>
              <a:cs typeface="+mn-cs"/>
            </a:rPr>
            <a:t>行う。</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7" name="直線コネクタ 186"/>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0" name="直線コネクタ 189"/>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3" name="直線コネクタ 192"/>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6" name="直線コネクタ 195"/>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6" name="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2" name="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庁舎建設に備えるため、基金を積み立てたため大きく類似団体を上まっている。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簡易水道事業、下水道事業施設の維持管理経費、介護保険、後期高齢者医療の繰出金等の増加が見込まれる。</a:t>
          </a:r>
          <a:endParaRPr lang="ja-JP" altLang="ja-JP" sz="1300">
            <a:effectLst/>
          </a:endParaRPr>
        </a:p>
        <a:p>
          <a:r>
            <a:rPr kumimoji="1" lang="ja-JP" altLang="ja-JP" sz="1300">
              <a:solidFill>
                <a:schemeClr val="dk1"/>
              </a:solidFill>
              <a:effectLst/>
              <a:latin typeface="+mn-lt"/>
              <a:ea typeface="+mn-ea"/>
              <a:cs typeface="+mn-cs"/>
            </a:rPr>
            <a:t>　対策として料金体系の適正化、経費の節減を図り、普通会計の負担を減らしていくよう努める。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57</xdr:row>
      <xdr:rowOff>156718</xdr:rowOff>
    </xdr:to>
    <xdr:cxnSp macro="">
      <xdr:nvCxnSpPr>
        <xdr:cNvPr id="245" name="直線コネクタ 244"/>
        <xdr:cNvCxnSpPr/>
      </xdr:nvCxnSpPr>
      <xdr:spPr>
        <a:xfrm flipV="1">
          <a:off x="15671800" y="9915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57</xdr:row>
      <xdr:rowOff>156718</xdr:rowOff>
    </xdr:to>
    <xdr:cxnSp macro="">
      <xdr:nvCxnSpPr>
        <xdr:cNvPr id="248" name="直線コネクタ 247"/>
        <xdr:cNvCxnSpPr/>
      </xdr:nvCxnSpPr>
      <xdr:spPr>
        <a:xfrm>
          <a:off x="14782800" y="96641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85852</xdr:rowOff>
    </xdr:to>
    <xdr:cxnSp macro="">
      <xdr:nvCxnSpPr>
        <xdr:cNvPr id="251" name="直線コネクタ 250"/>
        <xdr:cNvCxnSpPr/>
      </xdr:nvCxnSpPr>
      <xdr:spPr>
        <a:xfrm flipV="1">
          <a:off x="13893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85852</xdr:rowOff>
    </xdr:to>
    <xdr:cxnSp macro="">
      <xdr:nvCxnSpPr>
        <xdr:cNvPr id="254" name="直線コネクタ 253"/>
        <xdr:cNvCxnSpPr/>
      </xdr:nvCxnSpPr>
      <xdr:spPr>
        <a:xfrm>
          <a:off x="13004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4" name="楕円 263"/>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5"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6" name="楕円 265"/>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7" name="テキスト ボックス 266"/>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8" name="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0" name="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71" name="テキスト ボックス 270"/>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2" name="楕円 271"/>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3" name="テキスト ボックス 272"/>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類似団体とほぼ同じであるが、その中でも一部事務組合に対する負担金が多額となっている。一部事務組合においても財政の健全化に努めている。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104140</xdr:rowOff>
    </xdr:to>
    <xdr:cxnSp macro="">
      <xdr:nvCxnSpPr>
        <xdr:cNvPr id="303" name="直線コネクタ 302"/>
        <xdr:cNvCxnSpPr/>
      </xdr:nvCxnSpPr>
      <xdr:spPr>
        <a:xfrm>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06" name="直線コネクタ 305"/>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09" name="直線コネクタ 308"/>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12" name="直線コネクタ 311"/>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公債費については、減少を続けていたが近年の大型事業での借入れた案件について、元金償還が始まる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一時期増加するものと思われる。また、公営企業、一部事務組合の公債費類似経費をあわせると負担は重いものになっている。</a:t>
          </a:r>
          <a:endParaRPr lang="ja-JP" altLang="ja-JP" sz="1300">
            <a:effectLst/>
          </a:endParaRPr>
        </a:p>
        <a:p>
          <a:r>
            <a:rPr kumimoji="1" lang="ja-JP" altLang="ja-JP" sz="1300">
              <a:solidFill>
                <a:schemeClr val="dk1"/>
              </a:solidFill>
              <a:effectLst/>
              <a:latin typeface="+mn-lt"/>
              <a:ea typeface="+mn-ea"/>
              <a:cs typeface="+mn-cs"/>
            </a:rPr>
            <a:t>　今後も、財政状況と適切に見極めるとともに、新規地方債発行を抑制することとしている。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134620</xdr:rowOff>
    </xdr:to>
    <xdr:cxnSp macro="">
      <xdr:nvCxnSpPr>
        <xdr:cNvPr id="363" name="直線コネクタ 362"/>
        <xdr:cNvCxnSpPr/>
      </xdr:nvCxnSpPr>
      <xdr:spPr>
        <a:xfrm flipV="1">
          <a:off x="3987800" y="13161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66" name="直線コネクタ 365"/>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134620</xdr:rowOff>
    </xdr:to>
    <xdr:cxnSp macro="">
      <xdr:nvCxnSpPr>
        <xdr:cNvPr id="369" name="直線コネクタ 368"/>
        <xdr:cNvCxnSpPr/>
      </xdr:nvCxnSpPr>
      <xdr:spPr>
        <a:xfrm flipV="1">
          <a:off x="2209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62230</xdr:rowOff>
    </xdr:to>
    <xdr:cxnSp macro="">
      <xdr:nvCxnSpPr>
        <xdr:cNvPr id="372" name="直線コネクタ 371"/>
        <xdr:cNvCxnSpPr/>
      </xdr:nvCxnSpPr>
      <xdr:spPr>
        <a:xfrm flipV="1">
          <a:off x="1320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7" name="テキスト ボックス 386"/>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8" name="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90" name="楕円 389"/>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91" name="テキスト ボックス 390"/>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上下水道会計、介護保険などの社会保障にかかる繰出金が増加</a:t>
          </a:r>
          <a:r>
            <a:rPr kumimoji="1" lang="ja-JP" altLang="en-US" sz="1300">
              <a:solidFill>
                <a:schemeClr val="dk1"/>
              </a:solidFill>
              <a:effectLst/>
              <a:latin typeface="+mn-lt"/>
              <a:ea typeface="+mn-ea"/>
              <a:cs typeface="+mn-cs"/>
            </a:rPr>
            <a:t>傾向である。</a:t>
          </a:r>
          <a:r>
            <a:rPr kumimoji="1" lang="ja-JP" altLang="ja-JP" sz="1300">
              <a:solidFill>
                <a:schemeClr val="dk1"/>
              </a:solidFill>
              <a:effectLst/>
              <a:latin typeface="+mn-lt"/>
              <a:ea typeface="+mn-ea"/>
              <a:cs typeface="+mn-cs"/>
            </a:rPr>
            <a:t>今後も普通会計の負担を減らしていくため、適正な料金体系、健康予防対策に努める。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15966</xdr:rowOff>
    </xdr:from>
    <xdr:to>
      <xdr:col>82</xdr:col>
      <xdr:colOff>107950</xdr:colOff>
      <xdr:row>78</xdr:row>
      <xdr:rowOff>113937</xdr:rowOff>
    </xdr:to>
    <xdr:cxnSp macro="">
      <xdr:nvCxnSpPr>
        <xdr:cNvPr id="426" name="直線コネクタ 425"/>
        <xdr:cNvCxnSpPr/>
      </xdr:nvCxnSpPr>
      <xdr:spPr>
        <a:xfrm>
          <a:off x="15671800" y="133890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15966</xdr:rowOff>
    </xdr:to>
    <xdr:cxnSp macro="">
      <xdr:nvCxnSpPr>
        <xdr:cNvPr id="429" name="直線コネクタ 428"/>
        <xdr:cNvCxnSpPr/>
      </xdr:nvCxnSpPr>
      <xdr:spPr>
        <a:xfrm>
          <a:off x="14782800" y="132355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102507</xdr:rowOff>
    </xdr:to>
    <xdr:cxnSp macro="">
      <xdr:nvCxnSpPr>
        <xdr:cNvPr id="432" name="直線コネクタ 431"/>
        <xdr:cNvCxnSpPr/>
      </xdr:nvCxnSpPr>
      <xdr:spPr>
        <a:xfrm flipV="1">
          <a:off x="13893800" y="13235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102507</xdr:rowOff>
    </xdr:to>
    <xdr:cxnSp macro="">
      <xdr:nvCxnSpPr>
        <xdr:cNvPr id="435" name="直線コネクタ 434"/>
        <xdr:cNvCxnSpPr/>
      </xdr:nvCxnSpPr>
      <xdr:spPr>
        <a:xfrm>
          <a:off x="13004800" y="13042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5" name="楕円 444"/>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46"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7" name="楕円 446"/>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8" name="テキスト ボックス 447"/>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9" name="楕円 448"/>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50" name="テキスト ボックス 449"/>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51707</xdr:rowOff>
    </xdr:from>
    <xdr:to>
      <xdr:col>69</xdr:col>
      <xdr:colOff>142875</xdr:colOff>
      <xdr:row>77</xdr:row>
      <xdr:rowOff>153307</xdr:rowOff>
    </xdr:to>
    <xdr:sp macro="" textlink="">
      <xdr:nvSpPr>
        <xdr:cNvPr id="451" name="楕円 450"/>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138084</xdr:rowOff>
    </xdr:from>
    <xdr:ext cx="762000" cy="259045"/>
    <xdr:sp macro="" textlink="">
      <xdr:nvSpPr>
        <xdr:cNvPr id="452" name="テキスト ボックス 451"/>
        <xdr:cNvSpPr txBox="1"/>
      </xdr:nvSpPr>
      <xdr:spPr>
        <a:xfrm>
          <a:off x="13512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152325</xdr:rowOff>
    </xdr:from>
    <xdr:to>
      <xdr:col>29</xdr:col>
      <xdr:colOff>127000</xdr:colOff>
      <xdr:row>18</xdr:row>
      <xdr:rowOff>9564</xdr:rowOff>
    </xdr:to>
    <xdr:cxnSp macro="">
      <xdr:nvCxnSpPr>
        <xdr:cNvPr id="49" name="直線コネクタ 48"/>
        <xdr:cNvCxnSpPr/>
      </xdr:nvCxnSpPr>
      <xdr:spPr bwMode="auto">
        <a:xfrm flipV="1">
          <a:off x="5003800" y="3114600"/>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145151</xdr:rowOff>
    </xdr:from>
    <xdr:to>
      <xdr:col>26</xdr:col>
      <xdr:colOff>50800</xdr:colOff>
      <xdr:row>18</xdr:row>
      <xdr:rowOff>9564</xdr:rowOff>
    </xdr:to>
    <xdr:cxnSp macro="">
      <xdr:nvCxnSpPr>
        <xdr:cNvPr id="52" name="直線コネクタ 51"/>
        <xdr:cNvCxnSpPr/>
      </xdr:nvCxnSpPr>
      <xdr:spPr bwMode="auto">
        <a:xfrm>
          <a:off x="43053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145151</xdr:rowOff>
    </xdr:from>
    <xdr:to>
      <xdr:col>22</xdr:col>
      <xdr:colOff>114300</xdr:colOff>
      <xdr:row>17</xdr:row>
      <xdr:rowOff>171232</xdr:rowOff>
    </xdr:to>
    <xdr:cxnSp macro="">
      <xdr:nvCxnSpPr>
        <xdr:cNvPr id="55" name="直線コネクタ 54"/>
        <xdr:cNvCxnSpPr/>
      </xdr:nvCxnSpPr>
      <xdr:spPr bwMode="auto">
        <a:xfrm flipV="1">
          <a:off x="3606800" y="3107426"/>
          <a:ext cx="6985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171232</xdr:rowOff>
    </xdr:from>
    <xdr:to>
      <xdr:col>18</xdr:col>
      <xdr:colOff>177800</xdr:colOff>
      <xdr:row>18</xdr:row>
      <xdr:rowOff>14342</xdr:rowOff>
    </xdr:to>
    <xdr:cxnSp macro="">
      <xdr:nvCxnSpPr>
        <xdr:cNvPr id="58" name="直線コネクタ 57"/>
        <xdr:cNvCxnSpPr/>
      </xdr:nvCxnSpPr>
      <xdr:spPr bwMode="auto">
        <a:xfrm flipV="1">
          <a:off x="2908300" y="3133507"/>
          <a:ext cx="698500" cy="1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101525</xdr:rowOff>
    </xdr:from>
    <xdr:to>
      <xdr:col>29</xdr:col>
      <xdr:colOff>177800</xdr:colOff>
      <xdr:row>18</xdr:row>
      <xdr:rowOff>31675</xdr:rowOff>
    </xdr:to>
    <xdr:sp macro="" textlink="">
      <xdr:nvSpPr>
        <xdr:cNvPr id="68" name="楕円 67"/>
        <xdr:cNvSpPr/>
      </xdr:nvSpPr>
      <xdr:spPr bwMode="auto">
        <a:xfrm>
          <a:off x="56007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73602</xdr:rowOff>
    </xdr:from>
    <xdr:ext cx="762000" cy="259045"/>
    <xdr:sp macro="" textlink="">
      <xdr:nvSpPr>
        <xdr:cNvPr id="69" name="人口1人当たり決算額の推移該当値テキスト130"/>
        <xdr:cNvSpPr txBox="1"/>
      </xdr:nvSpPr>
      <xdr:spPr>
        <a:xfrm>
          <a:off x="5740400" y="30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130214</xdr:rowOff>
    </xdr:from>
    <xdr:to>
      <xdr:col>26</xdr:col>
      <xdr:colOff>101600</xdr:colOff>
      <xdr:row>18</xdr:row>
      <xdr:rowOff>60364</xdr:rowOff>
    </xdr:to>
    <xdr:sp macro="" textlink="">
      <xdr:nvSpPr>
        <xdr:cNvPr id="70" name="楕円 69"/>
        <xdr:cNvSpPr/>
      </xdr:nvSpPr>
      <xdr:spPr bwMode="auto">
        <a:xfrm>
          <a:off x="49530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45141</xdr:rowOff>
    </xdr:from>
    <xdr:ext cx="736600" cy="259045"/>
    <xdr:sp macro="" textlink="">
      <xdr:nvSpPr>
        <xdr:cNvPr id="71" name="テキスト ボックス 70"/>
        <xdr:cNvSpPr txBox="1"/>
      </xdr:nvSpPr>
      <xdr:spPr>
        <a:xfrm>
          <a:off x="4622800" y="317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94351</xdr:rowOff>
    </xdr:from>
    <xdr:to>
      <xdr:col>22</xdr:col>
      <xdr:colOff>165100</xdr:colOff>
      <xdr:row>18</xdr:row>
      <xdr:rowOff>24501</xdr:rowOff>
    </xdr:to>
    <xdr:sp macro="" textlink="">
      <xdr:nvSpPr>
        <xdr:cNvPr id="72" name="楕円 71"/>
        <xdr:cNvSpPr/>
      </xdr:nvSpPr>
      <xdr:spPr bwMode="auto">
        <a:xfrm>
          <a:off x="42545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34678</xdr:rowOff>
    </xdr:from>
    <xdr:ext cx="762000" cy="259045"/>
    <xdr:sp macro="" textlink="">
      <xdr:nvSpPr>
        <xdr:cNvPr id="73" name="テキスト ボックス 72"/>
        <xdr:cNvSpPr txBox="1"/>
      </xdr:nvSpPr>
      <xdr:spPr>
        <a:xfrm>
          <a:off x="39243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120432</xdr:rowOff>
    </xdr:from>
    <xdr:to>
      <xdr:col>19</xdr:col>
      <xdr:colOff>38100</xdr:colOff>
      <xdr:row>18</xdr:row>
      <xdr:rowOff>50582</xdr:rowOff>
    </xdr:to>
    <xdr:sp macro="" textlink="">
      <xdr:nvSpPr>
        <xdr:cNvPr id="74" name="楕円 73"/>
        <xdr:cNvSpPr/>
      </xdr:nvSpPr>
      <xdr:spPr bwMode="auto">
        <a:xfrm>
          <a:off x="35560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35359</xdr:rowOff>
    </xdr:from>
    <xdr:ext cx="762000" cy="259045"/>
    <xdr:sp macro="" textlink="">
      <xdr:nvSpPr>
        <xdr:cNvPr id="75" name="テキスト ボックス 74"/>
        <xdr:cNvSpPr txBox="1"/>
      </xdr:nvSpPr>
      <xdr:spPr>
        <a:xfrm>
          <a:off x="3225800" y="31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134992</xdr:rowOff>
    </xdr:from>
    <xdr:to>
      <xdr:col>15</xdr:col>
      <xdr:colOff>101600</xdr:colOff>
      <xdr:row>18</xdr:row>
      <xdr:rowOff>65142</xdr:rowOff>
    </xdr:to>
    <xdr:sp macro="" textlink="">
      <xdr:nvSpPr>
        <xdr:cNvPr id="76" name="楕円 75"/>
        <xdr:cNvSpPr/>
      </xdr:nvSpPr>
      <xdr:spPr bwMode="auto">
        <a:xfrm>
          <a:off x="2857500" y="309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49919</xdr:rowOff>
    </xdr:from>
    <xdr:ext cx="762000" cy="259045"/>
    <xdr:sp macro="" textlink="">
      <xdr:nvSpPr>
        <xdr:cNvPr id="77" name="テキスト ボックス 76"/>
        <xdr:cNvSpPr txBox="1"/>
      </xdr:nvSpPr>
      <xdr:spPr>
        <a:xfrm>
          <a:off x="2527300" y="318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105694</xdr:rowOff>
    </xdr:from>
    <xdr:to>
      <xdr:col>29</xdr:col>
      <xdr:colOff>127000</xdr:colOff>
      <xdr:row>35</xdr:row>
      <xdr:rowOff>125989</xdr:rowOff>
    </xdr:to>
    <xdr:cxnSp macro="">
      <xdr:nvCxnSpPr>
        <xdr:cNvPr id="108" name="直線コネクタ 107"/>
        <xdr:cNvCxnSpPr/>
      </xdr:nvCxnSpPr>
      <xdr:spPr bwMode="auto">
        <a:xfrm flipV="1">
          <a:off x="5003800" y="6716044"/>
          <a:ext cx="647700" cy="2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125989</xdr:rowOff>
    </xdr:from>
    <xdr:to>
      <xdr:col>26</xdr:col>
      <xdr:colOff>50800</xdr:colOff>
      <xdr:row>35</xdr:row>
      <xdr:rowOff>200847</xdr:rowOff>
    </xdr:to>
    <xdr:cxnSp macro="">
      <xdr:nvCxnSpPr>
        <xdr:cNvPr id="111" name="直線コネクタ 110"/>
        <xdr:cNvCxnSpPr/>
      </xdr:nvCxnSpPr>
      <xdr:spPr bwMode="auto">
        <a:xfrm flipV="1">
          <a:off x="4305300" y="6736339"/>
          <a:ext cx="6985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185782</xdr:rowOff>
    </xdr:from>
    <xdr:to>
      <xdr:col>22</xdr:col>
      <xdr:colOff>114300</xdr:colOff>
      <xdr:row>35</xdr:row>
      <xdr:rowOff>200847</xdr:rowOff>
    </xdr:to>
    <xdr:cxnSp macro="">
      <xdr:nvCxnSpPr>
        <xdr:cNvPr id="114" name="直線コネクタ 113"/>
        <xdr:cNvCxnSpPr/>
      </xdr:nvCxnSpPr>
      <xdr:spPr bwMode="auto">
        <a:xfrm>
          <a:off x="36068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95169</xdr:rowOff>
    </xdr:from>
    <xdr:to>
      <xdr:col>18</xdr:col>
      <xdr:colOff>177800</xdr:colOff>
      <xdr:row>35</xdr:row>
      <xdr:rowOff>185782</xdr:rowOff>
    </xdr:to>
    <xdr:cxnSp macro="">
      <xdr:nvCxnSpPr>
        <xdr:cNvPr id="117" name="直線コネクタ 116"/>
        <xdr:cNvCxnSpPr/>
      </xdr:nvCxnSpPr>
      <xdr:spPr bwMode="auto">
        <a:xfrm>
          <a:off x="2908300" y="6705519"/>
          <a:ext cx="698500" cy="9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54894</xdr:rowOff>
    </xdr:from>
    <xdr:to>
      <xdr:col>29</xdr:col>
      <xdr:colOff>177800</xdr:colOff>
      <xdr:row>35</xdr:row>
      <xdr:rowOff>156494</xdr:rowOff>
    </xdr:to>
    <xdr:sp macro="" textlink="">
      <xdr:nvSpPr>
        <xdr:cNvPr id="127" name="楕円 126"/>
        <xdr:cNvSpPr/>
      </xdr:nvSpPr>
      <xdr:spPr bwMode="auto">
        <a:xfrm>
          <a:off x="56007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242871</xdr:rowOff>
    </xdr:from>
    <xdr:ext cx="762000" cy="259045"/>
    <xdr:sp macro="" textlink="">
      <xdr:nvSpPr>
        <xdr:cNvPr id="128" name="人口1人当たり決算額の推移該当値テキスト445"/>
        <xdr:cNvSpPr txBox="1"/>
      </xdr:nvSpPr>
      <xdr:spPr>
        <a:xfrm>
          <a:off x="5740400" y="65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75189</xdr:rowOff>
    </xdr:from>
    <xdr:to>
      <xdr:col>26</xdr:col>
      <xdr:colOff>101600</xdr:colOff>
      <xdr:row>35</xdr:row>
      <xdr:rowOff>176789</xdr:rowOff>
    </xdr:to>
    <xdr:sp macro="" textlink="">
      <xdr:nvSpPr>
        <xdr:cNvPr id="129" name="楕円 128"/>
        <xdr:cNvSpPr/>
      </xdr:nvSpPr>
      <xdr:spPr bwMode="auto">
        <a:xfrm>
          <a:off x="49530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186966</xdr:rowOff>
    </xdr:from>
    <xdr:ext cx="736600" cy="259045"/>
    <xdr:sp macro="" textlink="">
      <xdr:nvSpPr>
        <xdr:cNvPr id="130" name="テキスト ボックス 129"/>
        <xdr:cNvSpPr txBox="1"/>
      </xdr:nvSpPr>
      <xdr:spPr>
        <a:xfrm>
          <a:off x="4622800" y="645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150047</xdr:rowOff>
    </xdr:from>
    <xdr:to>
      <xdr:col>22</xdr:col>
      <xdr:colOff>165100</xdr:colOff>
      <xdr:row>35</xdr:row>
      <xdr:rowOff>251647</xdr:rowOff>
    </xdr:to>
    <xdr:sp macro="" textlink="">
      <xdr:nvSpPr>
        <xdr:cNvPr id="131" name="楕円 130"/>
        <xdr:cNvSpPr/>
      </xdr:nvSpPr>
      <xdr:spPr bwMode="auto">
        <a:xfrm>
          <a:off x="42545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261824</xdr:rowOff>
    </xdr:from>
    <xdr:ext cx="762000" cy="259045"/>
    <xdr:sp macro="" textlink="">
      <xdr:nvSpPr>
        <xdr:cNvPr id="132" name="テキスト ボックス 131"/>
        <xdr:cNvSpPr txBox="1"/>
      </xdr:nvSpPr>
      <xdr:spPr>
        <a:xfrm>
          <a:off x="3924300" y="65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134982</xdr:rowOff>
    </xdr:from>
    <xdr:to>
      <xdr:col>19</xdr:col>
      <xdr:colOff>38100</xdr:colOff>
      <xdr:row>35</xdr:row>
      <xdr:rowOff>236582</xdr:rowOff>
    </xdr:to>
    <xdr:sp macro="" textlink="">
      <xdr:nvSpPr>
        <xdr:cNvPr id="133" name="楕円 132"/>
        <xdr:cNvSpPr/>
      </xdr:nvSpPr>
      <xdr:spPr bwMode="auto">
        <a:xfrm>
          <a:off x="35560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246759</xdr:rowOff>
    </xdr:from>
    <xdr:ext cx="762000" cy="259045"/>
    <xdr:sp macro="" textlink="">
      <xdr:nvSpPr>
        <xdr:cNvPr id="134" name="テキスト ボックス 133"/>
        <xdr:cNvSpPr txBox="1"/>
      </xdr:nvSpPr>
      <xdr:spPr>
        <a:xfrm>
          <a:off x="32258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44369</xdr:rowOff>
    </xdr:from>
    <xdr:to>
      <xdr:col>15</xdr:col>
      <xdr:colOff>101600</xdr:colOff>
      <xdr:row>35</xdr:row>
      <xdr:rowOff>145969</xdr:rowOff>
    </xdr:to>
    <xdr:sp macro="" textlink="">
      <xdr:nvSpPr>
        <xdr:cNvPr id="135" name="楕円 134"/>
        <xdr:cNvSpPr/>
      </xdr:nvSpPr>
      <xdr:spPr bwMode="auto">
        <a:xfrm>
          <a:off x="2857500" y="66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156147</xdr:rowOff>
    </xdr:from>
    <xdr:ext cx="762000" cy="259045"/>
    <xdr:sp macro="" textlink="">
      <xdr:nvSpPr>
        <xdr:cNvPr id="136" name="テキスト ボックス 135"/>
        <xdr:cNvSpPr txBox="1"/>
      </xdr:nvSpPr>
      <xdr:spPr>
        <a:xfrm>
          <a:off x="2527300" y="642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49924</xdr:rowOff>
    </xdr:from>
    <xdr:to>
      <xdr:col>24</xdr:col>
      <xdr:colOff>63500</xdr:colOff>
      <xdr:row>36</xdr:row>
      <xdr:rowOff>71781</xdr:rowOff>
    </xdr:to>
    <xdr:cxnSp macro="">
      <xdr:nvCxnSpPr>
        <xdr:cNvPr id="58" name="直線コネクタ 57"/>
        <xdr:cNvCxnSpPr/>
      </xdr:nvCxnSpPr>
      <xdr:spPr>
        <a:xfrm flipV="1">
          <a:off x="3797300" y="6222124"/>
          <a:ext cx="8382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44127</xdr:rowOff>
    </xdr:from>
    <xdr:to>
      <xdr:col>19</xdr:col>
      <xdr:colOff>177800</xdr:colOff>
      <xdr:row>36</xdr:row>
      <xdr:rowOff>71781</xdr:rowOff>
    </xdr:to>
    <xdr:cxnSp macro="">
      <xdr:nvCxnSpPr>
        <xdr:cNvPr id="61" name="直線コネクタ 60"/>
        <xdr:cNvCxnSpPr/>
      </xdr:nvCxnSpPr>
      <xdr:spPr>
        <a:xfrm>
          <a:off x="2908300" y="6216327"/>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44127</xdr:rowOff>
    </xdr:from>
    <xdr:to>
      <xdr:col>15</xdr:col>
      <xdr:colOff>50800</xdr:colOff>
      <xdr:row>36</xdr:row>
      <xdr:rowOff>60060</xdr:rowOff>
    </xdr:to>
    <xdr:cxnSp macro="">
      <xdr:nvCxnSpPr>
        <xdr:cNvPr id="64" name="直線コネクタ 63"/>
        <xdr:cNvCxnSpPr/>
      </xdr:nvCxnSpPr>
      <xdr:spPr>
        <a:xfrm flipV="1">
          <a:off x="2019300" y="6216327"/>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60060</xdr:rowOff>
    </xdr:from>
    <xdr:to>
      <xdr:col>10</xdr:col>
      <xdr:colOff>114300</xdr:colOff>
      <xdr:row>36</xdr:row>
      <xdr:rowOff>96817</xdr:rowOff>
    </xdr:to>
    <xdr:cxnSp macro="">
      <xdr:nvCxnSpPr>
        <xdr:cNvPr id="67" name="直線コネクタ 66"/>
        <xdr:cNvCxnSpPr/>
      </xdr:nvCxnSpPr>
      <xdr:spPr>
        <a:xfrm flipV="1">
          <a:off x="1130300" y="6232260"/>
          <a:ext cx="889000" cy="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170574</xdr:rowOff>
    </xdr:from>
    <xdr:to>
      <xdr:col>24</xdr:col>
      <xdr:colOff>114300</xdr:colOff>
      <xdr:row>36</xdr:row>
      <xdr:rowOff>100724</xdr:rowOff>
    </xdr:to>
    <xdr:sp macro="" textlink="">
      <xdr:nvSpPr>
        <xdr:cNvPr id="77" name="楕円 76"/>
        <xdr:cNvSpPr/>
      </xdr:nvSpPr>
      <xdr:spPr>
        <a:xfrm>
          <a:off x="4584700" y="61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149001</xdr:rowOff>
    </xdr:from>
    <xdr:ext cx="599010" cy="259045"/>
    <xdr:sp macro="" textlink="">
      <xdr:nvSpPr>
        <xdr:cNvPr id="78" name="人件費該当値テキスト"/>
        <xdr:cNvSpPr txBox="1"/>
      </xdr:nvSpPr>
      <xdr:spPr>
        <a:xfrm>
          <a:off x="4686300" y="61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20981</xdr:rowOff>
    </xdr:from>
    <xdr:to>
      <xdr:col>20</xdr:col>
      <xdr:colOff>38100</xdr:colOff>
      <xdr:row>36</xdr:row>
      <xdr:rowOff>122581</xdr:rowOff>
    </xdr:to>
    <xdr:sp macro="" textlink="">
      <xdr:nvSpPr>
        <xdr:cNvPr id="79" name="楕円 78"/>
        <xdr:cNvSpPr/>
      </xdr:nvSpPr>
      <xdr:spPr>
        <a:xfrm>
          <a:off x="3746500" y="61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113708</xdr:rowOff>
    </xdr:from>
    <xdr:ext cx="599010" cy="259045"/>
    <xdr:sp macro="" textlink="">
      <xdr:nvSpPr>
        <xdr:cNvPr id="80" name="テキスト ボックス 79"/>
        <xdr:cNvSpPr txBox="1"/>
      </xdr:nvSpPr>
      <xdr:spPr>
        <a:xfrm>
          <a:off x="3497795" y="6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164777</xdr:rowOff>
    </xdr:from>
    <xdr:to>
      <xdr:col>15</xdr:col>
      <xdr:colOff>101600</xdr:colOff>
      <xdr:row>36</xdr:row>
      <xdr:rowOff>94927</xdr:rowOff>
    </xdr:to>
    <xdr:sp macro="" textlink="">
      <xdr:nvSpPr>
        <xdr:cNvPr id="81" name="楕円 80"/>
        <xdr:cNvSpPr/>
      </xdr:nvSpPr>
      <xdr:spPr>
        <a:xfrm>
          <a:off x="2857500" y="61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111454</xdr:rowOff>
    </xdr:from>
    <xdr:ext cx="599010" cy="259045"/>
    <xdr:sp macro="" textlink="">
      <xdr:nvSpPr>
        <xdr:cNvPr id="82" name="テキスト ボックス 81"/>
        <xdr:cNvSpPr txBox="1"/>
      </xdr:nvSpPr>
      <xdr:spPr>
        <a:xfrm>
          <a:off x="2608795" y="5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9260</xdr:rowOff>
    </xdr:from>
    <xdr:to>
      <xdr:col>10</xdr:col>
      <xdr:colOff>165100</xdr:colOff>
      <xdr:row>36</xdr:row>
      <xdr:rowOff>110860</xdr:rowOff>
    </xdr:to>
    <xdr:sp macro="" textlink="">
      <xdr:nvSpPr>
        <xdr:cNvPr id="83" name="楕円 82"/>
        <xdr:cNvSpPr/>
      </xdr:nvSpPr>
      <xdr:spPr>
        <a:xfrm>
          <a:off x="1968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101987</xdr:rowOff>
    </xdr:from>
    <xdr:ext cx="599010" cy="259045"/>
    <xdr:sp macro="" textlink="">
      <xdr:nvSpPr>
        <xdr:cNvPr id="84" name="テキスト ボックス 83"/>
        <xdr:cNvSpPr txBox="1"/>
      </xdr:nvSpPr>
      <xdr:spPr>
        <a:xfrm>
          <a:off x="1719795" y="62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46017</xdr:rowOff>
    </xdr:from>
    <xdr:to>
      <xdr:col>6</xdr:col>
      <xdr:colOff>38100</xdr:colOff>
      <xdr:row>36</xdr:row>
      <xdr:rowOff>147617</xdr:rowOff>
    </xdr:to>
    <xdr:sp macro="" textlink="">
      <xdr:nvSpPr>
        <xdr:cNvPr id="85" name="楕円 84"/>
        <xdr:cNvSpPr/>
      </xdr:nvSpPr>
      <xdr:spPr>
        <a:xfrm>
          <a:off x="1079500" y="62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138744</xdr:rowOff>
    </xdr:from>
    <xdr:ext cx="599010" cy="259045"/>
    <xdr:sp macro="" textlink="">
      <xdr:nvSpPr>
        <xdr:cNvPr id="86" name="テキスト ボックス 85"/>
        <xdr:cNvSpPr txBox="1"/>
      </xdr:nvSpPr>
      <xdr:spPr>
        <a:xfrm>
          <a:off x="830795" y="631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87754</xdr:rowOff>
    </xdr:from>
    <xdr:to>
      <xdr:col>24</xdr:col>
      <xdr:colOff>63500</xdr:colOff>
      <xdr:row>57</xdr:row>
      <xdr:rowOff>120031</xdr:rowOff>
    </xdr:to>
    <xdr:cxnSp macro="">
      <xdr:nvCxnSpPr>
        <xdr:cNvPr id="117" name="直線コネクタ 116"/>
        <xdr:cNvCxnSpPr/>
      </xdr:nvCxnSpPr>
      <xdr:spPr>
        <a:xfrm>
          <a:off x="3797300" y="9860404"/>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87754</xdr:rowOff>
    </xdr:from>
    <xdr:to>
      <xdr:col>19</xdr:col>
      <xdr:colOff>177800</xdr:colOff>
      <xdr:row>57</xdr:row>
      <xdr:rowOff>167284</xdr:rowOff>
    </xdr:to>
    <xdr:cxnSp macro="">
      <xdr:nvCxnSpPr>
        <xdr:cNvPr id="120" name="直線コネクタ 119"/>
        <xdr:cNvCxnSpPr/>
      </xdr:nvCxnSpPr>
      <xdr:spPr>
        <a:xfrm flipV="1">
          <a:off x="2908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167284</xdr:rowOff>
    </xdr:from>
    <xdr:to>
      <xdr:col>15</xdr:col>
      <xdr:colOff>50800</xdr:colOff>
      <xdr:row>58</xdr:row>
      <xdr:rowOff>28787</xdr:rowOff>
    </xdr:to>
    <xdr:cxnSp macro="">
      <xdr:nvCxnSpPr>
        <xdr:cNvPr id="123" name="直線コネクタ 122"/>
        <xdr:cNvCxnSpPr/>
      </xdr:nvCxnSpPr>
      <xdr:spPr>
        <a:xfrm flipV="1">
          <a:off x="2019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28787</xdr:rowOff>
    </xdr:from>
    <xdr:to>
      <xdr:col>10</xdr:col>
      <xdr:colOff>114300</xdr:colOff>
      <xdr:row>58</xdr:row>
      <xdr:rowOff>58731</xdr:rowOff>
    </xdr:to>
    <xdr:cxnSp macro="">
      <xdr:nvCxnSpPr>
        <xdr:cNvPr id="126" name="直線コネクタ 125"/>
        <xdr:cNvCxnSpPr/>
      </xdr:nvCxnSpPr>
      <xdr:spPr>
        <a:xfrm flipV="1">
          <a:off x="1130300" y="997288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69231</xdr:rowOff>
    </xdr:from>
    <xdr:to>
      <xdr:col>24</xdr:col>
      <xdr:colOff>114300</xdr:colOff>
      <xdr:row>57</xdr:row>
      <xdr:rowOff>170831</xdr:rowOff>
    </xdr:to>
    <xdr:sp macro="" textlink="">
      <xdr:nvSpPr>
        <xdr:cNvPr id="136" name="楕円 135"/>
        <xdr:cNvSpPr/>
      </xdr:nvSpPr>
      <xdr:spPr>
        <a:xfrm>
          <a:off x="45847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47658</xdr:rowOff>
    </xdr:from>
    <xdr:ext cx="599010" cy="259045"/>
    <xdr:sp macro="" textlink="">
      <xdr:nvSpPr>
        <xdr:cNvPr id="137" name="物件費該当値テキスト"/>
        <xdr:cNvSpPr txBox="1"/>
      </xdr:nvSpPr>
      <xdr:spPr>
        <a:xfrm>
          <a:off x="4686300" y="9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36954</xdr:rowOff>
    </xdr:from>
    <xdr:to>
      <xdr:col>20</xdr:col>
      <xdr:colOff>38100</xdr:colOff>
      <xdr:row>57</xdr:row>
      <xdr:rowOff>138554</xdr:rowOff>
    </xdr:to>
    <xdr:sp macro="" textlink="">
      <xdr:nvSpPr>
        <xdr:cNvPr id="138" name="楕円 137"/>
        <xdr:cNvSpPr/>
      </xdr:nvSpPr>
      <xdr:spPr>
        <a:xfrm>
          <a:off x="3746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155081</xdr:rowOff>
    </xdr:from>
    <xdr:ext cx="599010" cy="259045"/>
    <xdr:sp macro="" textlink="">
      <xdr:nvSpPr>
        <xdr:cNvPr id="139" name="テキスト ボックス 138"/>
        <xdr:cNvSpPr txBox="1"/>
      </xdr:nvSpPr>
      <xdr:spPr>
        <a:xfrm>
          <a:off x="3497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116484</xdr:rowOff>
    </xdr:from>
    <xdr:to>
      <xdr:col>15</xdr:col>
      <xdr:colOff>101600</xdr:colOff>
      <xdr:row>58</xdr:row>
      <xdr:rowOff>46634</xdr:rowOff>
    </xdr:to>
    <xdr:sp macro="" textlink="">
      <xdr:nvSpPr>
        <xdr:cNvPr id="140" name="楕円 139"/>
        <xdr:cNvSpPr/>
      </xdr:nvSpPr>
      <xdr:spPr>
        <a:xfrm>
          <a:off x="2857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37761</xdr:rowOff>
    </xdr:from>
    <xdr:ext cx="599010" cy="259045"/>
    <xdr:sp macro="" textlink="">
      <xdr:nvSpPr>
        <xdr:cNvPr id="141" name="テキスト ボックス 140"/>
        <xdr:cNvSpPr txBox="1"/>
      </xdr:nvSpPr>
      <xdr:spPr>
        <a:xfrm>
          <a:off x="2608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149437</xdr:rowOff>
    </xdr:from>
    <xdr:to>
      <xdr:col>10</xdr:col>
      <xdr:colOff>165100</xdr:colOff>
      <xdr:row>58</xdr:row>
      <xdr:rowOff>79587</xdr:rowOff>
    </xdr:to>
    <xdr:sp macro="" textlink="">
      <xdr:nvSpPr>
        <xdr:cNvPr id="142" name="楕円 141"/>
        <xdr:cNvSpPr/>
      </xdr:nvSpPr>
      <xdr:spPr>
        <a:xfrm>
          <a:off x="1968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70714</xdr:rowOff>
    </xdr:from>
    <xdr:ext cx="599010" cy="259045"/>
    <xdr:sp macro="" textlink="">
      <xdr:nvSpPr>
        <xdr:cNvPr id="143" name="テキスト ボックス 142"/>
        <xdr:cNvSpPr txBox="1"/>
      </xdr:nvSpPr>
      <xdr:spPr>
        <a:xfrm>
          <a:off x="1719795"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7931</xdr:rowOff>
    </xdr:from>
    <xdr:to>
      <xdr:col>6</xdr:col>
      <xdr:colOff>38100</xdr:colOff>
      <xdr:row>58</xdr:row>
      <xdr:rowOff>109531</xdr:rowOff>
    </xdr:to>
    <xdr:sp macro="" textlink="">
      <xdr:nvSpPr>
        <xdr:cNvPr id="144" name="楕円 143"/>
        <xdr:cNvSpPr/>
      </xdr:nvSpPr>
      <xdr:spPr>
        <a:xfrm>
          <a:off x="1079500" y="99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100658</xdr:rowOff>
    </xdr:from>
    <xdr:ext cx="599010" cy="259045"/>
    <xdr:sp macro="" textlink="">
      <xdr:nvSpPr>
        <xdr:cNvPr id="145" name="テキスト ボックス 144"/>
        <xdr:cNvSpPr txBox="1"/>
      </xdr:nvSpPr>
      <xdr:spPr>
        <a:xfrm>
          <a:off x="830795" y="10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7524</xdr:rowOff>
    </xdr:from>
    <xdr:to>
      <xdr:col>24</xdr:col>
      <xdr:colOff>63500</xdr:colOff>
      <xdr:row>76</xdr:row>
      <xdr:rowOff>20337</xdr:rowOff>
    </xdr:to>
    <xdr:cxnSp macro="">
      <xdr:nvCxnSpPr>
        <xdr:cNvPr id="170" name="直線コネクタ 169"/>
        <xdr:cNvCxnSpPr/>
      </xdr:nvCxnSpPr>
      <xdr:spPr>
        <a:xfrm flipV="1">
          <a:off x="3797300" y="13037724"/>
          <a:ext cx="8382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20337</xdr:rowOff>
    </xdr:from>
    <xdr:to>
      <xdr:col>19</xdr:col>
      <xdr:colOff>177800</xdr:colOff>
      <xdr:row>76</xdr:row>
      <xdr:rowOff>92134</xdr:rowOff>
    </xdr:to>
    <xdr:cxnSp macro="">
      <xdr:nvCxnSpPr>
        <xdr:cNvPr id="173" name="直線コネクタ 172"/>
        <xdr:cNvCxnSpPr/>
      </xdr:nvCxnSpPr>
      <xdr:spPr>
        <a:xfrm flipV="1">
          <a:off x="2908300" y="13050537"/>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76772</xdr:rowOff>
    </xdr:from>
    <xdr:to>
      <xdr:col>15</xdr:col>
      <xdr:colOff>50800</xdr:colOff>
      <xdr:row>76</xdr:row>
      <xdr:rowOff>92134</xdr:rowOff>
    </xdr:to>
    <xdr:cxnSp macro="">
      <xdr:nvCxnSpPr>
        <xdr:cNvPr id="176" name="直線コネクタ 175"/>
        <xdr:cNvCxnSpPr/>
      </xdr:nvCxnSpPr>
      <xdr:spPr>
        <a:xfrm>
          <a:off x="2019300" y="1310697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76772</xdr:rowOff>
    </xdr:from>
    <xdr:to>
      <xdr:col>10</xdr:col>
      <xdr:colOff>114300</xdr:colOff>
      <xdr:row>76</xdr:row>
      <xdr:rowOff>135207</xdr:rowOff>
    </xdr:to>
    <xdr:cxnSp macro="">
      <xdr:nvCxnSpPr>
        <xdr:cNvPr id="179" name="直線コネクタ 178"/>
        <xdr:cNvCxnSpPr/>
      </xdr:nvCxnSpPr>
      <xdr:spPr>
        <a:xfrm flipV="1">
          <a:off x="1130300" y="13106972"/>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128174</xdr:rowOff>
    </xdr:from>
    <xdr:to>
      <xdr:col>24</xdr:col>
      <xdr:colOff>114300</xdr:colOff>
      <xdr:row>76</xdr:row>
      <xdr:rowOff>58324</xdr:rowOff>
    </xdr:to>
    <xdr:sp macro="" textlink="">
      <xdr:nvSpPr>
        <xdr:cNvPr id="189" name="楕円 188"/>
        <xdr:cNvSpPr/>
      </xdr:nvSpPr>
      <xdr:spPr>
        <a:xfrm>
          <a:off x="4584700" y="129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151051</xdr:rowOff>
    </xdr:from>
    <xdr:ext cx="534377" cy="259045"/>
    <xdr:sp macro="" textlink="">
      <xdr:nvSpPr>
        <xdr:cNvPr id="190" name="維持補修費該当値テキスト"/>
        <xdr:cNvSpPr txBox="1"/>
      </xdr:nvSpPr>
      <xdr:spPr>
        <a:xfrm>
          <a:off x="4686300" y="128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140987</xdr:rowOff>
    </xdr:from>
    <xdr:to>
      <xdr:col>20</xdr:col>
      <xdr:colOff>38100</xdr:colOff>
      <xdr:row>76</xdr:row>
      <xdr:rowOff>71137</xdr:rowOff>
    </xdr:to>
    <xdr:sp macro="" textlink="">
      <xdr:nvSpPr>
        <xdr:cNvPr id="191" name="楕円 190"/>
        <xdr:cNvSpPr/>
      </xdr:nvSpPr>
      <xdr:spPr>
        <a:xfrm>
          <a:off x="3746500" y="129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87664</xdr:rowOff>
    </xdr:from>
    <xdr:ext cx="534377" cy="259045"/>
    <xdr:sp macro="" textlink="">
      <xdr:nvSpPr>
        <xdr:cNvPr id="192" name="テキスト ボックス 191"/>
        <xdr:cNvSpPr txBox="1"/>
      </xdr:nvSpPr>
      <xdr:spPr>
        <a:xfrm>
          <a:off x="3530111" y="127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41334</xdr:rowOff>
    </xdr:from>
    <xdr:to>
      <xdr:col>15</xdr:col>
      <xdr:colOff>101600</xdr:colOff>
      <xdr:row>76</xdr:row>
      <xdr:rowOff>142934</xdr:rowOff>
    </xdr:to>
    <xdr:sp macro="" textlink="">
      <xdr:nvSpPr>
        <xdr:cNvPr id="193" name="楕円 192"/>
        <xdr:cNvSpPr/>
      </xdr:nvSpPr>
      <xdr:spPr>
        <a:xfrm>
          <a:off x="2857500" y="13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159461</xdr:rowOff>
    </xdr:from>
    <xdr:ext cx="534377" cy="259045"/>
    <xdr:sp macro="" textlink="">
      <xdr:nvSpPr>
        <xdr:cNvPr id="194" name="テキスト ボックス 193"/>
        <xdr:cNvSpPr txBox="1"/>
      </xdr:nvSpPr>
      <xdr:spPr>
        <a:xfrm>
          <a:off x="2641111" y="128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25972</xdr:rowOff>
    </xdr:from>
    <xdr:to>
      <xdr:col>10</xdr:col>
      <xdr:colOff>165100</xdr:colOff>
      <xdr:row>76</xdr:row>
      <xdr:rowOff>127572</xdr:rowOff>
    </xdr:to>
    <xdr:sp macro="" textlink="">
      <xdr:nvSpPr>
        <xdr:cNvPr id="195" name="楕円 194"/>
        <xdr:cNvSpPr/>
      </xdr:nvSpPr>
      <xdr:spPr>
        <a:xfrm>
          <a:off x="1968500" y="130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144099</xdr:rowOff>
    </xdr:from>
    <xdr:ext cx="534377" cy="259045"/>
    <xdr:sp macro="" textlink="">
      <xdr:nvSpPr>
        <xdr:cNvPr id="196" name="テキスト ボックス 195"/>
        <xdr:cNvSpPr txBox="1"/>
      </xdr:nvSpPr>
      <xdr:spPr>
        <a:xfrm>
          <a:off x="1752111" y="128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84407</xdr:rowOff>
    </xdr:from>
    <xdr:to>
      <xdr:col>6</xdr:col>
      <xdr:colOff>38100</xdr:colOff>
      <xdr:row>77</xdr:row>
      <xdr:rowOff>14557</xdr:rowOff>
    </xdr:to>
    <xdr:sp macro="" textlink="">
      <xdr:nvSpPr>
        <xdr:cNvPr id="197" name="楕円 196"/>
        <xdr:cNvSpPr/>
      </xdr:nvSpPr>
      <xdr:spPr>
        <a:xfrm>
          <a:off x="1079500" y="131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31085</xdr:rowOff>
    </xdr:from>
    <xdr:ext cx="534377" cy="259045"/>
    <xdr:sp macro="" textlink="">
      <xdr:nvSpPr>
        <xdr:cNvPr id="198" name="テキスト ボックス 197"/>
        <xdr:cNvSpPr txBox="1"/>
      </xdr:nvSpPr>
      <xdr:spPr>
        <a:xfrm>
          <a:off x="863111" y="128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31314</xdr:rowOff>
    </xdr:from>
    <xdr:to>
      <xdr:col>24</xdr:col>
      <xdr:colOff>63500</xdr:colOff>
      <xdr:row>95</xdr:row>
      <xdr:rowOff>39936</xdr:rowOff>
    </xdr:to>
    <xdr:cxnSp macro="">
      <xdr:nvCxnSpPr>
        <xdr:cNvPr id="231" name="直線コネクタ 230"/>
        <xdr:cNvCxnSpPr/>
      </xdr:nvCxnSpPr>
      <xdr:spPr>
        <a:xfrm>
          <a:off x="3797300" y="16319064"/>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31314</xdr:rowOff>
    </xdr:from>
    <xdr:to>
      <xdr:col>19</xdr:col>
      <xdr:colOff>177800</xdr:colOff>
      <xdr:row>95</xdr:row>
      <xdr:rowOff>124013</xdr:rowOff>
    </xdr:to>
    <xdr:cxnSp macro="">
      <xdr:nvCxnSpPr>
        <xdr:cNvPr id="234" name="直線コネクタ 233"/>
        <xdr:cNvCxnSpPr/>
      </xdr:nvCxnSpPr>
      <xdr:spPr>
        <a:xfrm flipV="1">
          <a:off x="2908300" y="16319064"/>
          <a:ext cx="8890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89684</xdr:rowOff>
    </xdr:from>
    <xdr:to>
      <xdr:col>15</xdr:col>
      <xdr:colOff>50800</xdr:colOff>
      <xdr:row>95</xdr:row>
      <xdr:rowOff>124013</xdr:rowOff>
    </xdr:to>
    <xdr:cxnSp macro="">
      <xdr:nvCxnSpPr>
        <xdr:cNvPr id="237" name="直線コネクタ 236"/>
        <xdr:cNvCxnSpPr/>
      </xdr:nvCxnSpPr>
      <xdr:spPr>
        <a:xfrm>
          <a:off x="2019300" y="16377434"/>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89684</xdr:rowOff>
    </xdr:from>
    <xdr:to>
      <xdr:col>10</xdr:col>
      <xdr:colOff>114300</xdr:colOff>
      <xdr:row>95</xdr:row>
      <xdr:rowOff>168932</xdr:rowOff>
    </xdr:to>
    <xdr:cxnSp macro="">
      <xdr:nvCxnSpPr>
        <xdr:cNvPr id="240" name="直線コネクタ 239"/>
        <xdr:cNvCxnSpPr/>
      </xdr:nvCxnSpPr>
      <xdr:spPr>
        <a:xfrm flipV="1">
          <a:off x="1130300" y="1637743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160586</xdr:rowOff>
    </xdr:from>
    <xdr:to>
      <xdr:col>24</xdr:col>
      <xdr:colOff>114300</xdr:colOff>
      <xdr:row>95</xdr:row>
      <xdr:rowOff>90736</xdr:rowOff>
    </xdr:to>
    <xdr:sp macro="" textlink="">
      <xdr:nvSpPr>
        <xdr:cNvPr id="250" name="楕円 249"/>
        <xdr:cNvSpPr/>
      </xdr:nvSpPr>
      <xdr:spPr>
        <a:xfrm>
          <a:off x="4584700" y="162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12013</xdr:rowOff>
    </xdr:from>
    <xdr:ext cx="534377" cy="259045"/>
    <xdr:sp macro="" textlink="">
      <xdr:nvSpPr>
        <xdr:cNvPr id="251" name="扶助費該当値テキスト"/>
        <xdr:cNvSpPr txBox="1"/>
      </xdr:nvSpPr>
      <xdr:spPr>
        <a:xfrm>
          <a:off x="4686300" y="16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151964</xdr:rowOff>
    </xdr:from>
    <xdr:to>
      <xdr:col>20</xdr:col>
      <xdr:colOff>38100</xdr:colOff>
      <xdr:row>95</xdr:row>
      <xdr:rowOff>82114</xdr:rowOff>
    </xdr:to>
    <xdr:sp macro="" textlink="">
      <xdr:nvSpPr>
        <xdr:cNvPr id="252" name="楕円 251"/>
        <xdr:cNvSpPr/>
      </xdr:nvSpPr>
      <xdr:spPr>
        <a:xfrm>
          <a:off x="3746500" y="16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98641</xdr:rowOff>
    </xdr:from>
    <xdr:ext cx="534377" cy="259045"/>
    <xdr:sp macro="" textlink="">
      <xdr:nvSpPr>
        <xdr:cNvPr id="253" name="テキスト ボックス 252"/>
        <xdr:cNvSpPr txBox="1"/>
      </xdr:nvSpPr>
      <xdr:spPr>
        <a:xfrm>
          <a:off x="3530111" y="160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73213</xdr:rowOff>
    </xdr:from>
    <xdr:to>
      <xdr:col>15</xdr:col>
      <xdr:colOff>101600</xdr:colOff>
      <xdr:row>96</xdr:row>
      <xdr:rowOff>3363</xdr:rowOff>
    </xdr:to>
    <xdr:sp macro="" textlink="">
      <xdr:nvSpPr>
        <xdr:cNvPr id="254" name="楕円 253"/>
        <xdr:cNvSpPr/>
      </xdr:nvSpPr>
      <xdr:spPr>
        <a:xfrm>
          <a:off x="2857500" y="16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19890</xdr:rowOff>
    </xdr:from>
    <xdr:ext cx="534377" cy="259045"/>
    <xdr:sp macro="" textlink="">
      <xdr:nvSpPr>
        <xdr:cNvPr id="255" name="テキスト ボックス 254"/>
        <xdr:cNvSpPr txBox="1"/>
      </xdr:nvSpPr>
      <xdr:spPr>
        <a:xfrm>
          <a:off x="2641111" y="161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38884</xdr:rowOff>
    </xdr:from>
    <xdr:to>
      <xdr:col>10</xdr:col>
      <xdr:colOff>165100</xdr:colOff>
      <xdr:row>95</xdr:row>
      <xdr:rowOff>140484</xdr:rowOff>
    </xdr:to>
    <xdr:sp macro="" textlink="">
      <xdr:nvSpPr>
        <xdr:cNvPr id="256" name="楕円 255"/>
        <xdr:cNvSpPr/>
      </xdr:nvSpPr>
      <xdr:spPr>
        <a:xfrm>
          <a:off x="1968500" y="163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157011</xdr:rowOff>
    </xdr:from>
    <xdr:ext cx="534377" cy="259045"/>
    <xdr:sp macro="" textlink="">
      <xdr:nvSpPr>
        <xdr:cNvPr id="257" name="テキスト ボックス 256"/>
        <xdr:cNvSpPr txBox="1"/>
      </xdr:nvSpPr>
      <xdr:spPr>
        <a:xfrm>
          <a:off x="1752111" y="161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118132</xdr:rowOff>
    </xdr:from>
    <xdr:to>
      <xdr:col>6</xdr:col>
      <xdr:colOff>38100</xdr:colOff>
      <xdr:row>96</xdr:row>
      <xdr:rowOff>48282</xdr:rowOff>
    </xdr:to>
    <xdr:sp macro="" textlink="">
      <xdr:nvSpPr>
        <xdr:cNvPr id="258" name="楕円 257"/>
        <xdr:cNvSpPr/>
      </xdr:nvSpPr>
      <xdr:spPr>
        <a:xfrm>
          <a:off x="1079500" y="164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64809</xdr:rowOff>
    </xdr:from>
    <xdr:ext cx="534377" cy="259045"/>
    <xdr:sp macro="" textlink="">
      <xdr:nvSpPr>
        <xdr:cNvPr id="259" name="テキスト ボックス 258"/>
        <xdr:cNvSpPr txBox="1"/>
      </xdr:nvSpPr>
      <xdr:spPr>
        <a:xfrm>
          <a:off x="863111" y="161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46828</xdr:rowOff>
    </xdr:from>
    <xdr:to>
      <xdr:col>55</xdr:col>
      <xdr:colOff>0</xdr:colOff>
      <xdr:row>37</xdr:row>
      <xdr:rowOff>132628</xdr:rowOff>
    </xdr:to>
    <xdr:cxnSp macro="">
      <xdr:nvCxnSpPr>
        <xdr:cNvPr id="290" name="直線コネクタ 289"/>
        <xdr:cNvCxnSpPr/>
      </xdr:nvCxnSpPr>
      <xdr:spPr>
        <a:xfrm>
          <a:off x="9639300" y="6390478"/>
          <a:ext cx="838200" cy="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46828</xdr:rowOff>
    </xdr:from>
    <xdr:to>
      <xdr:col>50</xdr:col>
      <xdr:colOff>114300</xdr:colOff>
      <xdr:row>37</xdr:row>
      <xdr:rowOff>143826</xdr:rowOff>
    </xdr:to>
    <xdr:cxnSp macro="">
      <xdr:nvCxnSpPr>
        <xdr:cNvPr id="293" name="直線コネクタ 292"/>
        <xdr:cNvCxnSpPr/>
      </xdr:nvCxnSpPr>
      <xdr:spPr>
        <a:xfrm flipV="1">
          <a:off x="8750300" y="6390478"/>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143826</xdr:rowOff>
    </xdr:from>
    <xdr:to>
      <xdr:col>45</xdr:col>
      <xdr:colOff>177800</xdr:colOff>
      <xdr:row>37</xdr:row>
      <xdr:rowOff>157981</xdr:rowOff>
    </xdr:to>
    <xdr:cxnSp macro="">
      <xdr:nvCxnSpPr>
        <xdr:cNvPr id="296" name="直線コネクタ 295"/>
        <xdr:cNvCxnSpPr/>
      </xdr:nvCxnSpPr>
      <xdr:spPr>
        <a:xfrm flipV="1">
          <a:off x="7861300" y="648747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157981</xdr:rowOff>
    </xdr:from>
    <xdr:to>
      <xdr:col>41</xdr:col>
      <xdr:colOff>50800</xdr:colOff>
      <xdr:row>38</xdr:row>
      <xdr:rowOff>56349</xdr:rowOff>
    </xdr:to>
    <xdr:cxnSp macro="">
      <xdr:nvCxnSpPr>
        <xdr:cNvPr id="299" name="直線コネクタ 298"/>
        <xdr:cNvCxnSpPr/>
      </xdr:nvCxnSpPr>
      <xdr:spPr>
        <a:xfrm flipV="1">
          <a:off x="6972300" y="6501631"/>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81828</xdr:rowOff>
    </xdr:from>
    <xdr:to>
      <xdr:col>55</xdr:col>
      <xdr:colOff>50800</xdr:colOff>
      <xdr:row>38</xdr:row>
      <xdr:rowOff>11978</xdr:rowOff>
    </xdr:to>
    <xdr:sp macro="" textlink="">
      <xdr:nvSpPr>
        <xdr:cNvPr id="309" name="楕円 308"/>
        <xdr:cNvSpPr/>
      </xdr:nvSpPr>
      <xdr:spPr>
        <a:xfrm>
          <a:off x="10426700" y="64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60255</xdr:rowOff>
    </xdr:from>
    <xdr:ext cx="599010" cy="259045"/>
    <xdr:sp macro="" textlink="">
      <xdr:nvSpPr>
        <xdr:cNvPr id="310" name="補助費等該当値テキスト"/>
        <xdr:cNvSpPr txBox="1"/>
      </xdr:nvSpPr>
      <xdr:spPr>
        <a:xfrm>
          <a:off x="10528300" y="640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167478</xdr:rowOff>
    </xdr:from>
    <xdr:to>
      <xdr:col>50</xdr:col>
      <xdr:colOff>165100</xdr:colOff>
      <xdr:row>37</xdr:row>
      <xdr:rowOff>97628</xdr:rowOff>
    </xdr:to>
    <xdr:sp macro="" textlink="">
      <xdr:nvSpPr>
        <xdr:cNvPr id="311" name="楕円 310"/>
        <xdr:cNvSpPr/>
      </xdr:nvSpPr>
      <xdr:spPr>
        <a:xfrm>
          <a:off x="9588500" y="63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114155</xdr:rowOff>
    </xdr:from>
    <xdr:ext cx="599010" cy="259045"/>
    <xdr:sp macro="" textlink="">
      <xdr:nvSpPr>
        <xdr:cNvPr id="312" name="テキスト ボックス 311"/>
        <xdr:cNvSpPr txBox="1"/>
      </xdr:nvSpPr>
      <xdr:spPr>
        <a:xfrm>
          <a:off x="9339795" y="61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93026</xdr:rowOff>
    </xdr:from>
    <xdr:to>
      <xdr:col>46</xdr:col>
      <xdr:colOff>38100</xdr:colOff>
      <xdr:row>38</xdr:row>
      <xdr:rowOff>23176</xdr:rowOff>
    </xdr:to>
    <xdr:sp macro="" textlink="">
      <xdr:nvSpPr>
        <xdr:cNvPr id="313" name="楕円 312"/>
        <xdr:cNvSpPr/>
      </xdr:nvSpPr>
      <xdr:spPr>
        <a:xfrm>
          <a:off x="8699500" y="6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39703</xdr:rowOff>
    </xdr:from>
    <xdr:ext cx="599010" cy="259045"/>
    <xdr:sp macro="" textlink="">
      <xdr:nvSpPr>
        <xdr:cNvPr id="314" name="テキスト ボックス 313"/>
        <xdr:cNvSpPr txBox="1"/>
      </xdr:nvSpPr>
      <xdr:spPr>
        <a:xfrm>
          <a:off x="8450795" y="62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107181</xdr:rowOff>
    </xdr:from>
    <xdr:to>
      <xdr:col>41</xdr:col>
      <xdr:colOff>101600</xdr:colOff>
      <xdr:row>38</xdr:row>
      <xdr:rowOff>37331</xdr:rowOff>
    </xdr:to>
    <xdr:sp macro="" textlink="">
      <xdr:nvSpPr>
        <xdr:cNvPr id="315" name="楕円 314"/>
        <xdr:cNvSpPr/>
      </xdr:nvSpPr>
      <xdr:spPr>
        <a:xfrm>
          <a:off x="7810500" y="64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53858</xdr:rowOff>
    </xdr:from>
    <xdr:ext cx="599010" cy="259045"/>
    <xdr:sp macro="" textlink="">
      <xdr:nvSpPr>
        <xdr:cNvPr id="316" name="テキスト ボックス 315"/>
        <xdr:cNvSpPr txBox="1"/>
      </xdr:nvSpPr>
      <xdr:spPr>
        <a:xfrm>
          <a:off x="7561795" y="622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5549</xdr:rowOff>
    </xdr:from>
    <xdr:to>
      <xdr:col>36</xdr:col>
      <xdr:colOff>165100</xdr:colOff>
      <xdr:row>38</xdr:row>
      <xdr:rowOff>107149</xdr:rowOff>
    </xdr:to>
    <xdr:sp macro="" textlink="">
      <xdr:nvSpPr>
        <xdr:cNvPr id="317" name="楕円 316"/>
        <xdr:cNvSpPr/>
      </xdr:nvSpPr>
      <xdr:spPr>
        <a:xfrm>
          <a:off x="6921500" y="6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98276</xdr:rowOff>
    </xdr:from>
    <xdr:ext cx="599010" cy="259045"/>
    <xdr:sp macro="" textlink="">
      <xdr:nvSpPr>
        <xdr:cNvPr id="318" name="テキスト ボックス 317"/>
        <xdr:cNvSpPr txBox="1"/>
      </xdr:nvSpPr>
      <xdr:spPr>
        <a:xfrm>
          <a:off x="6672795" y="661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116398</xdr:rowOff>
    </xdr:from>
    <xdr:to>
      <xdr:col>55</xdr:col>
      <xdr:colOff>0</xdr:colOff>
      <xdr:row>58</xdr:row>
      <xdr:rowOff>118928</xdr:rowOff>
    </xdr:to>
    <xdr:cxnSp macro="">
      <xdr:nvCxnSpPr>
        <xdr:cNvPr id="345" name="直線コネクタ 344"/>
        <xdr:cNvCxnSpPr/>
      </xdr:nvCxnSpPr>
      <xdr:spPr>
        <a:xfrm>
          <a:off x="9639300" y="10060498"/>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95589</xdr:rowOff>
    </xdr:from>
    <xdr:to>
      <xdr:col>50</xdr:col>
      <xdr:colOff>114300</xdr:colOff>
      <xdr:row>58</xdr:row>
      <xdr:rowOff>116398</xdr:rowOff>
    </xdr:to>
    <xdr:cxnSp macro="">
      <xdr:nvCxnSpPr>
        <xdr:cNvPr id="348" name="直線コネクタ 347"/>
        <xdr:cNvCxnSpPr/>
      </xdr:nvCxnSpPr>
      <xdr:spPr>
        <a:xfrm>
          <a:off x="8750300" y="10039689"/>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20446</xdr:rowOff>
    </xdr:from>
    <xdr:to>
      <xdr:col>45</xdr:col>
      <xdr:colOff>177800</xdr:colOff>
      <xdr:row>58</xdr:row>
      <xdr:rowOff>95589</xdr:rowOff>
    </xdr:to>
    <xdr:cxnSp macro="">
      <xdr:nvCxnSpPr>
        <xdr:cNvPr id="351" name="直線コネクタ 350"/>
        <xdr:cNvCxnSpPr/>
      </xdr:nvCxnSpPr>
      <xdr:spPr>
        <a:xfrm>
          <a:off x="7861300" y="9964546"/>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99098</xdr:rowOff>
    </xdr:from>
    <xdr:to>
      <xdr:col>41</xdr:col>
      <xdr:colOff>50800</xdr:colOff>
      <xdr:row>58</xdr:row>
      <xdr:rowOff>20446</xdr:rowOff>
    </xdr:to>
    <xdr:cxnSp macro="">
      <xdr:nvCxnSpPr>
        <xdr:cNvPr id="354" name="直線コネクタ 353"/>
        <xdr:cNvCxnSpPr/>
      </xdr:nvCxnSpPr>
      <xdr:spPr>
        <a:xfrm>
          <a:off x="6972300" y="9871748"/>
          <a:ext cx="889000" cy="9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68128</xdr:rowOff>
    </xdr:from>
    <xdr:to>
      <xdr:col>55</xdr:col>
      <xdr:colOff>50800</xdr:colOff>
      <xdr:row>58</xdr:row>
      <xdr:rowOff>169728</xdr:rowOff>
    </xdr:to>
    <xdr:sp macro="" textlink="">
      <xdr:nvSpPr>
        <xdr:cNvPr id="364" name="楕円 363"/>
        <xdr:cNvSpPr/>
      </xdr:nvSpPr>
      <xdr:spPr>
        <a:xfrm>
          <a:off x="10426700" y="100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154505</xdr:rowOff>
    </xdr:from>
    <xdr:ext cx="534377" cy="259045"/>
    <xdr:sp macro="" textlink="">
      <xdr:nvSpPr>
        <xdr:cNvPr id="365" name="普通建設事業費該当値テキスト"/>
        <xdr:cNvSpPr txBox="1"/>
      </xdr:nvSpPr>
      <xdr:spPr>
        <a:xfrm>
          <a:off x="10528300"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65598</xdr:rowOff>
    </xdr:from>
    <xdr:to>
      <xdr:col>50</xdr:col>
      <xdr:colOff>165100</xdr:colOff>
      <xdr:row>58</xdr:row>
      <xdr:rowOff>167198</xdr:rowOff>
    </xdr:to>
    <xdr:sp macro="" textlink="">
      <xdr:nvSpPr>
        <xdr:cNvPr id="366" name="楕円 365"/>
        <xdr:cNvSpPr/>
      </xdr:nvSpPr>
      <xdr:spPr>
        <a:xfrm>
          <a:off x="9588500" y="10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158325</xdr:rowOff>
    </xdr:from>
    <xdr:ext cx="534377" cy="259045"/>
    <xdr:sp macro="" textlink="">
      <xdr:nvSpPr>
        <xdr:cNvPr id="367" name="テキスト ボックス 366"/>
        <xdr:cNvSpPr txBox="1"/>
      </xdr:nvSpPr>
      <xdr:spPr>
        <a:xfrm>
          <a:off x="9372111" y="10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44789</xdr:rowOff>
    </xdr:from>
    <xdr:to>
      <xdr:col>46</xdr:col>
      <xdr:colOff>38100</xdr:colOff>
      <xdr:row>58</xdr:row>
      <xdr:rowOff>146389</xdr:rowOff>
    </xdr:to>
    <xdr:sp macro="" textlink="">
      <xdr:nvSpPr>
        <xdr:cNvPr id="368" name="楕円 367"/>
        <xdr:cNvSpPr/>
      </xdr:nvSpPr>
      <xdr:spPr>
        <a:xfrm>
          <a:off x="8699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137516</xdr:rowOff>
    </xdr:from>
    <xdr:ext cx="534377" cy="259045"/>
    <xdr:sp macro="" textlink="">
      <xdr:nvSpPr>
        <xdr:cNvPr id="369" name="テキスト ボックス 368"/>
        <xdr:cNvSpPr txBox="1"/>
      </xdr:nvSpPr>
      <xdr:spPr>
        <a:xfrm>
          <a:off x="8483111" y="10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141096</xdr:rowOff>
    </xdr:from>
    <xdr:to>
      <xdr:col>41</xdr:col>
      <xdr:colOff>101600</xdr:colOff>
      <xdr:row>58</xdr:row>
      <xdr:rowOff>71246</xdr:rowOff>
    </xdr:to>
    <xdr:sp macro="" textlink="">
      <xdr:nvSpPr>
        <xdr:cNvPr id="370" name="楕円 369"/>
        <xdr:cNvSpPr/>
      </xdr:nvSpPr>
      <xdr:spPr>
        <a:xfrm>
          <a:off x="7810500" y="9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62373</xdr:rowOff>
    </xdr:from>
    <xdr:ext cx="599010" cy="259045"/>
    <xdr:sp macro="" textlink="">
      <xdr:nvSpPr>
        <xdr:cNvPr id="371" name="テキスト ボックス 370"/>
        <xdr:cNvSpPr txBox="1"/>
      </xdr:nvSpPr>
      <xdr:spPr>
        <a:xfrm>
          <a:off x="7561795" y="100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48298</xdr:rowOff>
    </xdr:from>
    <xdr:to>
      <xdr:col>36</xdr:col>
      <xdr:colOff>165100</xdr:colOff>
      <xdr:row>57</xdr:row>
      <xdr:rowOff>149898</xdr:rowOff>
    </xdr:to>
    <xdr:sp macro="" textlink="">
      <xdr:nvSpPr>
        <xdr:cNvPr id="372" name="楕円 371"/>
        <xdr:cNvSpPr/>
      </xdr:nvSpPr>
      <xdr:spPr>
        <a:xfrm>
          <a:off x="6921500" y="98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166425</xdr:rowOff>
    </xdr:from>
    <xdr:ext cx="599010" cy="259045"/>
    <xdr:sp macro="" textlink="">
      <xdr:nvSpPr>
        <xdr:cNvPr id="373" name="テキスト ボックス 372"/>
        <xdr:cNvSpPr txBox="1"/>
      </xdr:nvSpPr>
      <xdr:spPr>
        <a:xfrm>
          <a:off x="6672795" y="959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72189</xdr:rowOff>
    </xdr:from>
    <xdr:to>
      <xdr:col>55</xdr:col>
      <xdr:colOff>0</xdr:colOff>
      <xdr:row>79</xdr:row>
      <xdr:rowOff>81640</xdr:rowOff>
    </xdr:to>
    <xdr:cxnSp macro="">
      <xdr:nvCxnSpPr>
        <xdr:cNvPr id="404" name="直線コネクタ 403"/>
        <xdr:cNvCxnSpPr/>
      </xdr:nvCxnSpPr>
      <xdr:spPr>
        <a:xfrm flipV="1">
          <a:off x="9639300" y="13616739"/>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64567</xdr:rowOff>
    </xdr:from>
    <xdr:to>
      <xdr:col>50</xdr:col>
      <xdr:colOff>114300</xdr:colOff>
      <xdr:row>79</xdr:row>
      <xdr:rowOff>81640</xdr:rowOff>
    </xdr:to>
    <xdr:cxnSp macro="">
      <xdr:nvCxnSpPr>
        <xdr:cNvPr id="407" name="直線コネクタ 406"/>
        <xdr:cNvCxnSpPr/>
      </xdr:nvCxnSpPr>
      <xdr:spPr>
        <a:xfrm>
          <a:off x="8750300" y="13609117"/>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93997</xdr:rowOff>
    </xdr:from>
    <xdr:to>
      <xdr:col>45</xdr:col>
      <xdr:colOff>177800</xdr:colOff>
      <xdr:row>79</xdr:row>
      <xdr:rowOff>64567</xdr:rowOff>
    </xdr:to>
    <xdr:cxnSp macro="">
      <xdr:nvCxnSpPr>
        <xdr:cNvPr id="410" name="直線コネクタ 409"/>
        <xdr:cNvCxnSpPr/>
      </xdr:nvCxnSpPr>
      <xdr:spPr>
        <a:xfrm>
          <a:off x="7861300" y="13467097"/>
          <a:ext cx="889000" cy="14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21389</xdr:rowOff>
    </xdr:from>
    <xdr:to>
      <xdr:col>55</xdr:col>
      <xdr:colOff>50800</xdr:colOff>
      <xdr:row>79</xdr:row>
      <xdr:rowOff>122989</xdr:rowOff>
    </xdr:to>
    <xdr:sp macro="" textlink="">
      <xdr:nvSpPr>
        <xdr:cNvPr id="420" name="楕円 419"/>
        <xdr:cNvSpPr/>
      </xdr:nvSpPr>
      <xdr:spPr>
        <a:xfrm>
          <a:off x="10426700" y="135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107766</xdr:rowOff>
    </xdr:from>
    <xdr:ext cx="534377" cy="259045"/>
    <xdr:sp macro="" textlink="">
      <xdr:nvSpPr>
        <xdr:cNvPr id="421" name="普通建設事業費 （ うち新規整備　）該当値テキスト"/>
        <xdr:cNvSpPr txBox="1"/>
      </xdr:nvSpPr>
      <xdr:spPr>
        <a:xfrm>
          <a:off x="10528300" y="134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30840</xdr:rowOff>
    </xdr:from>
    <xdr:to>
      <xdr:col>50</xdr:col>
      <xdr:colOff>165100</xdr:colOff>
      <xdr:row>79</xdr:row>
      <xdr:rowOff>132440</xdr:rowOff>
    </xdr:to>
    <xdr:sp macro="" textlink="">
      <xdr:nvSpPr>
        <xdr:cNvPr id="422" name="楕円 421"/>
        <xdr:cNvSpPr/>
      </xdr:nvSpPr>
      <xdr:spPr>
        <a:xfrm>
          <a:off x="9588500" y="135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123567</xdr:rowOff>
    </xdr:from>
    <xdr:ext cx="534377" cy="259045"/>
    <xdr:sp macro="" textlink="">
      <xdr:nvSpPr>
        <xdr:cNvPr id="423" name="テキスト ボックス 422"/>
        <xdr:cNvSpPr txBox="1"/>
      </xdr:nvSpPr>
      <xdr:spPr>
        <a:xfrm>
          <a:off x="9372111" y="136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13767</xdr:rowOff>
    </xdr:from>
    <xdr:to>
      <xdr:col>46</xdr:col>
      <xdr:colOff>38100</xdr:colOff>
      <xdr:row>79</xdr:row>
      <xdr:rowOff>115367</xdr:rowOff>
    </xdr:to>
    <xdr:sp macro="" textlink="">
      <xdr:nvSpPr>
        <xdr:cNvPr id="424" name="楕円 423"/>
        <xdr:cNvSpPr/>
      </xdr:nvSpPr>
      <xdr:spPr>
        <a:xfrm>
          <a:off x="8699500" y="135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106494</xdr:rowOff>
    </xdr:from>
    <xdr:ext cx="534377" cy="259045"/>
    <xdr:sp macro="" textlink="">
      <xdr:nvSpPr>
        <xdr:cNvPr id="425" name="テキスト ボックス 424"/>
        <xdr:cNvSpPr txBox="1"/>
      </xdr:nvSpPr>
      <xdr:spPr>
        <a:xfrm>
          <a:off x="8483111" y="136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43197</xdr:rowOff>
    </xdr:from>
    <xdr:to>
      <xdr:col>41</xdr:col>
      <xdr:colOff>101600</xdr:colOff>
      <xdr:row>78</xdr:row>
      <xdr:rowOff>144797</xdr:rowOff>
    </xdr:to>
    <xdr:sp macro="" textlink="">
      <xdr:nvSpPr>
        <xdr:cNvPr id="426" name="楕円 425"/>
        <xdr:cNvSpPr/>
      </xdr:nvSpPr>
      <xdr:spPr>
        <a:xfrm>
          <a:off x="7810500" y="134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135924</xdr:rowOff>
    </xdr:from>
    <xdr:ext cx="599010" cy="259045"/>
    <xdr:sp macro="" textlink="">
      <xdr:nvSpPr>
        <xdr:cNvPr id="427" name="テキスト ボックス 426"/>
        <xdr:cNvSpPr txBox="1"/>
      </xdr:nvSpPr>
      <xdr:spPr>
        <a:xfrm>
          <a:off x="7561795" y="135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9181</xdr:rowOff>
    </xdr:from>
    <xdr:to>
      <xdr:col>55</xdr:col>
      <xdr:colOff>0</xdr:colOff>
      <xdr:row>98</xdr:row>
      <xdr:rowOff>15788</xdr:rowOff>
    </xdr:to>
    <xdr:cxnSp macro="">
      <xdr:nvCxnSpPr>
        <xdr:cNvPr id="452" name="直線コネクタ 451"/>
        <xdr:cNvCxnSpPr/>
      </xdr:nvCxnSpPr>
      <xdr:spPr>
        <a:xfrm>
          <a:off x="9639300" y="16811281"/>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157314</xdr:rowOff>
    </xdr:from>
    <xdr:to>
      <xdr:col>50</xdr:col>
      <xdr:colOff>114300</xdr:colOff>
      <xdr:row>98</xdr:row>
      <xdr:rowOff>9181</xdr:rowOff>
    </xdr:to>
    <xdr:cxnSp macro="">
      <xdr:nvCxnSpPr>
        <xdr:cNvPr id="455" name="直線コネクタ 454"/>
        <xdr:cNvCxnSpPr/>
      </xdr:nvCxnSpPr>
      <xdr:spPr>
        <a:xfrm>
          <a:off x="8750300" y="1678796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116514</xdr:rowOff>
    </xdr:from>
    <xdr:to>
      <xdr:col>45</xdr:col>
      <xdr:colOff>177800</xdr:colOff>
      <xdr:row>97</xdr:row>
      <xdr:rowOff>157314</xdr:rowOff>
    </xdr:to>
    <xdr:cxnSp macro="">
      <xdr:nvCxnSpPr>
        <xdr:cNvPr id="458" name="直線コネクタ 457"/>
        <xdr:cNvCxnSpPr/>
      </xdr:nvCxnSpPr>
      <xdr:spPr>
        <a:xfrm>
          <a:off x="7861300" y="16747164"/>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136438</xdr:rowOff>
    </xdr:from>
    <xdr:to>
      <xdr:col>55</xdr:col>
      <xdr:colOff>50800</xdr:colOff>
      <xdr:row>98</xdr:row>
      <xdr:rowOff>66588</xdr:rowOff>
    </xdr:to>
    <xdr:sp macro="" textlink="">
      <xdr:nvSpPr>
        <xdr:cNvPr id="468" name="楕円 467"/>
        <xdr:cNvSpPr/>
      </xdr:nvSpPr>
      <xdr:spPr>
        <a:xfrm>
          <a:off x="10426700" y="167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51365</xdr:rowOff>
    </xdr:from>
    <xdr:ext cx="534377" cy="259045"/>
    <xdr:sp macro="" textlink="">
      <xdr:nvSpPr>
        <xdr:cNvPr id="469" name="普通建設事業費 （ うち更新整備　）該当値テキスト"/>
        <xdr:cNvSpPr txBox="1"/>
      </xdr:nvSpPr>
      <xdr:spPr>
        <a:xfrm>
          <a:off x="10528300" y="16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129831</xdr:rowOff>
    </xdr:from>
    <xdr:to>
      <xdr:col>50</xdr:col>
      <xdr:colOff>165100</xdr:colOff>
      <xdr:row>98</xdr:row>
      <xdr:rowOff>59981</xdr:rowOff>
    </xdr:to>
    <xdr:sp macro="" textlink="">
      <xdr:nvSpPr>
        <xdr:cNvPr id="470" name="楕円 469"/>
        <xdr:cNvSpPr/>
      </xdr:nvSpPr>
      <xdr:spPr>
        <a:xfrm>
          <a:off x="9588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51108</xdr:rowOff>
    </xdr:from>
    <xdr:ext cx="534377" cy="259045"/>
    <xdr:sp macro="" textlink="">
      <xdr:nvSpPr>
        <xdr:cNvPr id="471" name="テキスト ボックス 470"/>
        <xdr:cNvSpPr txBox="1"/>
      </xdr:nvSpPr>
      <xdr:spPr>
        <a:xfrm>
          <a:off x="9372111" y="168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106514</xdr:rowOff>
    </xdr:from>
    <xdr:to>
      <xdr:col>46</xdr:col>
      <xdr:colOff>38100</xdr:colOff>
      <xdr:row>98</xdr:row>
      <xdr:rowOff>36664</xdr:rowOff>
    </xdr:to>
    <xdr:sp macro="" textlink="">
      <xdr:nvSpPr>
        <xdr:cNvPr id="472" name="楕円 471"/>
        <xdr:cNvSpPr/>
      </xdr:nvSpPr>
      <xdr:spPr>
        <a:xfrm>
          <a:off x="8699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27791</xdr:rowOff>
    </xdr:from>
    <xdr:ext cx="534377" cy="259045"/>
    <xdr:sp macro="" textlink="">
      <xdr:nvSpPr>
        <xdr:cNvPr id="473" name="テキスト ボックス 472"/>
        <xdr:cNvSpPr txBox="1"/>
      </xdr:nvSpPr>
      <xdr:spPr>
        <a:xfrm>
          <a:off x="8483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65714</xdr:rowOff>
    </xdr:from>
    <xdr:to>
      <xdr:col>41</xdr:col>
      <xdr:colOff>101600</xdr:colOff>
      <xdr:row>97</xdr:row>
      <xdr:rowOff>167314</xdr:rowOff>
    </xdr:to>
    <xdr:sp macro="" textlink="">
      <xdr:nvSpPr>
        <xdr:cNvPr id="474" name="楕円 473"/>
        <xdr:cNvSpPr/>
      </xdr:nvSpPr>
      <xdr:spPr>
        <a:xfrm>
          <a:off x="7810500" y="16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12391</xdr:rowOff>
    </xdr:from>
    <xdr:ext cx="599010" cy="259045"/>
    <xdr:sp macro="" textlink="">
      <xdr:nvSpPr>
        <xdr:cNvPr id="475" name="テキスト ボックス 474"/>
        <xdr:cNvSpPr txBox="1"/>
      </xdr:nvSpPr>
      <xdr:spPr>
        <a:xfrm>
          <a:off x="7561795" y="164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119237</xdr:rowOff>
    </xdr:from>
    <xdr:to>
      <xdr:col>85</xdr:col>
      <xdr:colOff>127000</xdr:colOff>
      <xdr:row>39</xdr:row>
      <xdr:rowOff>42892</xdr:rowOff>
    </xdr:to>
    <xdr:cxnSp macro="">
      <xdr:nvCxnSpPr>
        <xdr:cNvPr id="504" name="直線コネクタ 503"/>
        <xdr:cNvCxnSpPr/>
      </xdr:nvCxnSpPr>
      <xdr:spPr>
        <a:xfrm flipV="1">
          <a:off x="15481300" y="6462887"/>
          <a:ext cx="838200" cy="2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15258</xdr:rowOff>
    </xdr:from>
    <xdr:to>
      <xdr:col>81</xdr:col>
      <xdr:colOff>50800</xdr:colOff>
      <xdr:row>39</xdr:row>
      <xdr:rowOff>42892</xdr:rowOff>
    </xdr:to>
    <xdr:cxnSp macro="">
      <xdr:nvCxnSpPr>
        <xdr:cNvPr id="507" name="直線コネクタ 506"/>
        <xdr:cNvCxnSpPr/>
      </xdr:nvCxnSpPr>
      <xdr:spPr>
        <a:xfrm>
          <a:off x="14592300" y="6701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92361</xdr:rowOff>
    </xdr:from>
    <xdr:to>
      <xdr:col>76</xdr:col>
      <xdr:colOff>114300</xdr:colOff>
      <xdr:row>39</xdr:row>
      <xdr:rowOff>15258</xdr:rowOff>
    </xdr:to>
    <xdr:cxnSp macro="">
      <xdr:nvCxnSpPr>
        <xdr:cNvPr id="510" name="直線コネクタ 509"/>
        <xdr:cNvCxnSpPr/>
      </xdr:nvCxnSpPr>
      <xdr:spPr>
        <a:xfrm>
          <a:off x="13703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92361</xdr:rowOff>
    </xdr:from>
    <xdr:to>
      <xdr:col>71</xdr:col>
      <xdr:colOff>177800</xdr:colOff>
      <xdr:row>38</xdr:row>
      <xdr:rowOff>38967</xdr:rowOff>
    </xdr:to>
    <xdr:cxnSp macro="">
      <xdr:nvCxnSpPr>
        <xdr:cNvPr id="513" name="直線コネクタ 512"/>
        <xdr:cNvCxnSpPr/>
      </xdr:nvCxnSpPr>
      <xdr:spPr>
        <a:xfrm flipV="1">
          <a:off x="12814300" y="6436011"/>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68437</xdr:rowOff>
    </xdr:from>
    <xdr:to>
      <xdr:col>85</xdr:col>
      <xdr:colOff>177800</xdr:colOff>
      <xdr:row>37</xdr:row>
      <xdr:rowOff>170036</xdr:rowOff>
    </xdr:to>
    <xdr:sp macro="" textlink="">
      <xdr:nvSpPr>
        <xdr:cNvPr id="523" name="楕円 522"/>
        <xdr:cNvSpPr/>
      </xdr:nvSpPr>
      <xdr:spPr>
        <a:xfrm>
          <a:off x="16268700" y="6412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91314</xdr:rowOff>
    </xdr:from>
    <xdr:ext cx="534377" cy="259045"/>
    <xdr:sp macro="" textlink="">
      <xdr:nvSpPr>
        <xdr:cNvPr id="524" name="災害復旧事業費該当値テキスト"/>
        <xdr:cNvSpPr txBox="1"/>
      </xdr:nvSpPr>
      <xdr:spPr>
        <a:xfrm>
          <a:off x="16370300" y="62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163542</xdr:rowOff>
    </xdr:from>
    <xdr:to>
      <xdr:col>81</xdr:col>
      <xdr:colOff>101600</xdr:colOff>
      <xdr:row>39</xdr:row>
      <xdr:rowOff>93692</xdr:rowOff>
    </xdr:to>
    <xdr:sp macro="" textlink="">
      <xdr:nvSpPr>
        <xdr:cNvPr id="525" name="楕円 524"/>
        <xdr:cNvSpPr/>
      </xdr:nvSpPr>
      <xdr:spPr>
        <a:xfrm>
          <a:off x="15430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84819</xdr:rowOff>
    </xdr:from>
    <xdr:ext cx="378565" cy="259045"/>
    <xdr:sp macro="" textlink="">
      <xdr:nvSpPr>
        <xdr:cNvPr id="526" name="テキスト ボックス 525"/>
        <xdr:cNvSpPr txBox="1"/>
      </xdr:nvSpPr>
      <xdr:spPr>
        <a:xfrm>
          <a:off x="15292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135908</xdr:rowOff>
    </xdr:from>
    <xdr:to>
      <xdr:col>76</xdr:col>
      <xdr:colOff>165100</xdr:colOff>
      <xdr:row>39</xdr:row>
      <xdr:rowOff>66058</xdr:rowOff>
    </xdr:to>
    <xdr:sp macro="" textlink="">
      <xdr:nvSpPr>
        <xdr:cNvPr id="527" name="楕円 526"/>
        <xdr:cNvSpPr/>
      </xdr:nvSpPr>
      <xdr:spPr>
        <a:xfrm>
          <a:off x="14541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57185</xdr:rowOff>
    </xdr:from>
    <xdr:ext cx="469744" cy="259045"/>
    <xdr:sp macro="" textlink="">
      <xdr:nvSpPr>
        <xdr:cNvPr id="528" name="テキスト ボックス 527"/>
        <xdr:cNvSpPr txBox="1"/>
      </xdr:nvSpPr>
      <xdr:spPr>
        <a:xfrm>
          <a:off x="14357428"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41561</xdr:rowOff>
    </xdr:from>
    <xdr:to>
      <xdr:col>72</xdr:col>
      <xdr:colOff>38100</xdr:colOff>
      <xdr:row>37</xdr:row>
      <xdr:rowOff>143161</xdr:rowOff>
    </xdr:to>
    <xdr:sp macro="" textlink="">
      <xdr:nvSpPr>
        <xdr:cNvPr id="529" name="楕円 528"/>
        <xdr:cNvSpPr/>
      </xdr:nvSpPr>
      <xdr:spPr>
        <a:xfrm>
          <a:off x="13652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159688</xdr:rowOff>
    </xdr:from>
    <xdr:ext cx="534377" cy="259045"/>
    <xdr:sp macro="" textlink="">
      <xdr:nvSpPr>
        <xdr:cNvPr id="530" name="テキスト ボックス 529"/>
        <xdr:cNvSpPr txBox="1"/>
      </xdr:nvSpPr>
      <xdr:spPr>
        <a:xfrm>
          <a:off x="13436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159617</xdr:rowOff>
    </xdr:from>
    <xdr:to>
      <xdr:col>67</xdr:col>
      <xdr:colOff>101600</xdr:colOff>
      <xdr:row>38</xdr:row>
      <xdr:rowOff>89767</xdr:rowOff>
    </xdr:to>
    <xdr:sp macro="" textlink="">
      <xdr:nvSpPr>
        <xdr:cNvPr id="531" name="楕円 530"/>
        <xdr:cNvSpPr/>
      </xdr:nvSpPr>
      <xdr:spPr>
        <a:xfrm>
          <a:off x="12763500" y="65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106294</xdr:rowOff>
    </xdr:from>
    <xdr:ext cx="534377" cy="259045"/>
    <xdr:sp macro="" textlink="">
      <xdr:nvSpPr>
        <xdr:cNvPr id="532" name="テキスト ボックス 531"/>
        <xdr:cNvSpPr txBox="1"/>
      </xdr:nvSpPr>
      <xdr:spPr>
        <a:xfrm>
          <a:off x="12547111" y="62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154180</xdr:rowOff>
    </xdr:from>
    <xdr:to>
      <xdr:col>85</xdr:col>
      <xdr:colOff>127000</xdr:colOff>
      <xdr:row>77</xdr:row>
      <xdr:rowOff>155352</xdr:rowOff>
    </xdr:to>
    <xdr:cxnSp macro="">
      <xdr:nvCxnSpPr>
        <xdr:cNvPr id="616" name="直線コネクタ 615"/>
        <xdr:cNvCxnSpPr/>
      </xdr:nvCxnSpPr>
      <xdr:spPr>
        <a:xfrm flipV="1">
          <a:off x="15481300" y="13355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146376</xdr:rowOff>
    </xdr:from>
    <xdr:to>
      <xdr:col>81</xdr:col>
      <xdr:colOff>50800</xdr:colOff>
      <xdr:row>77</xdr:row>
      <xdr:rowOff>155352</xdr:rowOff>
    </xdr:to>
    <xdr:cxnSp macro="">
      <xdr:nvCxnSpPr>
        <xdr:cNvPr id="619" name="直線コネクタ 618"/>
        <xdr:cNvCxnSpPr/>
      </xdr:nvCxnSpPr>
      <xdr:spPr>
        <a:xfrm>
          <a:off x="14592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108809</xdr:rowOff>
    </xdr:from>
    <xdr:to>
      <xdr:col>76</xdr:col>
      <xdr:colOff>114300</xdr:colOff>
      <xdr:row>77</xdr:row>
      <xdr:rowOff>146376</xdr:rowOff>
    </xdr:to>
    <xdr:cxnSp macro="">
      <xdr:nvCxnSpPr>
        <xdr:cNvPr id="622" name="直線コネクタ 621"/>
        <xdr:cNvCxnSpPr/>
      </xdr:nvCxnSpPr>
      <xdr:spPr>
        <a:xfrm>
          <a:off x="13703300" y="13310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69845</xdr:rowOff>
    </xdr:from>
    <xdr:to>
      <xdr:col>71</xdr:col>
      <xdr:colOff>177800</xdr:colOff>
      <xdr:row>77</xdr:row>
      <xdr:rowOff>108809</xdr:rowOff>
    </xdr:to>
    <xdr:cxnSp macro="">
      <xdr:nvCxnSpPr>
        <xdr:cNvPr id="625" name="直線コネクタ 624"/>
        <xdr:cNvCxnSpPr/>
      </xdr:nvCxnSpPr>
      <xdr:spPr>
        <a:xfrm>
          <a:off x="12814300" y="13271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103380</xdr:rowOff>
    </xdr:from>
    <xdr:to>
      <xdr:col>85</xdr:col>
      <xdr:colOff>177800</xdr:colOff>
      <xdr:row>78</xdr:row>
      <xdr:rowOff>33530</xdr:rowOff>
    </xdr:to>
    <xdr:sp macro="" textlink="">
      <xdr:nvSpPr>
        <xdr:cNvPr id="635" name="楕円 634"/>
        <xdr:cNvSpPr/>
      </xdr:nvSpPr>
      <xdr:spPr>
        <a:xfrm>
          <a:off x="162687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81807</xdr:rowOff>
    </xdr:from>
    <xdr:ext cx="599010" cy="259045"/>
    <xdr:sp macro="" textlink="">
      <xdr:nvSpPr>
        <xdr:cNvPr id="636" name="公債費該当値テキスト"/>
        <xdr:cNvSpPr txBox="1"/>
      </xdr:nvSpPr>
      <xdr:spPr>
        <a:xfrm>
          <a:off x="16370300" y="1328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104552</xdr:rowOff>
    </xdr:from>
    <xdr:to>
      <xdr:col>81</xdr:col>
      <xdr:colOff>101600</xdr:colOff>
      <xdr:row>78</xdr:row>
      <xdr:rowOff>34702</xdr:rowOff>
    </xdr:to>
    <xdr:sp macro="" textlink="">
      <xdr:nvSpPr>
        <xdr:cNvPr id="637" name="楕円 636"/>
        <xdr:cNvSpPr/>
      </xdr:nvSpPr>
      <xdr:spPr>
        <a:xfrm>
          <a:off x="15430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25829</xdr:rowOff>
    </xdr:from>
    <xdr:ext cx="599010" cy="259045"/>
    <xdr:sp macro="" textlink="">
      <xdr:nvSpPr>
        <xdr:cNvPr id="638" name="テキスト ボックス 637"/>
        <xdr:cNvSpPr txBox="1"/>
      </xdr:nvSpPr>
      <xdr:spPr>
        <a:xfrm>
          <a:off x="15181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95576</xdr:rowOff>
    </xdr:from>
    <xdr:to>
      <xdr:col>76</xdr:col>
      <xdr:colOff>165100</xdr:colOff>
      <xdr:row>78</xdr:row>
      <xdr:rowOff>25726</xdr:rowOff>
    </xdr:to>
    <xdr:sp macro="" textlink="">
      <xdr:nvSpPr>
        <xdr:cNvPr id="639" name="楕円 638"/>
        <xdr:cNvSpPr/>
      </xdr:nvSpPr>
      <xdr:spPr>
        <a:xfrm>
          <a:off x="14541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16853</xdr:rowOff>
    </xdr:from>
    <xdr:ext cx="599010" cy="259045"/>
    <xdr:sp macro="" textlink="">
      <xdr:nvSpPr>
        <xdr:cNvPr id="640" name="テキスト ボックス 639"/>
        <xdr:cNvSpPr txBox="1"/>
      </xdr:nvSpPr>
      <xdr:spPr>
        <a:xfrm>
          <a:off x="14292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58009</xdr:rowOff>
    </xdr:from>
    <xdr:to>
      <xdr:col>72</xdr:col>
      <xdr:colOff>38100</xdr:colOff>
      <xdr:row>77</xdr:row>
      <xdr:rowOff>159609</xdr:rowOff>
    </xdr:to>
    <xdr:sp macro="" textlink="">
      <xdr:nvSpPr>
        <xdr:cNvPr id="641" name="楕円 640"/>
        <xdr:cNvSpPr/>
      </xdr:nvSpPr>
      <xdr:spPr>
        <a:xfrm>
          <a:off x="13652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150736</xdr:rowOff>
    </xdr:from>
    <xdr:ext cx="599010" cy="259045"/>
    <xdr:sp macro="" textlink="">
      <xdr:nvSpPr>
        <xdr:cNvPr id="642" name="テキスト ボックス 641"/>
        <xdr:cNvSpPr txBox="1"/>
      </xdr:nvSpPr>
      <xdr:spPr>
        <a:xfrm>
          <a:off x="13403795"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19045</xdr:rowOff>
    </xdr:from>
    <xdr:to>
      <xdr:col>67</xdr:col>
      <xdr:colOff>101600</xdr:colOff>
      <xdr:row>77</xdr:row>
      <xdr:rowOff>120645</xdr:rowOff>
    </xdr:to>
    <xdr:sp macro="" textlink="">
      <xdr:nvSpPr>
        <xdr:cNvPr id="643" name="楕円 642"/>
        <xdr:cNvSpPr/>
      </xdr:nvSpPr>
      <xdr:spPr>
        <a:xfrm>
          <a:off x="12763500" y="132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137172</xdr:rowOff>
    </xdr:from>
    <xdr:ext cx="599010" cy="259045"/>
    <xdr:sp macro="" textlink="">
      <xdr:nvSpPr>
        <xdr:cNvPr id="644" name="テキスト ボックス 643"/>
        <xdr:cNvSpPr txBox="1"/>
      </xdr:nvSpPr>
      <xdr:spPr>
        <a:xfrm>
          <a:off x="12514795" y="129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83133</xdr:rowOff>
    </xdr:from>
    <xdr:to>
      <xdr:col>85</xdr:col>
      <xdr:colOff>127000</xdr:colOff>
      <xdr:row>98</xdr:row>
      <xdr:rowOff>120300</xdr:rowOff>
    </xdr:to>
    <xdr:cxnSp macro="">
      <xdr:nvCxnSpPr>
        <xdr:cNvPr id="671" name="直線コネクタ 670"/>
        <xdr:cNvCxnSpPr/>
      </xdr:nvCxnSpPr>
      <xdr:spPr>
        <a:xfrm flipV="1">
          <a:off x="15481300" y="16885233"/>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101716</xdr:rowOff>
    </xdr:from>
    <xdr:to>
      <xdr:col>81</xdr:col>
      <xdr:colOff>50800</xdr:colOff>
      <xdr:row>98</xdr:row>
      <xdr:rowOff>120300</xdr:rowOff>
    </xdr:to>
    <xdr:cxnSp macro="">
      <xdr:nvCxnSpPr>
        <xdr:cNvPr id="674" name="直線コネクタ 673"/>
        <xdr:cNvCxnSpPr/>
      </xdr:nvCxnSpPr>
      <xdr:spPr>
        <a:xfrm>
          <a:off x="14592300" y="16903816"/>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101716</xdr:rowOff>
    </xdr:from>
    <xdr:to>
      <xdr:col>76</xdr:col>
      <xdr:colOff>114300</xdr:colOff>
      <xdr:row>98</xdr:row>
      <xdr:rowOff>136449</xdr:rowOff>
    </xdr:to>
    <xdr:cxnSp macro="">
      <xdr:nvCxnSpPr>
        <xdr:cNvPr id="677" name="直線コネクタ 676"/>
        <xdr:cNvCxnSpPr/>
      </xdr:nvCxnSpPr>
      <xdr:spPr>
        <a:xfrm flipV="1">
          <a:off x="13703300" y="16903816"/>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58243</xdr:rowOff>
    </xdr:from>
    <xdr:to>
      <xdr:col>71</xdr:col>
      <xdr:colOff>177800</xdr:colOff>
      <xdr:row>98</xdr:row>
      <xdr:rowOff>136449</xdr:rowOff>
    </xdr:to>
    <xdr:cxnSp macro="">
      <xdr:nvCxnSpPr>
        <xdr:cNvPr id="680" name="直線コネクタ 679"/>
        <xdr:cNvCxnSpPr/>
      </xdr:nvCxnSpPr>
      <xdr:spPr>
        <a:xfrm>
          <a:off x="12814300" y="16860343"/>
          <a:ext cx="889000" cy="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32333</xdr:rowOff>
    </xdr:from>
    <xdr:to>
      <xdr:col>85</xdr:col>
      <xdr:colOff>177800</xdr:colOff>
      <xdr:row>98</xdr:row>
      <xdr:rowOff>133933</xdr:rowOff>
    </xdr:to>
    <xdr:sp macro="" textlink="">
      <xdr:nvSpPr>
        <xdr:cNvPr id="690" name="楕円 689"/>
        <xdr:cNvSpPr/>
      </xdr:nvSpPr>
      <xdr:spPr>
        <a:xfrm>
          <a:off x="16268700" y="16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69500</xdr:rowOff>
    </xdr:from>
    <xdr:to>
      <xdr:col>81</xdr:col>
      <xdr:colOff>101600</xdr:colOff>
      <xdr:row>98</xdr:row>
      <xdr:rowOff>171100</xdr:rowOff>
    </xdr:to>
    <xdr:sp macro="" textlink="">
      <xdr:nvSpPr>
        <xdr:cNvPr id="692" name="楕円 691"/>
        <xdr:cNvSpPr/>
      </xdr:nvSpPr>
      <xdr:spPr>
        <a:xfrm>
          <a:off x="15430500" y="16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162227</xdr:rowOff>
    </xdr:from>
    <xdr:ext cx="534377" cy="259045"/>
    <xdr:sp macro="" textlink="">
      <xdr:nvSpPr>
        <xdr:cNvPr id="693" name="テキスト ボックス 692"/>
        <xdr:cNvSpPr txBox="1"/>
      </xdr:nvSpPr>
      <xdr:spPr>
        <a:xfrm>
          <a:off x="15214111" y="169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50916</xdr:rowOff>
    </xdr:from>
    <xdr:to>
      <xdr:col>76</xdr:col>
      <xdr:colOff>165100</xdr:colOff>
      <xdr:row>98</xdr:row>
      <xdr:rowOff>152516</xdr:rowOff>
    </xdr:to>
    <xdr:sp macro="" textlink="">
      <xdr:nvSpPr>
        <xdr:cNvPr id="694" name="楕円 693"/>
        <xdr:cNvSpPr/>
      </xdr:nvSpPr>
      <xdr:spPr>
        <a:xfrm>
          <a:off x="14541500" y="16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143643</xdr:rowOff>
    </xdr:from>
    <xdr:ext cx="534377" cy="259045"/>
    <xdr:sp macro="" textlink="">
      <xdr:nvSpPr>
        <xdr:cNvPr id="695" name="テキスト ボックス 694"/>
        <xdr:cNvSpPr txBox="1"/>
      </xdr:nvSpPr>
      <xdr:spPr>
        <a:xfrm>
          <a:off x="14325111" y="16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85649</xdr:rowOff>
    </xdr:from>
    <xdr:to>
      <xdr:col>72</xdr:col>
      <xdr:colOff>38100</xdr:colOff>
      <xdr:row>99</xdr:row>
      <xdr:rowOff>15799</xdr:rowOff>
    </xdr:to>
    <xdr:sp macro="" textlink="">
      <xdr:nvSpPr>
        <xdr:cNvPr id="696" name="楕円 695"/>
        <xdr:cNvSpPr/>
      </xdr:nvSpPr>
      <xdr:spPr>
        <a:xfrm>
          <a:off x="13652500" y="168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6926</xdr:rowOff>
    </xdr:from>
    <xdr:ext cx="469744" cy="259045"/>
    <xdr:sp macro="" textlink="">
      <xdr:nvSpPr>
        <xdr:cNvPr id="697" name="テキスト ボックス 696"/>
        <xdr:cNvSpPr txBox="1"/>
      </xdr:nvSpPr>
      <xdr:spPr>
        <a:xfrm>
          <a:off x="13468428" y="169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7443</xdr:rowOff>
    </xdr:from>
    <xdr:to>
      <xdr:col>67</xdr:col>
      <xdr:colOff>101600</xdr:colOff>
      <xdr:row>98</xdr:row>
      <xdr:rowOff>109043</xdr:rowOff>
    </xdr:to>
    <xdr:sp macro="" textlink="">
      <xdr:nvSpPr>
        <xdr:cNvPr id="698" name="楕円 697"/>
        <xdr:cNvSpPr/>
      </xdr:nvSpPr>
      <xdr:spPr>
        <a:xfrm>
          <a:off x="127635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125570</xdr:rowOff>
    </xdr:from>
    <xdr:ext cx="534377" cy="259045"/>
    <xdr:sp macro="" textlink="">
      <xdr:nvSpPr>
        <xdr:cNvPr id="699" name="テキスト ボックス 698"/>
        <xdr:cNvSpPr txBox="1"/>
      </xdr:nvSpPr>
      <xdr:spPr>
        <a:xfrm>
          <a:off x="12547111" y="165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58593</xdr:rowOff>
    </xdr:from>
    <xdr:to>
      <xdr:col>102</xdr:col>
      <xdr:colOff>114300</xdr:colOff>
      <xdr:row>38</xdr:row>
      <xdr:rowOff>139700</xdr:rowOff>
    </xdr:to>
    <xdr:cxnSp macro="">
      <xdr:nvCxnSpPr>
        <xdr:cNvPr id="735" name="直線コネクタ 734"/>
        <xdr:cNvCxnSpPr/>
      </xdr:nvCxnSpPr>
      <xdr:spPr>
        <a:xfrm>
          <a:off x="18656300" y="6573693"/>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7793</xdr:rowOff>
    </xdr:from>
    <xdr:to>
      <xdr:col>98</xdr:col>
      <xdr:colOff>38100</xdr:colOff>
      <xdr:row>38</xdr:row>
      <xdr:rowOff>109393</xdr:rowOff>
    </xdr:to>
    <xdr:sp macro="" textlink="">
      <xdr:nvSpPr>
        <xdr:cNvPr id="753" name="楕円 752"/>
        <xdr:cNvSpPr/>
      </xdr:nvSpPr>
      <xdr:spPr>
        <a:xfrm>
          <a:off x="186055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125920</xdr:rowOff>
    </xdr:from>
    <xdr:ext cx="469744" cy="259045"/>
    <xdr:sp macro="" textlink="">
      <xdr:nvSpPr>
        <xdr:cNvPr id="754" name="テキスト ボックス 753"/>
        <xdr:cNvSpPr txBox="1"/>
      </xdr:nvSpPr>
      <xdr:spPr>
        <a:xfrm>
          <a:off x="18421428" y="62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17158</xdr:rowOff>
    </xdr:from>
    <xdr:to>
      <xdr:col>116</xdr:col>
      <xdr:colOff>63500</xdr:colOff>
      <xdr:row>59</xdr:row>
      <xdr:rowOff>17844</xdr:rowOff>
    </xdr:to>
    <xdr:cxnSp macro="">
      <xdr:nvCxnSpPr>
        <xdr:cNvPr id="783" name="直線コネクタ 782"/>
        <xdr:cNvCxnSpPr/>
      </xdr:nvCxnSpPr>
      <xdr:spPr>
        <a:xfrm flipV="1">
          <a:off x="21323300" y="101327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17844</xdr:rowOff>
    </xdr:from>
    <xdr:to>
      <xdr:col>111</xdr:col>
      <xdr:colOff>177800</xdr:colOff>
      <xdr:row>59</xdr:row>
      <xdr:rowOff>18224</xdr:rowOff>
    </xdr:to>
    <xdr:cxnSp macro="">
      <xdr:nvCxnSpPr>
        <xdr:cNvPr id="786" name="直線コネクタ 785"/>
        <xdr:cNvCxnSpPr/>
      </xdr:nvCxnSpPr>
      <xdr:spPr>
        <a:xfrm flipV="1">
          <a:off x="20434300" y="101333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18224</xdr:rowOff>
    </xdr:from>
    <xdr:to>
      <xdr:col>107</xdr:col>
      <xdr:colOff>50800</xdr:colOff>
      <xdr:row>59</xdr:row>
      <xdr:rowOff>18644</xdr:rowOff>
    </xdr:to>
    <xdr:cxnSp macro="">
      <xdr:nvCxnSpPr>
        <xdr:cNvPr id="789" name="直線コネクタ 788"/>
        <xdr:cNvCxnSpPr/>
      </xdr:nvCxnSpPr>
      <xdr:spPr>
        <a:xfrm flipV="1">
          <a:off x="19545300" y="1013377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18644</xdr:rowOff>
    </xdr:from>
    <xdr:to>
      <xdr:col>102</xdr:col>
      <xdr:colOff>114300</xdr:colOff>
      <xdr:row>59</xdr:row>
      <xdr:rowOff>18809</xdr:rowOff>
    </xdr:to>
    <xdr:cxnSp macro="">
      <xdr:nvCxnSpPr>
        <xdr:cNvPr id="792" name="直線コネクタ 791"/>
        <xdr:cNvCxnSpPr/>
      </xdr:nvCxnSpPr>
      <xdr:spPr>
        <a:xfrm flipV="1">
          <a:off x="18656300" y="1013419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137808</xdr:rowOff>
    </xdr:from>
    <xdr:to>
      <xdr:col>116</xdr:col>
      <xdr:colOff>114300</xdr:colOff>
      <xdr:row>59</xdr:row>
      <xdr:rowOff>67958</xdr:rowOff>
    </xdr:to>
    <xdr:sp macro="" textlink="">
      <xdr:nvSpPr>
        <xdr:cNvPr id="802" name="楕円 801"/>
        <xdr:cNvSpPr/>
      </xdr:nvSpPr>
      <xdr:spPr>
        <a:xfrm>
          <a:off x="22110700" y="100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52735</xdr:rowOff>
    </xdr:from>
    <xdr:ext cx="469744" cy="259045"/>
    <xdr:sp macro="" textlink="">
      <xdr:nvSpPr>
        <xdr:cNvPr id="803" name="貸付金該当値テキスト"/>
        <xdr:cNvSpPr txBox="1"/>
      </xdr:nvSpPr>
      <xdr:spPr>
        <a:xfrm>
          <a:off x="22212300" y="999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138494</xdr:rowOff>
    </xdr:from>
    <xdr:to>
      <xdr:col>112</xdr:col>
      <xdr:colOff>38100</xdr:colOff>
      <xdr:row>59</xdr:row>
      <xdr:rowOff>68644</xdr:rowOff>
    </xdr:to>
    <xdr:sp macro="" textlink="">
      <xdr:nvSpPr>
        <xdr:cNvPr id="804" name="楕円 803"/>
        <xdr:cNvSpPr/>
      </xdr:nvSpPr>
      <xdr:spPr>
        <a:xfrm>
          <a:off x="21272500" y="100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59771</xdr:rowOff>
    </xdr:from>
    <xdr:ext cx="469744" cy="259045"/>
    <xdr:sp macro="" textlink="">
      <xdr:nvSpPr>
        <xdr:cNvPr id="805" name="テキスト ボックス 804"/>
        <xdr:cNvSpPr txBox="1"/>
      </xdr:nvSpPr>
      <xdr:spPr>
        <a:xfrm>
          <a:off x="21088428" y="101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138874</xdr:rowOff>
    </xdr:from>
    <xdr:to>
      <xdr:col>107</xdr:col>
      <xdr:colOff>101600</xdr:colOff>
      <xdr:row>59</xdr:row>
      <xdr:rowOff>69024</xdr:rowOff>
    </xdr:to>
    <xdr:sp macro="" textlink="">
      <xdr:nvSpPr>
        <xdr:cNvPr id="806" name="楕円 805"/>
        <xdr:cNvSpPr/>
      </xdr:nvSpPr>
      <xdr:spPr>
        <a:xfrm>
          <a:off x="20383500" y="100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60151</xdr:rowOff>
    </xdr:from>
    <xdr:ext cx="469744" cy="259045"/>
    <xdr:sp macro="" textlink="">
      <xdr:nvSpPr>
        <xdr:cNvPr id="807" name="テキスト ボックス 806"/>
        <xdr:cNvSpPr txBox="1"/>
      </xdr:nvSpPr>
      <xdr:spPr>
        <a:xfrm>
          <a:off x="20199428" y="101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139294</xdr:rowOff>
    </xdr:from>
    <xdr:to>
      <xdr:col>102</xdr:col>
      <xdr:colOff>165100</xdr:colOff>
      <xdr:row>59</xdr:row>
      <xdr:rowOff>69444</xdr:rowOff>
    </xdr:to>
    <xdr:sp macro="" textlink="">
      <xdr:nvSpPr>
        <xdr:cNvPr id="808" name="楕円 807"/>
        <xdr:cNvSpPr/>
      </xdr:nvSpPr>
      <xdr:spPr>
        <a:xfrm>
          <a:off x="19494500" y="100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60571</xdr:rowOff>
    </xdr:from>
    <xdr:ext cx="469744" cy="259045"/>
    <xdr:sp macro="" textlink="">
      <xdr:nvSpPr>
        <xdr:cNvPr id="809" name="テキスト ボックス 808"/>
        <xdr:cNvSpPr txBox="1"/>
      </xdr:nvSpPr>
      <xdr:spPr>
        <a:xfrm>
          <a:off x="19310428" y="101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139459</xdr:rowOff>
    </xdr:from>
    <xdr:to>
      <xdr:col>98</xdr:col>
      <xdr:colOff>38100</xdr:colOff>
      <xdr:row>59</xdr:row>
      <xdr:rowOff>69609</xdr:rowOff>
    </xdr:to>
    <xdr:sp macro="" textlink="">
      <xdr:nvSpPr>
        <xdr:cNvPr id="810" name="楕円 809"/>
        <xdr:cNvSpPr/>
      </xdr:nvSpPr>
      <xdr:spPr>
        <a:xfrm>
          <a:off x="18605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60736</xdr:rowOff>
    </xdr:from>
    <xdr:ext cx="469744" cy="259045"/>
    <xdr:sp macro="" textlink="">
      <xdr:nvSpPr>
        <xdr:cNvPr id="811" name="テキスト ボックス 810"/>
        <xdr:cNvSpPr txBox="1"/>
      </xdr:nvSpPr>
      <xdr:spPr>
        <a:xfrm>
          <a:off x="18421428" y="101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163497</xdr:rowOff>
    </xdr:from>
    <xdr:to>
      <xdr:col>116</xdr:col>
      <xdr:colOff>63500</xdr:colOff>
      <xdr:row>76</xdr:row>
      <xdr:rowOff>7714</xdr:rowOff>
    </xdr:to>
    <xdr:cxnSp macro="">
      <xdr:nvCxnSpPr>
        <xdr:cNvPr id="840" name="直線コネクタ 839"/>
        <xdr:cNvCxnSpPr/>
      </xdr:nvCxnSpPr>
      <xdr:spPr>
        <a:xfrm flipV="1">
          <a:off x="21323300" y="13022247"/>
          <a:ext cx="8382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7714</xdr:rowOff>
    </xdr:from>
    <xdr:to>
      <xdr:col>111</xdr:col>
      <xdr:colOff>177800</xdr:colOff>
      <xdr:row>76</xdr:row>
      <xdr:rowOff>33344</xdr:rowOff>
    </xdr:to>
    <xdr:cxnSp macro="">
      <xdr:nvCxnSpPr>
        <xdr:cNvPr id="843" name="直線コネクタ 842"/>
        <xdr:cNvCxnSpPr/>
      </xdr:nvCxnSpPr>
      <xdr:spPr>
        <a:xfrm flipV="1">
          <a:off x="20434300" y="13037914"/>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33344</xdr:rowOff>
    </xdr:from>
    <xdr:to>
      <xdr:col>107</xdr:col>
      <xdr:colOff>50800</xdr:colOff>
      <xdr:row>76</xdr:row>
      <xdr:rowOff>54291</xdr:rowOff>
    </xdr:to>
    <xdr:cxnSp macro="">
      <xdr:nvCxnSpPr>
        <xdr:cNvPr id="846" name="直線コネクタ 845"/>
        <xdr:cNvCxnSpPr/>
      </xdr:nvCxnSpPr>
      <xdr:spPr>
        <a:xfrm flipV="1">
          <a:off x="19545300" y="13063544"/>
          <a:ext cx="8890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54291</xdr:rowOff>
    </xdr:from>
    <xdr:to>
      <xdr:col>102</xdr:col>
      <xdr:colOff>114300</xdr:colOff>
      <xdr:row>76</xdr:row>
      <xdr:rowOff>81254</xdr:rowOff>
    </xdr:to>
    <xdr:cxnSp macro="">
      <xdr:nvCxnSpPr>
        <xdr:cNvPr id="849" name="直線コネクタ 848"/>
        <xdr:cNvCxnSpPr/>
      </xdr:nvCxnSpPr>
      <xdr:spPr>
        <a:xfrm flipV="1">
          <a:off x="18656300" y="13084491"/>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112697</xdr:rowOff>
    </xdr:from>
    <xdr:to>
      <xdr:col>116</xdr:col>
      <xdr:colOff>114300</xdr:colOff>
      <xdr:row>76</xdr:row>
      <xdr:rowOff>42847</xdr:rowOff>
    </xdr:to>
    <xdr:sp macro="" textlink="">
      <xdr:nvSpPr>
        <xdr:cNvPr id="859" name="楕円 858"/>
        <xdr:cNvSpPr/>
      </xdr:nvSpPr>
      <xdr:spPr>
        <a:xfrm>
          <a:off x="22110700" y="129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135574</xdr:rowOff>
    </xdr:from>
    <xdr:ext cx="599010" cy="259045"/>
    <xdr:sp macro="" textlink="">
      <xdr:nvSpPr>
        <xdr:cNvPr id="860" name="繰出金該当値テキスト"/>
        <xdr:cNvSpPr txBox="1"/>
      </xdr:nvSpPr>
      <xdr:spPr>
        <a:xfrm>
          <a:off x="22212300" y="128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128364</xdr:rowOff>
    </xdr:from>
    <xdr:to>
      <xdr:col>112</xdr:col>
      <xdr:colOff>38100</xdr:colOff>
      <xdr:row>76</xdr:row>
      <xdr:rowOff>58514</xdr:rowOff>
    </xdr:to>
    <xdr:sp macro="" textlink="">
      <xdr:nvSpPr>
        <xdr:cNvPr id="861" name="楕円 860"/>
        <xdr:cNvSpPr/>
      </xdr:nvSpPr>
      <xdr:spPr>
        <a:xfrm>
          <a:off x="21272500" y="129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75041</xdr:rowOff>
    </xdr:from>
    <xdr:ext cx="599010" cy="259045"/>
    <xdr:sp macro="" textlink="">
      <xdr:nvSpPr>
        <xdr:cNvPr id="862" name="テキスト ボックス 861"/>
        <xdr:cNvSpPr txBox="1"/>
      </xdr:nvSpPr>
      <xdr:spPr>
        <a:xfrm>
          <a:off x="21023795" y="127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153994</xdr:rowOff>
    </xdr:from>
    <xdr:to>
      <xdr:col>107</xdr:col>
      <xdr:colOff>101600</xdr:colOff>
      <xdr:row>76</xdr:row>
      <xdr:rowOff>84144</xdr:rowOff>
    </xdr:to>
    <xdr:sp macro="" textlink="">
      <xdr:nvSpPr>
        <xdr:cNvPr id="863" name="楕円 862"/>
        <xdr:cNvSpPr/>
      </xdr:nvSpPr>
      <xdr:spPr>
        <a:xfrm>
          <a:off x="203835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100671</xdr:rowOff>
    </xdr:from>
    <xdr:ext cx="599010" cy="259045"/>
    <xdr:sp macro="" textlink="">
      <xdr:nvSpPr>
        <xdr:cNvPr id="864" name="テキスト ボックス 863"/>
        <xdr:cNvSpPr txBox="1"/>
      </xdr:nvSpPr>
      <xdr:spPr>
        <a:xfrm>
          <a:off x="20134795" y="1278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3491</xdr:rowOff>
    </xdr:from>
    <xdr:to>
      <xdr:col>102</xdr:col>
      <xdr:colOff>165100</xdr:colOff>
      <xdr:row>76</xdr:row>
      <xdr:rowOff>105091</xdr:rowOff>
    </xdr:to>
    <xdr:sp macro="" textlink="">
      <xdr:nvSpPr>
        <xdr:cNvPr id="865" name="楕円 864"/>
        <xdr:cNvSpPr/>
      </xdr:nvSpPr>
      <xdr:spPr>
        <a:xfrm>
          <a:off x="19494500" y="13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121618</xdr:rowOff>
    </xdr:from>
    <xdr:ext cx="599010" cy="259045"/>
    <xdr:sp macro="" textlink="">
      <xdr:nvSpPr>
        <xdr:cNvPr id="866" name="テキスト ボックス 865"/>
        <xdr:cNvSpPr txBox="1"/>
      </xdr:nvSpPr>
      <xdr:spPr>
        <a:xfrm>
          <a:off x="19245795" y="1280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30454</xdr:rowOff>
    </xdr:from>
    <xdr:to>
      <xdr:col>98</xdr:col>
      <xdr:colOff>38100</xdr:colOff>
      <xdr:row>76</xdr:row>
      <xdr:rowOff>132054</xdr:rowOff>
    </xdr:to>
    <xdr:sp macro="" textlink="">
      <xdr:nvSpPr>
        <xdr:cNvPr id="867" name="楕円 866"/>
        <xdr:cNvSpPr/>
      </xdr:nvSpPr>
      <xdr:spPr>
        <a:xfrm>
          <a:off x="18605500" y="130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148582</xdr:rowOff>
    </xdr:from>
    <xdr:ext cx="599010" cy="259045"/>
    <xdr:sp macro="" textlink="">
      <xdr:nvSpPr>
        <xdr:cNvPr id="868" name="テキスト ボックス 867"/>
        <xdr:cNvSpPr txBox="1"/>
      </xdr:nvSpPr>
      <xdr:spPr>
        <a:xfrm>
          <a:off x="18356795" y="128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類似団体と比べ、大きく上回っているのは維持補修費、扶助費、</a:t>
          </a:r>
          <a:r>
            <a:rPr kumimoji="1" lang="ja-JP" altLang="en-US" sz="1300">
              <a:solidFill>
                <a:schemeClr val="dk1"/>
              </a:solidFill>
              <a:effectLst/>
              <a:latin typeface="+mn-lt"/>
              <a:ea typeface="+mn-ea"/>
              <a:cs typeface="+mn-cs"/>
            </a:rPr>
            <a:t>災害復旧事業費、</a:t>
          </a:r>
          <a:r>
            <a:rPr kumimoji="1" lang="ja-JP" altLang="ja-JP" sz="1300">
              <a:solidFill>
                <a:schemeClr val="dk1"/>
              </a:solidFill>
              <a:effectLst/>
              <a:latin typeface="+mn-lt"/>
              <a:ea typeface="+mn-ea"/>
              <a:cs typeface="+mn-cs"/>
            </a:rPr>
            <a:t>繰出金である。維持補修費については、</a:t>
          </a:r>
          <a:r>
            <a:rPr kumimoji="1" lang="ja-JP" altLang="en-US" sz="1300">
              <a:solidFill>
                <a:schemeClr val="dk1"/>
              </a:solidFill>
              <a:effectLst/>
              <a:latin typeface="+mn-lt"/>
              <a:ea typeface="+mn-ea"/>
              <a:cs typeface="+mn-cs"/>
            </a:rPr>
            <a:t>除雪経費の増加、その他、町道等を含めた施設の維持管理が</a:t>
          </a:r>
          <a:r>
            <a:rPr kumimoji="1" lang="ja-JP" altLang="ja-JP" sz="1300">
              <a:solidFill>
                <a:schemeClr val="dk1"/>
              </a:solidFill>
              <a:effectLst/>
              <a:latin typeface="+mn-lt"/>
              <a:ea typeface="+mn-ea"/>
              <a:cs typeface="+mn-cs"/>
            </a:rPr>
            <a:t>増加した。扶助費については、高齢化による医療費の増加、低所得者対策での扶助が増加している。</a:t>
          </a:r>
          <a:endParaRPr lang="ja-JP" altLang="ja-JP" sz="1300">
            <a:effectLst/>
          </a:endParaRPr>
        </a:p>
        <a:p>
          <a:r>
            <a:rPr kumimoji="1" lang="ja-JP" altLang="en-US" sz="1300">
              <a:solidFill>
                <a:schemeClr val="dk1"/>
              </a:solidFill>
              <a:effectLst/>
              <a:latin typeface="+mn-lt"/>
              <a:ea typeface="+mn-ea"/>
              <a:cs typeface="+mn-cs"/>
            </a:rPr>
            <a:t>災害復旧事業は鳥取中部地震により被災した農業用ダムの復旧事業により増加した。</a:t>
          </a:r>
          <a:r>
            <a:rPr kumimoji="1" lang="ja-JP" altLang="ja-JP" sz="1300">
              <a:solidFill>
                <a:schemeClr val="dk1"/>
              </a:solidFill>
              <a:effectLst/>
              <a:latin typeface="+mn-lt"/>
              <a:ea typeface="+mn-ea"/>
              <a:cs typeface="+mn-cs"/>
            </a:rPr>
            <a:t>繰出金については、介護保険事業</a:t>
          </a:r>
          <a:r>
            <a:rPr kumimoji="1" lang="ja-JP" altLang="en-US" sz="1300">
              <a:solidFill>
                <a:schemeClr val="dk1"/>
              </a:solidFill>
              <a:effectLst/>
              <a:latin typeface="+mn-lt"/>
              <a:ea typeface="+mn-ea"/>
              <a:cs typeface="+mn-cs"/>
            </a:rPr>
            <a:t>等の社会保障経費に関するもの、上下水道</a:t>
          </a:r>
          <a:r>
            <a:rPr kumimoji="1" lang="ja-JP" altLang="ja-JP" sz="1300">
              <a:solidFill>
                <a:schemeClr val="dk1"/>
              </a:solidFill>
              <a:effectLst/>
              <a:latin typeface="+mn-lt"/>
              <a:ea typeface="+mn-ea"/>
              <a:cs typeface="+mn-cs"/>
            </a:rPr>
            <a:t>に対する経費が増となった。</a:t>
          </a:r>
          <a:endParaRPr lang="ja-JP" altLang="ja-JP" sz="1300">
            <a:effectLst/>
          </a:endParaRPr>
        </a:p>
        <a:p>
          <a:r>
            <a:rPr kumimoji="1" lang="ja-JP" altLang="ja-JP" sz="1300">
              <a:solidFill>
                <a:schemeClr val="dk1"/>
              </a:solidFill>
              <a:effectLst/>
              <a:latin typeface="+mn-lt"/>
              <a:ea typeface="+mn-ea"/>
              <a:cs typeface="+mn-cs"/>
            </a:rPr>
            <a:t>　今後の対策として、主な要因である人口減少を抑制するための施策を行っていく。また、維持経費節減のため、事務事業の見直しにより経費の節減を図り、健康対策による医療費の抑制も図っていく。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170218</xdr:rowOff>
    </xdr:from>
    <xdr:to>
      <xdr:col>24</xdr:col>
      <xdr:colOff>63500</xdr:colOff>
      <xdr:row>37</xdr:row>
      <xdr:rowOff>2102</xdr:rowOff>
    </xdr:to>
    <xdr:cxnSp macro="">
      <xdr:nvCxnSpPr>
        <xdr:cNvPr id="60" name="直線コネクタ 59"/>
        <xdr:cNvCxnSpPr/>
      </xdr:nvCxnSpPr>
      <xdr:spPr>
        <a:xfrm flipV="1">
          <a:off x="3797300" y="634241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134804</xdr:rowOff>
    </xdr:from>
    <xdr:to>
      <xdr:col>19</xdr:col>
      <xdr:colOff>177800</xdr:colOff>
      <xdr:row>37</xdr:row>
      <xdr:rowOff>2102</xdr:rowOff>
    </xdr:to>
    <xdr:cxnSp macro="">
      <xdr:nvCxnSpPr>
        <xdr:cNvPr id="63" name="直線コネクタ 62"/>
        <xdr:cNvCxnSpPr/>
      </xdr:nvCxnSpPr>
      <xdr:spPr>
        <a:xfrm>
          <a:off x="2908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134804</xdr:rowOff>
    </xdr:from>
    <xdr:to>
      <xdr:col>15</xdr:col>
      <xdr:colOff>50800</xdr:colOff>
      <xdr:row>37</xdr:row>
      <xdr:rowOff>22409</xdr:rowOff>
    </xdr:to>
    <xdr:cxnSp macro="">
      <xdr:nvCxnSpPr>
        <xdr:cNvPr id="66" name="直線コネクタ 65"/>
        <xdr:cNvCxnSpPr/>
      </xdr:nvCxnSpPr>
      <xdr:spPr>
        <a:xfrm flipV="1">
          <a:off x="2019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22409</xdr:rowOff>
    </xdr:from>
    <xdr:to>
      <xdr:col>10</xdr:col>
      <xdr:colOff>114300</xdr:colOff>
      <xdr:row>37</xdr:row>
      <xdr:rowOff>29629</xdr:rowOff>
    </xdr:to>
    <xdr:cxnSp macro="">
      <xdr:nvCxnSpPr>
        <xdr:cNvPr id="69" name="直線コネクタ 68"/>
        <xdr:cNvCxnSpPr/>
      </xdr:nvCxnSpPr>
      <xdr:spPr>
        <a:xfrm flipV="1">
          <a:off x="1130300" y="636605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119418</xdr:rowOff>
    </xdr:from>
    <xdr:to>
      <xdr:col>24</xdr:col>
      <xdr:colOff>114300</xdr:colOff>
      <xdr:row>37</xdr:row>
      <xdr:rowOff>49568</xdr:rowOff>
    </xdr:to>
    <xdr:sp macro="" textlink="">
      <xdr:nvSpPr>
        <xdr:cNvPr id="79" name="楕円 78"/>
        <xdr:cNvSpPr/>
      </xdr:nvSpPr>
      <xdr:spPr>
        <a:xfrm>
          <a:off x="45847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142295</xdr:rowOff>
    </xdr:from>
    <xdr:ext cx="534377" cy="259045"/>
    <xdr:sp macro="" textlink="">
      <xdr:nvSpPr>
        <xdr:cNvPr id="80" name="議会費該当値テキスト"/>
        <xdr:cNvSpPr txBox="1"/>
      </xdr:nvSpPr>
      <xdr:spPr>
        <a:xfrm>
          <a:off x="4686300" y="61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122752</xdr:rowOff>
    </xdr:from>
    <xdr:to>
      <xdr:col>20</xdr:col>
      <xdr:colOff>38100</xdr:colOff>
      <xdr:row>37</xdr:row>
      <xdr:rowOff>52902</xdr:rowOff>
    </xdr:to>
    <xdr:sp macro="" textlink="">
      <xdr:nvSpPr>
        <xdr:cNvPr id="81" name="楕円 80"/>
        <xdr:cNvSpPr/>
      </xdr:nvSpPr>
      <xdr:spPr>
        <a:xfrm>
          <a:off x="3746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69429</xdr:rowOff>
    </xdr:from>
    <xdr:ext cx="534377" cy="259045"/>
    <xdr:sp macro="" textlink="">
      <xdr:nvSpPr>
        <xdr:cNvPr id="82" name="テキスト ボックス 81"/>
        <xdr:cNvSpPr txBox="1"/>
      </xdr:nvSpPr>
      <xdr:spPr>
        <a:xfrm>
          <a:off x="3530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84004</xdr:rowOff>
    </xdr:from>
    <xdr:to>
      <xdr:col>15</xdr:col>
      <xdr:colOff>101600</xdr:colOff>
      <xdr:row>37</xdr:row>
      <xdr:rowOff>14154</xdr:rowOff>
    </xdr:to>
    <xdr:sp macro="" textlink="">
      <xdr:nvSpPr>
        <xdr:cNvPr id="83" name="楕円 82"/>
        <xdr:cNvSpPr/>
      </xdr:nvSpPr>
      <xdr:spPr>
        <a:xfrm>
          <a:off x="2857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30681</xdr:rowOff>
    </xdr:from>
    <xdr:ext cx="534377" cy="259045"/>
    <xdr:sp macro="" textlink="">
      <xdr:nvSpPr>
        <xdr:cNvPr id="84" name="テキスト ボックス 83"/>
        <xdr:cNvSpPr txBox="1"/>
      </xdr:nvSpPr>
      <xdr:spPr>
        <a:xfrm>
          <a:off x="2641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143059</xdr:rowOff>
    </xdr:from>
    <xdr:to>
      <xdr:col>10</xdr:col>
      <xdr:colOff>165100</xdr:colOff>
      <xdr:row>37</xdr:row>
      <xdr:rowOff>73209</xdr:rowOff>
    </xdr:to>
    <xdr:sp macro="" textlink="">
      <xdr:nvSpPr>
        <xdr:cNvPr id="85" name="楕円 84"/>
        <xdr:cNvSpPr/>
      </xdr:nvSpPr>
      <xdr:spPr>
        <a:xfrm>
          <a:off x="1968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89736</xdr:rowOff>
    </xdr:from>
    <xdr:ext cx="534377" cy="259045"/>
    <xdr:sp macro="" textlink="">
      <xdr:nvSpPr>
        <xdr:cNvPr id="86" name="テキスト ボックス 85"/>
        <xdr:cNvSpPr txBox="1"/>
      </xdr:nvSpPr>
      <xdr:spPr>
        <a:xfrm>
          <a:off x="1752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150279</xdr:rowOff>
    </xdr:from>
    <xdr:to>
      <xdr:col>6</xdr:col>
      <xdr:colOff>38100</xdr:colOff>
      <xdr:row>37</xdr:row>
      <xdr:rowOff>80429</xdr:rowOff>
    </xdr:to>
    <xdr:sp macro="" textlink="">
      <xdr:nvSpPr>
        <xdr:cNvPr id="87" name="楕円 86"/>
        <xdr:cNvSpPr/>
      </xdr:nvSpPr>
      <xdr:spPr>
        <a:xfrm>
          <a:off x="1079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96956</xdr:rowOff>
    </xdr:from>
    <xdr:ext cx="534377" cy="259045"/>
    <xdr:sp macro="" textlink="">
      <xdr:nvSpPr>
        <xdr:cNvPr id="88" name="テキスト ボックス 87"/>
        <xdr:cNvSpPr txBox="1"/>
      </xdr:nvSpPr>
      <xdr:spPr>
        <a:xfrm>
          <a:off x="863111" y="6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30062</xdr:rowOff>
    </xdr:from>
    <xdr:to>
      <xdr:col>24</xdr:col>
      <xdr:colOff>63500</xdr:colOff>
      <xdr:row>58</xdr:row>
      <xdr:rowOff>41821</xdr:rowOff>
    </xdr:to>
    <xdr:cxnSp macro="">
      <xdr:nvCxnSpPr>
        <xdr:cNvPr id="115" name="直線コネクタ 114"/>
        <xdr:cNvCxnSpPr/>
      </xdr:nvCxnSpPr>
      <xdr:spPr>
        <a:xfrm flipV="1">
          <a:off x="3797300" y="9974162"/>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33138</xdr:rowOff>
    </xdr:from>
    <xdr:to>
      <xdr:col>19</xdr:col>
      <xdr:colOff>177800</xdr:colOff>
      <xdr:row>58</xdr:row>
      <xdr:rowOff>41821</xdr:rowOff>
    </xdr:to>
    <xdr:cxnSp macro="">
      <xdr:nvCxnSpPr>
        <xdr:cNvPr id="118" name="直線コネクタ 117"/>
        <xdr:cNvCxnSpPr/>
      </xdr:nvCxnSpPr>
      <xdr:spPr>
        <a:xfrm>
          <a:off x="2908300" y="9977238"/>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33138</xdr:rowOff>
    </xdr:from>
    <xdr:to>
      <xdr:col>15</xdr:col>
      <xdr:colOff>50800</xdr:colOff>
      <xdr:row>58</xdr:row>
      <xdr:rowOff>37684</xdr:rowOff>
    </xdr:to>
    <xdr:cxnSp macro="">
      <xdr:nvCxnSpPr>
        <xdr:cNvPr id="121" name="直線コネクタ 120"/>
        <xdr:cNvCxnSpPr/>
      </xdr:nvCxnSpPr>
      <xdr:spPr>
        <a:xfrm flipV="1">
          <a:off x="2019300" y="997723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31541</xdr:rowOff>
    </xdr:from>
    <xdr:to>
      <xdr:col>10</xdr:col>
      <xdr:colOff>114300</xdr:colOff>
      <xdr:row>58</xdr:row>
      <xdr:rowOff>37684</xdr:rowOff>
    </xdr:to>
    <xdr:cxnSp macro="">
      <xdr:nvCxnSpPr>
        <xdr:cNvPr id="124" name="直線コネクタ 123"/>
        <xdr:cNvCxnSpPr/>
      </xdr:nvCxnSpPr>
      <xdr:spPr>
        <a:xfrm>
          <a:off x="1130300" y="9975641"/>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150712</xdr:rowOff>
    </xdr:from>
    <xdr:to>
      <xdr:col>24</xdr:col>
      <xdr:colOff>114300</xdr:colOff>
      <xdr:row>58</xdr:row>
      <xdr:rowOff>80862</xdr:rowOff>
    </xdr:to>
    <xdr:sp macro="" textlink="">
      <xdr:nvSpPr>
        <xdr:cNvPr id="134" name="楕円 133"/>
        <xdr:cNvSpPr/>
      </xdr:nvSpPr>
      <xdr:spPr>
        <a:xfrm>
          <a:off x="45847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162471</xdr:rowOff>
    </xdr:from>
    <xdr:to>
      <xdr:col>20</xdr:col>
      <xdr:colOff>38100</xdr:colOff>
      <xdr:row>58</xdr:row>
      <xdr:rowOff>92621</xdr:rowOff>
    </xdr:to>
    <xdr:sp macro="" textlink="">
      <xdr:nvSpPr>
        <xdr:cNvPr id="136" name="楕円 135"/>
        <xdr:cNvSpPr/>
      </xdr:nvSpPr>
      <xdr:spPr>
        <a:xfrm>
          <a:off x="3746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83748</xdr:rowOff>
    </xdr:from>
    <xdr:ext cx="599010" cy="259045"/>
    <xdr:sp macro="" textlink="">
      <xdr:nvSpPr>
        <xdr:cNvPr id="137" name="テキスト ボックス 136"/>
        <xdr:cNvSpPr txBox="1"/>
      </xdr:nvSpPr>
      <xdr:spPr>
        <a:xfrm>
          <a:off x="3497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153788</xdr:rowOff>
    </xdr:from>
    <xdr:to>
      <xdr:col>15</xdr:col>
      <xdr:colOff>101600</xdr:colOff>
      <xdr:row>58</xdr:row>
      <xdr:rowOff>83938</xdr:rowOff>
    </xdr:to>
    <xdr:sp macro="" textlink="">
      <xdr:nvSpPr>
        <xdr:cNvPr id="138" name="楕円 137"/>
        <xdr:cNvSpPr/>
      </xdr:nvSpPr>
      <xdr:spPr>
        <a:xfrm>
          <a:off x="2857500" y="99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75065</xdr:rowOff>
    </xdr:from>
    <xdr:ext cx="599010" cy="259045"/>
    <xdr:sp macro="" textlink="">
      <xdr:nvSpPr>
        <xdr:cNvPr id="139" name="テキスト ボックス 138"/>
        <xdr:cNvSpPr txBox="1"/>
      </xdr:nvSpPr>
      <xdr:spPr>
        <a:xfrm>
          <a:off x="2608795" y="100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158334</xdr:rowOff>
    </xdr:from>
    <xdr:to>
      <xdr:col>10</xdr:col>
      <xdr:colOff>165100</xdr:colOff>
      <xdr:row>58</xdr:row>
      <xdr:rowOff>88484</xdr:rowOff>
    </xdr:to>
    <xdr:sp macro="" textlink="">
      <xdr:nvSpPr>
        <xdr:cNvPr id="140" name="楕円 139"/>
        <xdr:cNvSpPr/>
      </xdr:nvSpPr>
      <xdr:spPr>
        <a:xfrm>
          <a:off x="1968500" y="99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79611</xdr:rowOff>
    </xdr:from>
    <xdr:ext cx="599010" cy="259045"/>
    <xdr:sp macro="" textlink="">
      <xdr:nvSpPr>
        <xdr:cNvPr id="141" name="テキスト ボックス 140"/>
        <xdr:cNvSpPr txBox="1"/>
      </xdr:nvSpPr>
      <xdr:spPr>
        <a:xfrm>
          <a:off x="1719795" y="100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152191</xdr:rowOff>
    </xdr:from>
    <xdr:to>
      <xdr:col>6</xdr:col>
      <xdr:colOff>38100</xdr:colOff>
      <xdr:row>58</xdr:row>
      <xdr:rowOff>82341</xdr:rowOff>
    </xdr:to>
    <xdr:sp macro="" textlink="">
      <xdr:nvSpPr>
        <xdr:cNvPr id="142" name="楕円 141"/>
        <xdr:cNvSpPr/>
      </xdr:nvSpPr>
      <xdr:spPr>
        <a:xfrm>
          <a:off x="1079500" y="9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73468</xdr:rowOff>
    </xdr:from>
    <xdr:ext cx="599010" cy="259045"/>
    <xdr:sp macro="" textlink="">
      <xdr:nvSpPr>
        <xdr:cNvPr id="143" name="テキスト ボックス 142"/>
        <xdr:cNvSpPr txBox="1"/>
      </xdr:nvSpPr>
      <xdr:spPr>
        <a:xfrm>
          <a:off x="830795" y="100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101053</xdr:rowOff>
    </xdr:from>
    <xdr:to>
      <xdr:col>24</xdr:col>
      <xdr:colOff>63500</xdr:colOff>
      <xdr:row>75</xdr:row>
      <xdr:rowOff>162297</xdr:rowOff>
    </xdr:to>
    <xdr:cxnSp macro="">
      <xdr:nvCxnSpPr>
        <xdr:cNvPr id="170" name="直線コネクタ 169"/>
        <xdr:cNvCxnSpPr/>
      </xdr:nvCxnSpPr>
      <xdr:spPr>
        <a:xfrm>
          <a:off x="3797300" y="12959803"/>
          <a:ext cx="838200" cy="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101053</xdr:rowOff>
    </xdr:from>
    <xdr:to>
      <xdr:col>19</xdr:col>
      <xdr:colOff>177800</xdr:colOff>
      <xdr:row>75</xdr:row>
      <xdr:rowOff>163385</xdr:rowOff>
    </xdr:to>
    <xdr:cxnSp macro="">
      <xdr:nvCxnSpPr>
        <xdr:cNvPr id="173" name="直線コネクタ 172"/>
        <xdr:cNvCxnSpPr/>
      </xdr:nvCxnSpPr>
      <xdr:spPr>
        <a:xfrm flipV="1">
          <a:off x="2908300" y="12959803"/>
          <a:ext cx="8890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163385</xdr:rowOff>
    </xdr:from>
    <xdr:to>
      <xdr:col>15</xdr:col>
      <xdr:colOff>50800</xdr:colOff>
      <xdr:row>76</xdr:row>
      <xdr:rowOff>16396</xdr:rowOff>
    </xdr:to>
    <xdr:cxnSp macro="">
      <xdr:nvCxnSpPr>
        <xdr:cNvPr id="176" name="直線コネクタ 175"/>
        <xdr:cNvCxnSpPr/>
      </xdr:nvCxnSpPr>
      <xdr:spPr>
        <a:xfrm flipV="1">
          <a:off x="2019300" y="1302213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16396</xdr:rowOff>
    </xdr:from>
    <xdr:to>
      <xdr:col>10</xdr:col>
      <xdr:colOff>114300</xdr:colOff>
      <xdr:row>76</xdr:row>
      <xdr:rowOff>54651</xdr:rowOff>
    </xdr:to>
    <xdr:cxnSp macro="">
      <xdr:nvCxnSpPr>
        <xdr:cNvPr id="179" name="直線コネクタ 178"/>
        <xdr:cNvCxnSpPr/>
      </xdr:nvCxnSpPr>
      <xdr:spPr>
        <a:xfrm flipV="1">
          <a:off x="1130300" y="13046596"/>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111497</xdr:rowOff>
    </xdr:from>
    <xdr:to>
      <xdr:col>24</xdr:col>
      <xdr:colOff>114300</xdr:colOff>
      <xdr:row>76</xdr:row>
      <xdr:rowOff>41647</xdr:rowOff>
    </xdr:to>
    <xdr:sp macro="" textlink="">
      <xdr:nvSpPr>
        <xdr:cNvPr id="189" name="楕円 188"/>
        <xdr:cNvSpPr/>
      </xdr:nvSpPr>
      <xdr:spPr>
        <a:xfrm>
          <a:off x="4584700" y="129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89924</xdr:rowOff>
    </xdr:from>
    <xdr:ext cx="599010" cy="259045"/>
    <xdr:sp macro="" textlink="">
      <xdr:nvSpPr>
        <xdr:cNvPr id="190" name="民生費該当値テキスト"/>
        <xdr:cNvSpPr txBox="1"/>
      </xdr:nvSpPr>
      <xdr:spPr>
        <a:xfrm>
          <a:off x="4686300" y="129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50253</xdr:rowOff>
    </xdr:from>
    <xdr:to>
      <xdr:col>20</xdr:col>
      <xdr:colOff>38100</xdr:colOff>
      <xdr:row>75</xdr:row>
      <xdr:rowOff>151853</xdr:rowOff>
    </xdr:to>
    <xdr:sp macro="" textlink="">
      <xdr:nvSpPr>
        <xdr:cNvPr id="191" name="楕円 190"/>
        <xdr:cNvSpPr/>
      </xdr:nvSpPr>
      <xdr:spPr>
        <a:xfrm>
          <a:off x="3746500" y="12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168380</xdr:rowOff>
    </xdr:from>
    <xdr:ext cx="599010" cy="259045"/>
    <xdr:sp macro="" textlink="">
      <xdr:nvSpPr>
        <xdr:cNvPr id="192" name="テキスト ボックス 191"/>
        <xdr:cNvSpPr txBox="1"/>
      </xdr:nvSpPr>
      <xdr:spPr>
        <a:xfrm>
          <a:off x="3497795" y="126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112585</xdr:rowOff>
    </xdr:from>
    <xdr:to>
      <xdr:col>15</xdr:col>
      <xdr:colOff>101600</xdr:colOff>
      <xdr:row>76</xdr:row>
      <xdr:rowOff>42735</xdr:rowOff>
    </xdr:to>
    <xdr:sp macro="" textlink="">
      <xdr:nvSpPr>
        <xdr:cNvPr id="193" name="楕円 192"/>
        <xdr:cNvSpPr/>
      </xdr:nvSpPr>
      <xdr:spPr>
        <a:xfrm>
          <a:off x="2857500" y="12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59262</xdr:rowOff>
    </xdr:from>
    <xdr:ext cx="599010" cy="259045"/>
    <xdr:sp macro="" textlink="">
      <xdr:nvSpPr>
        <xdr:cNvPr id="194" name="テキスト ボックス 193"/>
        <xdr:cNvSpPr txBox="1"/>
      </xdr:nvSpPr>
      <xdr:spPr>
        <a:xfrm>
          <a:off x="2608795" y="127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137045</xdr:rowOff>
    </xdr:from>
    <xdr:to>
      <xdr:col>10</xdr:col>
      <xdr:colOff>165100</xdr:colOff>
      <xdr:row>76</xdr:row>
      <xdr:rowOff>67196</xdr:rowOff>
    </xdr:to>
    <xdr:sp macro="" textlink="">
      <xdr:nvSpPr>
        <xdr:cNvPr id="195" name="楕円 194"/>
        <xdr:cNvSpPr/>
      </xdr:nvSpPr>
      <xdr:spPr>
        <a:xfrm>
          <a:off x="1968500" y="12995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58323</xdr:rowOff>
    </xdr:from>
    <xdr:ext cx="599010" cy="259045"/>
    <xdr:sp macro="" textlink="">
      <xdr:nvSpPr>
        <xdr:cNvPr id="196" name="テキスト ボックス 195"/>
        <xdr:cNvSpPr txBox="1"/>
      </xdr:nvSpPr>
      <xdr:spPr>
        <a:xfrm>
          <a:off x="1719795" y="1308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3851</xdr:rowOff>
    </xdr:from>
    <xdr:to>
      <xdr:col>6</xdr:col>
      <xdr:colOff>38100</xdr:colOff>
      <xdr:row>76</xdr:row>
      <xdr:rowOff>105451</xdr:rowOff>
    </xdr:to>
    <xdr:sp macro="" textlink="">
      <xdr:nvSpPr>
        <xdr:cNvPr id="197" name="楕円 196"/>
        <xdr:cNvSpPr/>
      </xdr:nvSpPr>
      <xdr:spPr>
        <a:xfrm>
          <a:off x="1079500" y="13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96578</xdr:rowOff>
    </xdr:from>
    <xdr:ext cx="599010" cy="259045"/>
    <xdr:sp macro="" textlink="">
      <xdr:nvSpPr>
        <xdr:cNvPr id="198" name="テキスト ボックス 197"/>
        <xdr:cNvSpPr txBox="1"/>
      </xdr:nvSpPr>
      <xdr:spPr>
        <a:xfrm>
          <a:off x="830795" y="131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27198</xdr:rowOff>
    </xdr:from>
    <xdr:to>
      <xdr:col>24</xdr:col>
      <xdr:colOff>63500</xdr:colOff>
      <xdr:row>96</xdr:row>
      <xdr:rowOff>83697</xdr:rowOff>
    </xdr:to>
    <xdr:cxnSp macro="">
      <xdr:nvCxnSpPr>
        <xdr:cNvPr id="227" name="直線コネクタ 226"/>
        <xdr:cNvCxnSpPr/>
      </xdr:nvCxnSpPr>
      <xdr:spPr>
        <a:xfrm>
          <a:off x="3797300" y="16486398"/>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27198</xdr:rowOff>
    </xdr:from>
    <xdr:to>
      <xdr:col>19</xdr:col>
      <xdr:colOff>177800</xdr:colOff>
      <xdr:row>96</xdr:row>
      <xdr:rowOff>161920</xdr:rowOff>
    </xdr:to>
    <xdr:cxnSp macro="">
      <xdr:nvCxnSpPr>
        <xdr:cNvPr id="230" name="直線コネクタ 229"/>
        <xdr:cNvCxnSpPr/>
      </xdr:nvCxnSpPr>
      <xdr:spPr>
        <a:xfrm flipV="1">
          <a:off x="2908300" y="16486398"/>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161920</xdr:rowOff>
    </xdr:from>
    <xdr:to>
      <xdr:col>15</xdr:col>
      <xdr:colOff>50800</xdr:colOff>
      <xdr:row>97</xdr:row>
      <xdr:rowOff>58989</xdr:rowOff>
    </xdr:to>
    <xdr:cxnSp macro="">
      <xdr:nvCxnSpPr>
        <xdr:cNvPr id="233" name="直線コネクタ 232"/>
        <xdr:cNvCxnSpPr/>
      </xdr:nvCxnSpPr>
      <xdr:spPr>
        <a:xfrm flipV="1">
          <a:off x="2019300" y="16621120"/>
          <a:ext cx="8890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47955</xdr:rowOff>
    </xdr:from>
    <xdr:to>
      <xdr:col>10</xdr:col>
      <xdr:colOff>114300</xdr:colOff>
      <xdr:row>97</xdr:row>
      <xdr:rowOff>58989</xdr:rowOff>
    </xdr:to>
    <xdr:cxnSp macro="">
      <xdr:nvCxnSpPr>
        <xdr:cNvPr id="236" name="直線コネクタ 235"/>
        <xdr:cNvCxnSpPr/>
      </xdr:nvCxnSpPr>
      <xdr:spPr>
        <a:xfrm>
          <a:off x="1130300" y="1667860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32897</xdr:rowOff>
    </xdr:from>
    <xdr:to>
      <xdr:col>24</xdr:col>
      <xdr:colOff>114300</xdr:colOff>
      <xdr:row>96</xdr:row>
      <xdr:rowOff>134497</xdr:rowOff>
    </xdr:to>
    <xdr:sp macro="" textlink="">
      <xdr:nvSpPr>
        <xdr:cNvPr id="246" name="楕円 245"/>
        <xdr:cNvSpPr/>
      </xdr:nvSpPr>
      <xdr:spPr>
        <a:xfrm>
          <a:off x="4584700" y="164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55774</xdr:rowOff>
    </xdr:from>
    <xdr:ext cx="599010" cy="259045"/>
    <xdr:sp macro="" textlink="">
      <xdr:nvSpPr>
        <xdr:cNvPr id="247" name="衛生費該当値テキスト"/>
        <xdr:cNvSpPr txBox="1"/>
      </xdr:nvSpPr>
      <xdr:spPr>
        <a:xfrm>
          <a:off x="4686300" y="1634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147848</xdr:rowOff>
    </xdr:from>
    <xdr:to>
      <xdr:col>20</xdr:col>
      <xdr:colOff>38100</xdr:colOff>
      <xdr:row>96</xdr:row>
      <xdr:rowOff>77998</xdr:rowOff>
    </xdr:to>
    <xdr:sp macro="" textlink="">
      <xdr:nvSpPr>
        <xdr:cNvPr id="248" name="楕円 247"/>
        <xdr:cNvSpPr/>
      </xdr:nvSpPr>
      <xdr:spPr>
        <a:xfrm>
          <a:off x="3746500" y="1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94525</xdr:rowOff>
    </xdr:from>
    <xdr:ext cx="599010" cy="259045"/>
    <xdr:sp macro="" textlink="">
      <xdr:nvSpPr>
        <xdr:cNvPr id="249" name="テキスト ボックス 248"/>
        <xdr:cNvSpPr txBox="1"/>
      </xdr:nvSpPr>
      <xdr:spPr>
        <a:xfrm>
          <a:off x="3497795" y="162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111120</xdr:rowOff>
    </xdr:from>
    <xdr:to>
      <xdr:col>15</xdr:col>
      <xdr:colOff>101600</xdr:colOff>
      <xdr:row>97</xdr:row>
      <xdr:rowOff>41270</xdr:rowOff>
    </xdr:to>
    <xdr:sp macro="" textlink="">
      <xdr:nvSpPr>
        <xdr:cNvPr id="250" name="楕円 249"/>
        <xdr:cNvSpPr/>
      </xdr:nvSpPr>
      <xdr:spPr>
        <a:xfrm>
          <a:off x="2857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57797</xdr:rowOff>
    </xdr:from>
    <xdr:ext cx="599010" cy="259045"/>
    <xdr:sp macro="" textlink="">
      <xdr:nvSpPr>
        <xdr:cNvPr id="251" name="テキスト ボックス 250"/>
        <xdr:cNvSpPr txBox="1"/>
      </xdr:nvSpPr>
      <xdr:spPr>
        <a:xfrm>
          <a:off x="2608795" y="163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8189</xdr:rowOff>
    </xdr:from>
    <xdr:to>
      <xdr:col>10</xdr:col>
      <xdr:colOff>165100</xdr:colOff>
      <xdr:row>97</xdr:row>
      <xdr:rowOff>109789</xdr:rowOff>
    </xdr:to>
    <xdr:sp macro="" textlink="">
      <xdr:nvSpPr>
        <xdr:cNvPr id="252" name="楕円 251"/>
        <xdr:cNvSpPr/>
      </xdr:nvSpPr>
      <xdr:spPr>
        <a:xfrm>
          <a:off x="1968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100916</xdr:rowOff>
    </xdr:from>
    <xdr:ext cx="534377" cy="259045"/>
    <xdr:sp macro="" textlink="">
      <xdr:nvSpPr>
        <xdr:cNvPr id="253" name="テキスト ボックス 252"/>
        <xdr:cNvSpPr txBox="1"/>
      </xdr:nvSpPr>
      <xdr:spPr>
        <a:xfrm>
          <a:off x="1752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168605</xdr:rowOff>
    </xdr:from>
    <xdr:to>
      <xdr:col>6</xdr:col>
      <xdr:colOff>38100</xdr:colOff>
      <xdr:row>97</xdr:row>
      <xdr:rowOff>98755</xdr:rowOff>
    </xdr:to>
    <xdr:sp macro="" textlink="">
      <xdr:nvSpPr>
        <xdr:cNvPr id="254" name="楕円 253"/>
        <xdr:cNvSpPr/>
      </xdr:nvSpPr>
      <xdr:spPr>
        <a:xfrm>
          <a:off x="1079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89882</xdr:rowOff>
    </xdr:from>
    <xdr:ext cx="534377" cy="259045"/>
    <xdr:sp macro="" textlink="">
      <xdr:nvSpPr>
        <xdr:cNvPr id="255" name="テキスト ボックス 254"/>
        <xdr:cNvSpPr txBox="1"/>
      </xdr:nvSpPr>
      <xdr:spPr>
        <a:xfrm>
          <a:off x="863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23305</xdr:rowOff>
    </xdr:from>
    <xdr:to>
      <xdr:col>55</xdr:col>
      <xdr:colOff>0</xdr:colOff>
      <xdr:row>39</xdr:row>
      <xdr:rowOff>44336</xdr:rowOff>
    </xdr:to>
    <xdr:cxnSp macro="">
      <xdr:nvCxnSpPr>
        <xdr:cNvPr id="284" name="直線コネクタ 283"/>
        <xdr:cNvCxnSpPr/>
      </xdr:nvCxnSpPr>
      <xdr:spPr>
        <a:xfrm>
          <a:off x="9639300" y="670985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23305</xdr:rowOff>
    </xdr:from>
    <xdr:to>
      <xdr:col>50</xdr:col>
      <xdr:colOff>114300</xdr:colOff>
      <xdr:row>39</xdr:row>
      <xdr:rowOff>29591</xdr:rowOff>
    </xdr:to>
    <xdr:cxnSp macro="">
      <xdr:nvCxnSpPr>
        <xdr:cNvPr id="287" name="直線コネクタ 286"/>
        <xdr:cNvCxnSpPr/>
      </xdr:nvCxnSpPr>
      <xdr:spPr>
        <a:xfrm flipV="1">
          <a:off x="8750300" y="67098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1588</xdr:rowOff>
    </xdr:from>
    <xdr:to>
      <xdr:col>45</xdr:col>
      <xdr:colOff>177800</xdr:colOff>
      <xdr:row>39</xdr:row>
      <xdr:rowOff>29591</xdr:rowOff>
    </xdr:to>
    <xdr:cxnSp macro="">
      <xdr:nvCxnSpPr>
        <xdr:cNvPr id="290" name="直線コネクタ 289"/>
        <xdr:cNvCxnSpPr/>
      </xdr:nvCxnSpPr>
      <xdr:spPr>
        <a:xfrm>
          <a:off x="7861300" y="66881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1588</xdr:rowOff>
    </xdr:from>
    <xdr:to>
      <xdr:col>41</xdr:col>
      <xdr:colOff>50800</xdr:colOff>
      <xdr:row>39</xdr:row>
      <xdr:rowOff>44336</xdr:rowOff>
    </xdr:to>
    <xdr:cxnSp macro="">
      <xdr:nvCxnSpPr>
        <xdr:cNvPr id="293" name="直線コネクタ 292"/>
        <xdr:cNvCxnSpPr/>
      </xdr:nvCxnSpPr>
      <xdr:spPr>
        <a:xfrm flipV="1">
          <a:off x="6972300" y="668813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03" name="楕円 302"/>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143955</xdr:rowOff>
    </xdr:from>
    <xdr:to>
      <xdr:col>50</xdr:col>
      <xdr:colOff>165100</xdr:colOff>
      <xdr:row>39</xdr:row>
      <xdr:rowOff>74105</xdr:rowOff>
    </xdr:to>
    <xdr:sp macro="" textlink="">
      <xdr:nvSpPr>
        <xdr:cNvPr id="305" name="楕円 304"/>
        <xdr:cNvSpPr/>
      </xdr:nvSpPr>
      <xdr:spPr>
        <a:xfrm>
          <a:off x="9588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65232</xdr:rowOff>
    </xdr:from>
    <xdr:ext cx="378565" cy="259045"/>
    <xdr:sp macro="" textlink="">
      <xdr:nvSpPr>
        <xdr:cNvPr id="306" name="テキスト ボックス 305"/>
        <xdr:cNvSpPr txBox="1"/>
      </xdr:nvSpPr>
      <xdr:spPr>
        <a:xfrm>
          <a:off x="9450017" y="675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150241</xdr:rowOff>
    </xdr:from>
    <xdr:to>
      <xdr:col>46</xdr:col>
      <xdr:colOff>38100</xdr:colOff>
      <xdr:row>39</xdr:row>
      <xdr:rowOff>80391</xdr:rowOff>
    </xdr:to>
    <xdr:sp macro="" textlink="">
      <xdr:nvSpPr>
        <xdr:cNvPr id="307" name="楕円 306"/>
        <xdr:cNvSpPr/>
      </xdr:nvSpPr>
      <xdr:spPr>
        <a:xfrm>
          <a:off x="8699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71518</xdr:rowOff>
    </xdr:from>
    <xdr:ext cx="378565" cy="259045"/>
    <xdr:sp macro="" textlink="">
      <xdr:nvSpPr>
        <xdr:cNvPr id="308" name="テキスト ボックス 307"/>
        <xdr:cNvSpPr txBox="1"/>
      </xdr:nvSpPr>
      <xdr:spPr>
        <a:xfrm>
          <a:off x="8561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122238</xdr:rowOff>
    </xdr:from>
    <xdr:to>
      <xdr:col>41</xdr:col>
      <xdr:colOff>101600</xdr:colOff>
      <xdr:row>39</xdr:row>
      <xdr:rowOff>52388</xdr:rowOff>
    </xdr:to>
    <xdr:sp macro="" textlink="">
      <xdr:nvSpPr>
        <xdr:cNvPr id="309" name="楕円 308"/>
        <xdr:cNvSpPr/>
      </xdr:nvSpPr>
      <xdr:spPr>
        <a:xfrm>
          <a:off x="7810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43515</xdr:rowOff>
    </xdr:from>
    <xdr:ext cx="469744" cy="259045"/>
    <xdr:sp macro="" textlink="">
      <xdr:nvSpPr>
        <xdr:cNvPr id="310" name="テキスト ボックス 309"/>
        <xdr:cNvSpPr txBox="1"/>
      </xdr:nvSpPr>
      <xdr:spPr>
        <a:xfrm>
          <a:off x="7626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1" name="楕円 310"/>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2" name="テキスト ボックス 311"/>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69865</xdr:rowOff>
    </xdr:from>
    <xdr:to>
      <xdr:col>55</xdr:col>
      <xdr:colOff>0</xdr:colOff>
      <xdr:row>58</xdr:row>
      <xdr:rowOff>71815</xdr:rowOff>
    </xdr:to>
    <xdr:cxnSp macro="">
      <xdr:nvCxnSpPr>
        <xdr:cNvPr id="339" name="直線コネクタ 338"/>
        <xdr:cNvCxnSpPr/>
      </xdr:nvCxnSpPr>
      <xdr:spPr>
        <a:xfrm flipV="1">
          <a:off x="9639300" y="10013965"/>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71815</xdr:rowOff>
    </xdr:from>
    <xdr:to>
      <xdr:col>50</xdr:col>
      <xdr:colOff>114300</xdr:colOff>
      <xdr:row>58</xdr:row>
      <xdr:rowOff>74379</xdr:rowOff>
    </xdr:to>
    <xdr:cxnSp macro="">
      <xdr:nvCxnSpPr>
        <xdr:cNvPr id="342" name="直線コネクタ 341"/>
        <xdr:cNvCxnSpPr/>
      </xdr:nvCxnSpPr>
      <xdr:spPr>
        <a:xfrm flipV="1">
          <a:off x="8750300" y="1001591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73021</xdr:rowOff>
    </xdr:from>
    <xdr:to>
      <xdr:col>45</xdr:col>
      <xdr:colOff>177800</xdr:colOff>
      <xdr:row>58</xdr:row>
      <xdr:rowOff>74379</xdr:rowOff>
    </xdr:to>
    <xdr:cxnSp macro="">
      <xdr:nvCxnSpPr>
        <xdr:cNvPr id="345" name="直線コネクタ 344"/>
        <xdr:cNvCxnSpPr/>
      </xdr:nvCxnSpPr>
      <xdr:spPr>
        <a:xfrm>
          <a:off x="7861300" y="1001712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73021</xdr:rowOff>
    </xdr:from>
    <xdr:to>
      <xdr:col>41</xdr:col>
      <xdr:colOff>50800</xdr:colOff>
      <xdr:row>58</xdr:row>
      <xdr:rowOff>90143</xdr:rowOff>
    </xdr:to>
    <xdr:cxnSp macro="">
      <xdr:nvCxnSpPr>
        <xdr:cNvPr id="348" name="直線コネクタ 347"/>
        <xdr:cNvCxnSpPr/>
      </xdr:nvCxnSpPr>
      <xdr:spPr>
        <a:xfrm flipV="1">
          <a:off x="6972300" y="10017121"/>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19065</xdr:rowOff>
    </xdr:from>
    <xdr:to>
      <xdr:col>55</xdr:col>
      <xdr:colOff>50800</xdr:colOff>
      <xdr:row>58</xdr:row>
      <xdr:rowOff>120665</xdr:rowOff>
    </xdr:to>
    <xdr:sp macro="" textlink="">
      <xdr:nvSpPr>
        <xdr:cNvPr id="358" name="楕円 357"/>
        <xdr:cNvSpPr/>
      </xdr:nvSpPr>
      <xdr:spPr>
        <a:xfrm>
          <a:off x="10426700" y="9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21015</xdr:rowOff>
    </xdr:from>
    <xdr:to>
      <xdr:col>50</xdr:col>
      <xdr:colOff>165100</xdr:colOff>
      <xdr:row>58</xdr:row>
      <xdr:rowOff>122615</xdr:rowOff>
    </xdr:to>
    <xdr:sp macro="" textlink="">
      <xdr:nvSpPr>
        <xdr:cNvPr id="360" name="楕円 359"/>
        <xdr:cNvSpPr/>
      </xdr:nvSpPr>
      <xdr:spPr>
        <a:xfrm>
          <a:off x="9588500" y="99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113742</xdr:rowOff>
    </xdr:from>
    <xdr:ext cx="599010" cy="259045"/>
    <xdr:sp macro="" textlink="">
      <xdr:nvSpPr>
        <xdr:cNvPr id="361" name="テキスト ボックス 360"/>
        <xdr:cNvSpPr txBox="1"/>
      </xdr:nvSpPr>
      <xdr:spPr>
        <a:xfrm>
          <a:off x="9339795" y="100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23579</xdr:rowOff>
    </xdr:from>
    <xdr:to>
      <xdr:col>46</xdr:col>
      <xdr:colOff>38100</xdr:colOff>
      <xdr:row>58</xdr:row>
      <xdr:rowOff>125179</xdr:rowOff>
    </xdr:to>
    <xdr:sp macro="" textlink="">
      <xdr:nvSpPr>
        <xdr:cNvPr id="362" name="楕円 361"/>
        <xdr:cNvSpPr/>
      </xdr:nvSpPr>
      <xdr:spPr>
        <a:xfrm>
          <a:off x="8699500" y="99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116306</xdr:rowOff>
    </xdr:from>
    <xdr:ext cx="599010" cy="259045"/>
    <xdr:sp macro="" textlink="">
      <xdr:nvSpPr>
        <xdr:cNvPr id="363" name="テキスト ボックス 362"/>
        <xdr:cNvSpPr txBox="1"/>
      </xdr:nvSpPr>
      <xdr:spPr>
        <a:xfrm>
          <a:off x="8450795" y="1006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22221</xdr:rowOff>
    </xdr:from>
    <xdr:to>
      <xdr:col>41</xdr:col>
      <xdr:colOff>101600</xdr:colOff>
      <xdr:row>58</xdr:row>
      <xdr:rowOff>123821</xdr:rowOff>
    </xdr:to>
    <xdr:sp macro="" textlink="">
      <xdr:nvSpPr>
        <xdr:cNvPr id="364" name="楕円 363"/>
        <xdr:cNvSpPr/>
      </xdr:nvSpPr>
      <xdr:spPr>
        <a:xfrm>
          <a:off x="7810500" y="99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114948</xdr:rowOff>
    </xdr:from>
    <xdr:ext cx="599010" cy="259045"/>
    <xdr:sp macro="" textlink="">
      <xdr:nvSpPr>
        <xdr:cNvPr id="365" name="テキスト ボックス 364"/>
        <xdr:cNvSpPr txBox="1"/>
      </xdr:nvSpPr>
      <xdr:spPr>
        <a:xfrm>
          <a:off x="7561795" y="1005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39343</xdr:rowOff>
    </xdr:from>
    <xdr:to>
      <xdr:col>36</xdr:col>
      <xdr:colOff>165100</xdr:colOff>
      <xdr:row>58</xdr:row>
      <xdr:rowOff>140943</xdr:rowOff>
    </xdr:to>
    <xdr:sp macro="" textlink="">
      <xdr:nvSpPr>
        <xdr:cNvPr id="366" name="楕円 365"/>
        <xdr:cNvSpPr/>
      </xdr:nvSpPr>
      <xdr:spPr>
        <a:xfrm>
          <a:off x="6921500" y="99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132070</xdr:rowOff>
    </xdr:from>
    <xdr:ext cx="599010" cy="259045"/>
    <xdr:sp macro="" textlink="">
      <xdr:nvSpPr>
        <xdr:cNvPr id="367" name="テキスト ボックス 366"/>
        <xdr:cNvSpPr txBox="1"/>
      </xdr:nvSpPr>
      <xdr:spPr>
        <a:xfrm>
          <a:off x="6672795" y="100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157525</xdr:rowOff>
    </xdr:from>
    <xdr:to>
      <xdr:col>55</xdr:col>
      <xdr:colOff>0</xdr:colOff>
      <xdr:row>79</xdr:row>
      <xdr:rowOff>11823</xdr:rowOff>
    </xdr:to>
    <xdr:cxnSp macro="">
      <xdr:nvCxnSpPr>
        <xdr:cNvPr id="396" name="直線コネクタ 395"/>
        <xdr:cNvCxnSpPr/>
      </xdr:nvCxnSpPr>
      <xdr:spPr>
        <a:xfrm>
          <a:off x="9639300" y="13530625"/>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145569</xdr:rowOff>
    </xdr:from>
    <xdr:to>
      <xdr:col>50</xdr:col>
      <xdr:colOff>114300</xdr:colOff>
      <xdr:row>78</xdr:row>
      <xdr:rowOff>157525</xdr:rowOff>
    </xdr:to>
    <xdr:cxnSp macro="">
      <xdr:nvCxnSpPr>
        <xdr:cNvPr id="399" name="直線コネクタ 398"/>
        <xdr:cNvCxnSpPr/>
      </xdr:nvCxnSpPr>
      <xdr:spPr>
        <a:xfrm>
          <a:off x="8750300" y="13518669"/>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97084</xdr:rowOff>
    </xdr:from>
    <xdr:to>
      <xdr:col>45</xdr:col>
      <xdr:colOff>177800</xdr:colOff>
      <xdr:row>78</xdr:row>
      <xdr:rowOff>145569</xdr:rowOff>
    </xdr:to>
    <xdr:cxnSp macro="">
      <xdr:nvCxnSpPr>
        <xdr:cNvPr id="402" name="直線コネクタ 401"/>
        <xdr:cNvCxnSpPr/>
      </xdr:nvCxnSpPr>
      <xdr:spPr>
        <a:xfrm>
          <a:off x="7861300" y="13470184"/>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97084</xdr:rowOff>
    </xdr:from>
    <xdr:to>
      <xdr:col>41</xdr:col>
      <xdr:colOff>50800</xdr:colOff>
      <xdr:row>79</xdr:row>
      <xdr:rowOff>18138</xdr:rowOff>
    </xdr:to>
    <xdr:cxnSp macro="">
      <xdr:nvCxnSpPr>
        <xdr:cNvPr id="405" name="直線コネクタ 404"/>
        <xdr:cNvCxnSpPr/>
      </xdr:nvCxnSpPr>
      <xdr:spPr>
        <a:xfrm flipV="1">
          <a:off x="6972300" y="13470184"/>
          <a:ext cx="889000" cy="9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132473</xdr:rowOff>
    </xdr:from>
    <xdr:to>
      <xdr:col>55</xdr:col>
      <xdr:colOff>50800</xdr:colOff>
      <xdr:row>79</xdr:row>
      <xdr:rowOff>62623</xdr:rowOff>
    </xdr:to>
    <xdr:sp macro="" textlink="">
      <xdr:nvSpPr>
        <xdr:cNvPr id="415" name="楕円 414"/>
        <xdr:cNvSpPr/>
      </xdr:nvSpPr>
      <xdr:spPr>
        <a:xfrm>
          <a:off x="10426700" y="135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106725</xdr:rowOff>
    </xdr:from>
    <xdr:to>
      <xdr:col>50</xdr:col>
      <xdr:colOff>165100</xdr:colOff>
      <xdr:row>79</xdr:row>
      <xdr:rowOff>36875</xdr:rowOff>
    </xdr:to>
    <xdr:sp macro="" textlink="">
      <xdr:nvSpPr>
        <xdr:cNvPr id="417" name="楕円 416"/>
        <xdr:cNvSpPr/>
      </xdr:nvSpPr>
      <xdr:spPr>
        <a:xfrm>
          <a:off x="9588500" y="13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28002</xdr:rowOff>
    </xdr:from>
    <xdr:ext cx="534377" cy="259045"/>
    <xdr:sp macro="" textlink="">
      <xdr:nvSpPr>
        <xdr:cNvPr id="418" name="テキスト ボックス 417"/>
        <xdr:cNvSpPr txBox="1"/>
      </xdr:nvSpPr>
      <xdr:spPr>
        <a:xfrm>
          <a:off x="9372111" y="13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94769</xdr:rowOff>
    </xdr:from>
    <xdr:to>
      <xdr:col>46</xdr:col>
      <xdr:colOff>38100</xdr:colOff>
      <xdr:row>79</xdr:row>
      <xdr:rowOff>24919</xdr:rowOff>
    </xdr:to>
    <xdr:sp macro="" textlink="">
      <xdr:nvSpPr>
        <xdr:cNvPr id="419" name="楕円 418"/>
        <xdr:cNvSpPr/>
      </xdr:nvSpPr>
      <xdr:spPr>
        <a:xfrm>
          <a:off x="8699500" y="13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16046</xdr:rowOff>
    </xdr:from>
    <xdr:ext cx="534377" cy="259045"/>
    <xdr:sp macro="" textlink="">
      <xdr:nvSpPr>
        <xdr:cNvPr id="420" name="テキスト ボックス 419"/>
        <xdr:cNvSpPr txBox="1"/>
      </xdr:nvSpPr>
      <xdr:spPr>
        <a:xfrm>
          <a:off x="8483111" y="13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46284</xdr:rowOff>
    </xdr:from>
    <xdr:to>
      <xdr:col>41</xdr:col>
      <xdr:colOff>101600</xdr:colOff>
      <xdr:row>78</xdr:row>
      <xdr:rowOff>147884</xdr:rowOff>
    </xdr:to>
    <xdr:sp macro="" textlink="">
      <xdr:nvSpPr>
        <xdr:cNvPr id="421" name="楕円 420"/>
        <xdr:cNvSpPr/>
      </xdr:nvSpPr>
      <xdr:spPr>
        <a:xfrm>
          <a:off x="7810500" y="134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164411</xdr:rowOff>
    </xdr:from>
    <xdr:ext cx="534377" cy="259045"/>
    <xdr:sp macro="" textlink="">
      <xdr:nvSpPr>
        <xdr:cNvPr id="422" name="テキスト ボックス 421"/>
        <xdr:cNvSpPr txBox="1"/>
      </xdr:nvSpPr>
      <xdr:spPr>
        <a:xfrm>
          <a:off x="7594111" y="131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138788</xdr:rowOff>
    </xdr:from>
    <xdr:to>
      <xdr:col>36</xdr:col>
      <xdr:colOff>165100</xdr:colOff>
      <xdr:row>79</xdr:row>
      <xdr:rowOff>68938</xdr:rowOff>
    </xdr:to>
    <xdr:sp macro="" textlink="">
      <xdr:nvSpPr>
        <xdr:cNvPr id="423" name="楕円 422"/>
        <xdr:cNvSpPr/>
      </xdr:nvSpPr>
      <xdr:spPr>
        <a:xfrm>
          <a:off x="6921500" y="13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60065</xdr:rowOff>
    </xdr:from>
    <xdr:ext cx="534377" cy="259045"/>
    <xdr:sp macro="" textlink="">
      <xdr:nvSpPr>
        <xdr:cNvPr id="424" name="テキスト ボックス 423"/>
        <xdr:cNvSpPr txBox="1"/>
      </xdr:nvSpPr>
      <xdr:spPr>
        <a:xfrm>
          <a:off x="6705111" y="136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48084</xdr:rowOff>
    </xdr:from>
    <xdr:to>
      <xdr:col>55</xdr:col>
      <xdr:colOff>0</xdr:colOff>
      <xdr:row>98</xdr:row>
      <xdr:rowOff>53640</xdr:rowOff>
    </xdr:to>
    <xdr:cxnSp macro="">
      <xdr:nvCxnSpPr>
        <xdr:cNvPr id="451" name="直線コネクタ 450"/>
        <xdr:cNvCxnSpPr/>
      </xdr:nvCxnSpPr>
      <xdr:spPr>
        <a:xfrm flipV="1">
          <a:off x="9639300" y="16850184"/>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53640</xdr:rowOff>
    </xdr:from>
    <xdr:to>
      <xdr:col>50</xdr:col>
      <xdr:colOff>114300</xdr:colOff>
      <xdr:row>98</xdr:row>
      <xdr:rowOff>75991</xdr:rowOff>
    </xdr:to>
    <xdr:cxnSp macro="">
      <xdr:nvCxnSpPr>
        <xdr:cNvPr id="454" name="直線コネクタ 453"/>
        <xdr:cNvCxnSpPr/>
      </xdr:nvCxnSpPr>
      <xdr:spPr>
        <a:xfrm flipV="1">
          <a:off x="8750300" y="16855740"/>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57291</xdr:rowOff>
    </xdr:from>
    <xdr:to>
      <xdr:col>45</xdr:col>
      <xdr:colOff>177800</xdr:colOff>
      <xdr:row>98</xdr:row>
      <xdr:rowOff>75991</xdr:rowOff>
    </xdr:to>
    <xdr:cxnSp macro="">
      <xdr:nvCxnSpPr>
        <xdr:cNvPr id="457" name="直線コネクタ 456"/>
        <xdr:cNvCxnSpPr/>
      </xdr:nvCxnSpPr>
      <xdr:spPr>
        <a:xfrm>
          <a:off x="7861300" y="1685939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42881</xdr:rowOff>
    </xdr:from>
    <xdr:to>
      <xdr:col>41</xdr:col>
      <xdr:colOff>50800</xdr:colOff>
      <xdr:row>98</xdr:row>
      <xdr:rowOff>57291</xdr:rowOff>
    </xdr:to>
    <xdr:cxnSp macro="">
      <xdr:nvCxnSpPr>
        <xdr:cNvPr id="460" name="直線コネクタ 459"/>
        <xdr:cNvCxnSpPr/>
      </xdr:nvCxnSpPr>
      <xdr:spPr>
        <a:xfrm>
          <a:off x="6972300" y="16844981"/>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168734</xdr:rowOff>
    </xdr:from>
    <xdr:to>
      <xdr:col>55</xdr:col>
      <xdr:colOff>50800</xdr:colOff>
      <xdr:row>98</xdr:row>
      <xdr:rowOff>98884</xdr:rowOff>
    </xdr:to>
    <xdr:sp macro="" textlink="">
      <xdr:nvSpPr>
        <xdr:cNvPr id="470" name="楕円 469"/>
        <xdr:cNvSpPr/>
      </xdr:nvSpPr>
      <xdr:spPr>
        <a:xfrm>
          <a:off x="10426700" y="167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2840</xdr:rowOff>
    </xdr:from>
    <xdr:to>
      <xdr:col>50</xdr:col>
      <xdr:colOff>165100</xdr:colOff>
      <xdr:row>98</xdr:row>
      <xdr:rowOff>104440</xdr:rowOff>
    </xdr:to>
    <xdr:sp macro="" textlink="">
      <xdr:nvSpPr>
        <xdr:cNvPr id="472" name="楕円 471"/>
        <xdr:cNvSpPr/>
      </xdr:nvSpPr>
      <xdr:spPr>
        <a:xfrm>
          <a:off x="9588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95567</xdr:rowOff>
    </xdr:from>
    <xdr:ext cx="534377" cy="259045"/>
    <xdr:sp macro="" textlink="">
      <xdr:nvSpPr>
        <xdr:cNvPr id="473" name="テキスト ボックス 472"/>
        <xdr:cNvSpPr txBox="1"/>
      </xdr:nvSpPr>
      <xdr:spPr>
        <a:xfrm>
          <a:off x="9372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25191</xdr:rowOff>
    </xdr:from>
    <xdr:to>
      <xdr:col>46</xdr:col>
      <xdr:colOff>38100</xdr:colOff>
      <xdr:row>98</xdr:row>
      <xdr:rowOff>126791</xdr:rowOff>
    </xdr:to>
    <xdr:sp macro="" textlink="">
      <xdr:nvSpPr>
        <xdr:cNvPr id="474" name="楕円 473"/>
        <xdr:cNvSpPr/>
      </xdr:nvSpPr>
      <xdr:spPr>
        <a:xfrm>
          <a:off x="8699500" y="168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117918</xdr:rowOff>
    </xdr:from>
    <xdr:ext cx="534377" cy="259045"/>
    <xdr:sp macro="" textlink="">
      <xdr:nvSpPr>
        <xdr:cNvPr id="475" name="テキスト ボックス 474"/>
        <xdr:cNvSpPr txBox="1"/>
      </xdr:nvSpPr>
      <xdr:spPr>
        <a:xfrm>
          <a:off x="8483111" y="169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6491</xdr:rowOff>
    </xdr:from>
    <xdr:to>
      <xdr:col>41</xdr:col>
      <xdr:colOff>101600</xdr:colOff>
      <xdr:row>98</xdr:row>
      <xdr:rowOff>108091</xdr:rowOff>
    </xdr:to>
    <xdr:sp macro="" textlink="">
      <xdr:nvSpPr>
        <xdr:cNvPr id="476" name="楕円 475"/>
        <xdr:cNvSpPr/>
      </xdr:nvSpPr>
      <xdr:spPr>
        <a:xfrm>
          <a:off x="7810500" y="16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99218</xdr:rowOff>
    </xdr:from>
    <xdr:ext cx="534377" cy="259045"/>
    <xdr:sp macro="" textlink="">
      <xdr:nvSpPr>
        <xdr:cNvPr id="477" name="テキスト ボックス 476"/>
        <xdr:cNvSpPr txBox="1"/>
      </xdr:nvSpPr>
      <xdr:spPr>
        <a:xfrm>
          <a:off x="7594111" y="169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163531</xdr:rowOff>
    </xdr:from>
    <xdr:to>
      <xdr:col>36</xdr:col>
      <xdr:colOff>165100</xdr:colOff>
      <xdr:row>98</xdr:row>
      <xdr:rowOff>93681</xdr:rowOff>
    </xdr:to>
    <xdr:sp macro="" textlink="">
      <xdr:nvSpPr>
        <xdr:cNvPr id="478" name="楕円 477"/>
        <xdr:cNvSpPr/>
      </xdr:nvSpPr>
      <xdr:spPr>
        <a:xfrm>
          <a:off x="6921500" y="167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84808</xdr:rowOff>
    </xdr:from>
    <xdr:ext cx="599010" cy="259045"/>
    <xdr:sp macro="" textlink="">
      <xdr:nvSpPr>
        <xdr:cNvPr id="479" name="テキスト ボックス 478"/>
        <xdr:cNvSpPr txBox="1"/>
      </xdr:nvSpPr>
      <xdr:spPr>
        <a:xfrm>
          <a:off x="6672795" y="1688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3058</xdr:rowOff>
    </xdr:from>
    <xdr:to>
      <xdr:col>85</xdr:col>
      <xdr:colOff>127000</xdr:colOff>
      <xdr:row>38</xdr:row>
      <xdr:rowOff>16492</xdr:rowOff>
    </xdr:to>
    <xdr:cxnSp macro="">
      <xdr:nvCxnSpPr>
        <xdr:cNvPr id="508" name="直線コネクタ 507"/>
        <xdr:cNvCxnSpPr/>
      </xdr:nvCxnSpPr>
      <xdr:spPr>
        <a:xfrm flipV="1">
          <a:off x="15481300" y="6518158"/>
          <a:ext cx="8382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9032</xdr:rowOff>
    </xdr:from>
    <xdr:to>
      <xdr:col>81</xdr:col>
      <xdr:colOff>50800</xdr:colOff>
      <xdr:row>38</xdr:row>
      <xdr:rowOff>16492</xdr:rowOff>
    </xdr:to>
    <xdr:cxnSp macro="">
      <xdr:nvCxnSpPr>
        <xdr:cNvPr id="511" name="直線コネクタ 510"/>
        <xdr:cNvCxnSpPr/>
      </xdr:nvCxnSpPr>
      <xdr:spPr>
        <a:xfrm>
          <a:off x="14592300" y="6524132"/>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9032</xdr:rowOff>
    </xdr:from>
    <xdr:to>
      <xdr:col>76</xdr:col>
      <xdr:colOff>114300</xdr:colOff>
      <xdr:row>38</xdr:row>
      <xdr:rowOff>15738</xdr:rowOff>
    </xdr:to>
    <xdr:cxnSp macro="">
      <xdr:nvCxnSpPr>
        <xdr:cNvPr id="514" name="直線コネクタ 513"/>
        <xdr:cNvCxnSpPr/>
      </xdr:nvCxnSpPr>
      <xdr:spPr>
        <a:xfrm flipV="1">
          <a:off x="13703300" y="65241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9741</xdr:rowOff>
    </xdr:from>
    <xdr:to>
      <xdr:col>71</xdr:col>
      <xdr:colOff>177800</xdr:colOff>
      <xdr:row>38</xdr:row>
      <xdr:rowOff>15738</xdr:rowOff>
    </xdr:to>
    <xdr:cxnSp macro="">
      <xdr:nvCxnSpPr>
        <xdr:cNvPr id="517" name="直線コネクタ 516"/>
        <xdr:cNvCxnSpPr/>
      </xdr:nvCxnSpPr>
      <xdr:spPr>
        <a:xfrm>
          <a:off x="12814300" y="6524841"/>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123708</xdr:rowOff>
    </xdr:from>
    <xdr:to>
      <xdr:col>85</xdr:col>
      <xdr:colOff>177800</xdr:colOff>
      <xdr:row>38</xdr:row>
      <xdr:rowOff>53859</xdr:rowOff>
    </xdr:to>
    <xdr:sp macro="" textlink="">
      <xdr:nvSpPr>
        <xdr:cNvPr id="527" name="楕円 526"/>
        <xdr:cNvSpPr/>
      </xdr:nvSpPr>
      <xdr:spPr>
        <a:xfrm>
          <a:off x="16268700" y="6467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102135</xdr:rowOff>
    </xdr:from>
    <xdr:ext cx="534377" cy="259045"/>
    <xdr:sp macro="" textlink="">
      <xdr:nvSpPr>
        <xdr:cNvPr id="528" name="消防費該当値テキスト"/>
        <xdr:cNvSpPr txBox="1"/>
      </xdr:nvSpPr>
      <xdr:spPr>
        <a:xfrm>
          <a:off x="16370300" y="64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137142</xdr:rowOff>
    </xdr:from>
    <xdr:to>
      <xdr:col>81</xdr:col>
      <xdr:colOff>101600</xdr:colOff>
      <xdr:row>38</xdr:row>
      <xdr:rowOff>67292</xdr:rowOff>
    </xdr:to>
    <xdr:sp macro="" textlink="">
      <xdr:nvSpPr>
        <xdr:cNvPr id="529" name="楕円 528"/>
        <xdr:cNvSpPr/>
      </xdr:nvSpPr>
      <xdr:spPr>
        <a:xfrm>
          <a:off x="15430500" y="64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58419</xdr:rowOff>
    </xdr:from>
    <xdr:ext cx="534377" cy="259045"/>
    <xdr:sp macro="" textlink="">
      <xdr:nvSpPr>
        <xdr:cNvPr id="530" name="テキスト ボックス 529"/>
        <xdr:cNvSpPr txBox="1"/>
      </xdr:nvSpPr>
      <xdr:spPr>
        <a:xfrm>
          <a:off x="15214111" y="657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129682</xdr:rowOff>
    </xdr:from>
    <xdr:to>
      <xdr:col>76</xdr:col>
      <xdr:colOff>165100</xdr:colOff>
      <xdr:row>38</xdr:row>
      <xdr:rowOff>59832</xdr:rowOff>
    </xdr:to>
    <xdr:sp macro="" textlink="">
      <xdr:nvSpPr>
        <xdr:cNvPr id="531" name="楕円 530"/>
        <xdr:cNvSpPr/>
      </xdr:nvSpPr>
      <xdr:spPr>
        <a:xfrm>
          <a:off x="14541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50959</xdr:rowOff>
    </xdr:from>
    <xdr:ext cx="534377" cy="259045"/>
    <xdr:sp macro="" textlink="">
      <xdr:nvSpPr>
        <xdr:cNvPr id="532" name="テキスト ボックス 531"/>
        <xdr:cNvSpPr txBox="1"/>
      </xdr:nvSpPr>
      <xdr:spPr>
        <a:xfrm>
          <a:off x="14325111" y="65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136388</xdr:rowOff>
    </xdr:from>
    <xdr:to>
      <xdr:col>72</xdr:col>
      <xdr:colOff>38100</xdr:colOff>
      <xdr:row>38</xdr:row>
      <xdr:rowOff>66538</xdr:rowOff>
    </xdr:to>
    <xdr:sp macro="" textlink="">
      <xdr:nvSpPr>
        <xdr:cNvPr id="533" name="楕円 532"/>
        <xdr:cNvSpPr/>
      </xdr:nvSpPr>
      <xdr:spPr>
        <a:xfrm>
          <a:off x="13652500" y="64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57665</xdr:rowOff>
    </xdr:from>
    <xdr:ext cx="534377" cy="259045"/>
    <xdr:sp macro="" textlink="">
      <xdr:nvSpPr>
        <xdr:cNvPr id="534" name="テキスト ボックス 533"/>
        <xdr:cNvSpPr txBox="1"/>
      </xdr:nvSpPr>
      <xdr:spPr>
        <a:xfrm>
          <a:off x="13436111" y="65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130391</xdr:rowOff>
    </xdr:from>
    <xdr:to>
      <xdr:col>67</xdr:col>
      <xdr:colOff>101600</xdr:colOff>
      <xdr:row>38</xdr:row>
      <xdr:rowOff>60540</xdr:rowOff>
    </xdr:to>
    <xdr:sp macro="" textlink="">
      <xdr:nvSpPr>
        <xdr:cNvPr id="535" name="楕円 534"/>
        <xdr:cNvSpPr/>
      </xdr:nvSpPr>
      <xdr:spPr>
        <a:xfrm>
          <a:off x="12763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51668</xdr:rowOff>
    </xdr:from>
    <xdr:ext cx="534377" cy="259045"/>
    <xdr:sp macro="" textlink="">
      <xdr:nvSpPr>
        <xdr:cNvPr id="536" name="テキスト ボックス 535"/>
        <xdr:cNvSpPr txBox="1"/>
      </xdr:nvSpPr>
      <xdr:spPr>
        <a:xfrm>
          <a:off x="12547111" y="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52294</xdr:rowOff>
    </xdr:from>
    <xdr:to>
      <xdr:col>85</xdr:col>
      <xdr:colOff>127000</xdr:colOff>
      <xdr:row>58</xdr:row>
      <xdr:rowOff>60772</xdr:rowOff>
    </xdr:to>
    <xdr:cxnSp macro="">
      <xdr:nvCxnSpPr>
        <xdr:cNvPr id="565" name="直線コネクタ 564"/>
        <xdr:cNvCxnSpPr/>
      </xdr:nvCxnSpPr>
      <xdr:spPr>
        <a:xfrm>
          <a:off x="15481300" y="9996394"/>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42128</xdr:rowOff>
    </xdr:from>
    <xdr:to>
      <xdr:col>81</xdr:col>
      <xdr:colOff>50800</xdr:colOff>
      <xdr:row>58</xdr:row>
      <xdr:rowOff>52294</xdr:rowOff>
    </xdr:to>
    <xdr:cxnSp macro="">
      <xdr:nvCxnSpPr>
        <xdr:cNvPr id="568" name="直線コネクタ 567"/>
        <xdr:cNvCxnSpPr/>
      </xdr:nvCxnSpPr>
      <xdr:spPr>
        <a:xfrm>
          <a:off x="14592300" y="9986228"/>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52969</xdr:rowOff>
    </xdr:from>
    <xdr:to>
      <xdr:col>76</xdr:col>
      <xdr:colOff>114300</xdr:colOff>
      <xdr:row>58</xdr:row>
      <xdr:rowOff>42128</xdr:rowOff>
    </xdr:to>
    <xdr:cxnSp macro="">
      <xdr:nvCxnSpPr>
        <xdr:cNvPr id="571" name="直線コネクタ 570"/>
        <xdr:cNvCxnSpPr/>
      </xdr:nvCxnSpPr>
      <xdr:spPr>
        <a:xfrm>
          <a:off x="13703300" y="9825619"/>
          <a:ext cx="8890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70876</xdr:rowOff>
    </xdr:from>
    <xdr:to>
      <xdr:col>71</xdr:col>
      <xdr:colOff>177800</xdr:colOff>
      <xdr:row>57</xdr:row>
      <xdr:rowOff>52969</xdr:rowOff>
    </xdr:to>
    <xdr:cxnSp macro="">
      <xdr:nvCxnSpPr>
        <xdr:cNvPr id="574" name="直線コネクタ 573"/>
        <xdr:cNvCxnSpPr/>
      </xdr:nvCxnSpPr>
      <xdr:spPr>
        <a:xfrm>
          <a:off x="12814300" y="9329176"/>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9972</xdr:rowOff>
    </xdr:from>
    <xdr:to>
      <xdr:col>85</xdr:col>
      <xdr:colOff>177800</xdr:colOff>
      <xdr:row>58</xdr:row>
      <xdr:rowOff>111572</xdr:rowOff>
    </xdr:to>
    <xdr:sp macro="" textlink="">
      <xdr:nvSpPr>
        <xdr:cNvPr id="584" name="楕円 583"/>
        <xdr:cNvSpPr/>
      </xdr:nvSpPr>
      <xdr:spPr>
        <a:xfrm>
          <a:off x="162687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96349</xdr:rowOff>
    </xdr:from>
    <xdr:ext cx="534377" cy="259045"/>
    <xdr:sp macro="" textlink="">
      <xdr:nvSpPr>
        <xdr:cNvPr id="585" name="教育費該当値テキスト"/>
        <xdr:cNvSpPr txBox="1"/>
      </xdr:nvSpPr>
      <xdr:spPr>
        <a:xfrm>
          <a:off x="16370300" y="98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1494</xdr:rowOff>
    </xdr:from>
    <xdr:to>
      <xdr:col>81</xdr:col>
      <xdr:colOff>101600</xdr:colOff>
      <xdr:row>58</xdr:row>
      <xdr:rowOff>103094</xdr:rowOff>
    </xdr:to>
    <xdr:sp macro="" textlink="">
      <xdr:nvSpPr>
        <xdr:cNvPr id="586" name="楕円 585"/>
        <xdr:cNvSpPr/>
      </xdr:nvSpPr>
      <xdr:spPr>
        <a:xfrm>
          <a:off x="15430500" y="9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94221</xdr:rowOff>
    </xdr:from>
    <xdr:ext cx="534377" cy="259045"/>
    <xdr:sp macro="" textlink="">
      <xdr:nvSpPr>
        <xdr:cNvPr id="587" name="テキスト ボックス 586"/>
        <xdr:cNvSpPr txBox="1"/>
      </xdr:nvSpPr>
      <xdr:spPr>
        <a:xfrm>
          <a:off x="15214111" y="100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162778</xdr:rowOff>
    </xdr:from>
    <xdr:to>
      <xdr:col>76</xdr:col>
      <xdr:colOff>165100</xdr:colOff>
      <xdr:row>58</xdr:row>
      <xdr:rowOff>92928</xdr:rowOff>
    </xdr:to>
    <xdr:sp macro="" textlink="">
      <xdr:nvSpPr>
        <xdr:cNvPr id="588" name="楕円 587"/>
        <xdr:cNvSpPr/>
      </xdr:nvSpPr>
      <xdr:spPr>
        <a:xfrm>
          <a:off x="14541500" y="9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84055</xdr:rowOff>
    </xdr:from>
    <xdr:ext cx="534377" cy="259045"/>
    <xdr:sp macro="" textlink="">
      <xdr:nvSpPr>
        <xdr:cNvPr id="589" name="テキスト ボックス 588"/>
        <xdr:cNvSpPr txBox="1"/>
      </xdr:nvSpPr>
      <xdr:spPr>
        <a:xfrm>
          <a:off x="14325111" y="10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2169</xdr:rowOff>
    </xdr:from>
    <xdr:to>
      <xdr:col>72</xdr:col>
      <xdr:colOff>38100</xdr:colOff>
      <xdr:row>57</xdr:row>
      <xdr:rowOff>103769</xdr:rowOff>
    </xdr:to>
    <xdr:sp macro="" textlink="">
      <xdr:nvSpPr>
        <xdr:cNvPr id="590" name="楕円 589"/>
        <xdr:cNvSpPr/>
      </xdr:nvSpPr>
      <xdr:spPr>
        <a:xfrm>
          <a:off x="1365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120296</xdr:rowOff>
    </xdr:from>
    <xdr:ext cx="599010" cy="259045"/>
    <xdr:sp macro="" textlink="">
      <xdr:nvSpPr>
        <xdr:cNvPr id="591" name="テキスト ボックス 590"/>
        <xdr:cNvSpPr txBox="1"/>
      </xdr:nvSpPr>
      <xdr:spPr>
        <a:xfrm>
          <a:off x="13403795" y="95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20076</xdr:rowOff>
    </xdr:from>
    <xdr:to>
      <xdr:col>67</xdr:col>
      <xdr:colOff>101600</xdr:colOff>
      <xdr:row>54</xdr:row>
      <xdr:rowOff>121676</xdr:rowOff>
    </xdr:to>
    <xdr:sp macro="" textlink="">
      <xdr:nvSpPr>
        <xdr:cNvPr id="592" name="楕円 591"/>
        <xdr:cNvSpPr/>
      </xdr:nvSpPr>
      <xdr:spPr>
        <a:xfrm>
          <a:off x="127635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138203</xdr:rowOff>
    </xdr:from>
    <xdr:ext cx="599010" cy="259045"/>
    <xdr:sp macro="" textlink="">
      <xdr:nvSpPr>
        <xdr:cNvPr id="593" name="テキスト ボックス 592"/>
        <xdr:cNvSpPr txBox="1"/>
      </xdr:nvSpPr>
      <xdr:spPr>
        <a:xfrm>
          <a:off x="12514795" y="90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119236</xdr:rowOff>
    </xdr:from>
    <xdr:to>
      <xdr:col>85</xdr:col>
      <xdr:colOff>127000</xdr:colOff>
      <xdr:row>79</xdr:row>
      <xdr:rowOff>42892</xdr:rowOff>
    </xdr:to>
    <xdr:cxnSp macro="">
      <xdr:nvCxnSpPr>
        <xdr:cNvPr id="622" name="直線コネクタ 621"/>
        <xdr:cNvCxnSpPr/>
      </xdr:nvCxnSpPr>
      <xdr:spPr>
        <a:xfrm flipV="1">
          <a:off x="15481300" y="13320886"/>
          <a:ext cx="838200" cy="2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15258</xdr:rowOff>
    </xdr:from>
    <xdr:to>
      <xdr:col>81</xdr:col>
      <xdr:colOff>50800</xdr:colOff>
      <xdr:row>79</xdr:row>
      <xdr:rowOff>42892</xdr:rowOff>
    </xdr:to>
    <xdr:cxnSp macro="">
      <xdr:nvCxnSpPr>
        <xdr:cNvPr id="625" name="直線コネクタ 624"/>
        <xdr:cNvCxnSpPr/>
      </xdr:nvCxnSpPr>
      <xdr:spPr>
        <a:xfrm>
          <a:off x="14592300" y="13559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92360</xdr:rowOff>
    </xdr:from>
    <xdr:to>
      <xdr:col>76</xdr:col>
      <xdr:colOff>114300</xdr:colOff>
      <xdr:row>79</xdr:row>
      <xdr:rowOff>15258</xdr:rowOff>
    </xdr:to>
    <xdr:cxnSp macro="">
      <xdr:nvCxnSpPr>
        <xdr:cNvPr id="628" name="直線コネクタ 627"/>
        <xdr:cNvCxnSpPr/>
      </xdr:nvCxnSpPr>
      <xdr:spPr>
        <a:xfrm>
          <a:off x="13703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92360</xdr:rowOff>
    </xdr:from>
    <xdr:to>
      <xdr:col>71</xdr:col>
      <xdr:colOff>177800</xdr:colOff>
      <xdr:row>78</xdr:row>
      <xdr:rowOff>38968</xdr:rowOff>
    </xdr:to>
    <xdr:cxnSp macro="">
      <xdr:nvCxnSpPr>
        <xdr:cNvPr id="631" name="直線コネクタ 630"/>
        <xdr:cNvCxnSpPr/>
      </xdr:nvCxnSpPr>
      <xdr:spPr>
        <a:xfrm flipV="1">
          <a:off x="12814300" y="13294010"/>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68436</xdr:rowOff>
    </xdr:from>
    <xdr:to>
      <xdr:col>85</xdr:col>
      <xdr:colOff>177800</xdr:colOff>
      <xdr:row>77</xdr:row>
      <xdr:rowOff>170036</xdr:rowOff>
    </xdr:to>
    <xdr:sp macro="" textlink="">
      <xdr:nvSpPr>
        <xdr:cNvPr id="641" name="楕円 640"/>
        <xdr:cNvSpPr/>
      </xdr:nvSpPr>
      <xdr:spPr>
        <a:xfrm>
          <a:off x="16268700" y="13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91313</xdr:rowOff>
    </xdr:from>
    <xdr:ext cx="534377" cy="259045"/>
    <xdr:sp macro="" textlink="">
      <xdr:nvSpPr>
        <xdr:cNvPr id="642" name="災害復旧費該当値テキスト"/>
        <xdr:cNvSpPr txBox="1"/>
      </xdr:nvSpPr>
      <xdr:spPr>
        <a:xfrm>
          <a:off x="16370300" y="131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163542</xdr:rowOff>
    </xdr:from>
    <xdr:to>
      <xdr:col>81</xdr:col>
      <xdr:colOff>101600</xdr:colOff>
      <xdr:row>79</xdr:row>
      <xdr:rowOff>93692</xdr:rowOff>
    </xdr:to>
    <xdr:sp macro="" textlink="">
      <xdr:nvSpPr>
        <xdr:cNvPr id="643" name="楕円 642"/>
        <xdr:cNvSpPr/>
      </xdr:nvSpPr>
      <xdr:spPr>
        <a:xfrm>
          <a:off x="15430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84819</xdr:rowOff>
    </xdr:from>
    <xdr:ext cx="378565" cy="259045"/>
    <xdr:sp macro="" textlink="">
      <xdr:nvSpPr>
        <xdr:cNvPr id="644" name="テキスト ボックス 643"/>
        <xdr:cNvSpPr txBox="1"/>
      </xdr:nvSpPr>
      <xdr:spPr>
        <a:xfrm>
          <a:off x="15292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135908</xdr:rowOff>
    </xdr:from>
    <xdr:to>
      <xdr:col>76</xdr:col>
      <xdr:colOff>165100</xdr:colOff>
      <xdr:row>79</xdr:row>
      <xdr:rowOff>66058</xdr:rowOff>
    </xdr:to>
    <xdr:sp macro="" textlink="">
      <xdr:nvSpPr>
        <xdr:cNvPr id="645" name="楕円 644"/>
        <xdr:cNvSpPr/>
      </xdr:nvSpPr>
      <xdr:spPr>
        <a:xfrm>
          <a:off x="14541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57185</xdr:rowOff>
    </xdr:from>
    <xdr:ext cx="469744" cy="259045"/>
    <xdr:sp macro="" textlink="">
      <xdr:nvSpPr>
        <xdr:cNvPr id="646" name="テキスト ボックス 645"/>
        <xdr:cNvSpPr txBox="1"/>
      </xdr:nvSpPr>
      <xdr:spPr>
        <a:xfrm>
          <a:off x="14357428"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41560</xdr:rowOff>
    </xdr:from>
    <xdr:to>
      <xdr:col>72</xdr:col>
      <xdr:colOff>38100</xdr:colOff>
      <xdr:row>77</xdr:row>
      <xdr:rowOff>143160</xdr:rowOff>
    </xdr:to>
    <xdr:sp macro="" textlink="">
      <xdr:nvSpPr>
        <xdr:cNvPr id="647" name="楕円 646"/>
        <xdr:cNvSpPr/>
      </xdr:nvSpPr>
      <xdr:spPr>
        <a:xfrm>
          <a:off x="13652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159687</xdr:rowOff>
    </xdr:from>
    <xdr:ext cx="534377" cy="259045"/>
    <xdr:sp macro="" textlink="">
      <xdr:nvSpPr>
        <xdr:cNvPr id="648" name="テキスト ボックス 647"/>
        <xdr:cNvSpPr txBox="1"/>
      </xdr:nvSpPr>
      <xdr:spPr>
        <a:xfrm>
          <a:off x="13436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159618</xdr:rowOff>
    </xdr:from>
    <xdr:to>
      <xdr:col>67</xdr:col>
      <xdr:colOff>101600</xdr:colOff>
      <xdr:row>78</xdr:row>
      <xdr:rowOff>89768</xdr:rowOff>
    </xdr:to>
    <xdr:sp macro="" textlink="">
      <xdr:nvSpPr>
        <xdr:cNvPr id="649" name="楕円 648"/>
        <xdr:cNvSpPr/>
      </xdr:nvSpPr>
      <xdr:spPr>
        <a:xfrm>
          <a:off x="12763500" y="13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106295</xdr:rowOff>
    </xdr:from>
    <xdr:ext cx="534377" cy="259045"/>
    <xdr:sp macro="" textlink="">
      <xdr:nvSpPr>
        <xdr:cNvPr id="650" name="テキスト ボックス 649"/>
        <xdr:cNvSpPr txBox="1"/>
      </xdr:nvSpPr>
      <xdr:spPr>
        <a:xfrm>
          <a:off x="12547111" y="13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154180</xdr:rowOff>
    </xdr:from>
    <xdr:to>
      <xdr:col>85</xdr:col>
      <xdr:colOff>127000</xdr:colOff>
      <xdr:row>97</xdr:row>
      <xdr:rowOff>155352</xdr:rowOff>
    </xdr:to>
    <xdr:cxnSp macro="">
      <xdr:nvCxnSpPr>
        <xdr:cNvPr id="679" name="直線コネクタ 678"/>
        <xdr:cNvCxnSpPr/>
      </xdr:nvCxnSpPr>
      <xdr:spPr>
        <a:xfrm flipV="1">
          <a:off x="15481300" y="16784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146376</xdr:rowOff>
    </xdr:from>
    <xdr:to>
      <xdr:col>81</xdr:col>
      <xdr:colOff>50800</xdr:colOff>
      <xdr:row>97</xdr:row>
      <xdr:rowOff>155352</xdr:rowOff>
    </xdr:to>
    <xdr:cxnSp macro="">
      <xdr:nvCxnSpPr>
        <xdr:cNvPr id="682" name="直線コネクタ 681"/>
        <xdr:cNvCxnSpPr/>
      </xdr:nvCxnSpPr>
      <xdr:spPr>
        <a:xfrm>
          <a:off x="14592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108809</xdr:rowOff>
    </xdr:from>
    <xdr:to>
      <xdr:col>76</xdr:col>
      <xdr:colOff>114300</xdr:colOff>
      <xdr:row>97</xdr:row>
      <xdr:rowOff>146376</xdr:rowOff>
    </xdr:to>
    <xdr:cxnSp macro="">
      <xdr:nvCxnSpPr>
        <xdr:cNvPr id="685" name="直線コネクタ 684"/>
        <xdr:cNvCxnSpPr/>
      </xdr:nvCxnSpPr>
      <xdr:spPr>
        <a:xfrm>
          <a:off x="13703300" y="16739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69845</xdr:rowOff>
    </xdr:from>
    <xdr:to>
      <xdr:col>71</xdr:col>
      <xdr:colOff>177800</xdr:colOff>
      <xdr:row>97</xdr:row>
      <xdr:rowOff>108809</xdr:rowOff>
    </xdr:to>
    <xdr:cxnSp macro="">
      <xdr:nvCxnSpPr>
        <xdr:cNvPr id="688" name="直線コネクタ 687"/>
        <xdr:cNvCxnSpPr/>
      </xdr:nvCxnSpPr>
      <xdr:spPr>
        <a:xfrm>
          <a:off x="12814300" y="16700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103380</xdr:rowOff>
    </xdr:from>
    <xdr:to>
      <xdr:col>85</xdr:col>
      <xdr:colOff>177800</xdr:colOff>
      <xdr:row>98</xdr:row>
      <xdr:rowOff>33530</xdr:rowOff>
    </xdr:to>
    <xdr:sp macro="" textlink="">
      <xdr:nvSpPr>
        <xdr:cNvPr id="698" name="楕円 697"/>
        <xdr:cNvSpPr/>
      </xdr:nvSpPr>
      <xdr:spPr>
        <a:xfrm>
          <a:off x="162687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81807</xdr:rowOff>
    </xdr:from>
    <xdr:ext cx="599010" cy="259045"/>
    <xdr:sp macro="" textlink="">
      <xdr:nvSpPr>
        <xdr:cNvPr id="699" name="公債費該当値テキスト"/>
        <xdr:cNvSpPr txBox="1"/>
      </xdr:nvSpPr>
      <xdr:spPr>
        <a:xfrm>
          <a:off x="16370300" y="167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104552</xdr:rowOff>
    </xdr:from>
    <xdr:to>
      <xdr:col>81</xdr:col>
      <xdr:colOff>101600</xdr:colOff>
      <xdr:row>98</xdr:row>
      <xdr:rowOff>34702</xdr:rowOff>
    </xdr:to>
    <xdr:sp macro="" textlink="">
      <xdr:nvSpPr>
        <xdr:cNvPr id="700" name="楕円 699"/>
        <xdr:cNvSpPr/>
      </xdr:nvSpPr>
      <xdr:spPr>
        <a:xfrm>
          <a:off x="15430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25829</xdr:rowOff>
    </xdr:from>
    <xdr:ext cx="599010" cy="259045"/>
    <xdr:sp macro="" textlink="">
      <xdr:nvSpPr>
        <xdr:cNvPr id="701" name="テキスト ボックス 700"/>
        <xdr:cNvSpPr txBox="1"/>
      </xdr:nvSpPr>
      <xdr:spPr>
        <a:xfrm>
          <a:off x="15181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95576</xdr:rowOff>
    </xdr:from>
    <xdr:to>
      <xdr:col>76</xdr:col>
      <xdr:colOff>165100</xdr:colOff>
      <xdr:row>98</xdr:row>
      <xdr:rowOff>25726</xdr:rowOff>
    </xdr:to>
    <xdr:sp macro="" textlink="">
      <xdr:nvSpPr>
        <xdr:cNvPr id="702" name="楕円 701"/>
        <xdr:cNvSpPr/>
      </xdr:nvSpPr>
      <xdr:spPr>
        <a:xfrm>
          <a:off x="14541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16853</xdr:rowOff>
    </xdr:from>
    <xdr:ext cx="599010" cy="259045"/>
    <xdr:sp macro="" textlink="">
      <xdr:nvSpPr>
        <xdr:cNvPr id="703" name="テキスト ボックス 702"/>
        <xdr:cNvSpPr txBox="1"/>
      </xdr:nvSpPr>
      <xdr:spPr>
        <a:xfrm>
          <a:off x="14292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58009</xdr:rowOff>
    </xdr:from>
    <xdr:to>
      <xdr:col>72</xdr:col>
      <xdr:colOff>38100</xdr:colOff>
      <xdr:row>97</xdr:row>
      <xdr:rowOff>159609</xdr:rowOff>
    </xdr:to>
    <xdr:sp macro="" textlink="">
      <xdr:nvSpPr>
        <xdr:cNvPr id="704" name="楕円 703"/>
        <xdr:cNvSpPr/>
      </xdr:nvSpPr>
      <xdr:spPr>
        <a:xfrm>
          <a:off x="13652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150736</xdr:rowOff>
    </xdr:from>
    <xdr:ext cx="599010" cy="259045"/>
    <xdr:sp macro="" textlink="">
      <xdr:nvSpPr>
        <xdr:cNvPr id="705" name="テキスト ボックス 704"/>
        <xdr:cNvSpPr txBox="1"/>
      </xdr:nvSpPr>
      <xdr:spPr>
        <a:xfrm>
          <a:off x="13403795"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19045</xdr:rowOff>
    </xdr:from>
    <xdr:to>
      <xdr:col>67</xdr:col>
      <xdr:colOff>101600</xdr:colOff>
      <xdr:row>97</xdr:row>
      <xdr:rowOff>120645</xdr:rowOff>
    </xdr:to>
    <xdr:sp macro="" textlink="">
      <xdr:nvSpPr>
        <xdr:cNvPr id="706" name="楕円 705"/>
        <xdr:cNvSpPr/>
      </xdr:nvSpPr>
      <xdr:spPr>
        <a:xfrm>
          <a:off x="12763500" y="1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137172</xdr:rowOff>
    </xdr:from>
    <xdr:ext cx="599010" cy="259045"/>
    <xdr:sp macro="" textlink="">
      <xdr:nvSpPr>
        <xdr:cNvPr id="707" name="テキスト ボックス 706"/>
        <xdr:cNvSpPr txBox="1"/>
      </xdr:nvSpPr>
      <xdr:spPr>
        <a:xfrm>
          <a:off x="12514795" y="164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大きく類似団体を上回る項目はない。</a:t>
          </a:r>
          <a:endParaRPr lang="ja-JP" altLang="ja-JP" sz="1300">
            <a:effectLst/>
          </a:endParaRPr>
        </a:p>
        <a:p>
          <a:r>
            <a:rPr kumimoji="1" lang="ja-JP" altLang="en-US" sz="1300">
              <a:solidFill>
                <a:schemeClr val="dk1"/>
              </a:solidFill>
              <a:effectLst/>
              <a:latin typeface="+mn-lt"/>
              <a:ea typeface="+mn-ea"/>
              <a:cs typeface="+mn-cs"/>
            </a:rPr>
            <a:t>　災害復旧事業</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鳥取中部地震で被災した施設の復旧事業が原因である。</a:t>
          </a:r>
          <a:endParaRPr lang="ja-JP" altLang="ja-JP" sz="1300">
            <a:effectLst/>
          </a:endParaRPr>
        </a:p>
        <a:p>
          <a:r>
            <a:rPr kumimoji="1" lang="ja-JP" altLang="ja-JP" sz="1300">
              <a:solidFill>
                <a:schemeClr val="dk1"/>
              </a:solidFill>
              <a:effectLst/>
              <a:latin typeface="+mn-lt"/>
              <a:ea typeface="+mn-ea"/>
              <a:cs typeface="+mn-cs"/>
            </a:rPr>
            <a:t>　今後も事務事業の見直しなど経費の削減を図り財政の健全化を図る。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実質収支は</a:t>
          </a:r>
          <a:r>
            <a:rPr kumimoji="1" lang="ja-JP" altLang="en-US" sz="1300">
              <a:solidFill>
                <a:schemeClr val="dk1"/>
              </a:solidFill>
              <a:effectLst/>
              <a:latin typeface="+mn-lt"/>
              <a:ea typeface="+mn-ea"/>
              <a:cs typeface="+mn-cs"/>
            </a:rPr>
            <a:t>、庁舎建設基金への積立もあり減少したが、</a:t>
          </a:r>
          <a:r>
            <a:rPr kumimoji="1" lang="ja-JP" altLang="ja-JP" sz="1300">
              <a:solidFill>
                <a:schemeClr val="dk1"/>
              </a:solidFill>
              <a:effectLst/>
              <a:latin typeface="+mn-lt"/>
              <a:ea typeface="+mn-ea"/>
              <a:cs typeface="+mn-cs"/>
            </a:rPr>
            <a:t>経費の節減などで、財政調整基金の取り崩しを行うことなく財政運営できた。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公営企業の施設整備は概ね行き届いているが、利用人口の減少により料金収入のみでの経営が難しいため、繰入をしている。今後も施設維持に係る費用等に対しての繰入を行わざるを得ない。</a:t>
          </a:r>
          <a:endParaRPr lang="ja-JP" altLang="ja-JP" sz="1300">
            <a:effectLst/>
          </a:endParaRPr>
        </a:p>
        <a:p>
          <a:r>
            <a:rPr kumimoji="1" lang="ja-JP" altLang="ja-JP" sz="1300">
              <a:solidFill>
                <a:schemeClr val="dk1"/>
              </a:solidFill>
              <a:effectLst/>
              <a:latin typeface="+mn-lt"/>
              <a:ea typeface="+mn-ea"/>
              <a:cs typeface="+mn-cs"/>
            </a:rPr>
            <a:t>　公営企業等会計も適正かつコストの削減を図るよう努め、普通会計への負担軽減を図る。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3708887</v>
      </c>
      <c r="BO4" s="410"/>
      <c r="BP4" s="410"/>
      <c r="BQ4" s="410"/>
      <c r="BR4" s="410"/>
      <c r="BS4" s="410"/>
      <c r="BT4" s="410"/>
      <c r="BU4" s="411"/>
      <c r="BV4" s="409">
        <v>3740534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7.4</v>
      </c>
      <c r="CU4" s="416"/>
      <c r="CV4" s="416"/>
      <c r="CW4" s="416"/>
      <c r="CX4" s="416"/>
      <c r="CY4" s="416"/>
      <c r="CZ4" s="416"/>
      <c r="DA4" s="417"/>
      <c r="DB4" s="415">
        <v>11.5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3544791</v>
      </c>
      <c r="BO5" s="447"/>
      <c r="BP5" s="447"/>
      <c r="BQ5" s="447"/>
      <c r="BR5" s="447"/>
      <c r="BS5" s="447"/>
      <c r="BT5" s="447"/>
      <c r="BU5" s="448"/>
      <c r="BV5" s="446">
        <v>3485968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85.8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164096</v>
      </c>
      <c r="BO6" s="447"/>
      <c r="BP6" s="447"/>
      <c r="BQ6" s="447"/>
      <c r="BR6" s="447"/>
      <c r="BS6" s="447"/>
      <c r="BT6" s="447"/>
      <c r="BU6" s="448"/>
      <c r="BV6" s="446">
        <v>254566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90</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13000</v>
      </c>
      <c r="BO7" s="447"/>
      <c r="BP7" s="447"/>
      <c r="BQ7" s="447"/>
      <c r="BR7" s="447"/>
      <c r="BS7" s="447"/>
      <c r="BT7" s="447"/>
      <c r="BU7" s="448"/>
      <c r="BV7" s="446">
        <v>18887</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2032921</v>
      </c>
      <c r="CU7" s="447"/>
      <c r="CV7" s="447"/>
      <c r="CW7" s="447"/>
      <c r="CX7" s="447"/>
      <c r="CY7" s="447"/>
      <c r="CZ7" s="447"/>
      <c r="DA7" s="448"/>
      <c r="DB7" s="446">
        <v>2054962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151096</v>
      </c>
      <c r="BO8" s="447"/>
      <c r="BP8" s="447"/>
      <c r="BQ8" s="447"/>
      <c r="BR8" s="447"/>
      <c r="BS8" s="447"/>
      <c r="BT8" s="447"/>
      <c r="BU8" s="448"/>
      <c r="BV8" s="446">
        <v>235679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3004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-84583</v>
      </c>
      <c r="BO9" s="447"/>
      <c r="BP9" s="447"/>
      <c r="BQ9" s="447"/>
      <c r="BR9" s="447"/>
      <c r="BS9" s="447"/>
      <c r="BT9" s="447"/>
      <c r="BU9" s="448"/>
      <c r="BV9" s="446">
        <v>15466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13.9</v>
      </c>
      <c r="CU9" s="444"/>
      <c r="CV9" s="444"/>
      <c r="CW9" s="444"/>
      <c r="CX9" s="444"/>
      <c r="CY9" s="444"/>
      <c r="CZ9" s="444"/>
      <c r="DA9" s="445"/>
      <c r="DB9" s="443">
        <v>13.6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3379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50310</v>
      </c>
      <c r="BO10" s="447"/>
      <c r="BP10" s="447"/>
      <c r="BQ10" s="447"/>
      <c r="BR10" s="447"/>
      <c r="BS10" s="447"/>
      <c r="BT10" s="447"/>
      <c r="BU10" s="448"/>
      <c r="BV10" s="446">
        <v>421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3024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110</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3010</v>
      </c>
      <c r="S13" s="528"/>
      <c r="T13" s="528"/>
      <c r="U13" s="528"/>
      <c r="V13" s="529"/>
      <c r="W13" s="462" t="s">
        <v>135</v>
      </c>
      <c r="X13" s="463"/>
      <c r="Y13" s="463"/>
      <c r="Z13" s="463"/>
      <c r="AA13" s="463"/>
      <c r="AB13" s="453"/>
      <c r="AC13" s="497">
        <v>473</v>
      </c>
      <c r="AD13" s="498"/>
      <c r="AE13" s="498"/>
      <c r="AF13" s="498"/>
      <c r="AG13" s="537"/>
      <c r="AH13" s="497">
        <v>518</v>
      </c>
      <c r="AI13" s="498"/>
      <c r="AJ13" s="498"/>
      <c r="AK13" s="498"/>
      <c r="AL13" s="499"/>
      <c r="AM13" s="475" t="s">
        <v>136</v>
      </c>
      <c r="AN13" s="476"/>
      <c r="AO13" s="476"/>
      <c r="AP13" s="476"/>
      <c r="AQ13" s="476"/>
      <c r="AR13" s="476"/>
      <c r="AS13" s="476"/>
      <c r="AT13" s="477"/>
      <c r="AU13" s="478" t="s">
        <v>115</v>
      </c>
      <c r="AV13" s="479"/>
      <c r="AW13" s="479"/>
      <c r="AX13" s="479"/>
      <c r="AY13" s="480" t="s">
        <v>137</v>
      </c>
      <c r="AZ13" s="481"/>
      <c r="BA13" s="481"/>
      <c r="BB13" s="481"/>
      <c r="BC13" s="481"/>
      <c r="BD13" s="481"/>
      <c r="BE13" s="481"/>
      <c r="BF13" s="481"/>
      <c r="BG13" s="481"/>
      <c r="BH13" s="481"/>
      <c r="BI13" s="481"/>
      <c r="BJ13" s="481"/>
      <c r="BK13" s="481"/>
      <c r="BL13" s="481"/>
      <c r="BM13" s="482"/>
      <c r="BN13" s="446">
        <v>-34273</v>
      </c>
      <c r="BO13" s="447"/>
      <c r="BP13" s="447"/>
      <c r="BQ13" s="447"/>
      <c r="BR13" s="447"/>
      <c r="BS13" s="447"/>
      <c r="BT13" s="447"/>
      <c r="BU13" s="448"/>
      <c r="BV13" s="446">
        <v>15887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10.7</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3102</v>
      </c>
      <c r="S14" s="528"/>
      <c r="T14" s="528"/>
      <c r="U14" s="528"/>
      <c r="V14" s="529"/>
      <c r="W14" s="436"/>
      <c r="X14" s="437"/>
      <c r="Y14" s="437"/>
      <c r="Z14" s="437"/>
      <c r="AA14" s="437"/>
      <c r="AB14" s="426"/>
      <c r="AC14" s="530">
        <v>28.4</v>
      </c>
      <c r="AD14" s="531"/>
      <c r="AE14" s="531"/>
      <c r="AF14" s="531"/>
      <c r="AG14" s="532"/>
      <c r="AH14" s="530">
        <v>29.7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69.599999999999994</v>
      </c>
      <c r="CU14" s="542"/>
      <c r="CV14" s="542"/>
      <c r="CW14" s="542"/>
      <c r="CX14" s="542"/>
      <c r="CY14" s="542"/>
      <c r="CZ14" s="542"/>
      <c r="DA14" s="543"/>
      <c r="DB14" s="541">
        <v>65.099999999999994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3090</v>
      </c>
      <c r="S15" s="528"/>
      <c r="T15" s="528"/>
      <c r="U15" s="528"/>
      <c r="V15" s="529"/>
      <c r="W15" s="462" t="s">
        <v>142</v>
      </c>
      <c r="X15" s="463"/>
      <c r="Y15" s="463"/>
      <c r="Z15" s="463"/>
      <c r="AA15" s="463"/>
      <c r="AB15" s="453"/>
      <c r="AC15" s="497">
        <v>323</v>
      </c>
      <c r="AD15" s="498"/>
      <c r="AE15" s="498"/>
      <c r="AF15" s="498"/>
      <c r="AG15" s="537"/>
      <c r="AH15" s="497">
        <v>334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577912</v>
      </c>
      <c r="BO15" s="410"/>
      <c r="BP15" s="410"/>
      <c r="BQ15" s="410"/>
      <c r="BR15" s="410"/>
      <c r="BS15" s="410"/>
      <c r="BT15" s="410"/>
      <c r="BU15" s="411"/>
      <c r="BV15" s="409">
        <v>578683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19.399999999999999</v>
      </c>
      <c r="AD16" s="531"/>
      <c r="AE16" s="531"/>
      <c r="AF16" s="531"/>
      <c r="AG16" s="532"/>
      <c r="AH16" s="530">
        <v>19.100000000000001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1767311</v>
      </c>
      <c r="BO16" s="447"/>
      <c r="BP16" s="447"/>
      <c r="BQ16" s="447"/>
      <c r="BR16" s="447"/>
      <c r="BS16" s="447"/>
      <c r="BT16" s="447"/>
      <c r="BU16" s="448"/>
      <c r="BV16" s="446">
        <v>1787371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868</v>
      </c>
      <c r="AD17" s="498"/>
      <c r="AE17" s="498"/>
      <c r="AF17" s="498"/>
      <c r="AG17" s="537"/>
      <c r="AH17" s="497">
        <v>894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746942</v>
      </c>
      <c r="BO17" s="447"/>
      <c r="BP17" s="447"/>
      <c r="BQ17" s="447"/>
      <c r="BR17" s="447"/>
      <c r="BS17" s="447"/>
      <c r="BT17" s="447"/>
      <c r="BU17" s="448"/>
      <c r="BV17" s="446">
        <v>747419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124.52</v>
      </c>
      <c r="M18" s="559"/>
      <c r="N18" s="559"/>
      <c r="O18" s="559"/>
      <c r="P18" s="559"/>
      <c r="Q18" s="559"/>
      <c r="R18" s="560"/>
      <c r="S18" s="560"/>
      <c r="T18" s="560"/>
      <c r="U18" s="560"/>
      <c r="V18" s="561"/>
      <c r="W18" s="464"/>
      <c r="X18" s="465"/>
      <c r="Y18" s="465"/>
      <c r="Z18" s="465"/>
      <c r="AA18" s="465"/>
      <c r="AB18" s="456"/>
      <c r="AC18" s="562">
        <v>52.2</v>
      </c>
      <c r="AD18" s="563"/>
      <c r="AE18" s="563"/>
      <c r="AF18" s="563"/>
      <c r="AG18" s="564"/>
      <c r="AH18" s="562">
        <v>51.2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1872118</v>
      </c>
      <c r="BO18" s="447"/>
      <c r="BP18" s="447"/>
      <c r="BQ18" s="447"/>
      <c r="BR18" s="447"/>
      <c r="BS18" s="447"/>
      <c r="BT18" s="447"/>
      <c r="BU18" s="448"/>
      <c r="BV18" s="446">
        <v>1839321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2591003</v>
      </c>
      <c r="BO19" s="447"/>
      <c r="BP19" s="447"/>
      <c r="BQ19" s="447"/>
      <c r="BR19" s="447"/>
      <c r="BS19" s="447"/>
      <c r="BT19" s="447"/>
      <c r="BU19" s="448"/>
      <c r="BV19" s="446">
        <v>2707634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1010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3893347</v>
      </c>
      <c r="BO23" s="447"/>
      <c r="BP23" s="447"/>
      <c r="BQ23" s="447"/>
      <c r="BR23" s="447"/>
      <c r="BS23" s="447"/>
      <c r="BT23" s="447"/>
      <c r="BU23" s="448"/>
      <c r="BV23" s="446">
        <v>3931215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8100</v>
      </c>
      <c r="R24" s="498"/>
      <c r="S24" s="498"/>
      <c r="T24" s="498"/>
      <c r="U24" s="498"/>
      <c r="V24" s="537"/>
      <c r="W24" s="596"/>
      <c r="X24" s="584"/>
      <c r="Y24" s="585"/>
      <c r="Z24" s="496" t="s">
        <v>166</v>
      </c>
      <c r="AA24" s="476"/>
      <c r="AB24" s="476"/>
      <c r="AC24" s="476"/>
      <c r="AD24" s="476"/>
      <c r="AE24" s="476"/>
      <c r="AF24" s="476"/>
      <c r="AG24" s="477"/>
      <c r="AH24" s="497">
        <v>61</v>
      </c>
      <c r="AI24" s="498"/>
      <c r="AJ24" s="498"/>
      <c r="AK24" s="498"/>
      <c r="AL24" s="537"/>
      <c r="AM24" s="497">
        <v>180499</v>
      </c>
      <c r="AN24" s="498"/>
      <c r="AO24" s="498"/>
      <c r="AP24" s="498"/>
      <c r="AQ24" s="498"/>
      <c r="AR24" s="537"/>
      <c r="AS24" s="497">
        <v>2959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3547439</v>
      </c>
      <c r="BO24" s="447"/>
      <c r="BP24" s="447"/>
      <c r="BQ24" s="447"/>
      <c r="BR24" s="447"/>
      <c r="BS24" s="447"/>
      <c r="BT24" s="447"/>
      <c r="BU24" s="448"/>
      <c r="BV24" s="446">
        <v>3551569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6480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593108</v>
      </c>
      <c r="BO25" s="410"/>
      <c r="BP25" s="410"/>
      <c r="BQ25" s="410"/>
      <c r="BR25" s="410"/>
      <c r="BS25" s="410"/>
      <c r="BT25" s="410"/>
      <c r="BU25" s="411"/>
      <c r="BV25" s="409">
        <v>637747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5880</v>
      </c>
      <c r="R26" s="498"/>
      <c r="S26" s="498"/>
      <c r="T26" s="498"/>
      <c r="U26" s="498"/>
      <c r="V26" s="537"/>
      <c r="W26" s="596"/>
      <c r="X26" s="584"/>
      <c r="Y26" s="585"/>
      <c r="Z26" s="496" t="s">
        <v>172</v>
      </c>
      <c r="AA26" s="606"/>
      <c r="AB26" s="606"/>
      <c r="AC26" s="606"/>
      <c r="AD26" s="606"/>
      <c r="AE26" s="606"/>
      <c r="AF26" s="606"/>
      <c r="AG26" s="607"/>
      <c r="AH26" s="497" t="s">
        <v>133</v>
      </c>
      <c r="AI26" s="498"/>
      <c r="AJ26" s="498"/>
      <c r="AK26" s="498"/>
      <c r="AL26" s="537"/>
      <c r="AM26" s="497" t="s">
        <v>132</v>
      </c>
      <c r="AN26" s="498"/>
      <c r="AO26" s="498"/>
      <c r="AP26" s="498"/>
      <c r="AQ26" s="498"/>
      <c r="AR26" s="537"/>
      <c r="AS26" s="497" t="s">
        <v>132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3160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93482</v>
      </c>
      <c r="BO27" s="620"/>
      <c r="BP27" s="620"/>
      <c r="BQ27" s="620"/>
      <c r="BR27" s="620"/>
      <c r="BS27" s="620"/>
      <c r="BT27" s="620"/>
      <c r="BU27" s="621"/>
      <c r="BV27" s="619">
        <v>93482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2350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124</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898672</v>
      </c>
      <c r="BO28" s="410"/>
      <c r="BP28" s="410"/>
      <c r="BQ28" s="410"/>
      <c r="BR28" s="410"/>
      <c r="BS28" s="410"/>
      <c r="BT28" s="410"/>
      <c r="BU28" s="411"/>
      <c r="BV28" s="409">
        <v>848362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8</v>
      </c>
      <c r="M29" s="498"/>
      <c r="N29" s="498"/>
      <c r="O29" s="498"/>
      <c r="P29" s="537"/>
      <c r="Q29" s="497">
        <v>2210</v>
      </c>
      <c r="R29" s="498"/>
      <c r="S29" s="498"/>
      <c r="T29" s="498"/>
      <c r="U29" s="498"/>
      <c r="V29" s="537"/>
      <c r="W29" s="597"/>
      <c r="X29" s="598"/>
      <c r="Y29" s="599"/>
      <c r="Z29" s="496" t="s">
        <v>183</v>
      </c>
      <c r="AA29" s="476"/>
      <c r="AB29" s="476"/>
      <c r="AC29" s="476"/>
      <c r="AD29" s="476"/>
      <c r="AE29" s="476"/>
      <c r="AF29" s="476"/>
      <c r="AG29" s="477"/>
      <c r="AH29" s="497">
        <v>62</v>
      </c>
      <c r="AI29" s="498"/>
      <c r="AJ29" s="498"/>
      <c r="AK29" s="498"/>
      <c r="AL29" s="537"/>
      <c r="AM29" s="497">
        <v>184261</v>
      </c>
      <c r="AN29" s="498"/>
      <c r="AO29" s="498"/>
      <c r="AP29" s="498"/>
      <c r="AQ29" s="498"/>
      <c r="AR29" s="537"/>
      <c r="AS29" s="497">
        <v>2972</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89505</v>
      </c>
      <c r="BO29" s="447"/>
      <c r="BP29" s="447"/>
      <c r="BQ29" s="447"/>
      <c r="BR29" s="447"/>
      <c r="BS29" s="447"/>
      <c r="BT29" s="447"/>
      <c r="BU29" s="448"/>
      <c r="BV29" s="446">
        <v>89436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465172</v>
      </c>
      <c r="BO30" s="620"/>
      <c r="BP30" s="620"/>
      <c r="BQ30" s="620"/>
      <c r="BR30" s="620"/>
      <c r="BS30" s="620"/>
      <c r="BT30" s="620"/>
      <c r="BU30" s="621"/>
      <c r="BV30" s="619">
        <v>330472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192</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索道事業</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江府町地域振興</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簡易水道事業</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日野町江府町日南町衛生施設組合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IF('各会計、関係団体の財政状況及び健全化判断比率'!B36="","",'各会計、関係団体の財政状況及び健全化判断比率'!B36)</f>
        <v>農業集落排水事業</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鳥取県西部広域行政管理組合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介護保険事業（サービス事業勘定）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IF('各会計、関係団体の財政状況及び健全化判断比率'!B37="","",'各会計、関係団体の財政状況及び健全化判断比率'!B37)</f>
        <v>林業集落排水事業</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鳥取県後期高齢者医療広域連合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介護老人保健施設</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IF('各会計、関係団体の財政状況及び健全化判断比率'!B38="","",'各会計、関係団体の財政状況及び健全化判断比率'!B38)</f>
        <v>特定環境保全公共下水道事業</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鳥取県後期高齢者医療広域連合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8</v>
      </c>
      <c r="V39" s="632"/>
      <c r="W39" s="633" t="str">
        <f>IF('各会計、関係団体の財政状況及び健全化判断比率'!B33="","",'各会計、関係団体の財政状況及び健全化判断比率'!B33)</f>
        <v>後期高齢者医療</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日野病院組合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KQDiZ5pjPvgGUWJdNX1opD615ZecPQBOfeA91q3WsXo8ptrx5bECDiPTEw1/fVzAHEcAA20kLjiGBbsMBd46Q==" saltValue="2dIEku6QRWN6idkTsY63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24" t="s">
        <v>582</v>
      </c>
      <c r="D34" s="1224"/>
      <c r="E34" s="1225"/>
      <c r="F34" s="32">
        <v>7.45</v>
      </c>
      <c r="G34" s="33">
        <v>8.5399999999999991</v>
      </c>
      <c r="H34" s="33">
        <v>10.42</v>
      </c>
      <c r="I34" s="33">
        <v>11.42</v>
      </c>
      <c r="J34" s="34">
        <v>7.37</v>
      </c>
      <c r="K34" s="22"/>
      <c r="L34" s="22"/>
      <c r="M34" s="22"/>
      <c r="N34" s="22"/>
      <c r="O34" s="22"/>
      <c r="P34" s="22"/>
    </row>
    <row r="35" spans="1:16" ht="39" customHeight="1" x14ac:dyDescent="0.15">
      <c r="A35" s="22"/>
      <c r="B35" s="35"/>
      <c r="C35" s="1218" t="s">
        <v>583</v>
      </c>
      <c r="D35" s="1219"/>
      <c r="E35" s="1220"/>
      <c r="F35" s="36">
        <v>0.17</v>
      </c>
      <c r="G35" s="37">
        <v>0.46</v>
      </c>
      <c r="H35" s="37">
        <v>1.1000000000000001</v>
      </c>
      <c r="I35" s="37">
        <v>1.89</v>
      </c>
      <c r="J35" s="38">
        <v>2.37</v>
      </c>
      <c r="K35" s="22"/>
      <c r="L35" s="22"/>
      <c r="M35" s="22"/>
      <c r="N35" s="22"/>
      <c r="O35" s="22"/>
      <c r="P35" s="22"/>
    </row>
    <row r="36" spans="1:16" ht="39" customHeight="1" x14ac:dyDescent="0.15">
      <c r="A36" s="22"/>
      <c r="B36" s="35"/>
      <c r="C36" s="1218" t="s">
        <v>584</v>
      </c>
      <c r="D36" s="1219"/>
      <c r="E36" s="1220"/>
      <c r="F36" s="36">
        <v>0.73</v>
      </c>
      <c r="G36" s="37" t="s">
        <v>533</v>
      </c>
      <c r="H36" s="37">
        <v>0.13</v>
      </c>
      <c r="I36" s="37">
        <v>0.22</v>
      </c>
      <c r="J36" s="38">
        <v>1.26</v>
      </c>
      <c r="K36" s="22"/>
      <c r="L36" s="22"/>
      <c r="M36" s="22"/>
      <c r="N36" s="22"/>
      <c r="O36" s="22"/>
      <c r="P36" s="22"/>
    </row>
    <row r="37" spans="1:16" ht="39" customHeight="1" x14ac:dyDescent="0.15">
      <c r="A37" s="22"/>
      <c r="B37" s="35"/>
      <c r="C37" s="1218" t="s">
        <v>585</v>
      </c>
      <c r="D37" s="1219"/>
      <c r="E37" s="1220"/>
      <c r="F37" s="36">
        <v>0.17</v>
      </c>
      <c r="G37" s="37" t="s">
        <v>533</v>
      </c>
      <c r="H37" s="37">
        <v>0.09</v>
      </c>
      <c r="I37" s="37">
        <v>0.06</v>
      </c>
      <c r="J37" s="38">
        <v>0.82</v>
      </c>
      <c r="K37" s="22"/>
      <c r="L37" s="22"/>
      <c r="M37" s="22"/>
      <c r="N37" s="22"/>
      <c r="O37" s="22"/>
      <c r="P37" s="22"/>
    </row>
    <row r="38" spans="1:16" ht="39" customHeight="1" x14ac:dyDescent="0.15">
      <c r="A38" s="22"/>
      <c r="B38" s="35"/>
      <c r="C38" s="1218" t="s">
        <v>586</v>
      </c>
      <c r="D38" s="1219"/>
      <c r="E38" s="1220"/>
      <c r="F38" s="36">
        <v>1.1499999999999999</v>
      </c>
      <c r="G38" s="37">
        <v>0.56000000000000005</v>
      </c>
      <c r="H38" s="37" t="s">
        <v>587</v>
      </c>
      <c r="I38" s="37">
        <v>0.02</v>
      </c>
      <c r="J38" s="38">
        <v>0.45</v>
      </c>
      <c r="K38" s="22"/>
      <c r="L38" s="22"/>
      <c r="M38" s="22"/>
      <c r="N38" s="22"/>
      <c r="O38" s="22"/>
      <c r="P38" s="22"/>
    </row>
    <row r="39" spans="1:16" ht="39" customHeight="1" x14ac:dyDescent="0.15">
      <c r="A39" s="22"/>
      <c r="B39" s="35"/>
      <c r="C39" s="1218" t="s">
        <v>588</v>
      </c>
      <c r="D39" s="1219"/>
      <c r="E39" s="1220"/>
      <c r="F39" s="36">
        <v>0.6</v>
      </c>
      <c r="G39" s="37" t="s">
        <v>533</v>
      </c>
      <c r="H39" s="37">
        <v>0</v>
      </c>
      <c r="I39" s="37">
        <v>0</v>
      </c>
      <c r="J39" s="38">
        <v>0.17</v>
      </c>
      <c r="K39" s="22"/>
      <c r="L39" s="22"/>
      <c r="M39" s="22"/>
      <c r="N39" s="22"/>
      <c r="O39" s="22"/>
      <c r="P39" s="22"/>
    </row>
    <row r="40" spans="1:16" ht="39" customHeight="1" x14ac:dyDescent="0.15">
      <c r="A40" s="22"/>
      <c r="B40" s="35"/>
      <c r="C40" s="1218" t="s">
        <v>589</v>
      </c>
      <c r="D40" s="1219"/>
      <c r="E40" s="1220"/>
      <c r="F40" s="36">
        <v>0.04</v>
      </c>
      <c r="G40" s="37" t="s">
        <v>533</v>
      </c>
      <c r="H40" s="37">
        <v>0.04</v>
      </c>
      <c r="I40" s="37">
        <v>0.04</v>
      </c>
      <c r="J40" s="38">
        <v>0.08</v>
      </c>
      <c r="K40" s="22"/>
      <c r="L40" s="22"/>
      <c r="M40" s="22"/>
      <c r="N40" s="22"/>
      <c r="O40" s="22"/>
      <c r="P40" s="22"/>
    </row>
    <row r="41" spans="1:16" ht="39" customHeight="1" x14ac:dyDescent="0.15">
      <c r="A41" s="22"/>
      <c r="B41" s="35"/>
      <c r="C41" s="1218" t="s">
        <v>590</v>
      </c>
      <c r="D41" s="1219"/>
      <c r="E41" s="1220"/>
      <c r="F41" s="36">
        <v>0</v>
      </c>
      <c r="G41" s="37">
        <v>0.01</v>
      </c>
      <c r="H41" s="37">
        <v>0.03</v>
      </c>
      <c r="I41" s="37">
        <v>0.04</v>
      </c>
      <c r="J41" s="38">
        <v>0.05</v>
      </c>
      <c r="K41" s="22"/>
      <c r="L41" s="22"/>
      <c r="M41" s="22"/>
      <c r="N41" s="22"/>
      <c r="O41" s="22"/>
      <c r="P41" s="22"/>
    </row>
    <row r="42" spans="1:16" ht="39" customHeight="1" x14ac:dyDescent="0.15">
      <c r="A42" s="22"/>
      <c r="B42" s="39"/>
      <c r="C42" s="1218" t="s">
        <v>591</v>
      </c>
      <c r="D42" s="1219"/>
      <c r="E42" s="1220"/>
      <c r="F42" s="36" t="s">
        <v>533</v>
      </c>
      <c r="G42" s="37" t="s">
        <v>592</v>
      </c>
      <c r="H42" s="37" t="s">
        <v>533</v>
      </c>
      <c r="I42" s="37" t="s">
        <v>533</v>
      </c>
      <c r="J42" s="38" t="s">
        <v>533</v>
      </c>
      <c r="K42" s="22"/>
      <c r="L42" s="22"/>
      <c r="M42" s="22"/>
      <c r="N42" s="22"/>
      <c r="O42" s="22"/>
      <c r="P42" s="22"/>
    </row>
    <row r="43" spans="1:16" ht="39" customHeight="1" thickBot="1" x14ac:dyDescent="0.2">
      <c r="A43" s="22"/>
      <c r="B43" s="40"/>
      <c r="C43" s="1221" t="s">
        <v>593</v>
      </c>
      <c r="D43" s="1222"/>
      <c r="E43" s="1223"/>
      <c r="F43" s="41">
        <v>0.88</v>
      </c>
      <c r="G43" s="42">
        <v>0.56999999999999995</v>
      </c>
      <c r="H43" s="42">
        <v>0.52</v>
      </c>
      <c r="I43" s="42">
        <v>0.37</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fMF7DptIPsWVzgMrsgwIOKE2bPGSW/XZruZ+LoXLa9i+52TxnxYJmzaa2HOe8a9pA0cW6W3ehk9QyhH+5kVA==" saltValue="wSOSfeugZwvqat+NB5Er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547</v>
      </c>
      <c r="L45" s="60">
        <v>470</v>
      </c>
      <c r="M45" s="60">
        <v>398</v>
      </c>
      <c r="N45" s="60">
        <v>378</v>
      </c>
      <c r="O45" s="61">
        <v>370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533</v>
      </c>
      <c r="L46" s="64" t="s">
        <v>533</v>
      </c>
      <c r="M46" s="64" t="s">
        <v>533</v>
      </c>
      <c r="N46" s="64" t="s">
        <v>533</v>
      </c>
      <c r="O46" s="65" t="s">
        <v>533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533</v>
      </c>
      <c r="L47" s="64" t="s">
        <v>533</v>
      </c>
      <c r="M47" s="64" t="s">
        <v>533</v>
      </c>
      <c r="N47" s="64" t="s">
        <v>533</v>
      </c>
      <c r="O47" s="65" t="s">
        <v>533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132</v>
      </c>
      <c r="L48" s="64">
        <v>124</v>
      </c>
      <c r="M48" s="64">
        <v>125</v>
      </c>
      <c r="N48" s="64">
        <v>165</v>
      </c>
      <c r="O48" s="65">
        <v>158</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v>
      </c>
      <c r="L49" s="64">
        <v>25</v>
      </c>
      <c r="M49" s="64">
        <v>24</v>
      </c>
      <c r="N49" s="64">
        <v>42</v>
      </c>
      <c r="O49" s="65">
        <v>47</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533</v>
      </c>
      <c r="L51" s="64" t="s">
        <v>533</v>
      </c>
      <c r="M51" s="64" t="s">
        <v>533</v>
      </c>
      <c r="N51" s="64" t="s">
        <v>533</v>
      </c>
      <c r="O51" s="65" t="s">
        <v>533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476</v>
      </c>
      <c r="L52" s="64">
        <v>458</v>
      </c>
      <c r="M52" s="64">
        <v>401</v>
      </c>
      <c r="N52" s="64">
        <v>390</v>
      </c>
      <c r="O52" s="65">
        <v>371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228</v>
      </c>
      <c r="L53" s="69">
        <v>161</v>
      </c>
      <c r="M53" s="69">
        <v>146</v>
      </c>
      <c r="N53" s="69">
        <v>195</v>
      </c>
      <c r="O53" s="70">
        <v>204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K/vZmozf8AxxywLxmx5n5XDRoWoMhSMQlflgr2TUwu7aUJsgeFx5UtS2kr29CrgaZo1OxrPzQnLnTRjxqtv0g==" saltValue="rh1KboVEmlGRvzzkmsz0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575</v>
      </c>
      <c r="J40" s="79" t="s">
        <v>576</v>
      </c>
      <c r="K40" s="79" t="s">
        <v>577</v>
      </c>
      <c r="L40" s="79" t="s">
        <v>578</v>
      </c>
      <c r="M40" s="80" t="s">
        <v>579</v>
      </c>
    </row>
    <row r="41" spans="2:13" ht="27.75" customHeight="1" x14ac:dyDescent="0.15">
      <c r="B41" s="1242" t="s">
        <v>24</v>
      </c>
      <c r="C41" s="1243"/>
      <c r="D41" s="81"/>
      <c r="E41" s="1248" t="s">
        <v>25</v>
      </c>
      <c r="F41" s="1248"/>
      <c r="G41" s="1248"/>
      <c r="H41" s="1249"/>
      <c r="I41" s="82">
        <v>3809</v>
      </c>
      <c r="J41" s="83">
        <v>3862</v>
      </c>
      <c r="K41" s="83">
        <v>3862</v>
      </c>
      <c r="L41" s="83">
        <v>3931</v>
      </c>
      <c r="M41" s="84">
        <v>3893</v>
      </c>
    </row>
    <row r="42" spans="2:13" ht="27.75" customHeight="1" x14ac:dyDescent="0.15">
      <c r="B42" s="1244"/>
      <c r="C42" s="1245"/>
      <c r="D42" s="85"/>
      <c r="E42" s="1250" t="s">
        <v>26</v>
      </c>
      <c r="F42" s="1250"/>
      <c r="G42" s="1250"/>
      <c r="H42" s="1251"/>
      <c r="I42" s="86">
        <v>8</v>
      </c>
      <c r="J42" s="87">
        <v>4</v>
      </c>
      <c r="K42" s="87" t="s">
        <v>533</v>
      </c>
      <c r="L42" s="87" t="s">
        <v>533</v>
      </c>
      <c r="M42" s="88" t="s">
        <v>533</v>
      </c>
    </row>
    <row r="43" spans="2:13" ht="27.75" customHeight="1" x14ac:dyDescent="0.15">
      <c r="B43" s="1244"/>
      <c r="C43" s="1245"/>
      <c r="D43" s="85"/>
      <c r="E43" s="1250" t="s">
        <v>27</v>
      </c>
      <c r="F43" s="1250"/>
      <c r="G43" s="1250"/>
      <c r="H43" s="1251"/>
      <c r="I43" s="86">
        <v>2171</v>
      </c>
      <c r="J43" s="87">
        <v>2098</v>
      </c>
      <c r="K43" s="87">
        <v>2063</v>
      </c>
      <c r="L43" s="87">
        <v>2374</v>
      </c>
      <c r="M43" s="88">
        <v>2513</v>
      </c>
    </row>
    <row r="44" spans="2:13" ht="27.75" customHeight="1" x14ac:dyDescent="0.15">
      <c r="B44" s="1244"/>
      <c r="C44" s="1245"/>
      <c r="D44" s="85"/>
      <c r="E44" s="1250" t="s">
        <v>28</v>
      </c>
      <c r="F44" s="1250"/>
      <c r="G44" s="1250"/>
      <c r="H44" s="1251"/>
      <c r="I44" s="86">
        <v>231</v>
      </c>
      <c r="J44" s="87">
        <v>250</v>
      </c>
      <c r="K44" s="87">
        <v>244</v>
      </c>
      <c r="L44" s="87">
        <v>217</v>
      </c>
      <c r="M44" s="88">
        <v>182</v>
      </c>
    </row>
    <row r="45" spans="2:13" ht="27.75" customHeight="1" x14ac:dyDescent="0.15">
      <c r="B45" s="1244"/>
      <c r="C45" s="1245"/>
      <c r="D45" s="85"/>
      <c r="E45" s="1250" t="s">
        <v>29</v>
      </c>
      <c r="F45" s="1250"/>
      <c r="G45" s="1250"/>
      <c r="H45" s="1251"/>
      <c r="I45" s="86">
        <v>243</v>
      </c>
      <c r="J45" s="87">
        <v>132</v>
      </c>
      <c r="K45" s="87">
        <v>125</v>
      </c>
      <c r="L45" s="87">
        <v>21</v>
      </c>
      <c r="M45" s="88">
        <v>61</v>
      </c>
    </row>
    <row r="46" spans="2:13" ht="27.75" customHeight="1" x14ac:dyDescent="0.15">
      <c r="B46" s="1244"/>
      <c r="C46" s="1245"/>
      <c r="D46" s="89"/>
      <c r="E46" s="1250" t="s">
        <v>30</v>
      </c>
      <c r="F46" s="1250"/>
      <c r="G46" s="1250"/>
      <c r="H46" s="1251"/>
      <c r="I46" s="86">
        <v>8</v>
      </c>
      <c r="J46" s="87">
        <v>7</v>
      </c>
      <c r="K46" s="87">
        <v>6</v>
      </c>
      <c r="L46" s="87">
        <v>5</v>
      </c>
      <c r="M46" s="88">
        <v>4</v>
      </c>
    </row>
    <row r="47" spans="2:13" ht="27.75" customHeight="1" x14ac:dyDescent="0.15">
      <c r="B47" s="1244"/>
      <c r="C47" s="1245"/>
      <c r="D47" s="90"/>
      <c r="E47" s="1252" t="s">
        <v>31</v>
      </c>
      <c r="F47" s="1253"/>
      <c r="G47" s="1253"/>
      <c r="H47" s="1254"/>
      <c r="I47" s="86" t="s">
        <v>533</v>
      </c>
      <c r="J47" s="87" t="s">
        <v>533</v>
      </c>
      <c r="K47" s="87" t="s">
        <v>533</v>
      </c>
      <c r="L47" s="87" t="s">
        <v>533</v>
      </c>
      <c r="M47" s="88" t="s">
        <v>533</v>
      </c>
    </row>
    <row r="48" spans="2:13" ht="27.75" customHeight="1" x14ac:dyDescent="0.15">
      <c r="B48" s="1244"/>
      <c r="C48" s="1245"/>
      <c r="D48" s="85"/>
      <c r="E48" s="1250" t="s">
        <v>32</v>
      </c>
      <c r="F48" s="1250"/>
      <c r="G48" s="1250"/>
      <c r="H48" s="1251"/>
      <c r="I48" s="86" t="s">
        <v>533</v>
      </c>
      <c r="J48" s="87" t="s">
        <v>533</v>
      </c>
      <c r="K48" s="87" t="s">
        <v>533</v>
      </c>
      <c r="L48" s="87" t="s">
        <v>533</v>
      </c>
      <c r="M48" s="88" t="s">
        <v>533</v>
      </c>
    </row>
    <row r="49" spans="2:13" ht="27.75" customHeight="1" x14ac:dyDescent="0.15">
      <c r="B49" s="1246"/>
      <c r="C49" s="1247"/>
      <c r="D49" s="85"/>
      <c r="E49" s="1250" t="s">
        <v>33</v>
      </c>
      <c r="F49" s="1250"/>
      <c r="G49" s="1250"/>
      <c r="H49" s="1251"/>
      <c r="I49" s="86" t="s">
        <v>533</v>
      </c>
      <c r="J49" s="87" t="s">
        <v>533</v>
      </c>
      <c r="K49" s="87">
        <v>2</v>
      </c>
      <c r="L49" s="87" t="s">
        <v>533</v>
      </c>
      <c r="M49" s="88" t="s">
        <v>533</v>
      </c>
    </row>
    <row r="50" spans="2:13" ht="27.75" customHeight="1" x14ac:dyDescent="0.15">
      <c r="B50" s="1255" t="s">
        <v>34</v>
      </c>
      <c r="C50" s="1256"/>
      <c r="D50" s="91"/>
      <c r="E50" s="1250" t="s">
        <v>35</v>
      </c>
      <c r="F50" s="1250"/>
      <c r="G50" s="1250"/>
      <c r="H50" s="1251"/>
      <c r="I50" s="86">
        <v>1257</v>
      </c>
      <c r="J50" s="87">
        <v>1115</v>
      </c>
      <c r="K50" s="87">
        <v>1237</v>
      </c>
      <c r="L50" s="87">
        <v>1295</v>
      </c>
      <c r="M50" s="88">
        <v>1482</v>
      </c>
    </row>
    <row r="51" spans="2:13" ht="27.75" customHeight="1" x14ac:dyDescent="0.15">
      <c r="B51" s="1244"/>
      <c r="C51" s="1245"/>
      <c r="D51" s="85"/>
      <c r="E51" s="1250" t="s">
        <v>36</v>
      </c>
      <c r="F51" s="1250"/>
      <c r="G51" s="1250"/>
      <c r="H51" s="1251"/>
      <c r="I51" s="86">
        <v>36</v>
      </c>
      <c r="J51" s="87">
        <v>31</v>
      </c>
      <c r="K51" s="87">
        <v>32</v>
      </c>
      <c r="L51" s="87">
        <v>34</v>
      </c>
      <c r="M51" s="88">
        <v>30</v>
      </c>
    </row>
    <row r="52" spans="2:13" ht="27.75" customHeight="1" x14ac:dyDescent="0.15">
      <c r="B52" s="1246"/>
      <c r="C52" s="1247"/>
      <c r="D52" s="85"/>
      <c r="E52" s="1250" t="s">
        <v>37</v>
      </c>
      <c r="F52" s="1250"/>
      <c r="G52" s="1250"/>
      <c r="H52" s="1251"/>
      <c r="I52" s="86">
        <v>3851</v>
      </c>
      <c r="J52" s="87">
        <v>3919</v>
      </c>
      <c r="K52" s="87">
        <v>3949</v>
      </c>
      <c r="L52" s="87">
        <v>4129</v>
      </c>
      <c r="M52" s="88">
        <v>3978</v>
      </c>
    </row>
    <row r="53" spans="2:13" ht="27.75" customHeight="1" thickBot="1" x14ac:dyDescent="0.2">
      <c r="B53" s="1257" t="s">
        <v>38</v>
      </c>
      <c r="C53" s="1258"/>
      <c r="D53" s="92"/>
      <c r="E53" s="1259" t="s">
        <v>39</v>
      </c>
      <c r="F53" s="1259"/>
      <c r="G53" s="1259"/>
      <c r="H53" s="1260"/>
      <c r="I53" s="93">
        <v>1327</v>
      </c>
      <c r="J53" s="94">
        <v>1288</v>
      </c>
      <c r="K53" s="94">
        <v>1084</v>
      </c>
      <c r="L53" s="94">
        <v>1090</v>
      </c>
      <c r="M53" s="95">
        <v>1164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qQa5Z1KtzCi0jCoFhhgk2x1Y8WHlXs0C8ccezAu3mXFtW2pk4AxHR61ceqoz0ejmXgLWNcVT7NT1jr3a2GhCg==" saltValue="DmBYoL1VyaffHPhCYX0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577</v>
      </c>
      <c r="G54" s="104" t="s">
        <v>578</v>
      </c>
      <c r="H54" s="105" t="s">
        <v>579</v>
      </c>
    </row>
    <row r="55" spans="2:8" ht="52.5" customHeight="1" x14ac:dyDescent="0.15">
      <c r="B55" s="106"/>
      <c r="C55" s="1269" t="s">
        <v>42</v>
      </c>
      <c r="D55" s="1269"/>
      <c r="E55" s="1270"/>
      <c r="F55" s="107">
        <v>848</v>
      </c>
      <c r="G55" s="107">
        <v>848</v>
      </c>
      <c r="H55" s="108">
        <v>899</v>
      </c>
    </row>
    <row r="56" spans="2:8" ht="52.5" customHeight="1" x14ac:dyDescent="0.15">
      <c r="B56" s="109"/>
      <c r="C56" s="1271" t="s">
        <v>43</v>
      </c>
      <c r="D56" s="1271"/>
      <c r="E56" s="1272"/>
      <c r="F56" s="110">
        <v>89</v>
      </c>
      <c r="G56" s="110">
        <v>89</v>
      </c>
      <c r="H56" s="111">
        <v>90</v>
      </c>
    </row>
    <row r="57" spans="2:8" ht="53.25" customHeight="1" x14ac:dyDescent="0.15">
      <c r="B57" s="109"/>
      <c r="C57" s="1273" t="s">
        <v>44</v>
      </c>
      <c r="D57" s="1273"/>
      <c r="E57" s="1274"/>
      <c r="F57" s="112">
        <v>273</v>
      </c>
      <c r="G57" s="112">
        <v>330</v>
      </c>
      <c r="H57" s="113">
        <v>465</v>
      </c>
    </row>
    <row r="58" spans="2:8" ht="45.75" customHeight="1" x14ac:dyDescent="0.15">
      <c r="B58" s="114"/>
      <c r="C58" s="1261" t="s">
        <v>607</v>
      </c>
      <c r="D58" s="1262"/>
      <c r="E58" s="1263"/>
      <c r="F58" s="115">
        <v>60</v>
      </c>
      <c r="G58" s="115">
        <v>90</v>
      </c>
      <c r="H58" s="116">
        <v>201</v>
      </c>
    </row>
    <row r="59" spans="2:8" ht="45.75" customHeight="1" x14ac:dyDescent="0.15">
      <c r="B59" s="114"/>
      <c r="C59" s="1261" t="s">
        <v>608</v>
      </c>
      <c r="D59" s="1262"/>
      <c r="E59" s="1263"/>
      <c r="F59" s="115">
        <v>125</v>
      </c>
      <c r="G59" s="115">
        <v>125</v>
      </c>
      <c r="H59" s="116">
        <v>125</v>
      </c>
    </row>
    <row r="60" spans="2:8" ht="45.75" customHeight="1" x14ac:dyDescent="0.15">
      <c r="B60" s="114"/>
      <c r="C60" s="1261" t="s">
        <v>609</v>
      </c>
      <c r="D60" s="1262"/>
      <c r="E60" s="1263"/>
      <c r="F60" s="115">
        <v>13</v>
      </c>
      <c r="G60" s="115">
        <v>32</v>
      </c>
      <c r="H60" s="116">
        <v>48</v>
      </c>
    </row>
    <row r="61" spans="2:8" ht="45.75" customHeight="1" x14ac:dyDescent="0.15">
      <c r="B61" s="114"/>
      <c r="C61" s="1261" t="s">
        <v>610</v>
      </c>
      <c r="D61" s="1262"/>
      <c r="E61" s="1263"/>
      <c r="F61" s="115">
        <v>35</v>
      </c>
      <c r="G61" s="115">
        <v>35</v>
      </c>
      <c r="H61" s="116">
        <v>35</v>
      </c>
    </row>
    <row r="62" spans="2:8" ht="45.75" customHeight="1" thickBot="1" x14ac:dyDescent="0.2">
      <c r="B62" s="117"/>
      <c r="C62" s="1264" t="s">
        <v>611</v>
      </c>
      <c r="D62" s="1265"/>
      <c r="E62" s="1266"/>
      <c r="F62" s="118">
        <v>31</v>
      </c>
      <c r="G62" s="118">
        <v>32</v>
      </c>
      <c r="H62" s="119">
        <v>32</v>
      </c>
    </row>
    <row r="63" spans="2:8" ht="52.5" customHeight="1" thickBot="1" x14ac:dyDescent="0.2">
      <c r="B63" s="120"/>
      <c r="C63" s="1267" t="s">
        <v>45</v>
      </c>
      <c r="D63" s="1267"/>
      <c r="E63" s="1268"/>
      <c r="F63" s="121">
        <v>1210</v>
      </c>
      <c r="G63" s="121">
        <v>1268</v>
      </c>
      <c r="H63" s="122">
        <v>1453</v>
      </c>
    </row>
    <row r="64" spans="2:8" ht="15" customHeight="1" x14ac:dyDescent="0.15"/>
    <row r="65" ht="0" hidden="1" customHeight="1" x14ac:dyDescent="0.15"/>
    <row r="66" ht="0" hidden="1" customHeight="1" x14ac:dyDescent="0.15"/>
  </sheetData>
  <sheetProtection algorithmName="SHA-512" hashValue="xRabtvB1SaBx1XahSXn5IEA6V/YcF1CkN4vom6dwoyvxObAWTQgo9nlx7J3DUktADeFKVB+RjhqdUKPDNassIA==" saltValue="aSTqdOIA0ysPlri+JpMh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616</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63.2</v>
      </c>
      <c r="CG51" s="1277"/>
      <c r="CH51" s="1277"/>
      <c r="CI51" s="1277"/>
      <c r="CJ51" s="1277"/>
      <c r="CK51" s="1277"/>
      <c r="CL51" s="1277"/>
      <c r="CM51" s="1277"/>
      <c r="CN51" s="1277">
        <v>65.099999999999994</v>
      </c>
      <c r="CO51" s="1277"/>
      <c r="CP51" s="1277"/>
      <c r="CQ51" s="1277"/>
      <c r="CR51" s="1277"/>
      <c r="CS51" s="1277"/>
      <c r="CT51" s="1277"/>
      <c r="CU51" s="1277"/>
      <c r="CV51" s="1277">
        <v>69.599999999999994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55.8</v>
      </c>
      <c r="CG53" s="1277"/>
      <c r="CH53" s="1277"/>
      <c r="CI53" s="1277"/>
      <c r="CJ53" s="1277"/>
      <c r="CK53" s="1277"/>
      <c r="CL53" s="1277"/>
      <c r="CM53" s="1277"/>
      <c r="CN53" s="1277">
        <v>60.5</v>
      </c>
      <c r="CO53" s="1277"/>
      <c r="CP53" s="1277"/>
      <c r="CQ53" s="1277"/>
      <c r="CR53" s="1277"/>
      <c r="CS53" s="1277"/>
      <c r="CT53" s="1277"/>
      <c r="CU53" s="1277"/>
      <c r="CV53" s="1277">
        <v>62.3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620</v>
      </c>
      <c r="AO55" s="1281"/>
      <c r="AP55" s="1281"/>
      <c r="AQ55" s="1281"/>
      <c r="AR55" s="1281"/>
      <c r="AS55" s="1281"/>
      <c r="AT55" s="1281"/>
      <c r="AU55" s="1281"/>
      <c r="AV55" s="1281"/>
      <c r="AW55" s="1281"/>
      <c r="AX55" s="1281"/>
      <c r="AY55" s="1281"/>
      <c r="AZ55" s="1281"/>
      <c r="BA55" s="1281"/>
      <c r="BB55" s="1280" t="s">
        <v>621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622</v>
      </c>
    </row>
    <row r="64" spans="1:109" x14ac:dyDescent="0.15">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616</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80.5</v>
      </c>
      <c r="BQ73" s="1277"/>
      <c r="BR73" s="1277"/>
      <c r="BS73" s="1277"/>
      <c r="BT73" s="1277"/>
      <c r="BU73" s="1277"/>
      <c r="BV73" s="1277"/>
      <c r="BW73" s="1277"/>
      <c r="BX73" s="1277">
        <v>80.2</v>
      </c>
      <c r="BY73" s="1277"/>
      <c r="BZ73" s="1277"/>
      <c r="CA73" s="1277"/>
      <c r="CB73" s="1277"/>
      <c r="CC73" s="1277"/>
      <c r="CD73" s="1277"/>
      <c r="CE73" s="1277"/>
      <c r="CF73" s="1277">
        <v>63.2</v>
      </c>
      <c r="CG73" s="1277"/>
      <c r="CH73" s="1277"/>
      <c r="CI73" s="1277"/>
      <c r="CJ73" s="1277"/>
      <c r="CK73" s="1277"/>
      <c r="CL73" s="1277"/>
      <c r="CM73" s="1277"/>
      <c r="CN73" s="1277">
        <v>65.099999999999994</v>
      </c>
      <c r="CO73" s="1277"/>
      <c r="CP73" s="1277"/>
      <c r="CQ73" s="1277"/>
      <c r="CR73" s="1277"/>
      <c r="CS73" s="1277"/>
      <c r="CT73" s="1277"/>
      <c r="CU73" s="1277"/>
      <c r="CV73" s="1277">
        <v>69.599999999999994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77">
        <v>15.4</v>
      </c>
      <c r="BQ75" s="1277"/>
      <c r="BR75" s="1277"/>
      <c r="BS75" s="1277"/>
      <c r="BT75" s="1277"/>
      <c r="BU75" s="1277"/>
      <c r="BV75" s="1277"/>
      <c r="BW75" s="1277"/>
      <c r="BX75" s="1277">
        <v>12.7</v>
      </c>
      <c r="BY75" s="1277"/>
      <c r="BZ75" s="1277"/>
      <c r="CA75" s="1277"/>
      <c r="CB75" s="1277"/>
      <c r="CC75" s="1277"/>
      <c r="CD75" s="1277"/>
      <c r="CE75" s="1277"/>
      <c r="CF75" s="1277">
        <v>10.7</v>
      </c>
      <c r="CG75" s="1277"/>
      <c r="CH75" s="1277"/>
      <c r="CI75" s="1277"/>
      <c r="CJ75" s="1277"/>
      <c r="CK75" s="1277"/>
      <c r="CL75" s="1277"/>
      <c r="CM75" s="1277"/>
      <c r="CN75" s="1277">
        <v>10</v>
      </c>
      <c r="CO75" s="1277"/>
      <c r="CP75" s="1277"/>
      <c r="CQ75" s="1277"/>
      <c r="CR75" s="1277"/>
      <c r="CS75" s="1277"/>
      <c r="CT75" s="1277"/>
      <c r="CU75" s="1277"/>
      <c r="CV75" s="1277">
        <v>10.7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619</v>
      </c>
      <c r="AO77" s="1281"/>
      <c r="AP77" s="1281"/>
      <c r="AQ77" s="1281"/>
      <c r="AR77" s="1281"/>
      <c r="AS77" s="1281"/>
      <c r="AT77" s="1281"/>
      <c r="AU77" s="1281"/>
      <c r="AV77" s="1281"/>
      <c r="AW77" s="1281"/>
      <c r="AX77" s="1281"/>
      <c r="AY77" s="1281"/>
      <c r="AZ77" s="1281"/>
      <c r="BA77" s="1281"/>
      <c r="BB77" s="1280" t="s">
        <v>621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623</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uMV+Jc66cUmzgCV58u+K2TkhwRFGAIK9/THuO94I3MREnqFXWa3gTxQ7AKiFo3Q9C1lx6+2tE7nS7c6IGrcNQ==" saltValue="QrasN7Kft+VZB56JHh5MZ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DbCxozXYzNaU7A/itxLAdFEFhi0IR8qBGGlJkNgd4lcTck8/oXaC1RhpBOu5CRUIU6loQsh+AIN7C5+5AYLjQ==" saltValue="iapwj2pctBx1l0D8uY3NX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S/DTVo6HtpaFG9rB2SW7SwjuvwXj6aUzVFt4LUVAFPEG2nZ8TiMpNvtKNWkmJwlkx6//YcZjj1jJZBfX9zvA==" saltValue="78lqVBYGIudENoMRLx+6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572</v>
      </c>
      <c r="G2" s="136"/>
      <c r="H2" s="137"/>
    </row>
    <row r="3" spans="1:8" x14ac:dyDescent="0.15">
      <c r="A3" s="133" t="s">
        <v>565</v>
      </c>
      <c r="B3" s="138"/>
      <c r="C3" s="139"/>
      <c r="D3" s="140">
        <v>463806</v>
      </c>
      <c r="E3" s="141"/>
      <c r="F3" s="142">
        <v>316331</v>
      </c>
      <c r="G3" s="143"/>
      <c r="H3" s="144"/>
    </row>
    <row r="4" spans="1:8" x14ac:dyDescent="0.15">
      <c r="A4" s="145"/>
      <c r="B4" s="146"/>
      <c r="C4" s="147"/>
      <c r="D4" s="148">
        <v>124893</v>
      </c>
      <c r="E4" s="149"/>
      <c r="F4" s="150">
        <v>106387</v>
      </c>
      <c r="G4" s="151"/>
      <c r="H4" s="152"/>
    </row>
    <row r="5" spans="1:8" x14ac:dyDescent="0.15">
      <c r="A5" s="133" t="s">
        <v>567</v>
      </c>
      <c r="B5" s="138"/>
      <c r="C5" s="139"/>
      <c r="D5" s="140">
        <v>260835</v>
      </c>
      <c r="E5" s="141"/>
      <c r="F5" s="142">
        <v>333013</v>
      </c>
      <c r="G5" s="143"/>
      <c r="H5" s="144"/>
    </row>
    <row r="6" spans="1:8" x14ac:dyDescent="0.15">
      <c r="A6" s="145"/>
      <c r="B6" s="146"/>
      <c r="C6" s="147"/>
      <c r="D6" s="148">
        <v>203114</v>
      </c>
      <c r="E6" s="149"/>
      <c r="F6" s="150">
        <v>126732</v>
      </c>
      <c r="G6" s="151"/>
      <c r="H6" s="152"/>
    </row>
    <row r="7" spans="1:8" x14ac:dyDescent="0.15">
      <c r="A7" s="133" t="s">
        <v>568</v>
      </c>
      <c r="B7" s="138"/>
      <c r="C7" s="139"/>
      <c r="D7" s="140">
        <v>96481</v>
      </c>
      <c r="E7" s="141"/>
      <c r="F7" s="142">
        <v>280458</v>
      </c>
      <c r="G7" s="143"/>
      <c r="H7" s="144"/>
    </row>
    <row r="8" spans="1:8" x14ac:dyDescent="0.15">
      <c r="A8" s="145"/>
      <c r="B8" s="146"/>
      <c r="C8" s="147"/>
      <c r="D8" s="148">
        <v>59002</v>
      </c>
      <c r="E8" s="149"/>
      <c r="F8" s="150">
        <v>127286</v>
      </c>
      <c r="G8" s="151"/>
      <c r="H8" s="152"/>
    </row>
    <row r="9" spans="1:8" x14ac:dyDescent="0.15">
      <c r="A9" s="133" t="s">
        <v>569</v>
      </c>
      <c r="B9" s="138"/>
      <c r="C9" s="139"/>
      <c r="D9" s="140">
        <v>50967</v>
      </c>
      <c r="E9" s="141"/>
      <c r="F9" s="142">
        <v>291945</v>
      </c>
      <c r="G9" s="143"/>
      <c r="H9" s="144"/>
    </row>
    <row r="10" spans="1:8" x14ac:dyDescent="0.15">
      <c r="A10" s="145"/>
      <c r="B10" s="146"/>
      <c r="C10" s="147"/>
      <c r="D10" s="148">
        <v>29806</v>
      </c>
      <c r="E10" s="149"/>
      <c r="F10" s="150">
        <v>127651</v>
      </c>
      <c r="G10" s="151"/>
      <c r="H10" s="152"/>
    </row>
    <row r="11" spans="1:8" x14ac:dyDescent="0.15">
      <c r="A11" s="133" t="s">
        <v>570</v>
      </c>
      <c r="B11" s="138"/>
      <c r="C11" s="139"/>
      <c r="D11" s="140">
        <v>45433</v>
      </c>
      <c r="E11" s="141"/>
      <c r="F11" s="142">
        <v>291173</v>
      </c>
      <c r="G11" s="143"/>
      <c r="H11" s="144"/>
    </row>
    <row r="12" spans="1:8" x14ac:dyDescent="0.15">
      <c r="A12" s="145"/>
      <c r="B12" s="146"/>
      <c r="C12" s="153"/>
      <c r="D12" s="148">
        <v>20076</v>
      </c>
      <c r="E12" s="149"/>
      <c r="F12" s="150">
        <v>119071</v>
      </c>
      <c r="G12" s="151"/>
      <c r="H12" s="152"/>
    </row>
    <row r="13" spans="1:8" x14ac:dyDescent="0.15">
      <c r="A13" s="133"/>
      <c r="B13" s="138"/>
      <c r="C13" s="154"/>
      <c r="D13" s="155">
        <v>183504</v>
      </c>
      <c r="E13" s="156"/>
      <c r="F13" s="157">
        <v>302584</v>
      </c>
      <c r="G13" s="158"/>
      <c r="H13" s="144"/>
    </row>
    <row r="14" spans="1:8" x14ac:dyDescent="0.15">
      <c r="A14" s="145"/>
      <c r="B14" s="146"/>
      <c r="C14" s="147"/>
      <c r="D14" s="148">
        <v>87378</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7.46</v>
      </c>
      <c r="C19" s="159">
        <f>ROUND(VALUE(SUBSTITUTE(実質収支比率等に係る経年分析!G$48,"▲","-")),2)</f>
        <v>8.57</v>
      </c>
      <c r="D19" s="159">
        <f>ROUND(VALUE(SUBSTITUTE(実質収支比率等に係る経年分析!H$48,"▲","-")),2)</f>
        <v>10.46</v>
      </c>
      <c r="E19" s="159">
        <f>ROUND(VALUE(SUBSTITUTE(実質収支比率等に係る経年分析!I$48,"▲","-")),2)</f>
        <v>11.47</v>
      </c>
      <c r="F19" s="159">
        <f>ROUND(VALUE(SUBSTITUTE(実質収支比率等に係る経年分析!J$48,"▲","-")),2)</f>
        <v>7.43</v>
      </c>
    </row>
    <row r="20" spans="1:11" x14ac:dyDescent="0.15">
      <c r="A20" s="159" t="s">
        <v>49</v>
      </c>
      <c r="B20" s="159">
        <f>ROUND(VALUE(SUBSTITUTE(実質収支比率等に係る経年分析!F$47,"▲","-")),2)</f>
        <v>44.05</v>
      </c>
      <c r="C20" s="159">
        <f>ROUND(VALUE(SUBSTITUTE(実質収支比率等に係る経年分析!G$47,"▲","-")),2)</f>
        <v>38.880000000000003</v>
      </c>
      <c r="D20" s="159">
        <f>ROUND(VALUE(SUBSTITUTE(実質収支比率等に係る経年分析!H$47,"▲","-")),2)</f>
        <v>40.28</v>
      </c>
      <c r="E20" s="159">
        <f>ROUND(VALUE(SUBSTITUTE(実質収支比率等に係る経年分析!I$47,"▲","-")),2)</f>
        <v>41.28</v>
      </c>
      <c r="F20" s="159">
        <f>ROUND(VALUE(SUBSTITUTE(実質収支比率等に係る経年分析!J$47,"▲","-")),2)</f>
        <v>44.21</v>
      </c>
    </row>
    <row r="21" spans="1:11" x14ac:dyDescent="0.15">
      <c r="A21" s="159" t="s">
        <v>50</v>
      </c>
      <c r="B21" s="159">
        <f>IF(ISNUMBER(VALUE(SUBSTITUTE(実質収支比率等に係る経年分析!F$49,"▲","-"))),ROUND(VALUE(SUBSTITUTE(実質収支比率等に係る経年分析!F$49,"▲","-")),2),NA())</f>
        <v>3.29</v>
      </c>
      <c r="C21" s="159">
        <f>IF(ISNUMBER(VALUE(SUBSTITUTE(実質収支比率等に係る経年分析!G$49,"▲","-"))),ROUND(VALUE(SUBSTITUTE(実質収支比率等に係る経年分析!G$49,"▲","-")),2),NA())</f>
        <v>-5.55</v>
      </c>
      <c r="D21" s="159">
        <f>IF(ISNUMBER(VALUE(SUBSTITUTE(実質収支比率等に係る経年分析!H$49,"▲","-"))),ROUND(VALUE(SUBSTITUTE(実質収支比率等に係る経年分析!H$49,"▲","-")),2),NA())</f>
        <v>4.43</v>
      </c>
      <c r="E21" s="159">
        <f>IF(ISNUMBER(VALUE(SUBSTITUTE(実質収支比率等に係る経年分析!I$49,"▲","-"))),ROUND(VALUE(SUBSTITUTE(実質収支比率等に係る経年分析!I$49,"▲","-")),2),NA())</f>
        <v>0.77</v>
      </c>
      <c r="F21" s="159">
        <f>IF(ISNUMBER(VALUE(SUBSTITUTE(実質収支比率等に係る経年分析!J$49,"▲","-"))),ROUND(VALUE(SUBSTITUTE(実質収支比率等に係る経年分析!J$49,"▲","-")),2),NA())</f>
        <v>-1.69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0.56999999999999995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2.2000000000000002</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林業集落排水事業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索道事業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国民健康保険（事業勘定）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1.1499999999999999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f>IF(ROUND(VALUE(SUBSTITUTE(連結実質赤字比率に係る赤字・黒字の構成分析!H$38,"▲", "-")), 2) &lt; 0, ABS(ROUND(VALUE(SUBSTITUTE(連結実質赤字比率に係る赤字・黒字の構成分析!H$38,"▲", "-")), 2)), NA())</f>
        <v>1.07</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15">
      <c r="A33" s="160" t="str">
        <f>IF(連結実質赤字比率に係る赤字・黒字の構成分析!C$37="",NA(),連結実質赤字比率に係る赤字・黒字の構成分析!C$37)</f>
        <v>特定環境保全公共下水道事業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x14ac:dyDescent="0.15">
      <c r="A34" s="160" t="str">
        <f>IF(連結実質赤字比率に係る赤字・黒字の構成分析!C$36="",NA(),連結実質赤字比率に係る赤字・黒字の構成分析!C$36)</f>
        <v>農業集落排水事業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x14ac:dyDescent="0.15">
      <c r="A35" s="160" t="str">
        <f>IF(連結実質赤字比率に係る赤字・黒字の構成分析!C$35="",NA(),連結実質赤字比率に係る赤字・黒字の構成分析!C$35)</f>
        <v>介護保険事業（保険事業勘定）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1.1000000000000001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476</v>
      </c>
      <c r="E42" s="161"/>
      <c r="F42" s="161"/>
      <c r="G42" s="161">
        <f>'実質公債費比率（分子）の構造'!L$52</f>
        <v>458</v>
      </c>
      <c r="H42" s="161"/>
      <c r="I42" s="161"/>
      <c r="J42" s="161">
        <f>'実質公債費比率（分子）の構造'!M$52</f>
        <v>401</v>
      </c>
      <c r="K42" s="161"/>
      <c r="L42" s="161"/>
      <c r="M42" s="161">
        <f>'実質公債費比率（分子）の構造'!N$52</f>
        <v>390</v>
      </c>
      <c r="N42" s="161"/>
      <c r="O42" s="161"/>
      <c r="P42" s="161">
        <f>'実質公債費比率（分子）の構造'!O$52</f>
        <v>371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25</v>
      </c>
      <c r="C45" s="161"/>
      <c r="D45" s="161"/>
      <c r="E45" s="161">
        <f>'実質公債費比率（分子）の構造'!L$49</f>
        <v>25</v>
      </c>
      <c r="F45" s="161"/>
      <c r="G45" s="161"/>
      <c r="H45" s="161">
        <f>'実質公債費比率（分子）の構造'!M$49</f>
        <v>24</v>
      </c>
      <c r="I45" s="161"/>
      <c r="J45" s="161"/>
      <c r="K45" s="161">
        <f>'実質公債費比率（分子）の構造'!N$49</f>
        <v>42</v>
      </c>
      <c r="L45" s="161"/>
      <c r="M45" s="161"/>
      <c r="N45" s="161">
        <f>'実質公債費比率（分子）の構造'!O$49</f>
        <v>47</v>
      </c>
      <c r="O45" s="161"/>
      <c r="P45" s="161"/>
    </row>
    <row r="46" spans="1:16" x14ac:dyDescent="0.15">
      <c r="A46" s="161" t="s">
        <v>61</v>
      </c>
      <c r="B46" s="161">
        <f>'実質公債費比率（分子）の構造'!K$48</f>
        <v>132</v>
      </c>
      <c r="C46" s="161"/>
      <c r="D46" s="161"/>
      <c r="E46" s="161">
        <f>'実質公債費比率（分子）の構造'!L$48</f>
        <v>124</v>
      </c>
      <c r="F46" s="161"/>
      <c r="G46" s="161"/>
      <c r="H46" s="161">
        <f>'実質公債費比率（分子）の構造'!M$48</f>
        <v>125</v>
      </c>
      <c r="I46" s="161"/>
      <c r="J46" s="161"/>
      <c r="K46" s="161">
        <f>'実質公債費比率（分子）の構造'!N$48</f>
        <v>165</v>
      </c>
      <c r="L46" s="161"/>
      <c r="M46" s="161"/>
      <c r="N46" s="161">
        <f>'実質公債費比率（分子）の構造'!O$48</f>
        <v>158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547</v>
      </c>
      <c r="C49" s="161"/>
      <c r="D49" s="161"/>
      <c r="E49" s="161">
        <f>'実質公債費比率（分子）の構造'!L$45</f>
        <v>470</v>
      </c>
      <c r="F49" s="161"/>
      <c r="G49" s="161"/>
      <c r="H49" s="161">
        <f>'実質公債費比率（分子）の構造'!M$45</f>
        <v>398</v>
      </c>
      <c r="I49" s="161"/>
      <c r="J49" s="161"/>
      <c r="K49" s="161">
        <f>'実質公債費比率（分子）の構造'!N$45</f>
        <v>378</v>
      </c>
      <c r="L49" s="161"/>
      <c r="M49" s="161"/>
      <c r="N49" s="161">
        <f>'実質公債費比率（分子）の構造'!O$45</f>
        <v>370</v>
      </c>
      <c r="O49" s="161"/>
      <c r="P49" s="161"/>
    </row>
    <row r="50" spans="1:16" x14ac:dyDescent="0.15">
      <c r="A50" s="161" t="s">
        <v>65</v>
      </c>
      <c r="B50" s="161" t="e">
        <f>NA()</f>
        <v>#N/A</v>
      </c>
      <c r="C50" s="161">
        <f>IF(ISNUMBER('実質公債費比率（分子）の構造'!K$53),'実質公債費比率（分子）の構造'!K$53,NA())</f>
        <v>228</v>
      </c>
      <c r="D50" s="161" t="e">
        <f>NA()</f>
        <v>#N/A</v>
      </c>
      <c r="E50" s="161" t="e">
        <f>NA()</f>
        <v>#N/A</v>
      </c>
      <c r="F50" s="161">
        <f>IF(ISNUMBER('実質公債費比率（分子）の構造'!L$53),'実質公債費比率（分子）の構造'!L$53,NA())</f>
        <v>161</v>
      </c>
      <c r="G50" s="161" t="e">
        <f>NA()</f>
        <v>#N/A</v>
      </c>
      <c r="H50" s="161" t="e">
        <f>NA()</f>
        <v>#N/A</v>
      </c>
      <c r="I50" s="161">
        <f>IF(ISNUMBER('実質公債費比率（分子）の構造'!M$53),'実質公債費比率（分子）の構造'!M$53,NA())</f>
        <v>146</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204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3851</v>
      </c>
      <c r="E56" s="160"/>
      <c r="F56" s="160"/>
      <c r="G56" s="160">
        <f>'将来負担比率（分子）の構造'!J$52</f>
        <v>3919</v>
      </c>
      <c r="H56" s="160"/>
      <c r="I56" s="160"/>
      <c r="J56" s="160">
        <f>'将来負担比率（分子）の構造'!K$52</f>
        <v>3949</v>
      </c>
      <c r="K56" s="160"/>
      <c r="L56" s="160"/>
      <c r="M56" s="160">
        <f>'将来負担比率（分子）の構造'!L$52</f>
        <v>4129</v>
      </c>
      <c r="N56" s="160"/>
      <c r="O56" s="160"/>
      <c r="P56" s="160">
        <f>'将来負担比率（分子）の構造'!M$52</f>
        <v>3978</v>
      </c>
    </row>
    <row r="57" spans="1:16" x14ac:dyDescent="0.15">
      <c r="A57" s="160" t="s">
        <v>36</v>
      </c>
      <c r="B57" s="160"/>
      <c r="C57" s="160"/>
      <c r="D57" s="160">
        <f>'将来負担比率（分子）の構造'!I$51</f>
        <v>36</v>
      </c>
      <c r="E57" s="160"/>
      <c r="F57" s="160"/>
      <c r="G57" s="160">
        <f>'将来負担比率（分子）の構造'!J$51</f>
        <v>31</v>
      </c>
      <c r="H57" s="160"/>
      <c r="I57" s="160"/>
      <c r="J57" s="160">
        <f>'将来負担比率（分子）の構造'!K$51</f>
        <v>32</v>
      </c>
      <c r="K57" s="160"/>
      <c r="L57" s="160"/>
      <c r="M57" s="160">
        <f>'将来負担比率（分子）の構造'!L$51</f>
        <v>34</v>
      </c>
      <c r="N57" s="160"/>
      <c r="O57" s="160"/>
      <c r="P57" s="160">
        <f>'将来負担比率（分子）の構造'!M$51</f>
        <v>30</v>
      </c>
    </row>
    <row r="58" spans="1:16" x14ac:dyDescent="0.15">
      <c r="A58" s="160" t="s">
        <v>35</v>
      </c>
      <c r="B58" s="160"/>
      <c r="C58" s="160"/>
      <c r="D58" s="160">
        <f>'将来負担比率（分子）の構造'!I$50</f>
        <v>1257</v>
      </c>
      <c r="E58" s="160"/>
      <c r="F58" s="160"/>
      <c r="G58" s="160">
        <f>'将来負担比率（分子）の構造'!J$50</f>
        <v>1115</v>
      </c>
      <c r="H58" s="160"/>
      <c r="I58" s="160"/>
      <c r="J58" s="160">
        <f>'将来負担比率（分子）の構造'!K$50</f>
        <v>1237</v>
      </c>
      <c r="K58" s="160"/>
      <c r="L58" s="160"/>
      <c r="M58" s="160">
        <f>'将来負担比率（分子）の構造'!L$50</f>
        <v>1295</v>
      </c>
      <c r="N58" s="160"/>
      <c r="O58" s="160"/>
      <c r="P58" s="160">
        <f>'将来負担比率（分子）の構造'!M$50</f>
        <v>1482</v>
      </c>
    </row>
    <row r="59" spans="1:16" x14ac:dyDescent="0.15">
      <c r="A59" s="160" t="s">
        <v>33</v>
      </c>
      <c r="B59" s="160" t="str">
        <f>'将来負担比率（分子）の構造'!I$49</f>
        <v>-</v>
      </c>
      <c r="C59" s="160"/>
      <c r="D59" s="160"/>
      <c r="E59" s="160" t="str">
        <f>'将来負担比率（分子）の構造'!J$49</f>
        <v>-</v>
      </c>
      <c r="F59" s="160"/>
      <c r="G59" s="160"/>
      <c r="H59" s="160">
        <f>'将来負担比率（分子）の構造'!K$49</f>
        <v>2</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7</v>
      </c>
      <c r="F61" s="160"/>
      <c r="G61" s="160"/>
      <c r="H61" s="160">
        <f>'将来負担比率（分子）の構造'!K$46</f>
        <v>6</v>
      </c>
      <c r="I61" s="160"/>
      <c r="J61" s="160"/>
      <c r="K61" s="160">
        <f>'将来負担比率（分子）の構造'!L$46</f>
        <v>5</v>
      </c>
      <c r="L61" s="160"/>
      <c r="M61" s="160"/>
      <c r="N61" s="160">
        <f>'将来負担比率（分子）の構造'!M$46</f>
        <v>4</v>
      </c>
      <c r="O61" s="160"/>
      <c r="P61" s="160"/>
    </row>
    <row r="62" spans="1:16" x14ac:dyDescent="0.15">
      <c r="A62" s="160" t="s">
        <v>29</v>
      </c>
      <c r="B62" s="160">
        <f>'将来負担比率（分子）の構造'!I$45</f>
        <v>243</v>
      </c>
      <c r="C62" s="160"/>
      <c r="D62" s="160"/>
      <c r="E62" s="160">
        <f>'将来負担比率（分子）の構造'!J$45</f>
        <v>132</v>
      </c>
      <c r="F62" s="160"/>
      <c r="G62" s="160"/>
      <c r="H62" s="160">
        <f>'将来負担比率（分子）の構造'!K$45</f>
        <v>125</v>
      </c>
      <c r="I62" s="160"/>
      <c r="J62" s="160"/>
      <c r="K62" s="160">
        <f>'将来負担比率（分子）の構造'!L$45</f>
        <v>21</v>
      </c>
      <c r="L62" s="160"/>
      <c r="M62" s="160"/>
      <c r="N62" s="160">
        <f>'将来負担比率（分子）の構造'!M$45</f>
        <v>61</v>
      </c>
      <c r="O62" s="160"/>
      <c r="P62" s="160"/>
    </row>
    <row r="63" spans="1:16" x14ac:dyDescent="0.15">
      <c r="A63" s="160" t="s">
        <v>28</v>
      </c>
      <c r="B63" s="160">
        <f>'将来負担比率（分子）の構造'!I$44</f>
        <v>231</v>
      </c>
      <c r="C63" s="160"/>
      <c r="D63" s="160"/>
      <c r="E63" s="160">
        <f>'将来負担比率（分子）の構造'!J$44</f>
        <v>250</v>
      </c>
      <c r="F63" s="160"/>
      <c r="G63" s="160"/>
      <c r="H63" s="160">
        <f>'将来負担比率（分子）の構造'!K$44</f>
        <v>244</v>
      </c>
      <c r="I63" s="160"/>
      <c r="J63" s="160"/>
      <c r="K63" s="160">
        <f>'将来負担比率（分子）の構造'!L$44</f>
        <v>217</v>
      </c>
      <c r="L63" s="160"/>
      <c r="M63" s="160"/>
      <c r="N63" s="160">
        <f>'将来負担比率（分子）の構造'!M$44</f>
        <v>182</v>
      </c>
      <c r="O63" s="160"/>
      <c r="P63" s="160"/>
    </row>
    <row r="64" spans="1:16" x14ac:dyDescent="0.15">
      <c r="A64" s="160" t="s">
        <v>27</v>
      </c>
      <c r="B64" s="160">
        <f>'将来負担比率（分子）の構造'!I$43</f>
        <v>2171</v>
      </c>
      <c r="C64" s="160"/>
      <c r="D64" s="160"/>
      <c r="E64" s="160">
        <f>'将来負担比率（分子）の構造'!J$43</f>
        <v>2098</v>
      </c>
      <c r="F64" s="160"/>
      <c r="G64" s="160"/>
      <c r="H64" s="160">
        <f>'将来負担比率（分子）の構造'!K$43</f>
        <v>2063</v>
      </c>
      <c r="I64" s="160"/>
      <c r="J64" s="160"/>
      <c r="K64" s="160">
        <f>'将来負担比率（分子）の構造'!L$43</f>
        <v>2374</v>
      </c>
      <c r="L64" s="160"/>
      <c r="M64" s="160"/>
      <c r="N64" s="160">
        <f>'将来負担比率（分子）の構造'!M$43</f>
        <v>2513</v>
      </c>
      <c r="O64" s="160"/>
      <c r="P64" s="160"/>
    </row>
    <row r="65" spans="1:16" x14ac:dyDescent="0.15">
      <c r="A65" s="160" t="s">
        <v>26</v>
      </c>
      <c r="B65" s="160">
        <f>'将来負担比率（分子）の構造'!I$42</f>
        <v>8</v>
      </c>
      <c r="C65" s="160"/>
      <c r="D65" s="160"/>
      <c r="E65" s="160">
        <f>'将来負担比率（分子）の構造'!J$42</f>
        <v>4</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3809</v>
      </c>
      <c r="C66" s="160"/>
      <c r="D66" s="160"/>
      <c r="E66" s="160">
        <f>'将来負担比率（分子）の構造'!J$41</f>
        <v>3862</v>
      </c>
      <c r="F66" s="160"/>
      <c r="G66" s="160"/>
      <c r="H66" s="160">
        <f>'将来負担比率（分子）の構造'!K$41</f>
        <v>3862</v>
      </c>
      <c r="I66" s="160"/>
      <c r="J66" s="160"/>
      <c r="K66" s="160">
        <f>'将来負担比率（分子）の構造'!L$41</f>
        <v>3931</v>
      </c>
      <c r="L66" s="160"/>
      <c r="M66" s="160"/>
      <c r="N66" s="160">
        <f>'将来負担比率（分子）の構造'!M$41</f>
        <v>3893</v>
      </c>
      <c r="O66" s="160"/>
      <c r="P66" s="160"/>
    </row>
    <row r="67" spans="1:16" x14ac:dyDescent="0.15">
      <c r="A67" s="160" t="s">
        <v>69</v>
      </c>
      <c r="B67" s="160" t="e">
        <f>NA()</f>
        <v>#N/A</v>
      </c>
      <c r="C67" s="160">
        <f>IF(ISNUMBER('将来負担比率（分子）の構造'!I$53), IF('将来負担比率（分子）の構造'!I$53 &lt; 0, 0, '将来負担比率（分子）の構造'!I$53), NA())</f>
        <v>1327</v>
      </c>
      <c r="D67" s="160" t="e">
        <f>NA()</f>
        <v>#N/A</v>
      </c>
      <c r="E67" s="160" t="e">
        <f>NA()</f>
        <v>#N/A</v>
      </c>
      <c r="F67" s="160">
        <f>IF(ISNUMBER('将来負担比率（分子）の構造'!J$53), IF('将来負担比率（分子）の構造'!J$53 &lt; 0, 0, '将来負担比率（分子）の構造'!J$53), NA())</f>
        <v>1288</v>
      </c>
      <c r="G67" s="160" t="e">
        <f>NA()</f>
        <v>#N/A</v>
      </c>
      <c r="H67" s="160" t="e">
        <f>NA()</f>
        <v>#N/A</v>
      </c>
      <c r="I67" s="160">
        <f>IF(ISNUMBER('将来負担比率（分子）の構造'!K$53), IF('将来負担比率（分子）の構造'!K$53 &lt; 0, 0, '将来負担比率（分子）の構造'!K$53), NA())</f>
        <v>1084</v>
      </c>
      <c r="J67" s="160" t="e">
        <f>NA()</f>
        <v>#N/A</v>
      </c>
      <c r="K67" s="160" t="e">
        <f>NA()</f>
        <v>#N/A</v>
      </c>
      <c r="L67" s="160">
        <f>IF(ISNUMBER('将来負担比率（分子）の構造'!L$53), IF('将来負担比率（分子）の構造'!L$53 &lt; 0, 0, '将来負担比率（分子）の構造'!L$53), NA())</f>
        <v>1090</v>
      </c>
      <c r="M67" s="160" t="e">
        <f>NA()</f>
        <v>#N/A</v>
      </c>
      <c r="N67" s="160" t="e">
        <f>NA()</f>
        <v>#N/A</v>
      </c>
      <c r="O67" s="160">
        <f>IF(ISNUMBER('将来負担比率（分子）の構造'!M$53), IF('将来負担比率（分子）の構造'!M$53 &lt; 0, 0, '将来負担比率（分子）の構造'!M$53), NA())</f>
        <v>1164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848</v>
      </c>
      <c r="C72" s="164">
        <f>基金残高に係る経年分析!G55</f>
        <v>848</v>
      </c>
      <c r="D72" s="164">
        <f>基金残高に係る経年分析!H55</f>
        <v>899</v>
      </c>
    </row>
    <row r="73" spans="1:16" x14ac:dyDescent="0.15">
      <c r="A73" s="163" t="s">
        <v>72</v>
      </c>
      <c r="B73" s="164">
        <f>基金残高に係る経年分析!F56</f>
        <v>89</v>
      </c>
      <c r="C73" s="164">
        <f>基金残高に係る経年分析!G56</f>
        <v>89</v>
      </c>
      <c r="D73" s="164">
        <f>基金残高に係る経年分析!H56</f>
        <v>90</v>
      </c>
    </row>
    <row r="74" spans="1:16" x14ac:dyDescent="0.15">
      <c r="A74" s="163" t="s">
        <v>73</v>
      </c>
      <c r="B74" s="164">
        <f>基金残高に係る経年分析!F57</f>
        <v>273</v>
      </c>
      <c r="C74" s="164">
        <f>基金残高に係る経年分析!G57</f>
        <v>330</v>
      </c>
      <c r="D74" s="164">
        <f>基金残高に係る経年分析!H57</f>
        <v>465</v>
      </c>
    </row>
  </sheetData>
  <sheetProtection algorithmName="SHA-512" hashValue="Jf5MYCt3Hhrb5XIK1aeYt3dv+heuHZ6Vgmze07ohKMNMFc+ntpwFNhazuB/jkNyO7B7atCENmpaiEgEpbX+djQ==" saltValue="uQkxnJRpaX2NPwtn5O4/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741640</v>
      </c>
      <c r="S5" s="649"/>
      <c r="T5" s="649"/>
      <c r="U5" s="649"/>
      <c r="V5" s="649"/>
      <c r="W5" s="649"/>
      <c r="X5" s="649"/>
      <c r="Y5" s="650"/>
      <c r="Z5" s="651">
        <v>20</v>
      </c>
      <c r="AA5" s="651"/>
      <c r="AB5" s="651"/>
      <c r="AC5" s="651"/>
      <c r="AD5" s="652">
        <v>741640</v>
      </c>
      <c r="AE5" s="652"/>
      <c r="AF5" s="652"/>
      <c r="AG5" s="652"/>
      <c r="AH5" s="652"/>
      <c r="AI5" s="652"/>
      <c r="AJ5" s="652"/>
      <c r="AK5" s="652"/>
      <c r="AL5" s="653">
        <v>36.9</v>
      </c>
      <c r="AM5" s="654"/>
      <c r="AN5" s="654"/>
      <c r="AO5" s="655"/>
      <c r="AP5" s="645" t="s">
        <v>226</v>
      </c>
      <c r="AQ5" s="646"/>
      <c r="AR5" s="646"/>
      <c r="AS5" s="646"/>
      <c r="AT5" s="646"/>
      <c r="AU5" s="646"/>
      <c r="AV5" s="646"/>
      <c r="AW5" s="646"/>
      <c r="AX5" s="646"/>
      <c r="AY5" s="646"/>
      <c r="AZ5" s="646"/>
      <c r="BA5" s="646"/>
      <c r="BB5" s="646"/>
      <c r="BC5" s="646"/>
      <c r="BD5" s="646"/>
      <c r="BE5" s="646"/>
      <c r="BF5" s="647"/>
      <c r="BG5" s="659">
        <v>741640</v>
      </c>
      <c r="BH5" s="660"/>
      <c r="BI5" s="660"/>
      <c r="BJ5" s="660"/>
      <c r="BK5" s="660"/>
      <c r="BL5" s="660"/>
      <c r="BM5" s="660"/>
      <c r="BN5" s="661"/>
      <c r="BO5" s="662">
        <v>100</v>
      </c>
      <c r="BP5" s="662"/>
      <c r="BQ5" s="662"/>
      <c r="BR5" s="662"/>
      <c r="BS5" s="663">
        <v>75254</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22706</v>
      </c>
      <c r="S6" s="660"/>
      <c r="T6" s="660"/>
      <c r="U6" s="660"/>
      <c r="V6" s="660"/>
      <c r="W6" s="660"/>
      <c r="X6" s="660"/>
      <c r="Y6" s="661"/>
      <c r="Z6" s="662">
        <v>0.6</v>
      </c>
      <c r="AA6" s="662"/>
      <c r="AB6" s="662"/>
      <c r="AC6" s="662"/>
      <c r="AD6" s="663">
        <v>22706</v>
      </c>
      <c r="AE6" s="663"/>
      <c r="AF6" s="663"/>
      <c r="AG6" s="663"/>
      <c r="AH6" s="663"/>
      <c r="AI6" s="663"/>
      <c r="AJ6" s="663"/>
      <c r="AK6" s="663"/>
      <c r="AL6" s="664">
        <v>1.1000000000000001</v>
      </c>
      <c r="AM6" s="665"/>
      <c r="AN6" s="665"/>
      <c r="AO6" s="666"/>
      <c r="AP6" s="656" t="s">
        <v>231</v>
      </c>
      <c r="AQ6" s="657"/>
      <c r="AR6" s="657"/>
      <c r="AS6" s="657"/>
      <c r="AT6" s="657"/>
      <c r="AU6" s="657"/>
      <c r="AV6" s="657"/>
      <c r="AW6" s="657"/>
      <c r="AX6" s="657"/>
      <c r="AY6" s="657"/>
      <c r="AZ6" s="657"/>
      <c r="BA6" s="657"/>
      <c r="BB6" s="657"/>
      <c r="BC6" s="657"/>
      <c r="BD6" s="657"/>
      <c r="BE6" s="657"/>
      <c r="BF6" s="658"/>
      <c r="BG6" s="659">
        <v>741640</v>
      </c>
      <c r="BH6" s="660"/>
      <c r="BI6" s="660"/>
      <c r="BJ6" s="660"/>
      <c r="BK6" s="660"/>
      <c r="BL6" s="660"/>
      <c r="BM6" s="660"/>
      <c r="BN6" s="661"/>
      <c r="BO6" s="662">
        <v>100</v>
      </c>
      <c r="BP6" s="662"/>
      <c r="BQ6" s="662"/>
      <c r="BR6" s="662"/>
      <c r="BS6" s="663">
        <v>75254</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61683</v>
      </c>
      <c r="CS6" s="660"/>
      <c r="CT6" s="660"/>
      <c r="CU6" s="660"/>
      <c r="CV6" s="660"/>
      <c r="CW6" s="660"/>
      <c r="CX6" s="660"/>
      <c r="CY6" s="661"/>
      <c r="CZ6" s="653">
        <v>1.7</v>
      </c>
      <c r="DA6" s="654"/>
      <c r="DB6" s="654"/>
      <c r="DC6" s="673"/>
      <c r="DD6" s="668" t="s">
        <v>132</v>
      </c>
      <c r="DE6" s="660"/>
      <c r="DF6" s="660"/>
      <c r="DG6" s="660"/>
      <c r="DH6" s="660"/>
      <c r="DI6" s="660"/>
      <c r="DJ6" s="660"/>
      <c r="DK6" s="660"/>
      <c r="DL6" s="660"/>
      <c r="DM6" s="660"/>
      <c r="DN6" s="660"/>
      <c r="DO6" s="660"/>
      <c r="DP6" s="661"/>
      <c r="DQ6" s="668">
        <v>61683</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611</v>
      </c>
      <c r="S7" s="660"/>
      <c r="T7" s="660"/>
      <c r="U7" s="660"/>
      <c r="V7" s="660"/>
      <c r="W7" s="660"/>
      <c r="X7" s="660"/>
      <c r="Y7" s="661"/>
      <c r="Z7" s="662">
        <v>0</v>
      </c>
      <c r="AA7" s="662"/>
      <c r="AB7" s="662"/>
      <c r="AC7" s="662"/>
      <c r="AD7" s="663">
        <v>611</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119427</v>
      </c>
      <c r="BH7" s="660"/>
      <c r="BI7" s="660"/>
      <c r="BJ7" s="660"/>
      <c r="BK7" s="660"/>
      <c r="BL7" s="660"/>
      <c r="BM7" s="660"/>
      <c r="BN7" s="661"/>
      <c r="BO7" s="662">
        <v>16.100000000000001</v>
      </c>
      <c r="BP7" s="662"/>
      <c r="BQ7" s="662"/>
      <c r="BR7" s="662"/>
      <c r="BS7" s="663" t="s">
        <v>133</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725167</v>
      </c>
      <c r="CS7" s="660"/>
      <c r="CT7" s="660"/>
      <c r="CU7" s="660"/>
      <c r="CV7" s="660"/>
      <c r="CW7" s="660"/>
      <c r="CX7" s="660"/>
      <c r="CY7" s="661"/>
      <c r="CZ7" s="662">
        <v>20.5</v>
      </c>
      <c r="DA7" s="662"/>
      <c r="DB7" s="662"/>
      <c r="DC7" s="662"/>
      <c r="DD7" s="668">
        <v>19136</v>
      </c>
      <c r="DE7" s="660"/>
      <c r="DF7" s="660"/>
      <c r="DG7" s="660"/>
      <c r="DH7" s="660"/>
      <c r="DI7" s="660"/>
      <c r="DJ7" s="660"/>
      <c r="DK7" s="660"/>
      <c r="DL7" s="660"/>
      <c r="DM7" s="660"/>
      <c r="DN7" s="660"/>
      <c r="DO7" s="660"/>
      <c r="DP7" s="661"/>
      <c r="DQ7" s="668">
        <v>640242</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1116</v>
      </c>
      <c r="S8" s="660"/>
      <c r="T8" s="660"/>
      <c r="U8" s="660"/>
      <c r="V8" s="660"/>
      <c r="W8" s="660"/>
      <c r="X8" s="660"/>
      <c r="Y8" s="661"/>
      <c r="Z8" s="662">
        <v>0</v>
      </c>
      <c r="AA8" s="662"/>
      <c r="AB8" s="662"/>
      <c r="AC8" s="662"/>
      <c r="AD8" s="663">
        <v>1116</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4843</v>
      </c>
      <c r="BH8" s="660"/>
      <c r="BI8" s="660"/>
      <c r="BJ8" s="660"/>
      <c r="BK8" s="660"/>
      <c r="BL8" s="660"/>
      <c r="BM8" s="660"/>
      <c r="BN8" s="661"/>
      <c r="BO8" s="662">
        <v>0.7</v>
      </c>
      <c r="BP8" s="662"/>
      <c r="BQ8" s="662"/>
      <c r="BR8" s="662"/>
      <c r="BS8" s="668" t="s">
        <v>132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650509</v>
      </c>
      <c r="CS8" s="660"/>
      <c r="CT8" s="660"/>
      <c r="CU8" s="660"/>
      <c r="CV8" s="660"/>
      <c r="CW8" s="660"/>
      <c r="CX8" s="660"/>
      <c r="CY8" s="661"/>
      <c r="CZ8" s="662">
        <v>18.399999999999999</v>
      </c>
      <c r="DA8" s="662"/>
      <c r="DB8" s="662"/>
      <c r="DC8" s="662"/>
      <c r="DD8" s="668">
        <v>3834</v>
      </c>
      <c r="DE8" s="660"/>
      <c r="DF8" s="660"/>
      <c r="DG8" s="660"/>
      <c r="DH8" s="660"/>
      <c r="DI8" s="660"/>
      <c r="DJ8" s="660"/>
      <c r="DK8" s="660"/>
      <c r="DL8" s="660"/>
      <c r="DM8" s="660"/>
      <c r="DN8" s="660"/>
      <c r="DO8" s="660"/>
      <c r="DP8" s="661"/>
      <c r="DQ8" s="668">
        <v>409836</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1211</v>
      </c>
      <c r="S9" s="660"/>
      <c r="T9" s="660"/>
      <c r="U9" s="660"/>
      <c r="V9" s="660"/>
      <c r="W9" s="660"/>
      <c r="X9" s="660"/>
      <c r="Y9" s="661"/>
      <c r="Z9" s="662">
        <v>0</v>
      </c>
      <c r="AA9" s="662"/>
      <c r="AB9" s="662"/>
      <c r="AC9" s="662"/>
      <c r="AD9" s="663">
        <v>1211</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79622</v>
      </c>
      <c r="BH9" s="660"/>
      <c r="BI9" s="660"/>
      <c r="BJ9" s="660"/>
      <c r="BK9" s="660"/>
      <c r="BL9" s="660"/>
      <c r="BM9" s="660"/>
      <c r="BN9" s="661"/>
      <c r="BO9" s="662">
        <v>10.7</v>
      </c>
      <c r="BP9" s="662"/>
      <c r="BQ9" s="662"/>
      <c r="BR9" s="662"/>
      <c r="BS9" s="668" t="s">
        <v>132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377090</v>
      </c>
      <c r="CS9" s="660"/>
      <c r="CT9" s="660"/>
      <c r="CU9" s="660"/>
      <c r="CV9" s="660"/>
      <c r="CW9" s="660"/>
      <c r="CX9" s="660"/>
      <c r="CY9" s="661"/>
      <c r="CZ9" s="662">
        <v>10.6</v>
      </c>
      <c r="DA9" s="662"/>
      <c r="DB9" s="662"/>
      <c r="DC9" s="662"/>
      <c r="DD9" s="668">
        <v>752</v>
      </c>
      <c r="DE9" s="660"/>
      <c r="DF9" s="660"/>
      <c r="DG9" s="660"/>
      <c r="DH9" s="660"/>
      <c r="DI9" s="660"/>
      <c r="DJ9" s="660"/>
      <c r="DK9" s="660"/>
      <c r="DL9" s="660"/>
      <c r="DM9" s="660"/>
      <c r="DN9" s="660"/>
      <c r="DO9" s="660"/>
      <c r="DP9" s="661"/>
      <c r="DQ9" s="668">
        <v>261187</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132</v>
      </c>
      <c r="S10" s="660"/>
      <c r="T10" s="660"/>
      <c r="U10" s="660"/>
      <c r="V10" s="660"/>
      <c r="W10" s="660"/>
      <c r="X10" s="660"/>
      <c r="Y10" s="661"/>
      <c r="Z10" s="662" t="s">
        <v>132</v>
      </c>
      <c r="AA10" s="662"/>
      <c r="AB10" s="662"/>
      <c r="AC10" s="662"/>
      <c r="AD10" s="663" t="s">
        <v>132</v>
      </c>
      <c r="AE10" s="663"/>
      <c r="AF10" s="663"/>
      <c r="AG10" s="663"/>
      <c r="AH10" s="663"/>
      <c r="AI10" s="663"/>
      <c r="AJ10" s="663"/>
      <c r="AK10" s="663"/>
      <c r="AL10" s="664" t="s">
        <v>132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12639</v>
      </c>
      <c r="BH10" s="660"/>
      <c r="BI10" s="660"/>
      <c r="BJ10" s="660"/>
      <c r="BK10" s="660"/>
      <c r="BL10" s="660"/>
      <c r="BM10" s="660"/>
      <c r="BN10" s="661"/>
      <c r="BO10" s="662">
        <v>1.7</v>
      </c>
      <c r="BP10" s="662"/>
      <c r="BQ10" s="662"/>
      <c r="BR10" s="662"/>
      <c r="BS10" s="668" t="s">
        <v>133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10</v>
      </c>
      <c r="CS10" s="660"/>
      <c r="CT10" s="660"/>
      <c r="CU10" s="660"/>
      <c r="CV10" s="660"/>
      <c r="CW10" s="660"/>
      <c r="CX10" s="660"/>
      <c r="CY10" s="661"/>
      <c r="CZ10" s="662">
        <v>0</v>
      </c>
      <c r="DA10" s="662"/>
      <c r="DB10" s="662"/>
      <c r="DC10" s="662"/>
      <c r="DD10" s="668" t="s">
        <v>132</v>
      </c>
      <c r="DE10" s="660"/>
      <c r="DF10" s="660"/>
      <c r="DG10" s="660"/>
      <c r="DH10" s="660"/>
      <c r="DI10" s="660"/>
      <c r="DJ10" s="660"/>
      <c r="DK10" s="660"/>
      <c r="DL10" s="660"/>
      <c r="DM10" s="660"/>
      <c r="DN10" s="660"/>
      <c r="DO10" s="660"/>
      <c r="DP10" s="661"/>
      <c r="DQ10" s="668">
        <v>10</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133</v>
      </c>
      <c r="S11" s="660"/>
      <c r="T11" s="660"/>
      <c r="U11" s="660"/>
      <c r="V11" s="660"/>
      <c r="W11" s="660"/>
      <c r="X11" s="660"/>
      <c r="Y11" s="661"/>
      <c r="Z11" s="662" t="s">
        <v>132</v>
      </c>
      <c r="AA11" s="662"/>
      <c r="AB11" s="662"/>
      <c r="AC11" s="662"/>
      <c r="AD11" s="663" t="s">
        <v>133</v>
      </c>
      <c r="AE11" s="663"/>
      <c r="AF11" s="663"/>
      <c r="AG11" s="663"/>
      <c r="AH11" s="663"/>
      <c r="AI11" s="663"/>
      <c r="AJ11" s="663"/>
      <c r="AK11" s="663"/>
      <c r="AL11" s="664" t="s">
        <v>132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22323</v>
      </c>
      <c r="BH11" s="660"/>
      <c r="BI11" s="660"/>
      <c r="BJ11" s="660"/>
      <c r="BK11" s="660"/>
      <c r="BL11" s="660"/>
      <c r="BM11" s="660"/>
      <c r="BN11" s="661"/>
      <c r="BO11" s="662">
        <v>3</v>
      </c>
      <c r="BP11" s="662"/>
      <c r="BQ11" s="662"/>
      <c r="BR11" s="662"/>
      <c r="BS11" s="668" t="s">
        <v>132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461905</v>
      </c>
      <c r="CS11" s="660"/>
      <c r="CT11" s="660"/>
      <c r="CU11" s="660"/>
      <c r="CV11" s="660"/>
      <c r="CW11" s="660"/>
      <c r="CX11" s="660"/>
      <c r="CY11" s="661"/>
      <c r="CZ11" s="662">
        <v>13</v>
      </c>
      <c r="DA11" s="662"/>
      <c r="DB11" s="662"/>
      <c r="DC11" s="662"/>
      <c r="DD11" s="668">
        <v>52322</v>
      </c>
      <c r="DE11" s="660"/>
      <c r="DF11" s="660"/>
      <c r="DG11" s="660"/>
      <c r="DH11" s="660"/>
      <c r="DI11" s="660"/>
      <c r="DJ11" s="660"/>
      <c r="DK11" s="660"/>
      <c r="DL11" s="660"/>
      <c r="DM11" s="660"/>
      <c r="DN11" s="660"/>
      <c r="DO11" s="660"/>
      <c r="DP11" s="661"/>
      <c r="DQ11" s="668">
        <v>234238</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50725</v>
      </c>
      <c r="S12" s="660"/>
      <c r="T12" s="660"/>
      <c r="U12" s="660"/>
      <c r="V12" s="660"/>
      <c r="W12" s="660"/>
      <c r="X12" s="660"/>
      <c r="Y12" s="661"/>
      <c r="Z12" s="662">
        <v>1.4</v>
      </c>
      <c r="AA12" s="662"/>
      <c r="AB12" s="662"/>
      <c r="AC12" s="662"/>
      <c r="AD12" s="663">
        <v>50725</v>
      </c>
      <c r="AE12" s="663"/>
      <c r="AF12" s="663"/>
      <c r="AG12" s="663"/>
      <c r="AH12" s="663"/>
      <c r="AI12" s="663"/>
      <c r="AJ12" s="663"/>
      <c r="AK12" s="663"/>
      <c r="AL12" s="664">
        <v>2.5</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597161</v>
      </c>
      <c r="BH12" s="660"/>
      <c r="BI12" s="660"/>
      <c r="BJ12" s="660"/>
      <c r="BK12" s="660"/>
      <c r="BL12" s="660"/>
      <c r="BM12" s="660"/>
      <c r="BN12" s="661"/>
      <c r="BO12" s="662">
        <v>80.5</v>
      </c>
      <c r="BP12" s="662"/>
      <c r="BQ12" s="662"/>
      <c r="BR12" s="662"/>
      <c r="BS12" s="668">
        <v>75254</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51792</v>
      </c>
      <c r="CS12" s="660"/>
      <c r="CT12" s="660"/>
      <c r="CU12" s="660"/>
      <c r="CV12" s="660"/>
      <c r="CW12" s="660"/>
      <c r="CX12" s="660"/>
      <c r="CY12" s="661"/>
      <c r="CZ12" s="662">
        <v>1.5</v>
      </c>
      <c r="DA12" s="662"/>
      <c r="DB12" s="662"/>
      <c r="DC12" s="662"/>
      <c r="DD12" s="668">
        <v>2786</v>
      </c>
      <c r="DE12" s="660"/>
      <c r="DF12" s="660"/>
      <c r="DG12" s="660"/>
      <c r="DH12" s="660"/>
      <c r="DI12" s="660"/>
      <c r="DJ12" s="660"/>
      <c r="DK12" s="660"/>
      <c r="DL12" s="660"/>
      <c r="DM12" s="660"/>
      <c r="DN12" s="660"/>
      <c r="DO12" s="660"/>
      <c r="DP12" s="661"/>
      <c r="DQ12" s="668">
        <v>39398</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132</v>
      </c>
      <c r="S13" s="660"/>
      <c r="T13" s="660"/>
      <c r="U13" s="660"/>
      <c r="V13" s="660"/>
      <c r="W13" s="660"/>
      <c r="X13" s="660"/>
      <c r="Y13" s="661"/>
      <c r="Z13" s="662" t="s">
        <v>133</v>
      </c>
      <c r="AA13" s="662"/>
      <c r="AB13" s="662"/>
      <c r="AC13" s="662"/>
      <c r="AD13" s="663" t="s">
        <v>133</v>
      </c>
      <c r="AE13" s="663"/>
      <c r="AF13" s="663"/>
      <c r="AG13" s="663"/>
      <c r="AH13" s="663"/>
      <c r="AI13" s="663"/>
      <c r="AJ13" s="663"/>
      <c r="AK13" s="663"/>
      <c r="AL13" s="664" t="s">
        <v>132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596711</v>
      </c>
      <c r="BH13" s="660"/>
      <c r="BI13" s="660"/>
      <c r="BJ13" s="660"/>
      <c r="BK13" s="660"/>
      <c r="BL13" s="660"/>
      <c r="BM13" s="660"/>
      <c r="BN13" s="661"/>
      <c r="BO13" s="662">
        <v>80.5</v>
      </c>
      <c r="BP13" s="662"/>
      <c r="BQ13" s="662"/>
      <c r="BR13" s="662"/>
      <c r="BS13" s="668">
        <v>75254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302980</v>
      </c>
      <c r="CS13" s="660"/>
      <c r="CT13" s="660"/>
      <c r="CU13" s="660"/>
      <c r="CV13" s="660"/>
      <c r="CW13" s="660"/>
      <c r="CX13" s="660"/>
      <c r="CY13" s="661"/>
      <c r="CZ13" s="662">
        <v>8.5</v>
      </c>
      <c r="DA13" s="662"/>
      <c r="DB13" s="662"/>
      <c r="DC13" s="662"/>
      <c r="DD13" s="668">
        <v>54545</v>
      </c>
      <c r="DE13" s="660"/>
      <c r="DF13" s="660"/>
      <c r="DG13" s="660"/>
      <c r="DH13" s="660"/>
      <c r="DI13" s="660"/>
      <c r="DJ13" s="660"/>
      <c r="DK13" s="660"/>
      <c r="DL13" s="660"/>
      <c r="DM13" s="660"/>
      <c r="DN13" s="660"/>
      <c r="DO13" s="660"/>
      <c r="DP13" s="661"/>
      <c r="DQ13" s="668">
        <v>136124</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132</v>
      </c>
      <c r="AA14" s="662"/>
      <c r="AB14" s="662"/>
      <c r="AC14" s="662"/>
      <c r="AD14" s="663" t="s">
        <v>132</v>
      </c>
      <c r="AE14" s="663"/>
      <c r="AF14" s="663"/>
      <c r="AG14" s="663"/>
      <c r="AH14" s="663"/>
      <c r="AI14" s="663"/>
      <c r="AJ14" s="663"/>
      <c r="AK14" s="663"/>
      <c r="AL14" s="664" t="s">
        <v>133</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12434</v>
      </c>
      <c r="BH14" s="660"/>
      <c r="BI14" s="660"/>
      <c r="BJ14" s="660"/>
      <c r="BK14" s="660"/>
      <c r="BL14" s="660"/>
      <c r="BM14" s="660"/>
      <c r="BN14" s="661"/>
      <c r="BO14" s="662">
        <v>1.7</v>
      </c>
      <c r="BP14" s="662"/>
      <c r="BQ14" s="662"/>
      <c r="BR14" s="662"/>
      <c r="BS14" s="668" t="s">
        <v>133</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84466</v>
      </c>
      <c r="CS14" s="660"/>
      <c r="CT14" s="660"/>
      <c r="CU14" s="660"/>
      <c r="CV14" s="660"/>
      <c r="CW14" s="660"/>
      <c r="CX14" s="660"/>
      <c r="CY14" s="661"/>
      <c r="CZ14" s="662">
        <v>2.4</v>
      </c>
      <c r="DA14" s="662"/>
      <c r="DB14" s="662"/>
      <c r="DC14" s="662"/>
      <c r="DD14" s="668" t="s">
        <v>132</v>
      </c>
      <c r="DE14" s="660"/>
      <c r="DF14" s="660"/>
      <c r="DG14" s="660"/>
      <c r="DH14" s="660"/>
      <c r="DI14" s="660"/>
      <c r="DJ14" s="660"/>
      <c r="DK14" s="660"/>
      <c r="DL14" s="660"/>
      <c r="DM14" s="660"/>
      <c r="DN14" s="660"/>
      <c r="DO14" s="660"/>
      <c r="DP14" s="661"/>
      <c r="DQ14" s="668">
        <v>79596</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6436</v>
      </c>
      <c r="S15" s="660"/>
      <c r="T15" s="660"/>
      <c r="U15" s="660"/>
      <c r="V15" s="660"/>
      <c r="W15" s="660"/>
      <c r="X15" s="660"/>
      <c r="Y15" s="661"/>
      <c r="Z15" s="662">
        <v>0.2</v>
      </c>
      <c r="AA15" s="662"/>
      <c r="AB15" s="662"/>
      <c r="AC15" s="662"/>
      <c r="AD15" s="663">
        <v>6436</v>
      </c>
      <c r="AE15" s="663"/>
      <c r="AF15" s="663"/>
      <c r="AG15" s="663"/>
      <c r="AH15" s="663"/>
      <c r="AI15" s="663"/>
      <c r="AJ15" s="663"/>
      <c r="AK15" s="663"/>
      <c r="AL15" s="664">
        <v>0.3</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12618</v>
      </c>
      <c r="BH15" s="660"/>
      <c r="BI15" s="660"/>
      <c r="BJ15" s="660"/>
      <c r="BK15" s="660"/>
      <c r="BL15" s="660"/>
      <c r="BM15" s="660"/>
      <c r="BN15" s="661"/>
      <c r="BO15" s="662">
        <v>1.7</v>
      </c>
      <c r="BP15" s="662"/>
      <c r="BQ15" s="662"/>
      <c r="BR15" s="662"/>
      <c r="BS15" s="668" t="s">
        <v>133</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246250</v>
      </c>
      <c r="CS15" s="660"/>
      <c r="CT15" s="660"/>
      <c r="CU15" s="660"/>
      <c r="CV15" s="660"/>
      <c r="CW15" s="660"/>
      <c r="CX15" s="660"/>
      <c r="CY15" s="661"/>
      <c r="CZ15" s="662">
        <v>6.9</v>
      </c>
      <c r="DA15" s="662"/>
      <c r="DB15" s="662"/>
      <c r="DC15" s="662"/>
      <c r="DD15" s="668">
        <v>4014</v>
      </c>
      <c r="DE15" s="660"/>
      <c r="DF15" s="660"/>
      <c r="DG15" s="660"/>
      <c r="DH15" s="660"/>
      <c r="DI15" s="660"/>
      <c r="DJ15" s="660"/>
      <c r="DK15" s="660"/>
      <c r="DL15" s="660"/>
      <c r="DM15" s="660"/>
      <c r="DN15" s="660"/>
      <c r="DO15" s="660"/>
      <c r="DP15" s="661"/>
      <c r="DQ15" s="668">
        <v>195127</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132</v>
      </c>
      <c r="AE16" s="663"/>
      <c r="AF16" s="663"/>
      <c r="AG16" s="663"/>
      <c r="AH16" s="663"/>
      <c r="AI16" s="663"/>
      <c r="AJ16" s="663"/>
      <c r="AK16" s="663"/>
      <c r="AL16" s="664" t="s">
        <v>261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132</v>
      </c>
      <c r="BP16" s="662"/>
      <c r="BQ16" s="662"/>
      <c r="BR16" s="662"/>
      <c r="BS16" s="668" t="s">
        <v>132</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212803</v>
      </c>
      <c r="CS16" s="660"/>
      <c r="CT16" s="660"/>
      <c r="CU16" s="660"/>
      <c r="CV16" s="660"/>
      <c r="CW16" s="660"/>
      <c r="CX16" s="660"/>
      <c r="CY16" s="661"/>
      <c r="CZ16" s="662">
        <v>6</v>
      </c>
      <c r="DA16" s="662"/>
      <c r="DB16" s="662"/>
      <c r="DC16" s="662"/>
      <c r="DD16" s="668" t="s">
        <v>132</v>
      </c>
      <c r="DE16" s="660"/>
      <c r="DF16" s="660"/>
      <c r="DG16" s="660"/>
      <c r="DH16" s="660"/>
      <c r="DI16" s="660"/>
      <c r="DJ16" s="660"/>
      <c r="DK16" s="660"/>
      <c r="DL16" s="660"/>
      <c r="DM16" s="660"/>
      <c r="DN16" s="660"/>
      <c r="DO16" s="660"/>
      <c r="DP16" s="661"/>
      <c r="DQ16" s="668">
        <v>8486</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178</v>
      </c>
      <c r="S17" s="660"/>
      <c r="T17" s="660"/>
      <c r="U17" s="660"/>
      <c r="V17" s="660"/>
      <c r="W17" s="660"/>
      <c r="X17" s="660"/>
      <c r="Y17" s="661"/>
      <c r="Z17" s="662">
        <v>0</v>
      </c>
      <c r="AA17" s="662"/>
      <c r="AB17" s="662"/>
      <c r="AC17" s="662"/>
      <c r="AD17" s="663">
        <v>178</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132</v>
      </c>
      <c r="BP17" s="662"/>
      <c r="BQ17" s="662"/>
      <c r="BR17" s="662"/>
      <c r="BS17" s="668" t="s">
        <v>133</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370136</v>
      </c>
      <c r="CS17" s="660"/>
      <c r="CT17" s="660"/>
      <c r="CU17" s="660"/>
      <c r="CV17" s="660"/>
      <c r="CW17" s="660"/>
      <c r="CX17" s="660"/>
      <c r="CY17" s="661"/>
      <c r="CZ17" s="662">
        <v>10.4</v>
      </c>
      <c r="DA17" s="662"/>
      <c r="DB17" s="662"/>
      <c r="DC17" s="662"/>
      <c r="DD17" s="668" t="s">
        <v>132</v>
      </c>
      <c r="DE17" s="660"/>
      <c r="DF17" s="660"/>
      <c r="DG17" s="660"/>
      <c r="DH17" s="660"/>
      <c r="DI17" s="660"/>
      <c r="DJ17" s="660"/>
      <c r="DK17" s="660"/>
      <c r="DL17" s="660"/>
      <c r="DM17" s="660"/>
      <c r="DN17" s="660"/>
      <c r="DO17" s="660"/>
      <c r="DP17" s="661"/>
      <c r="DQ17" s="668">
        <v>360980</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1386785</v>
      </c>
      <c r="S18" s="660"/>
      <c r="T18" s="660"/>
      <c r="U18" s="660"/>
      <c r="V18" s="660"/>
      <c r="W18" s="660"/>
      <c r="X18" s="660"/>
      <c r="Y18" s="661"/>
      <c r="Z18" s="662">
        <v>37.4</v>
      </c>
      <c r="AA18" s="662"/>
      <c r="AB18" s="662"/>
      <c r="AC18" s="662"/>
      <c r="AD18" s="663">
        <v>1184356</v>
      </c>
      <c r="AE18" s="663"/>
      <c r="AF18" s="663"/>
      <c r="AG18" s="663"/>
      <c r="AH18" s="663"/>
      <c r="AI18" s="663"/>
      <c r="AJ18" s="663"/>
      <c r="AK18" s="663"/>
      <c r="AL18" s="664">
        <v>58.9</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133</v>
      </c>
      <c r="BP18" s="662"/>
      <c r="BQ18" s="662"/>
      <c r="BR18" s="662"/>
      <c r="BS18" s="668" t="s">
        <v>133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132</v>
      </c>
      <c r="DA18" s="662"/>
      <c r="DB18" s="662"/>
      <c r="DC18" s="662"/>
      <c r="DD18" s="668" t="s">
        <v>133</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1184356</v>
      </c>
      <c r="S19" s="660"/>
      <c r="T19" s="660"/>
      <c r="U19" s="660"/>
      <c r="V19" s="660"/>
      <c r="W19" s="660"/>
      <c r="X19" s="660"/>
      <c r="Y19" s="661"/>
      <c r="Z19" s="662">
        <v>31.9</v>
      </c>
      <c r="AA19" s="662"/>
      <c r="AB19" s="662"/>
      <c r="AC19" s="662"/>
      <c r="AD19" s="663">
        <v>1184356</v>
      </c>
      <c r="AE19" s="663"/>
      <c r="AF19" s="663"/>
      <c r="AG19" s="663"/>
      <c r="AH19" s="663"/>
      <c r="AI19" s="663"/>
      <c r="AJ19" s="663"/>
      <c r="AK19" s="663"/>
      <c r="AL19" s="664">
        <v>58.9</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132</v>
      </c>
      <c r="BH19" s="660"/>
      <c r="BI19" s="660"/>
      <c r="BJ19" s="660"/>
      <c r="BK19" s="660"/>
      <c r="BL19" s="660"/>
      <c r="BM19" s="660"/>
      <c r="BN19" s="661"/>
      <c r="BO19" s="662" t="s">
        <v>132</v>
      </c>
      <c r="BP19" s="662"/>
      <c r="BQ19" s="662"/>
      <c r="BR19" s="662"/>
      <c r="BS19" s="668" t="s">
        <v>132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133</v>
      </c>
      <c r="CS19" s="660"/>
      <c r="CT19" s="660"/>
      <c r="CU19" s="660"/>
      <c r="CV19" s="660"/>
      <c r="CW19" s="660"/>
      <c r="CX19" s="660"/>
      <c r="CY19" s="661"/>
      <c r="CZ19" s="662" t="s">
        <v>132</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202429</v>
      </c>
      <c r="S20" s="660"/>
      <c r="T20" s="660"/>
      <c r="U20" s="660"/>
      <c r="V20" s="660"/>
      <c r="W20" s="660"/>
      <c r="X20" s="660"/>
      <c r="Y20" s="661"/>
      <c r="Z20" s="662">
        <v>5.5</v>
      </c>
      <c r="AA20" s="662"/>
      <c r="AB20" s="662"/>
      <c r="AC20" s="662"/>
      <c r="AD20" s="663" t="s">
        <v>132</v>
      </c>
      <c r="AE20" s="663"/>
      <c r="AF20" s="663"/>
      <c r="AG20" s="663"/>
      <c r="AH20" s="663"/>
      <c r="AI20" s="663"/>
      <c r="AJ20" s="663"/>
      <c r="AK20" s="663"/>
      <c r="AL20" s="664" t="s">
        <v>133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132</v>
      </c>
      <c r="BH20" s="660"/>
      <c r="BI20" s="660"/>
      <c r="BJ20" s="660"/>
      <c r="BK20" s="660"/>
      <c r="BL20" s="660"/>
      <c r="BM20" s="660"/>
      <c r="BN20" s="661"/>
      <c r="BO20" s="662" t="s">
        <v>261</v>
      </c>
      <c r="BP20" s="662"/>
      <c r="BQ20" s="662"/>
      <c r="BR20" s="662"/>
      <c r="BS20" s="668" t="s">
        <v>133</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3544791</v>
      </c>
      <c r="CS20" s="660"/>
      <c r="CT20" s="660"/>
      <c r="CU20" s="660"/>
      <c r="CV20" s="660"/>
      <c r="CW20" s="660"/>
      <c r="CX20" s="660"/>
      <c r="CY20" s="661"/>
      <c r="CZ20" s="662">
        <v>100</v>
      </c>
      <c r="DA20" s="662"/>
      <c r="DB20" s="662"/>
      <c r="DC20" s="662"/>
      <c r="DD20" s="668">
        <v>137389</v>
      </c>
      <c r="DE20" s="660"/>
      <c r="DF20" s="660"/>
      <c r="DG20" s="660"/>
      <c r="DH20" s="660"/>
      <c r="DI20" s="660"/>
      <c r="DJ20" s="660"/>
      <c r="DK20" s="660"/>
      <c r="DL20" s="660"/>
      <c r="DM20" s="660"/>
      <c r="DN20" s="660"/>
      <c r="DO20" s="660"/>
      <c r="DP20" s="661"/>
      <c r="DQ20" s="668">
        <v>2426907</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132</v>
      </c>
      <c r="S21" s="660"/>
      <c r="T21" s="660"/>
      <c r="U21" s="660"/>
      <c r="V21" s="660"/>
      <c r="W21" s="660"/>
      <c r="X21" s="660"/>
      <c r="Y21" s="661"/>
      <c r="Z21" s="662" t="s">
        <v>132</v>
      </c>
      <c r="AA21" s="662"/>
      <c r="AB21" s="662"/>
      <c r="AC21" s="662"/>
      <c r="AD21" s="663" t="s">
        <v>261</v>
      </c>
      <c r="AE21" s="663"/>
      <c r="AF21" s="663"/>
      <c r="AG21" s="663"/>
      <c r="AH21" s="663"/>
      <c r="AI21" s="663"/>
      <c r="AJ21" s="663"/>
      <c r="AK21" s="663"/>
      <c r="AL21" s="664" t="s">
        <v>133</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132</v>
      </c>
      <c r="BH21" s="660"/>
      <c r="BI21" s="660"/>
      <c r="BJ21" s="660"/>
      <c r="BK21" s="660"/>
      <c r="BL21" s="660"/>
      <c r="BM21" s="660"/>
      <c r="BN21" s="661"/>
      <c r="BO21" s="662" t="s">
        <v>133</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2211408</v>
      </c>
      <c r="S22" s="660"/>
      <c r="T22" s="660"/>
      <c r="U22" s="660"/>
      <c r="V22" s="660"/>
      <c r="W22" s="660"/>
      <c r="X22" s="660"/>
      <c r="Y22" s="661"/>
      <c r="Z22" s="662">
        <v>59.6</v>
      </c>
      <c r="AA22" s="662"/>
      <c r="AB22" s="662"/>
      <c r="AC22" s="662"/>
      <c r="AD22" s="663">
        <v>2008979</v>
      </c>
      <c r="AE22" s="663"/>
      <c r="AF22" s="663"/>
      <c r="AG22" s="663"/>
      <c r="AH22" s="663"/>
      <c r="AI22" s="663"/>
      <c r="AJ22" s="663"/>
      <c r="AK22" s="663"/>
      <c r="AL22" s="664">
        <v>99.9</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132</v>
      </c>
      <c r="BP22" s="662"/>
      <c r="BQ22" s="662"/>
      <c r="BR22" s="662"/>
      <c r="BS22" s="668" t="s">
        <v>132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t="s">
        <v>133</v>
      </c>
      <c r="S23" s="660"/>
      <c r="T23" s="660"/>
      <c r="U23" s="660"/>
      <c r="V23" s="660"/>
      <c r="W23" s="660"/>
      <c r="X23" s="660"/>
      <c r="Y23" s="661"/>
      <c r="Z23" s="662" t="s">
        <v>132</v>
      </c>
      <c r="AA23" s="662"/>
      <c r="AB23" s="662"/>
      <c r="AC23" s="662"/>
      <c r="AD23" s="663" t="s">
        <v>133</v>
      </c>
      <c r="AE23" s="663"/>
      <c r="AF23" s="663"/>
      <c r="AG23" s="663"/>
      <c r="AH23" s="663"/>
      <c r="AI23" s="663"/>
      <c r="AJ23" s="663"/>
      <c r="AK23" s="663"/>
      <c r="AL23" s="664" t="s">
        <v>132</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132</v>
      </c>
      <c r="BP23" s="662"/>
      <c r="BQ23" s="662"/>
      <c r="BR23" s="662"/>
      <c r="BS23" s="668" t="s">
        <v>133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30882</v>
      </c>
      <c r="S24" s="660"/>
      <c r="T24" s="660"/>
      <c r="U24" s="660"/>
      <c r="V24" s="660"/>
      <c r="W24" s="660"/>
      <c r="X24" s="660"/>
      <c r="Y24" s="661"/>
      <c r="Z24" s="662">
        <v>0.8</v>
      </c>
      <c r="AA24" s="662"/>
      <c r="AB24" s="662"/>
      <c r="AC24" s="662"/>
      <c r="AD24" s="663" t="s">
        <v>132</v>
      </c>
      <c r="AE24" s="663"/>
      <c r="AF24" s="663"/>
      <c r="AG24" s="663"/>
      <c r="AH24" s="663"/>
      <c r="AI24" s="663"/>
      <c r="AJ24" s="663"/>
      <c r="AK24" s="663"/>
      <c r="AL24" s="664" t="s">
        <v>132</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132</v>
      </c>
      <c r="BP24" s="662"/>
      <c r="BQ24" s="662"/>
      <c r="BR24" s="662"/>
      <c r="BS24" s="668" t="s">
        <v>132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1191895</v>
      </c>
      <c r="CS24" s="649"/>
      <c r="CT24" s="649"/>
      <c r="CU24" s="649"/>
      <c r="CV24" s="649"/>
      <c r="CW24" s="649"/>
      <c r="CX24" s="649"/>
      <c r="CY24" s="650"/>
      <c r="CZ24" s="653">
        <v>33.6</v>
      </c>
      <c r="DA24" s="654"/>
      <c r="DB24" s="654"/>
      <c r="DC24" s="673"/>
      <c r="DD24" s="692">
        <v>985170</v>
      </c>
      <c r="DE24" s="649"/>
      <c r="DF24" s="649"/>
      <c r="DG24" s="649"/>
      <c r="DH24" s="649"/>
      <c r="DI24" s="649"/>
      <c r="DJ24" s="649"/>
      <c r="DK24" s="650"/>
      <c r="DL24" s="692">
        <v>975782</v>
      </c>
      <c r="DM24" s="649"/>
      <c r="DN24" s="649"/>
      <c r="DO24" s="649"/>
      <c r="DP24" s="649"/>
      <c r="DQ24" s="649"/>
      <c r="DR24" s="649"/>
      <c r="DS24" s="649"/>
      <c r="DT24" s="649"/>
      <c r="DU24" s="649"/>
      <c r="DV24" s="650"/>
      <c r="DW24" s="653">
        <v>46.2</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21518</v>
      </c>
      <c r="S25" s="660"/>
      <c r="T25" s="660"/>
      <c r="U25" s="660"/>
      <c r="V25" s="660"/>
      <c r="W25" s="660"/>
      <c r="X25" s="660"/>
      <c r="Y25" s="661"/>
      <c r="Z25" s="662">
        <v>0.6</v>
      </c>
      <c r="AA25" s="662"/>
      <c r="AB25" s="662"/>
      <c r="AC25" s="662"/>
      <c r="AD25" s="663">
        <v>411</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132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572358</v>
      </c>
      <c r="CS25" s="695"/>
      <c r="CT25" s="695"/>
      <c r="CU25" s="695"/>
      <c r="CV25" s="695"/>
      <c r="CW25" s="695"/>
      <c r="CX25" s="695"/>
      <c r="CY25" s="696"/>
      <c r="CZ25" s="664">
        <v>16.100000000000001</v>
      </c>
      <c r="DA25" s="693"/>
      <c r="DB25" s="693"/>
      <c r="DC25" s="697"/>
      <c r="DD25" s="668">
        <v>549012</v>
      </c>
      <c r="DE25" s="695"/>
      <c r="DF25" s="695"/>
      <c r="DG25" s="695"/>
      <c r="DH25" s="695"/>
      <c r="DI25" s="695"/>
      <c r="DJ25" s="695"/>
      <c r="DK25" s="696"/>
      <c r="DL25" s="668">
        <v>545054</v>
      </c>
      <c r="DM25" s="695"/>
      <c r="DN25" s="695"/>
      <c r="DO25" s="695"/>
      <c r="DP25" s="695"/>
      <c r="DQ25" s="695"/>
      <c r="DR25" s="695"/>
      <c r="DS25" s="695"/>
      <c r="DT25" s="695"/>
      <c r="DU25" s="695"/>
      <c r="DV25" s="696"/>
      <c r="DW25" s="664">
        <v>25.8</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1890</v>
      </c>
      <c r="S26" s="660"/>
      <c r="T26" s="660"/>
      <c r="U26" s="660"/>
      <c r="V26" s="660"/>
      <c r="W26" s="660"/>
      <c r="X26" s="660"/>
      <c r="Y26" s="661"/>
      <c r="Z26" s="662">
        <v>0.1</v>
      </c>
      <c r="AA26" s="662"/>
      <c r="AB26" s="662"/>
      <c r="AC26" s="662"/>
      <c r="AD26" s="663" t="s">
        <v>133</v>
      </c>
      <c r="AE26" s="663"/>
      <c r="AF26" s="663"/>
      <c r="AG26" s="663"/>
      <c r="AH26" s="663"/>
      <c r="AI26" s="663"/>
      <c r="AJ26" s="663"/>
      <c r="AK26" s="663"/>
      <c r="AL26" s="664" t="s">
        <v>133</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133</v>
      </c>
      <c r="BH26" s="660"/>
      <c r="BI26" s="660"/>
      <c r="BJ26" s="660"/>
      <c r="BK26" s="660"/>
      <c r="BL26" s="660"/>
      <c r="BM26" s="660"/>
      <c r="BN26" s="661"/>
      <c r="BO26" s="662" t="s">
        <v>133</v>
      </c>
      <c r="BP26" s="662"/>
      <c r="BQ26" s="662"/>
      <c r="BR26" s="662"/>
      <c r="BS26" s="668" t="s">
        <v>132</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330007</v>
      </c>
      <c r="CS26" s="660"/>
      <c r="CT26" s="660"/>
      <c r="CU26" s="660"/>
      <c r="CV26" s="660"/>
      <c r="CW26" s="660"/>
      <c r="CX26" s="660"/>
      <c r="CY26" s="661"/>
      <c r="CZ26" s="664">
        <v>9.3000000000000007</v>
      </c>
      <c r="DA26" s="693"/>
      <c r="DB26" s="693"/>
      <c r="DC26" s="697"/>
      <c r="DD26" s="668">
        <v>313121</v>
      </c>
      <c r="DE26" s="660"/>
      <c r="DF26" s="660"/>
      <c r="DG26" s="660"/>
      <c r="DH26" s="660"/>
      <c r="DI26" s="660"/>
      <c r="DJ26" s="660"/>
      <c r="DK26" s="661"/>
      <c r="DL26" s="668" t="s">
        <v>133</v>
      </c>
      <c r="DM26" s="660"/>
      <c r="DN26" s="660"/>
      <c r="DO26" s="660"/>
      <c r="DP26" s="660"/>
      <c r="DQ26" s="660"/>
      <c r="DR26" s="660"/>
      <c r="DS26" s="660"/>
      <c r="DT26" s="660"/>
      <c r="DU26" s="660"/>
      <c r="DV26" s="661"/>
      <c r="DW26" s="664" t="s">
        <v>132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169260</v>
      </c>
      <c r="S27" s="660"/>
      <c r="T27" s="660"/>
      <c r="U27" s="660"/>
      <c r="V27" s="660"/>
      <c r="W27" s="660"/>
      <c r="X27" s="660"/>
      <c r="Y27" s="661"/>
      <c r="Z27" s="662">
        <v>4.5999999999999996</v>
      </c>
      <c r="AA27" s="662"/>
      <c r="AB27" s="662"/>
      <c r="AC27" s="662"/>
      <c r="AD27" s="663" t="s">
        <v>132</v>
      </c>
      <c r="AE27" s="663"/>
      <c r="AF27" s="663"/>
      <c r="AG27" s="663"/>
      <c r="AH27" s="663"/>
      <c r="AI27" s="663"/>
      <c r="AJ27" s="663"/>
      <c r="AK27" s="663"/>
      <c r="AL27" s="664" t="s">
        <v>132</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741640</v>
      </c>
      <c r="BH27" s="660"/>
      <c r="BI27" s="660"/>
      <c r="BJ27" s="660"/>
      <c r="BK27" s="660"/>
      <c r="BL27" s="660"/>
      <c r="BM27" s="660"/>
      <c r="BN27" s="661"/>
      <c r="BO27" s="662">
        <v>100</v>
      </c>
      <c r="BP27" s="662"/>
      <c r="BQ27" s="662"/>
      <c r="BR27" s="662"/>
      <c r="BS27" s="668">
        <v>75254</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249401</v>
      </c>
      <c r="CS27" s="695"/>
      <c r="CT27" s="695"/>
      <c r="CU27" s="695"/>
      <c r="CV27" s="695"/>
      <c r="CW27" s="695"/>
      <c r="CX27" s="695"/>
      <c r="CY27" s="696"/>
      <c r="CZ27" s="664">
        <v>7</v>
      </c>
      <c r="DA27" s="693"/>
      <c r="DB27" s="693"/>
      <c r="DC27" s="697"/>
      <c r="DD27" s="668">
        <v>75178</v>
      </c>
      <c r="DE27" s="695"/>
      <c r="DF27" s="695"/>
      <c r="DG27" s="695"/>
      <c r="DH27" s="695"/>
      <c r="DI27" s="695"/>
      <c r="DJ27" s="695"/>
      <c r="DK27" s="696"/>
      <c r="DL27" s="668">
        <v>69748</v>
      </c>
      <c r="DM27" s="695"/>
      <c r="DN27" s="695"/>
      <c r="DO27" s="695"/>
      <c r="DP27" s="695"/>
      <c r="DQ27" s="695"/>
      <c r="DR27" s="695"/>
      <c r="DS27" s="695"/>
      <c r="DT27" s="695"/>
      <c r="DU27" s="695"/>
      <c r="DV27" s="696"/>
      <c r="DW27" s="664">
        <v>3.3</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v>696</v>
      </c>
      <c r="S28" s="660"/>
      <c r="T28" s="660"/>
      <c r="U28" s="660"/>
      <c r="V28" s="660"/>
      <c r="W28" s="660"/>
      <c r="X28" s="660"/>
      <c r="Y28" s="661"/>
      <c r="Z28" s="662">
        <v>0</v>
      </c>
      <c r="AA28" s="662"/>
      <c r="AB28" s="662"/>
      <c r="AC28" s="662"/>
      <c r="AD28" s="663">
        <v>696</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370136</v>
      </c>
      <c r="CS28" s="660"/>
      <c r="CT28" s="660"/>
      <c r="CU28" s="660"/>
      <c r="CV28" s="660"/>
      <c r="CW28" s="660"/>
      <c r="CX28" s="660"/>
      <c r="CY28" s="661"/>
      <c r="CZ28" s="664">
        <v>10.4</v>
      </c>
      <c r="DA28" s="693"/>
      <c r="DB28" s="693"/>
      <c r="DC28" s="697"/>
      <c r="DD28" s="668">
        <v>360980</v>
      </c>
      <c r="DE28" s="660"/>
      <c r="DF28" s="660"/>
      <c r="DG28" s="660"/>
      <c r="DH28" s="660"/>
      <c r="DI28" s="660"/>
      <c r="DJ28" s="660"/>
      <c r="DK28" s="661"/>
      <c r="DL28" s="668">
        <v>360980</v>
      </c>
      <c r="DM28" s="660"/>
      <c r="DN28" s="660"/>
      <c r="DO28" s="660"/>
      <c r="DP28" s="660"/>
      <c r="DQ28" s="660"/>
      <c r="DR28" s="660"/>
      <c r="DS28" s="660"/>
      <c r="DT28" s="660"/>
      <c r="DU28" s="660"/>
      <c r="DV28" s="661"/>
      <c r="DW28" s="664">
        <v>17.100000000000001</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590415</v>
      </c>
      <c r="S29" s="660"/>
      <c r="T29" s="660"/>
      <c r="U29" s="660"/>
      <c r="V29" s="660"/>
      <c r="W29" s="660"/>
      <c r="X29" s="660"/>
      <c r="Y29" s="661"/>
      <c r="Z29" s="662">
        <v>15.9</v>
      </c>
      <c r="AA29" s="662"/>
      <c r="AB29" s="662"/>
      <c r="AC29" s="662"/>
      <c r="AD29" s="663" t="s">
        <v>133</v>
      </c>
      <c r="AE29" s="663"/>
      <c r="AF29" s="663"/>
      <c r="AG29" s="663"/>
      <c r="AH29" s="663"/>
      <c r="AI29" s="663"/>
      <c r="AJ29" s="663"/>
      <c r="AK29" s="663"/>
      <c r="AL29" s="664" t="s">
        <v>133</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370136</v>
      </c>
      <c r="CS29" s="695"/>
      <c r="CT29" s="695"/>
      <c r="CU29" s="695"/>
      <c r="CV29" s="695"/>
      <c r="CW29" s="695"/>
      <c r="CX29" s="695"/>
      <c r="CY29" s="696"/>
      <c r="CZ29" s="664">
        <v>10.4</v>
      </c>
      <c r="DA29" s="693"/>
      <c r="DB29" s="693"/>
      <c r="DC29" s="697"/>
      <c r="DD29" s="668">
        <v>360980</v>
      </c>
      <c r="DE29" s="695"/>
      <c r="DF29" s="695"/>
      <c r="DG29" s="695"/>
      <c r="DH29" s="695"/>
      <c r="DI29" s="695"/>
      <c r="DJ29" s="695"/>
      <c r="DK29" s="696"/>
      <c r="DL29" s="668">
        <v>360980</v>
      </c>
      <c r="DM29" s="695"/>
      <c r="DN29" s="695"/>
      <c r="DO29" s="695"/>
      <c r="DP29" s="695"/>
      <c r="DQ29" s="695"/>
      <c r="DR29" s="695"/>
      <c r="DS29" s="695"/>
      <c r="DT29" s="695"/>
      <c r="DU29" s="695"/>
      <c r="DV29" s="696"/>
      <c r="DW29" s="664">
        <v>17.100000000000001</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15025</v>
      </c>
      <c r="S30" s="660"/>
      <c r="T30" s="660"/>
      <c r="U30" s="660"/>
      <c r="V30" s="660"/>
      <c r="W30" s="660"/>
      <c r="X30" s="660"/>
      <c r="Y30" s="661"/>
      <c r="Z30" s="662">
        <v>0.4</v>
      </c>
      <c r="AA30" s="662"/>
      <c r="AB30" s="662"/>
      <c r="AC30" s="662"/>
      <c r="AD30" s="663" t="s">
        <v>132</v>
      </c>
      <c r="AE30" s="663"/>
      <c r="AF30" s="663"/>
      <c r="AG30" s="663"/>
      <c r="AH30" s="663"/>
      <c r="AI30" s="663"/>
      <c r="AJ30" s="663"/>
      <c r="AK30" s="663"/>
      <c r="AL30" s="664" t="s">
        <v>132</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99.7</v>
      </c>
      <c r="BH30" s="720"/>
      <c r="BI30" s="720"/>
      <c r="BJ30" s="720"/>
      <c r="BK30" s="720"/>
      <c r="BL30" s="720"/>
      <c r="BM30" s="654">
        <v>98.6</v>
      </c>
      <c r="BN30" s="720"/>
      <c r="BO30" s="720"/>
      <c r="BP30" s="720"/>
      <c r="BQ30" s="721"/>
      <c r="BR30" s="719">
        <v>99.8</v>
      </c>
      <c r="BS30" s="720"/>
      <c r="BT30" s="720"/>
      <c r="BU30" s="720"/>
      <c r="BV30" s="720"/>
      <c r="BW30" s="720"/>
      <c r="BX30" s="654">
        <v>98.4</v>
      </c>
      <c r="BY30" s="720"/>
      <c r="BZ30" s="720"/>
      <c r="CA30" s="720"/>
      <c r="CB30" s="721"/>
      <c r="CD30" s="724"/>
      <c r="CE30" s="725"/>
      <c r="CF30" s="674" t="s">
        <v>310</v>
      </c>
      <c r="CG30" s="675"/>
      <c r="CH30" s="675"/>
      <c r="CI30" s="675"/>
      <c r="CJ30" s="675"/>
      <c r="CK30" s="675"/>
      <c r="CL30" s="675"/>
      <c r="CM30" s="675"/>
      <c r="CN30" s="675"/>
      <c r="CO30" s="675"/>
      <c r="CP30" s="675"/>
      <c r="CQ30" s="676"/>
      <c r="CR30" s="659">
        <v>342791</v>
      </c>
      <c r="CS30" s="660"/>
      <c r="CT30" s="660"/>
      <c r="CU30" s="660"/>
      <c r="CV30" s="660"/>
      <c r="CW30" s="660"/>
      <c r="CX30" s="660"/>
      <c r="CY30" s="661"/>
      <c r="CZ30" s="664">
        <v>9.6999999999999993</v>
      </c>
      <c r="DA30" s="693"/>
      <c r="DB30" s="693"/>
      <c r="DC30" s="697"/>
      <c r="DD30" s="668">
        <v>333947</v>
      </c>
      <c r="DE30" s="660"/>
      <c r="DF30" s="660"/>
      <c r="DG30" s="660"/>
      <c r="DH30" s="660"/>
      <c r="DI30" s="660"/>
      <c r="DJ30" s="660"/>
      <c r="DK30" s="661"/>
      <c r="DL30" s="668">
        <v>333947</v>
      </c>
      <c r="DM30" s="660"/>
      <c r="DN30" s="660"/>
      <c r="DO30" s="660"/>
      <c r="DP30" s="660"/>
      <c r="DQ30" s="660"/>
      <c r="DR30" s="660"/>
      <c r="DS30" s="660"/>
      <c r="DT30" s="660"/>
      <c r="DU30" s="660"/>
      <c r="DV30" s="661"/>
      <c r="DW30" s="664">
        <v>15.8</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47793</v>
      </c>
      <c r="S31" s="660"/>
      <c r="T31" s="660"/>
      <c r="U31" s="660"/>
      <c r="V31" s="660"/>
      <c r="W31" s="660"/>
      <c r="X31" s="660"/>
      <c r="Y31" s="661"/>
      <c r="Z31" s="662">
        <v>1.3</v>
      </c>
      <c r="AA31" s="662"/>
      <c r="AB31" s="662"/>
      <c r="AC31" s="662"/>
      <c r="AD31" s="663" t="s">
        <v>132</v>
      </c>
      <c r="AE31" s="663"/>
      <c r="AF31" s="663"/>
      <c r="AG31" s="663"/>
      <c r="AH31" s="663"/>
      <c r="AI31" s="663"/>
      <c r="AJ31" s="663"/>
      <c r="AK31" s="663"/>
      <c r="AL31" s="664" t="s">
        <v>133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99.2</v>
      </c>
      <c r="BH31" s="695"/>
      <c r="BI31" s="695"/>
      <c r="BJ31" s="695"/>
      <c r="BK31" s="695"/>
      <c r="BL31" s="695"/>
      <c r="BM31" s="665">
        <v>97.2</v>
      </c>
      <c r="BN31" s="717"/>
      <c r="BO31" s="717"/>
      <c r="BP31" s="717"/>
      <c r="BQ31" s="718"/>
      <c r="BR31" s="716">
        <v>99.7</v>
      </c>
      <c r="BS31" s="695"/>
      <c r="BT31" s="695"/>
      <c r="BU31" s="695"/>
      <c r="BV31" s="695"/>
      <c r="BW31" s="695"/>
      <c r="BX31" s="665">
        <v>97.6</v>
      </c>
      <c r="BY31" s="717"/>
      <c r="BZ31" s="717"/>
      <c r="CA31" s="717"/>
      <c r="CB31" s="718"/>
      <c r="CD31" s="724"/>
      <c r="CE31" s="725"/>
      <c r="CF31" s="674" t="s">
        <v>314</v>
      </c>
      <c r="CG31" s="675"/>
      <c r="CH31" s="675"/>
      <c r="CI31" s="675"/>
      <c r="CJ31" s="675"/>
      <c r="CK31" s="675"/>
      <c r="CL31" s="675"/>
      <c r="CM31" s="675"/>
      <c r="CN31" s="675"/>
      <c r="CO31" s="675"/>
      <c r="CP31" s="675"/>
      <c r="CQ31" s="676"/>
      <c r="CR31" s="659">
        <v>27345</v>
      </c>
      <c r="CS31" s="695"/>
      <c r="CT31" s="695"/>
      <c r="CU31" s="695"/>
      <c r="CV31" s="695"/>
      <c r="CW31" s="695"/>
      <c r="CX31" s="695"/>
      <c r="CY31" s="696"/>
      <c r="CZ31" s="664">
        <v>0.8</v>
      </c>
      <c r="DA31" s="693"/>
      <c r="DB31" s="693"/>
      <c r="DC31" s="697"/>
      <c r="DD31" s="668">
        <v>27033</v>
      </c>
      <c r="DE31" s="695"/>
      <c r="DF31" s="695"/>
      <c r="DG31" s="695"/>
      <c r="DH31" s="695"/>
      <c r="DI31" s="695"/>
      <c r="DJ31" s="695"/>
      <c r="DK31" s="696"/>
      <c r="DL31" s="668">
        <v>27033</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6141</v>
      </c>
      <c r="S32" s="660"/>
      <c r="T32" s="660"/>
      <c r="U32" s="660"/>
      <c r="V32" s="660"/>
      <c r="W32" s="660"/>
      <c r="X32" s="660"/>
      <c r="Y32" s="661"/>
      <c r="Z32" s="662">
        <v>0.2</v>
      </c>
      <c r="AA32" s="662"/>
      <c r="AB32" s="662"/>
      <c r="AC32" s="662"/>
      <c r="AD32" s="663" t="s">
        <v>132</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99.8</v>
      </c>
      <c r="BH32" s="729"/>
      <c r="BI32" s="729"/>
      <c r="BJ32" s="729"/>
      <c r="BK32" s="729"/>
      <c r="BL32" s="729"/>
      <c r="BM32" s="730">
        <v>98.9</v>
      </c>
      <c r="BN32" s="729"/>
      <c r="BO32" s="729"/>
      <c r="BP32" s="729"/>
      <c r="BQ32" s="731"/>
      <c r="BR32" s="728">
        <v>99.8</v>
      </c>
      <c r="BS32" s="729"/>
      <c r="BT32" s="729"/>
      <c r="BU32" s="729"/>
      <c r="BV32" s="729"/>
      <c r="BW32" s="729"/>
      <c r="BX32" s="730">
        <v>98.6</v>
      </c>
      <c r="BY32" s="729"/>
      <c r="BZ32" s="729"/>
      <c r="CA32" s="729"/>
      <c r="CB32" s="731"/>
      <c r="CD32" s="726"/>
      <c r="CE32" s="727"/>
      <c r="CF32" s="674" t="s">
        <v>317</v>
      </c>
      <c r="CG32" s="675"/>
      <c r="CH32" s="675"/>
      <c r="CI32" s="675"/>
      <c r="CJ32" s="675"/>
      <c r="CK32" s="675"/>
      <c r="CL32" s="675"/>
      <c r="CM32" s="675"/>
      <c r="CN32" s="675"/>
      <c r="CO32" s="675"/>
      <c r="CP32" s="675"/>
      <c r="CQ32" s="676"/>
      <c r="CR32" s="659" t="s">
        <v>261</v>
      </c>
      <c r="CS32" s="660"/>
      <c r="CT32" s="660"/>
      <c r="CU32" s="660"/>
      <c r="CV32" s="660"/>
      <c r="CW32" s="660"/>
      <c r="CX32" s="660"/>
      <c r="CY32" s="661"/>
      <c r="CZ32" s="664" t="s">
        <v>132</v>
      </c>
      <c r="DA32" s="693"/>
      <c r="DB32" s="693"/>
      <c r="DC32" s="697"/>
      <c r="DD32" s="668" t="s">
        <v>133</v>
      </c>
      <c r="DE32" s="660"/>
      <c r="DF32" s="660"/>
      <c r="DG32" s="660"/>
      <c r="DH32" s="660"/>
      <c r="DI32" s="660"/>
      <c r="DJ32" s="660"/>
      <c r="DK32" s="661"/>
      <c r="DL32" s="668" t="s">
        <v>132</v>
      </c>
      <c r="DM32" s="660"/>
      <c r="DN32" s="660"/>
      <c r="DO32" s="660"/>
      <c r="DP32" s="660"/>
      <c r="DQ32" s="660"/>
      <c r="DR32" s="660"/>
      <c r="DS32" s="660"/>
      <c r="DT32" s="660"/>
      <c r="DU32" s="660"/>
      <c r="DV32" s="661"/>
      <c r="DW32" s="664" t="s">
        <v>133</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254566</v>
      </c>
      <c r="S33" s="660"/>
      <c r="T33" s="660"/>
      <c r="U33" s="660"/>
      <c r="V33" s="660"/>
      <c r="W33" s="660"/>
      <c r="X33" s="660"/>
      <c r="Y33" s="661"/>
      <c r="Z33" s="662">
        <v>6.9</v>
      </c>
      <c r="AA33" s="662"/>
      <c r="AB33" s="662"/>
      <c r="AC33" s="662"/>
      <c r="AD33" s="663" t="s">
        <v>132</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2002704</v>
      </c>
      <c r="CS33" s="695"/>
      <c r="CT33" s="695"/>
      <c r="CU33" s="695"/>
      <c r="CV33" s="695"/>
      <c r="CW33" s="695"/>
      <c r="CX33" s="695"/>
      <c r="CY33" s="696"/>
      <c r="CZ33" s="664">
        <v>56.5</v>
      </c>
      <c r="DA33" s="693"/>
      <c r="DB33" s="693"/>
      <c r="DC33" s="697"/>
      <c r="DD33" s="668">
        <v>1409077</v>
      </c>
      <c r="DE33" s="695"/>
      <c r="DF33" s="695"/>
      <c r="DG33" s="695"/>
      <c r="DH33" s="695"/>
      <c r="DI33" s="695"/>
      <c r="DJ33" s="695"/>
      <c r="DK33" s="696"/>
      <c r="DL33" s="668">
        <v>896336</v>
      </c>
      <c r="DM33" s="695"/>
      <c r="DN33" s="695"/>
      <c r="DO33" s="695"/>
      <c r="DP33" s="695"/>
      <c r="DQ33" s="695"/>
      <c r="DR33" s="695"/>
      <c r="DS33" s="695"/>
      <c r="DT33" s="695"/>
      <c r="DU33" s="695"/>
      <c r="DV33" s="696"/>
      <c r="DW33" s="664">
        <v>42.4</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54370</v>
      </c>
      <c r="S34" s="660"/>
      <c r="T34" s="660"/>
      <c r="U34" s="660"/>
      <c r="V34" s="660"/>
      <c r="W34" s="660"/>
      <c r="X34" s="660"/>
      <c r="Y34" s="661"/>
      <c r="Z34" s="662">
        <v>1.5</v>
      </c>
      <c r="AA34" s="662"/>
      <c r="AB34" s="662"/>
      <c r="AC34" s="662"/>
      <c r="AD34" s="663">
        <v>64</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595866</v>
      </c>
      <c r="CS34" s="660"/>
      <c r="CT34" s="660"/>
      <c r="CU34" s="660"/>
      <c r="CV34" s="660"/>
      <c r="CW34" s="660"/>
      <c r="CX34" s="660"/>
      <c r="CY34" s="661"/>
      <c r="CZ34" s="664">
        <v>16.8</v>
      </c>
      <c r="DA34" s="693"/>
      <c r="DB34" s="693"/>
      <c r="DC34" s="697"/>
      <c r="DD34" s="668">
        <v>369727</v>
      </c>
      <c r="DE34" s="660"/>
      <c r="DF34" s="660"/>
      <c r="DG34" s="660"/>
      <c r="DH34" s="660"/>
      <c r="DI34" s="660"/>
      <c r="DJ34" s="660"/>
      <c r="DK34" s="661"/>
      <c r="DL34" s="668">
        <v>293327</v>
      </c>
      <c r="DM34" s="660"/>
      <c r="DN34" s="660"/>
      <c r="DO34" s="660"/>
      <c r="DP34" s="660"/>
      <c r="DQ34" s="660"/>
      <c r="DR34" s="660"/>
      <c r="DS34" s="660"/>
      <c r="DT34" s="660"/>
      <c r="DU34" s="660"/>
      <c r="DV34" s="661"/>
      <c r="DW34" s="664">
        <v>13.9</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304923</v>
      </c>
      <c r="S35" s="660"/>
      <c r="T35" s="660"/>
      <c r="U35" s="660"/>
      <c r="V35" s="660"/>
      <c r="W35" s="660"/>
      <c r="X35" s="660"/>
      <c r="Y35" s="661"/>
      <c r="Z35" s="662">
        <v>8.1999999999999993</v>
      </c>
      <c r="AA35" s="662"/>
      <c r="AB35" s="662"/>
      <c r="AC35" s="662"/>
      <c r="AD35" s="663" t="s">
        <v>132</v>
      </c>
      <c r="AE35" s="663"/>
      <c r="AF35" s="663"/>
      <c r="AG35" s="663"/>
      <c r="AH35" s="663"/>
      <c r="AI35" s="663"/>
      <c r="AJ35" s="663"/>
      <c r="AK35" s="663"/>
      <c r="AL35" s="664" t="s">
        <v>133</v>
      </c>
      <c r="AM35" s="665"/>
      <c r="AN35" s="665"/>
      <c r="AO35" s="666"/>
      <c r="AP35" s="214"/>
      <c r="AQ35" s="732" t="s">
        <v>325</v>
      </c>
      <c r="AR35" s="733"/>
      <c r="AS35" s="733"/>
      <c r="AT35" s="733"/>
      <c r="AU35" s="733"/>
      <c r="AV35" s="733"/>
      <c r="AW35" s="733"/>
      <c r="AX35" s="733"/>
      <c r="AY35" s="734"/>
      <c r="AZ35" s="648">
        <v>466246</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9283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190900</v>
      </c>
      <c r="CS35" s="695"/>
      <c r="CT35" s="695"/>
      <c r="CU35" s="695"/>
      <c r="CV35" s="695"/>
      <c r="CW35" s="695"/>
      <c r="CX35" s="695"/>
      <c r="CY35" s="696"/>
      <c r="CZ35" s="664">
        <v>5.4</v>
      </c>
      <c r="DA35" s="693"/>
      <c r="DB35" s="693"/>
      <c r="DC35" s="697"/>
      <c r="DD35" s="668">
        <v>82444</v>
      </c>
      <c r="DE35" s="695"/>
      <c r="DF35" s="695"/>
      <c r="DG35" s="695"/>
      <c r="DH35" s="695"/>
      <c r="DI35" s="695"/>
      <c r="DJ35" s="695"/>
      <c r="DK35" s="696"/>
      <c r="DL35" s="668">
        <v>26758</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133</v>
      </c>
      <c r="AA36" s="662"/>
      <c r="AB36" s="662"/>
      <c r="AC36" s="662"/>
      <c r="AD36" s="663" t="s">
        <v>132</v>
      </c>
      <c r="AE36" s="663"/>
      <c r="AF36" s="663"/>
      <c r="AG36" s="663"/>
      <c r="AH36" s="663"/>
      <c r="AI36" s="663"/>
      <c r="AJ36" s="663"/>
      <c r="AK36" s="663"/>
      <c r="AL36" s="664" t="s">
        <v>132</v>
      </c>
      <c r="AM36" s="665"/>
      <c r="AN36" s="665"/>
      <c r="AO36" s="666"/>
      <c r="AQ36" s="736" t="s">
        <v>329</v>
      </c>
      <c r="AR36" s="737"/>
      <c r="AS36" s="737"/>
      <c r="AT36" s="737"/>
      <c r="AU36" s="737"/>
      <c r="AV36" s="737"/>
      <c r="AW36" s="737"/>
      <c r="AX36" s="737"/>
      <c r="AY36" s="738"/>
      <c r="AZ36" s="659">
        <v>131952</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7749</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572536</v>
      </c>
      <c r="CS36" s="660"/>
      <c r="CT36" s="660"/>
      <c r="CU36" s="660"/>
      <c r="CV36" s="660"/>
      <c r="CW36" s="660"/>
      <c r="CX36" s="660"/>
      <c r="CY36" s="661"/>
      <c r="CZ36" s="664">
        <v>16.2</v>
      </c>
      <c r="DA36" s="693"/>
      <c r="DB36" s="693"/>
      <c r="DC36" s="697"/>
      <c r="DD36" s="668">
        <v>352313</v>
      </c>
      <c r="DE36" s="660"/>
      <c r="DF36" s="660"/>
      <c r="DG36" s="660"/>
      <c r="DH36" s="660"/>
      <c r="DI36" s="660"/>
      <c r="DJ36" s="660"/>
      <c r="DK36" s="661"/>
      <c r="DL36" s="668">
        <v>253400</v>
      </c>
      <c r="DM36" s="660"/>
      <c r="DN36" s="660"/>
      <c r="DO36" s="660"/>
      <c r="DP36" s="660"/>
      <c r="DQ36" s="660"/>
      <c r="DR36" s="660"/>
      <c r="DS36" s="660"/>
      <c r="DT36" s="660"/>
      <c r="DU36" s="660"/>
      <c r="DV36" s="661"/>
      <c r="DW36" s="664">
        <v>12</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101623</v>
      </c>
      <c r="S37" s="660"/>
      <c r="T37" s="660"/>
      <c r="U37" s="660"/>
      <c r="V37" s="660"/>
      <c r="W37" s="660"/>
      <c r="X37" s="660"/>
      <c r="Y37" s="661"/>
      <c r="Z37" s="662">
        <v>2.7</v>
      </c>
      <c r="AA37" s="662"/>
      <c r="AB37" s="662"/>
      <c r="AC37" s="662"/>
      <c r="AD37" s="663" t="s">
        <v>132</v>
      </c>
      <c r="AE37" s="663"/>
      <c r="AF37" s="663"/>
      <c r="AG37" s="663"/>
      <c r="AH37" s="663"/>
      <c r="AI37" s="663"/>
      <c r="AJ37" s="663"/>
      <c r="AK37" s="663"/>
      <c r="AL37" s="664" t="s">
        <v>261</v>
      </c>
      <c r="AM37" s="665"/>
      <c r="AN37" s="665"/>
      <c r="AO37" s="666"/>
      <c r="AQ37" s="736" t="s">
        <v>333</v>
      </c>
      <c r="AR37" s="737"/>
      <c r="AS37" s="737"/>
      <c r="AT37" s="737"/>
      <c r="AU37" s="737"/>
      <c r="AV37" s="737"/>
      <c r="AW37" s="737"/>
      <c r="AX37" s="737"/>
      <c r="AY37" s="738"/>
      <c r="AZ37" s="659">
        <v>62410</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372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264257</v>
      </c>
      <c r="CS37" s="695"/>
      <c r="CT37" s="695"/>
      <c r="CU37" s="695"/>
      <c r="CV37" s="695"/>
      <c r="CW37" s="695"/>
      <c r="CX37" s="695"/>
      <c r="CY37" s="696"/>
      <c r="CZ37" s="664">
        <v>7.5</v>
      </c>
      <c r="DA37" s="693"/>
      <c r="DB37" s="693"/>
      <c r="DC37" s="697"/>
      <c r="DD37" s="668">
        <v>162857</v>
      </c>
      <c r="DE37" s="695"/>
      <c r="DF37" s="695"/>
      <c r="DG37" s="695"/>
      <c r="DH37" s="695"/>
      <c r="DI37" s="695"/>
      <c r="DJ37" s="695"/>
      <c r="DK37" s="696"/>
      <c r="DL37" s="668">
        <v>146521</v>
      </c>
      <c r="DM37" s="695"/>
      <c r="DN37" s="695"/>
      <c r="DO37" s="695"/>
      <c r="DP37" s="695"/>
      <c r="DQ37" s="695"/>
      <c r="DR37" s="695"/>
      <c r="DS37" s="695"/>
      <c r="DT37" s="695"/>
      <c r="DU37" s="695"/>
      <c r="DV37" s="696"/>
      <c r="DW37" s="664">
        <v>6.9</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3708887</v>
      </c>
      <c r="S38" s="740"/>
      <c r="T38" s="740"/>
      <c r="U38" s="740"/>
      <c r="V38" s="740"/>
      <c r="W38" s="740"/>
      <c r="X38" s="740"/>
      <c r="Y38" s="741"/>
      <c r="Z38" s="742">
        <v>100</v>
      </c>
      <c r="AA38" s="742"/>
      <c r="AB38" s="742"/>
      <c r="AC38" s="742"/>
      <c r="AD38" s="743">
        <v>2010150</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16860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574</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449832</v>
      </c>
      <c r="CS38" s="660"/>
      <c r="CT38" s="660"/>
      <c r="CU38" s="660"/>
      <c r="CV38" s="660"/>
      <c r="CW38" s="660"/>
      <c r="CX38" s="660"/>
      <c r="CY38" s="661"/>
      <c r="CZ38" s="664">
        <v>12.7</v>
      </c>
      <c r="DA38" s="693"/>
      <c r="DB38" s="693"/>
      <c r="DC38" s="697"/>
      <c r="DD38" s="668">
        <v>421615</v>
      </c>
      <c r="DE38" s="660"/>
      <c r="DF38" s="660"/>
      <c r="DG38" s="660"/>
      <c r="DH38" s="660"/>
      <c r="DI38" s="660"/>
      <c r="DJ38" s="660"/>
      <c r="DK38" s="661"/>
      <c r="DL38" s="668">
        <v>322851</v>
      </c>
      <c r="DM38" s="660"/>
      <c r="DN38" s="660"/>
      <c r="DO38" s="660"/>
      <c r="DP38" s="660"/>
      <c r="DQ38" s="660"/>
      <c r="DR38" s="660"/>
      <c r="DS38" s="660"/>
      <c r="DT38" s="660"/>
      <c r="DU38" s="660"/>
      <c r="DV38" s="661"/>
      <c r="DW38" s="664">
        <v>15.3</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v>16414</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82</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187070</v>
      </c>
      <c r="CS39" s="695"/>
      <c r="CT39" s="695"/>
      <c r="CU39" s="695"/>
      <c r="CV39" s="695"/>
      <c r="CW39" s="695"/>
      <c r="CX39" s="695"/>
      <c r="CY39" s="696"/>
      <c r="CZ39" s="664">
        <v>5.3</v>
      </c>
      <c r="DA39" s="693"/>
      <c r="DB39" s="693"/>
      <c r="DC39" s="697"/>
      <c r="DD39" s="668">
        <v>176478</v>
      </c>
      <c r="DE39" s="695"/>
      <c r="DF39" s="695"/>
      <c r="DG39" s="695"/>
      <c r="DH39" s="695"/>
      <c r="DI39" s="695"/>
      <c r="DJ39" s="695"/>
      <c r="DK39" s="696"/>
      <c r="DL39" s="668" t="s">
        <v>261</v>
      </c>
      <c r="DM39" s="695"/>
      <c r="DN39" s="695"/>
      <c r="DO39" s="695"/>
      <c r="DP39" s="695"/>
      <c r="DQ39" s="695"/>
      <c r="DR39" s="695"/>
      <c r="DS39" s="695"/>
      <c r="DT39" s="695"/>
      <c r="DU39" s="695"/>
      <c r="DV39" s="696"/>
      <c r="DW39" s="664" t="s">
        <v>261</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52567</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156</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6500</v>
      </c>
      <c r="CS40" s="660"/>
      <c r="CT40" s="660"/>
      <c r="CU40" s="660"/>
      <c r="CV40" s="660"/>
      <c r="CW40" s="660"/>
      <c r="CX40" s="660"/>
      <c r="CY40" s="661"/>
      <c r="CZ40" s="664">
        <v>0.2</v>
      </c>
      <c r="DA40" s="693"/>
      <c r="DB40" s="693"/>
      <c r="DC40" s="697"/>
      <c r="DD40" s="668">
        <v>6500</v>
      </c>
      <c r="DE40" s="660"/>
      <c r="DF40" s="660"/>
      <c r="DG40" s="660"/>
      <c r="DH40" s="660"/>
      <c r="DI40" s="660"/>
      <c r="DJ40" s="660"/>
      <c r="DK40" s="661"/>
      <c r="DL40" s="668" t="s">
        <v>133</v>
      </c>
      <c r="DM40" s="660"/>
      <c r="DN40" s="660"/>
      <c r="DO40" s="660"/>
      <c r="DP40" s="660"/>
      <c r="DQ40" s="660"/>
      <c r="DR40" s="660"/>
      <c r="DS40" s="660"/>
      <c r="DT40" s="660"/>
      <c r="DU40" s="660"/>
      <c r="DV40" s="661"/>
      <c r="DW40" s="664" t="s">
        <v>132</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186043</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492</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132</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350192</v>
      </c>
      <c r="CS42" s="660"/>
      <c r="CT42" s="660"/>
      <c r="CU42" s="660"/>
      <c r="CV42" s="660"/>
      <c r="CW42" s="660"/>
      <c r="CX42" s="660"/>
      <c r="CY42" s="661"/>
      <c r="CZ42" s="664">
        <v>9.9</v>
      </c>
      <c r="DA42" s="665"/>
      <c r="DB42" s="665"/>
      <c r="DC42" s="760"/>
      <c r="DD42" s="668">
        <v>32660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3479</v>
      </c>
      <c r="CS43" s="695"/>
      <c r="CT43" s="695"/>
      <c r="CU43" s="695"/>
      <c r="CV43" s="695"/>
      <c r="CW43" s="695"/>
      <c r="CX43" s="695"/>
      <c r="CY43" s="696"/>
      <c r="CZ43" s="664">
        <v>0.1</v>
      </c>
      <c r="DA43" s="693"/>
      <c r="DB43" s="693"/>
      <c r="DC43" s="697"/>
      <c r="DD43" s="668">
        <v>3479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137389</v>
      </c>
      <c r="CS44" s="660"/>
      <c r="CT44" s="660"/>
      <c r="CU44" s="660"/>
      <c r="CV44" s="660"/>
      <c r="CW44" s="660"/>
      <c r="CX44" s="660"/>
      <c r="CY44" s="661"/>
      <c r="CZ44" s="664">
        <v>3.9</v>
      </c>
      <c r="DA44" s="665"/>
      <c r="DB44" s="665"/>
      <c r="DC44" s="760"/>
      <c r="DD44" s="668">
        <v>24174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62372</v>
      </c>
      <c r="CS45" s="695"/>
      <c r="CT45" s="695"/>
      <c r="CU45" s="695"/>
      <c r="CV45" s="695"/>
      <c r="CW45" s="695"/>
      <c r="CX45" s="695"/>
      <c r="CY45" s="696"/>
      <c r="CZ45" s="664">
        <v>1.8</v>
      </c>
      <c r="DA45" s="693"/>
      <c r="DB45" s="693"/>
      <c r="DC45" s="697"/>
      <c r="DD45" s="668">
        <v>3762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60710</v>
      </c>
      <c r="CS46" s="660"/>
      <c r="CT46" s="660"/>
      <c r="CU46" s="660"/>
      <c r="CV46" s="660"/>
      <c r="CW46" s="660"/>
      <c r="CX46" s="660"/>
      <c r="CY46" s="661"/>
      <c r="CZ46" s="664">
        <v>1.7</v>
      </c>
      <c r="DA46" s="665"/>
      <c r="DB46" s="665"/>
      <c r="DC46" s="760"/>
      <c r="DD46" s="668">
        <v>19917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212803</v>
      </c>
      <c r="CS47" s="695"/>
      <c r="CT47" s="695"/>
      <c r="CU47" s="695"/>
      <c r="CV47" s="695"/>
      <c r="CW47" s="695"/>
      <c r="CX47" s="695"/>
      <c r="CY47" s="696"/>
      <c r="CZ47" s="664">
        <v>6</v>
      </c>
      <c r="DA47" s="693"/>
      <c r="DB47" s="693"/>
      <c r="DC47" s="697"/>
      <c r="DD47" s="668">
        <v>8486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132</v>
      </c>
      <c r="CS48" s="660"/>
      <c r="CT48" s="660"/>
      <c r="CU48" s="660"/>
      <c r="CV48" s="660"/>
      <c r="CW48" s="660"/>
      <c r="CX48" s="660"/>
      <c r="CY48" s="661"/>
      <c r="CZ48" s="664" t="s">
        <v>261</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3544791</v>
      </c>
      <c r="CS49" s="729"/>
      <c r="CT49" s="729"/>
      <c r="CU49" s="729"/>
      <c r="CV49" s="729"/>
      <c r="CW49" s="729"/>
      <c r="CX49" s="729"/>
      <c r="CY49" s="761"/>
      <c r="CZ49" s="744">
        <v>100</v>
      </c>
      <c r="DA49" s="762"/>
      <c r="DB49" s="762"/>
      <c r="DC49" s="763"/>
      <c r="DD49" s="764">
        <v>2426907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JIsGm5r1SV90n3WlxUOssrbhu07gSU04Bu4wRsno1ZLhXNNeuKuGAHwmESkFWOxqYP0GpMikYUCjYr6cCKDLA==" saltValue="eis7N70ozLhuyD4AQCZl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3707</v>
      </c>
      <c r="R7" s="795"/>
      <c r="S7" s="795"/>
      <c r="T7" s="795"/>
      <c r="U7" s="795"/>
      <c r="V7" s="795">
        <v>3544</v>
      </c>
      <c r="W7" s="795"/>
      <c r="X7" s="795"/>
      <c r="Y7" s="795"/>
      <c r="Z7" s="795"/>
      <c r="AA7" s="795">
        <v>163</v>
      </c>
      <c r="AB7" s="795"/>
      <c r="AC7" s="795"/>
      <c r="AD7" s="795"/>
      <c r="AE7" s="796"/>
      <c r="AF7" s="797">
        <v>150</v>
      </c>
      <c r="AG7" s="798"/>
      <c r="AH7" s="798"/>
      <c r="AI7" s="798"/>
      <c r="AJ7" s="799"/>
      <c r="AK7" s="834">
        <v>6</v>
      </c>
      <c r="AL7" s="835"/>
      <c r="AM7" s="835"/>
      <c r="AN7" s="835"/>
      <c r="AO7" s="835"/>
      <c r="AP7" s="835">
        <v>3892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604</v>
      </c>
      <c r="BS7" s="838" t="s">
        <v>605</v>
      </c>
      <c r="BT7" s="839"/>
      <c r="BU7" s="839"/>
      <c r="BV7" s="839"/>
      <c r="BW7" s="839"/>
      <c r="BX7" s="839"/>
      <c r="BY7" s="839"/>
      <c r="BZ7" s="839"/>
      <c r="CA7" s="839"/>
      <c r="CB7" s="839"/>
      <c r="CC7" s="839"/>
      <c r="CD7" s="839"/>
      <c r="CE7" s="839"/>
      <c r="CF7" s="839"/>
      <c r="CG7" s="840"/>
      <c r="CH7" s="831">
        <v>11</v>
      </c>
      <c r="CI7" s="832"/>
      <c r="CJ7" s="832"/>
      <c r="CK7" s="832"/>
      <c r="CL7" s="833"/>
      <c r="CM7" s="831">
        <v>72</v>
      </c>
      <c r="CN7" s="832"/>
      <c r="CO7" s="832"/>
      <c r="CP7" s="832"/>
      <c r="CQ7" s="833"/>
      <c r="CR7" s="831">
        <v>54</v>
      </c>
      <c r="CS7" s="832"/>
      <c r="CT7" s="832"/>
      <c r="CU7" s="832"/>
      <c r="CV7" s="833"/>
      <c r="CW7" s="831" t="s">
        <v>594</v>
      </c>
      <c r="CX7" s="832"/>
      <c r="CY7" s="832"/>
      <c r="CZ7" s="832"/>
      <c r="DA7" s="833"/>
      <c r="DB7" s="831" t="s">
        <v>594</v>
      </c>
      <c r="DC7" s="832"/>
      <c r="DD7" s="832"/>
      <c r="DE7" s="832"/>
      <c r="DF7" s="833"/>
      <c r="DG7" s="831" t="s">
        <v>594</v>
      </c>
      <c r="DH7" s="832"/>
      <c r="DI7" s="832"/>
      <c r="DJ7" s="832"/>
      <c r="DK7" s="833"/>
      <c r="DL7" s="831">
        <v>41</v>
      </c>
      <c r="DM7" s="832"/>
      <c r="DN7" s="832"/>
      <c r="DO7" s="832"/>
      <c r="DP7" s="833"/>
      <c r="DQ7" s="831">
        <v>4</v>
      </c>
      <c r="DR7" s="832"/>
      <c r="DS7" s="832"/>
      <c r="DT7" s="832"/>
      <c r="DU7" s="833"/>
      <c r="DV7" s="812"/>
      <c r="DW7" s="813"/>
      <c r="DX7" s="813"/>
      <c r="DY7" s="813"/>
      <c r="DZ7" s="814"/>
      <c r="EA7" s="234"/>
    </row>
    <row r="8" spans="1:131" s="235" customFormat="1" ht="26.25" customHeight="1" x14ac:dyDescent="0.15">
      <c r="A8" s="241">
        <v>2</v>
      </c>
      <c r="B8" s="815" t="s">
        <v>384</v>
      </c>
      <c r="C8" s="816"/>
      <c r="D8" s="816"/>
      <c r="E8" s="816"/>
      <c r="F8" s="816"/>
      <c r="G8" s="816"/>
      <c r="H8" s="816"/>
      <c r="I8" s="816"/>
      <c r="J8" s="816"/>
      <c r="K8" s="816"/>
      <c r="L8" s="816"/>
      <c r="M8" s="816"/>
      <c r="N8" s="816"/>
      <c r="O8" s="816"/>
      <c r="P8" s="817"/>
      <c r="Q8" s="818">
        <v>2</v>
      </c>
      <c r="R8" s="819"/>
      <c r="S8" s="819"/>
      <c r="T8" s="819"/>
      <c r="U8" s="819"/>
      <c r="V8" s="819">
        <v>1</v>
      </c>
      <c r="W8" s="819"/>
      <c r="X8" s="819"/>
      <c r="Y8" s="819"/>
      <c r="Z8" s="819"/>
      <c r="AA8" s="819">
        <v>1</v>
      </c>
      <c r="AB8" s="819"/>
      <c r="AC8" s="819"/>
      <c r="AD8" s="819"/>
      <c r="AE8" s="820"/>
      <c r="AF8" s="821">
        <v>1</v>
      </c>
      <c r="AG8" s="822"/>
      <c r="AH8" s="822"/>
      <c r="AI8" s="822"/>
      <c r="AJ8" s="823"/>
      <c r="AK8" s="824" t="s">
        <v>594</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386</v>
      </c>
      <c r="B23" s="850" t="s">
        <v>387</v>
      </c>
      <c r="C23" s="851"/>
      <c r="D23" s="851"/>
      <c r="E23" s="851"/>
      <c r="F23" s="851"/>
      <c r="G23" s="851"/>
      <c r="H23" s="851"/>
      <c r="I23" s="851"/>
      <c r="J23" s="851"/>
      <c r="K23" s="851"/>
      <c r="L23" s="851"/>
      <c r="M23" s="851"/>
      <c r="N23" s="851"/>
      <c r="O23" s="851"/>
      <c r="P23" s="852"/>
      <c r="Q23" s="853">
        <v>3709</v>
      </c>
      <c r="R23" s="854"/>
      <c r="S23" s="854"/>
      <c r="T23" s="854"/>
      <c r="U23" s="854"/>
      <c r="V23" s="854">
        <v>3545</v>
      </c>
      <c r="W23" s="854"/>
      <c r="X23" s="854"/>
      <c r="Y23" s="854"/>
      <c r="Z23" s="854"/>
      <c r="AA23" s="854">
        <v>164</v>
      </c>
      <c r="AB23" s="854"/>
      <c r="AC23" s="854"/>
      <c r="AD23" s="854"/>
      <c r="AE23" s="855"/>
      <c r="AF23" s="856">
        <v>151</v>
      </c>
      <c r="AG23" s="854"/>
      <c r="AH23" s="854"/>
      <c r="AI23" s="854"/>
      <c r="AJ23" s="857"/>
      <c r="AK23" s="858"/>
      <c r="AL23" s="859"/>
      <c r="AM23" s="859"/>
      <c r="AN23" s="859"/>
      <c r="AO23" s="859"/>
      <c r="AP23" s="854">
        <v>3893</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426</v>
      </c>
      <c r="R28" s="883"/>
      <c r="S28" s="883"/>
      <c r="T28" s="883"/>
      <c r="U28" s="883"/>
      <c r="V28" s="883">
        <v>417</v>
      </c>
      <c r="W28" s="883"/>
      <c r="X28" s="883"/>
      <c r="Y28" s="883"/>
      <c r="Z28" s="883"/>
      <c r="AA28" s="883">
        <v>9</v>
      </c>
      <c r="AB28" s="883"/>
      <c r="AC28" s="883"/>
      <c r="AD28" s="883"/>
      <c r="AE28" s="884"/>
      <c r="AF28" s="885">
        <v>9</v>
      </c>
      <c r="AG28" s="883"/>
      <c r="AH28" s="883"/>
      <c r="AI28" s="883"/>
      <c r="AJ28" s="886"/>
      <c r="AK28" s="887">
        <v>15</v>
      </c>
      <c r="AL28" s="878"/>
      <c r="AM28" s="878"/>
      <c r="AN28" s="878"/>
      <c r="AO28" s="878"/>
      <c r="AP28" s="878" t="s">
        <v>595</v>
      </c>
      <c r="AQ28" s="878"/>
      <c r="AR28" s="878"/>
      <c r="AS28" s="878"/>
      <c r="AT28" s="878"/>
      <c r="AU28" s="878" t="s">
        <v>595</v>
      </c>
      <c r="AV28" s="878"/>
      <c r="AW28" s="878"/>
      <c r="AX28" s="878"/>
      <c r="AY28" s="878"/>
      <c r="AZ28" s="879" t="s">
        <v>595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221</v>
      </c>
      <c r="R29" s="819"/>
      <c r="S29" s="819"/>
      <c r="T29" s="819"/>
      <c r="U29" s="819"/>
      <c r="V29" s="819">
        <v>221</v>
      </c>
      <c r="W29" s="819"/>
      <c r="X29" s="819"/>
      <c r="Y29" s="819"/>
      <c r="Z29" s="819"/>
      <c r="AA29" s="819">
        <v>1</v>
      </c>
      <c r="AB29" s="819"/>
      <c r="AC29" s="819"/>
      <c r="AD29" s="819"/>
      <c r="AE29" s="820"/>
      <c r="AF29" s="821">
        <v>1</v>
      </c>
      <c r="AG29" s="822"/>
      <c r="AH29" s="822"/>
      <c r="AI29" s="822"/>
      <c r="AJ29" s="823"/>
      <c r="AK29" s="890">
        <v>38</v>
      </c>
      <c r="AL29" s="891"/>
      <c r="AM29" s="891"/>
      <c r="AN29" s="891"/>
      <c r="AO29" s="891"/>
      <c r="AP29" s="891">
        <v>36</v>
      </c>
      <c r="AQ29" s="891"/>
      <c r="AR29" s="891"/>
      <c r="AS29" s="891"/>
      <c r="AT29" s="891"/>
      <c r="AU29" s="891">
        <v>4</v>
      </c>
      <c r="AV29" s="891"/>
      <c r="AW29" s="891"/>
      <c r="AX29" s="891"/>
      <c r="AY29" s="891"/>
      <c r="AZ29" s="892" t="s">
        <v>595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633</v>
      </c>
      <c r="R30" s="819"/>
      <c r="S30" s="819"/>
      <c r="T30" s="819"/>
      <c r="U30" s="819"/>
      <c r="V30" s="819">
        <v>585</v>
      </c>
      <c r="W30" s="819"/>
      <c r="X30" s="819"/>
      <c r="Y30" s="819"/>
      <c r="Z30" s="819"/>
      <c r="AA30" s="819">
        <v>48</v>
      </c>
      <c r="AB30" s="819"/>
      <c r="AC30" s="819"/>
      <c r="AD30" s="819"/>
      <c r="AE30" s="820"/>
      <c r="AF30" s="821">
        <v>48</v>
      </c>
      <c r="AG30" s="822"/>
      <c r="AH30" s="822"/>
      <c r="AI30" s="822"/>
      <c r="AJ30" s="823"/>
      <c r="AK30" s="890">
        <v>81</v>
      </c>
      <c r="AL30" s="891"/>
      <c r="AM30" s="891"/>
      <c r="AN30" s="891"/>
      <c r="AO30" s="891"/>
      <c r="AP30" s="891" t="s">
        <v>595</v>
      </c>
      <c r="AQ30" s="891"/>
      <c r="AR30" s="891"/>
      <c r="AS30" s="891"/>
      <c r="AT30" s="891"/>
      <c r="AU30" s="891" t="s">
        <v>595</v>
      </c>
      <c r="AV30" s="891"/>
      <c r="AW30" s="891"/>
      <c r="AX30" s="891"/>
      <c r="AY30" s="891"/>
      <c r="AZ30" s="892" t="s">
        <v>595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2</v>
      </c>
      <c r="R31" s="819"/>
      <c r="S31" s="819"/>
      <c r="T31" s="819"/>
      <c r="U31" s="819"/>
      <c r="V31" s="819">
        <v>2</v>
      </c>
      <c r="W31" s="819"/>
      <c r="X31" s="819"/>
      <c r="Y31" s="819"/>
      <c r="Z31" s="819"/>
      <c r="AA31" s="819">
        <v>0</v>
      </c>
      <c r="AB31" s="819"/>
      <c r="AC31" s="819"/>
      <c r="AD31" s="819"/>
      <c r="AE31" s="820"/>
      <c r="AF31" s="821">
        <v>0</v>
      </c>
      <c r="AG31" s="822"/>
      <c r="AH31" s="822"/>
      <c r="AI31" s="822"/>
      <c r="AJ31" s="823"/>
      <c r="AK31" s="890" t="s">
        <v>595</v>
      </c>
      <c r="AL31" s="891"/>
      <c r="AM31" s="891"/>
      <c r="AN31" s="891"/>
      <c r="AO31" s="891"/>
      <c r="AP31" s="891">
        <v>649</v>
      </c>
      <c r="AQ31" s="891"/>
      <c r="AR31" s="891"/>
      <c r="AS31" s="891"/>
      <c r="AT31" s="891"/>
      <c r="AU31" s="891">
        <v>250</v>
      </c>
      <c r="AV31" s="891"/>
      <c r="AW31" s="891"/>
      <c r="AX31" s="891"/>
      <c r="AY31" s="891"/>
      <c r="AZ31" s="892" t="s">
        <v>596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55</v>
      </c>
      <c r="R32" s="819"/>
      <c r="S32" s="819"/>
      <c r="T32" s="819"/>
      <c r="U32" s="819"/>
      <c r="V32" s="819">
        <v>55</v>
      </c>
      <c r="W32" s="819"/>
      <c r="X32" s="819"/>
      <c r="Y32" s="819"/>
      <c r="Z32" s="819"/>
      <c r="AA32" s="819" t="s">
        <v>595</v>
      </c>
      <c r="AB32" s="819"/>
      <c r="AC32" s="819"/>
      <c r="AD32" s="819"/>
      <c r="AE32" s="820"/>
      <c r="AF32" s="821" t="s">
        <v>404</v>
      </c>
      <c r="AG32" s="822"/>
      <c r="AH32" s="822"/>
      <c r="AI32" s="822"/>
      <c r="AJ32" s="823"/>
      <c r="AK32" s="890">
        <v>17</v>
      </c>
      <c r="AL32" s="891"/>
      <c r="AM32" s="891"/>
      <c r="AN32" s="891"/>
      <c r="AO32" s="891"/>
      <c r="AP32" s="891" t="s">
        <v>595</v>
      </c>
      <c r="AQ32" s="891"/>
      <c r="AR32" s="891"/>
      <c r="AS32" s="891"/>
      <c r="AT32" s="891"/>
      <c r="AU32" s="891" t="s">
        <v>595</v>
      </c>
      <c r="AV32" s="891"/>
      <c r="AW32" s="891"/>
      <c r="AX32" s="891"/>
      <c r="AY32" s="891"/>
      <c r="AZ32" s="892" t="s">
        <v>596</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49</v>
      </c>
      <c r="R33" s="819"/>
      <c r="S33" s="819"/>
      <c r="T33" s="819"/>
      <c r="U33" s="819"/>
      <c r="V33" s="819">
        <v>49</v>
      </c>
      <c r="W33" s="819"/>
      <c r="X33" s="819"/>
      <c r="Y33" s="819"/>
      <c r="Z33" s="819"/>
      <c r="AA33" s="819">
        <v>1</v>
      </c>
      <c r="AB33" s="819"/>
      <c r="AC33" s="819"/>
      <c r="AD33" s="819"/>
      <c r="AE33" s="820"/>
      <c r="AF33" s="821">
        <v>1</v>
      </c>
      <c r="AG33" s="822"/>
      <c r="AH33" s="822"/>
      <c r="AI33" s="822"/>
      <c r="AJ33" s="823"/>
      <c r="AK33" s="890">
        <v>19</v>
      </c>
      <c r="AL33" s="891"/>
      <c r="AM33" s="891"/>
      <c r="AN33" s="891"/>
      <c r="AO33" s="891"/>
      <c r="AP33" s="891" t="s">
        <v>595</v>
      </c>
      <c r="AQ33" s="891"/>
      <c r="AR33" s="891"/>
      <c r="AS33" s="891"/>
      <c r="AT33" s="891"/>
      <c r="AU33" s="891" t="s">
        <v>595</v>
      </c>
      <c r="AV33" s="891"/>
      <c r="AW33" s="891"/>
      <c r="AX33" s="891"/>
      <c r="AY33" s="891"/>
      <c r="AZ33" s="892" t="s">
        <v>595</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77</v>
      </c>
      <c r="R34" s="819"/>
      <c r="S34" s="819"/>
      <c r="T34" s="819"/>
      <c r="U34" s="819"/>
      <c r="V34" s="819">
        <v>73</v>
      </c>
      <c r="W34" s="819"/>
      <c r="X34" s="819"/>
      <c r="Y34" s="819"/>
      <c r="Z34" s="819"/>
      <c r="AA34" s="819">
        <v>4</v>
      </c>
      <c r="AB34" s="819"/>
      <c r="AC34" s="819"/>
      <c r="AD34" s="819"/>
      <c r="AE34" s="820"/>
      <c r="AF34" s="821">
        <v>4</v>
      </c>
      <c r="AG34" s="822"/>
      <c r="AH34" s="822"/>
      <c r="AI34" s="822"/>
      <c r="AJ34" s="823"/>
      <c r="AK34" s="890" t="s">
        <v>595</v>
      </c>
      <c r="AL34" s="891"/>
      <c r="AM34" s="891"/>
      <c r="AN34" s="891"/>
      <c r="AO34" s="891"/>
      <c r="AP34" s="891" t="s">
        <v>595</v>
      </c>
      <c r="AQ34" s="891"/>
      <c r="AR34" s="891"/>
      <c r="AS34" s="891"/>
      <c r="AT34" s="891"/>
      <c r="AU34" s="891" t="s">
        <v>596</v>
      </c>
      <c r="AV34" s="891"/>
      <c r="AW34" s="891"/>
      <c r="AX34" s="891"/>
      <c r="AY34" s="891"/>
      <c r="AZ34" s="892" t="s">
        <v>595</v>
      </c>
      <c r="BA34" s="892"/>
      <c r="BB34" s="892"/>
      <c r="BC34" s="892"/>
      <c r="BD34" s="892"/>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408</v>
      </c>
      <c r="C35" s="816"/>
      <c r="D35" s="816"/>
      <c r="E35" s="816"/>
      <c r="F35" s="816"/>
      <c r="G35" s="816"/>
      <c r="H35" s="816"/>
      <c r="I35" s="816"/>
      <c r="J35" s="816"/>
      <c r="K35" s="816"/>
      <c r="L35" s="816"/>
      <c r="M35" s="816"/>
      <c r="N35" s="816"/>
      <c r="O35" s="816"/>
      <c r="P35" s="817"/>
      <c r="Q35" s="818">
        <v>240</v>
      </c>
      <c r="R35" s="819"/>
      <c r="S35" s="819"/>
      <c r="T35" s="819"/>
      <c r="U35" s="819"/>
      <c r="V35" s="819">
        <v>239</v>
      </c>
      <c r="W35" s="819"/>
      <c r="X35" s="819"/>
      <c r="Y35" s="819"/>
      <c r="Z35" s="819"/>
      <c r="AA35" s="819">
        <v>1</v>
      </c>
      <c r="AB35" s="819"/>
      <c r="AC35" s="819"/>
      <c r="AD35" s="819"/>
      <c r="AE35" s="820"/>
      <c r="AF35" s="821">
        <v>1</v>
      </c>
      <c r="AG35" s="822"/>
      <c r="AH35" s="822"/>
      <c r="AI35" s="822"/>
      <c r="AJ35" s="823"/>
      <c r="AK35" s="890">
        <v>54</v>
      </c>
      <c r="AL35" s="891"/>
      <c r="AM35" s="891"/>
      <c r="AN35" s="891"/>
      <c r="AO35" s="891"/>
      <c r="AP35" s="891">
        <v>711</v>
      </c>
      <c r="AQ35" s="891"/>
      <c r="AR35" s="891"/>
      <c r="AS35" s="891"/>
      <c r="AT35" s="891"/>
      <c r="AU35" s="891">
        <v>482</v>
      </c>
      <c r="AV35" s="891"/>
      <c r="AW35" s="891"/>
      <c r="AX35" s="891"/>
      <c r="AY35" s="891"/>
      <c r="AZ35" s="892" t="s">
        <v>595</v>
      </c>
      <c r="BA35" s="892"/>
      <c r="BB35" s="892"/>
      <c r="BC35" s="892"/>
      <c r="BD35" s="892"/>
      <c r="BE35" s="888" t="s">
        <v>409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410</v>
      </c>
      <c r="C36" s="816"/>
      <c r="D36" s="816"/>
      <c r="E36" s="816"/>
      <c r="F36" s="816"/>
      <c r="G36" s="816"/>
      <c r="H36" s="816"/>
      <c r="I36" s="816"/>
      <c r="J36" s="816"/>
      <c r="K36" s="816"/>
      <c r="L36" s="816"/>
      <c r="M36" s="816"/>
      <c r="N36" s="816"/>
      <c r="O36" s="816"/>
      <c r="P36" s="817"/>
      <c r="Q36" s="818">
        <v>175</v>
      </c>
      <c r="R36" s="819"/>
      <c r="S36" s="819"/>
      <c r="T36" s="819"/>
      <c r="U36" s="819"/>
      <c r="V36" s="819">
        <v>150</v>
      </c>
      <c r="W36" s="819"/>
      <c r="X36" s="819"/>
      <c r="Y36" s="819"/>
      <c r="Z36" s="819"/>
      <c r="AA36" s="819">
        <v>26</v>
      </c>
      <c r="AB36" s="819"/>
      <c r="AC36" s="819"/>
      <c r="AD36" s="819"/>
      <c r="AE36" s="820"/>
      <c r="AF36" s="821">
        <v>26</v>
      </c>
      <c r="AG36" s="822"/>
      <c r="AH36" s="822"/>
      <c r="AI36" s="822"/>
      <c r="AJ36" s="823"/>
      <c r="AK36" s="890">
        <v>76</v>
      </c>
      <c r="AL36" s="891"/>
      <c r="AM36" s="891"/>
      <c r="AN36" s="891"/>
      <c r="AO36" s="891"/>
      <c r="AP36" s="891">
        <v>1162</v>
      </c>
      <c r="AQ36" s="891"/>
      <c r="AR36" s="891"/>
      <c r="AS36" s="891"/>
      <c r="AT36" s="891"/>
      <c r="AU36" s="891">
        <v>1086</v>
      </c>
      <c r="AV36" s="891"/>
      <c r="AW36" s="891"/>
      <c r="AX36" s="891"/>
      <c r="AY36" s="891"/>
      <c r="AZ36" s="892" t="s">
        <v>595</v>
      </c>
      <c r="BA36" s="892"/>
      <c r="BB36" s="892"/>
      <c r="BC36" s="892"/>
      <c r="BD36" s="892"/>
      <c r="BE36" s="888" t="s">
        <v>411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412</v>
      </c>
      <c r="C37" s="816"/>
      <c r="D37" s="816"/>
      <c r="E37" s="816"/>
      <c r="F37" s="816"/>
      <c r="G37" s="816"/>
      <c r="H37" s="816"/>
      <c r="I37" s="816"/>
      <c r="J37" s="816"/>
      <c r="K37" s="816"/>
      <c r="L37" s="816"/>
      <c r="M37" s="816"/>
      <c r="N37" s="816"/>
      <c r="O37" s="816"/>
      <c r="P37" s="817"/>
      <c r="Q37" s="818">
        <v>7</v>
      </c>
      <c r="R37" s="819"/>
      <c r="S37" s="819"/>
      <c r="T37" s="819"/>
      <c r="U37" s="819"/>
      <c r="V37" s="819">
        <v>5</v>
      </c>
      <c r="W37" s="819"/>
      <c r="X37" s="819"/>
      <c r="Y37" s="819"/>
      <c r="Z37" s="819"/>
      <c r="AA37" s="819">
        <v>2</v>
      </c>
      <c r="AB37" s="819"/>
      <c r="AC37" s="819"/>
      <c r="AD37" s="819"/>
      <c r="AE37" s="820"/>
      <c r="AF37" s="821">
        <v>2</v>
      </c>
      <c r="AG37" s="822"/>
      <c r="AH37" s="822"/>
      <c r="AI37" s="822"/>
      <c r="AJ37" s="823"/>
      <c r="AK37" s="890">
        <v>5</v>
      </c>
      <c r="AL37" s="891"/>
      <c r="AM37" s="891"/>
      <c r="AN37" s="891"/>
      <c r="AO37" s="891"/>
      <c r="AP37" s="891">
        <v>38</v>
      </c>
      <c r="AQ37" s="891"/>
      <c r="AR37" s="891"/>
      <c r="AS37" s="891"/>
      <c r="AT37" s="891"/>
      <c r="AU37" s="891">
        <v>36</v>
      </c>
      <c r="AV37" s="891"/>
      <c r="AW37" s="891"/>
      <c r="AX37" s="891"/>
      <c r="AY37" s="891"/>
      <c r="AZ37" s="892" t="s">
        <v>596</v>
      </c>
      <c r="BA37" s="892"/>
      <c r="BB37" s="892"/>
      <c r="BC37" s="892"/>
      <c r="BD37" s="892"/>
      <c r="BE37" s="888" t="s">
        <v>407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413</v>
      </c>
      <c r="C38" s="816"/>
      <c r="D38" s="816"/>
      <c r="E38" s="816"/>
      <c r="F38" s="816"/>
      <c r="G38" s="816"/>
      <c r="H38" s="816"/>
      <c r="I38" s="816"/>
      <c r="J38" s="816"/>
      <c r="K38" s="816"/>
      <c r="L38" s="816"/>
      <c r="M38" s="816"/>
      <c r="N38" s="816"/>
      <c r="O38" s="816"/>
      <c r="P38" s="817"/>
      <c r="Q38" s="818">
        <v>110</v>
      </c>
      <c r="R38" s="819"/>
      <c r="S38" s="819"/>
      <c r="T38" s="819"/>
      <c r="U38" s="819"/>
      <c r="V38" s="819">
        <v>93</v>
      </c>
      <c r="W38" s="819"/>
      <c r="X38" s="819"/>
      <c r="Y38" s="819"/>
      <c r="Z38" s="819"/>
      <c r="AA38" s="819">
        <v>17</v>
      </c>
      <c r="AB38" s="819"/>
      <c r="AC38" s="819"/>
      <c r="AD38" s="819"/>
      <c r="AE38" s="820"/>
      <c r="AF38" s="821">
        <v>17</v>
      </c>
      <c r="AG38" s="822"/>
      <c r="AH38" s="822"/>
      <c r="AI38" s="822"/>
      <c r="AJ38" s="823"/>
      <c r="AK38" s="890">
        <v>38</v>
      </c>
      <c r="AL38" s="891"/>
      <c r="AM38" s="891"/>
      <c r="AN38" s="891"/>
      <c r="AO38" s="891"/>
      <c r="AP38" s="891">
        <v>641</v>
      </c>
      <c r="AQ38" s="891"/>
      <c r="AR38" s="891"/>
      <c r="AS38" s="891"/>
      <c r="AT38" s="891"/>
      <c r="AU38" s="891">
        <v>565</v>
      </c>
      <c r="AV38" s="891"/>
      <c r="AW38" s="891"/>
      <c r="AX38" s="891"/>
      <c r="AY38" s="891"/>
      <c r="AZ38" s="892" t="s">
        <v>595</v>
      </c>
      <c r="BA38" s="892"/>
      <c r="BB38" s="892"/>
      <c r="BC38" s="892"/>
      <c r="BD38" s="892"/>
      <c r="BE38" s="888" t="s">
        <v>409</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386</v>
      </c>
      <c r="B63" s="850" t="s">
        <v>415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107</v>
      </c>
      <c r="AG63" s="902"/>
      <c r="AH63" s="902"/>
      <c r="AI63" s="902"/>
      <c r="AJ63" s="903"/>
      <c r="AK63" s="904"/>
      <c r="AL63" s="899"/>
      <c r="AM63" s="899"/>
      <c r="AN63" s="899"/>
      <c r="AO63" s="899"/>
      <c r="AP63" s="902">
        <v>3237</v>
      </c>
      <c r="AQ63" s="902"/>
      <c r="AR63" s="902"/>
      <c r="AS63" s="902"/>
      <c r="AT63" s="902"/>
      <c r="AU63" s="902">
        <v>2423</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417</v>
      </c>
      <c r="B66" s="801"/>
      <c r="C66" s="801"/>
      <c r="D66" s="801"/>
      <c r="E66" s="801"/>
      <c r="F66" s="801"/>
      <c r="G66" s="801"/>
      <c r="H66" s="801"/>
      <c r="I66" s="801"/>
      <c r="J66" s="801"/>
      <c r="K66" s="801"/>
      <c r="L66" s="801"/>
      <c r="M66" s="801"/>
      <c r="N66" s="801"/>
      <c r="O66" s="801"/>
      <c r="P66" s="802"/>
      <c r="Q66" s="777" t="s">
        <v>418</v>
      </c>
      <c r="R66" s="778"/>
      <c r="S66" s="778"/>
      <c r="T66" s="778"/>
      <c r="U66" s="779"/>
      <c r="V66" s="777" t="s">
        <v>419</v>
      </c>
      <c r="W66" s="778"/>
      <c r="X66" s="778"/>
      <c r="Y66" s="778"/>
      <c r="Z66" s="779"/>
      <c r="AA66" s="777" t="s">
        <v>393</v>
      </c>
      <c r="AB66" s="778"/>
      <c r="AC66" s="778"/>
      <c r="AD66" s="778"/>
      <c r="AE66" s="779"/>
      <c r="AF66" s="912" t="s">
        <v>420</v>
      </c>
      <c r="AG66" s="873"/>
      <c r="AH66" s="873"/>
      <c r="AI66" s="873"/>
      <c r="AJ66" s="913"/>
      <c r="AK66" s="777" t="s">
        <v>421</v>
      </c>
      <c r="AL66" s="801"/>
      <c r="AM66" s="801"/>
      <c r="AN66" s="801"/>
      <c r="AO66" s="802"/>
      <c r="AP66" s="777" t="s">
        <v>422</v>
      </c>
      <c r="AQ66" s="778"/>
      <c r="AR66" s="778"/>
      <c r="AS66" s="778"/>
      <c r="AT66" s="779"/>
      <c r="AU66" s="777" t="s">
        <v>423</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597</v>
      </c>
      <c r="C68" s="930"/>
      <c r="D68" s="930"/>
      <c r="E68" s="930"/>
      <c r="F68" s="930"/>
      <c r="G68" s="930"/>
      <c r="H68" s="930"/>
      <c r="I68" s="930"/>
      <c r="J68" s="930"/>
      <c r="K68" s="930"/>
      <c r="L68" s="930"/>
      <c r="M68" s="930"/>
      <c r="N68" s="930"/>
      <c r="O68" s="930"/>
      <c r="P68" s="931"/>
      <c r="Q68" s="932">
        <v>4278</v>
      </c>
      <c r="R68" s="926"/>
      <c r="S68" s="926"/>
      <c r="T68" s="926"/>
      <c r="U68" s="926"/>
      <c r="V68" s="926">
        <v>4069</v>
      </c>
      <c r="W68" s="926"/>
      <c r="X68" s="926"/>
      <c r="Y68" s="926"/>
      <c r="Z68" s="926"/>
      <c r="AA68" s="926">
        <v>208</v>
      </c>
      <c r="AB68" s="926"/>
      <c r="AC68" s="926"/>
      <c r="AD68" s="926"/>
      <c r="AE68" s="926"/>
      <c r="AF68" s="926">
        <v>208</v>
      </c>
      <c r="AG68" s="926"/>
      <c r="AH68" s="926"/>
      <c r="AI68" s="926"/>
      <c r="AJ68" s="926"/>
      <c r="AK68" s="926">
        <v>1980</v>
      </c>
      <c r="AL68" s="926"/>
      <c r="AM68" s="926"/>
      <c r="AN68" s="926"/>
      <c r="AO68" s="926"/>
      <c r="AP68" s="926" t="s">
        <v>594</v>
      </c>
      <c r="AQ68" s="926"/>
      <c r="AR68" s="926"/>
      <c r="AS68" s="926"/>
      <c r="AT68" s="926"/>
      <c r="AU68" s="926" t="s">
        <v>594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598</v>
      </c>
      <c r="C69" s="934"/>
      <c r="D69" s="934"/>
      <c r="E69" s="934"/>
      <c r="F69" s="934"/>
      <c r="G69" s="934"/>
      <c r="H69" s="934"/>
      <c r="I69" s="934"/>
      <c r="J69" s="934"/>
      <c r="K69" s="934"/>
      <c r="L69" s="934"/>
      <c r="M69" s="934"/>
      <c r="N69" s="934"/>
      <c r="O69" s="934"/>
      <c r="P69" s="935"/>
      <c r="Q69" s="936">
        <v>488</v>
      </c>
      <c r="R69" s="891"/>
      <c r="S69" s="891"/>
      <c r="T69" s="891"/>
      <c r="U69" s="891"/>
      <c r="V69" s="891">
        <v>477</v>
      </c>
      <c r="W69" s="891"/>
      <c r="X69" s="891"/>
      <c r="Y69" s="891"/>
      <c r="Z69" s="891"/>
      <c r="AA69" s="891">
        <v>11</v>
      </c>
      <c r="AB69" s="891"/>
      <c r="AC69" s="891"/>
      <c r="AD69" s="891"/>
      <c r="AE69" s="891"/>
      <c r="AF69" s="891">
        <v>11</v>
      </c>
      <c r="AG69" s="891"/>
      <c r="AH69" s="891"/>
      <c r="AI69" s="891"/>
      <c r="AJ69" s="891"/>
      <c r="AK69" s="891" t="s">
        <v>594</v>
      </c>
      <c r="AL69" s="891"/>
      <c r="AM69" s="891"/>
      <c r="AN69" s="891"/>
      <c r="AO69" s="891"/>
      <c r="AP69" s="891">
        <v>236</v>
      </c>
      <c r="AQ69" s="891"/>
      <c r="AR69" s="891"/>
      <c r="AS69" s="891"/>
      <c r="AT69" s="891"/>
      <c r="AU69" s="891">
        <v>115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599</v>
      </c>
      <c r="C70" s="934"/>
      <c r="D70" s="934"/>
      <c r="E70" s="934"/>
      <c r="F70" s="934"/>
      <c r="G70" s="934"/>
      <c r="H70" s="934"/>
      <c r="I70" s="934"/>
      <c r="J70" s="934"/>
      <c r="K70" s="934"/>
      <c r="L70" s="934"/>
      <c r="M70" s="934"/>
      <c r="N70" s="934"/>
      <c r="O70" s="934"/>
      <c r="P70" s="935"/>
      <c r="Q70" s="936">
        <v>5914</v>
      </c>
      <c r="R70" s="891"/>
      <c r="S70" s="891"/>
      <c r="T70" s="891"/>
      <c r="U70" s="891"/>
      <c r="V70" s="891">
        <v>5862</v>
      </c>
      <c r="W70" s="891"/>
      <c r="X70" s="891"/>
      <c r="Y70" s="891"/>
      <c r="Z70" s="891"/>
      <c r="AA70" s="891">
        <v>53</v>
      </c>
      <c r="AB70" s="891"/>
      <c r="AC70" s="891"/>
      <c r="AD70" s="891"/>
      <c r="AE70" s="891"/>
      <c r="AF70" s="891">
        <v>1</v>
      </c>
      <c r="AG70" s="891"/>
      <c r="AH70" s="891"/>
      <c r="AI70" s="891"/>
      <c r="AJ70" s="891"/>
      <c r="AK70" s="891">
        <v>367</v>
      </c>
      <c r="AL70" s="891"/>
      <c r="AM70" s="891"/>
      <c r="AN70" s="891"/>
      <c r="AO70" s="891"/>
      <c r="AP70" s="891">
        <v>3235</v>
      </c>
      <c r="AQ70" s="891"/>
      <c r="AR70" s="891"/>
      <c r="AS70" s="891"/>
      <c r="AT70" s="891"/>
      <c r="AU70" s="891">
        <v>66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600</v>
      </c>
      <c r="C71" s="934"/>
      <c r="D71" s="934"/>
      <c r="E71" s="934"/>
      <c r="F71" s="934"/>
      <c r="G71" s="934"/>
      <c r="H71" s="934"/>
      <c r="I71" s="934"/>
      <c r="J71" s="934"/>
      <c r="K71" s="934"/>
      <c r="L71" s="934"/>
      <c r="M71" s="934"/>
      <c r="N71" s="934"/>
      <c r="O71" s="934"/>
      <c r="P71" s="935"/>
      <c r="Q71" s="936">
        <v>568</v>
      </c>
      <c r="R71" s="891"/>
      <c r="S71" s="891"/>
      <c r="T71" s="891"/>
      <c r="U71" s="891"/>
      <c r="V71" s="891">
        <v>563</v>
      </c>
      <c r="W71" s="891"/>
      <c r="X71" s="891"/>
      <c r="Y71" s="891"/>
      <c r="Z71" s="891"/>
      <c r="AA71" s="891">
        <v>5</v>
      </c>
      <c r="AB71" s="891"/>
      <c r="AC71" s="891"/>
      <c r="AD71" s="891"/>
      <c r="AE71" s="891"/>
      <c r="AF71" s="891">
        <v>5</v>
      </c>
      <c r="AG71" s="891"/>
      <c r="AH71" s="891"/>
      <c r="AI71" s="891"/>
      <c r="AJ71" s="891"/>
      <c r="AK71" s="891" t="s">
        <v>594</v>
      </c>
      <c r="AL71" s="891"/>
      <c r="AM71" s="891"/>
      <c r="AN71" s="891"/>
      <c r="AO71" s="891"/>
      <c r="AP71" s="891" t="s">
        <v>594</v>
      </c>
      <c r="AQ71" s="891"/>
      <c r="AR71" s="891"/>
      <c r="AS71" s="891"/>
      <c r="AT71" s="891"/>
      <c r="AU71" s="891" t="s">
        <v>594</v>
      </c>
      <c r="AV71" s="891"/>
      <c r="AW71" s="891"/>
      <c r="AX71" s="891"/>
      <c r="AY71" s="891"/>
      <c r="AZ71" s="937" t="s">
        <v>601</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600</v>
      </c>
      <c r="C72" s="934"/>
      <c r="D72" s="934"/>
      <c r="E72" s="934"/>
      <c r="F72" s="934"/>
      <c r="G72" s="934"/>
      <c r="H72" s="934"/>
      <c r="I72" s="934"/>
      <c r="J72" s="934"/>
      <c r="K72" s="934"/>
      <c r="L72" s="934"/>
      <c r="M72" s="934"/>
      <c r="N72" s="934"/>
      <c r="O72" s="934"/>
      <c r="P72" s="935"/>
      <c r="Q72" s="936">
        <v>82672</v>
      </c>
      <c r="R72" s="891"/>
      <c r="S72" s="891"/>
      <c r="T72" s="891"/>
      <c r="U72" s="891"/>
      <c r="V72" s="891">
        <v>80207</v>
      </c>
      <c r="W72" s="891"/>
      <c r="X72" s="891"/>
      <c r="Y72" s="891"/>
      <c r="Z72" s="891"/>
      <c r="AA72" s="891">
        <v>2465</v>
      </c>
      <c r="AB72" s="891"/>
      <c r="AC72" s="891"/>
      <c r="AD72" s="891"/>
      <c r="AE72" s="891"/>
      <c r="AF72" s="891">
        <v>2465</v>
      </c>
      <c r="AG72" s="891"/>
      <c r="AH72" s="891"/>
      <c r="AI72" s="891"/>
      <c r="AJ72" s="891"/>
      <c r="AK72" s="891">
        <v>801</v>
      </c>
      <c r="AL72" s="891"/>
      <c r="AM72" s="891"/>
      <c r="AN72" s="891"/>
      <c r="AO72" s="891"/>
      <c r="AP72" s="891" t="s">
        <v>594</v>
      </c>
      <c r="AQ72" s="891"/>
      <c r="AR72" s="891"/>
      <c r="AS72" s="891"/>
      <c r="AT72" s="891"/>
      <c r="AU72" s="891" t="s">
        <v>594</v>
      </c>
      <c r="AV72" s="891"/>
      <c r="AW72" s="891"/>
      <c r="AX72" s="891"/>
      <c r="AY72" s="891"/>
      <c r="AZ72" s="937" t="s">
        <v>602</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603</v>
      </c>
      <c r="C73" s="934"/>
      <c r="D73" s="934"/>
      <c r="E73" s="934"/>
      <c r="F73" s="934"/>
      <c r="G73" s="934"/>
      <c r="H73" s="934"/>
      <c r="I73" s="934"/>
      <c r="J73" s="934"/>
      <c r="K73" s="934"/>
      <c r="L73" s="934"/>
      <c r="M73" s="934"/>
      <c r="N73" s="934"/>
      <c r="O73" s="934"/>
      <c r="P73" s="935"/>
      <c r="Q73" s="936">
        <v>1835</v>
      </c>
      <c r="R73" s="891"/>
      <c r="S73" s="891"/>
      <c r="T73" s="891"/>
      <c r="U73" s="891"/>
      <c r="V73" s="891">
        <v>1703</v>
      </c>
      <c r="W73" s="891"/>
      <c r="X73" s="891"/>
      <c r="Y73" s="891"/>
      <c r="Z73" s="891"/>
      <c r="AA73" s="891">
        <v>132</v>
      </c>
      <c r="AB73" s="891"/>
      <c r="AC73" s="891"/>
      <c r="AD73" s="891"/>
      <c r="AE73" s="891"/>
      <c r="AF73" s="891">
        <v>132</v>
      </c>
      <c r="AG73" s="891"/>
      <c r="AH73" s="891"/>
      <c r="AI73" s="891"/>
      <c r="AJ73" s="891"/>
      <c r="AK73" s="891">
        <v>341</v>
      </c>
      <c r="AL73" s="891"/>
      <c r="AM73" s="891"/>
      <c r="AN73" s="891"/>
      <c r="AO73" s="891"/>
      <c r="AP73" s="891">
        <v>1359</v>
      </c>
      <c r="AQ73" s="891"/>
      <c r="AR73" s="891"/>
      <c r="AS73" s="891"/>
      <c r="AT73" s="891"/>
      <c r="AU73" s="891">
        <v>90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386</v>
      </c>
      <c r="B88" s="850" t="s">
        <v>424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2823</v>
      </c>
      <c r="AG88" s="902"/>
      <c r="AH88" s="902"/>
      <c r="AI88" s="902"/>
      <c r="AJ88" s="902"/>
      <c r="AK88" s="899"/>
      <c r="AL88" s="899"/>
      <c r="AM88" s="899"/>
      <c r="AN88" s="899"/>
      <c r="AO88" s="899"/>
      <c r="AP88" s="902">
        <v>4830</v>
      </c>
      <c r="AQ88" s="902"/>
      <c r="AR88" s="902"/>
      <c r="AS88" s="902"/>
      <c r="AT88" s="902"/>
      <c r="AU88" s="902">
        <v>272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606</v>
      </c>
      <c r="CS102" s="910"/>
      <c r="CT102" s="910"/>
      <c r="CU102" s="910"/>
      <c r="CV102" s="953"/>
      <c r="CW102" s="952" t="s">
        <v>594</v>
      </c>
      <c r="CX102" s="910"/>
      <c r="CY102" s="910"/>
      <c r="CZ102" s="910"/>
      <c r="DA102" s="953"/>
      <c r="DB102" s="952" t="s">
        <v>594</v>
      </c>
      <c r="DC102" s="910"/>
      <c r="DD102" s="910"/>
      <c r="DE102" s="910"/>
      <c r="DF102" s="953"/>
      <c r="DG102" s="952" t="s">
        <v>594</v>
      </c>
      <c r="DH102" s="910"/>
      <c r="DI102" s="910"/>
      <c r="DJ102" s="910"/>
      <c r="DK102" s="953"/>
      <c r="DL102" s="952">
        <v>41</v>
      </c>
      <c r="DM102" s="910"/>
      <c r="DN102" s="910"/>
      <c r="DO102" s="910"/>
      <c r="DP102" s="953"/>
      <c r="DQ102" s="952">
        <v>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433</v>
      </c>
      <c r="AB109" s="955"/>
      <c r="AC109" s="955"/>
      <c r="AD109" s="955"/>
      <c r="AE109" s="956"/>
      <c r="AF109" s="954" t="s">
        <v>304</v>
      </c>
      <c r="AG109" s="955"/>
      <c r="AH109" s="955"/>
      <c r="AI109" s="955"/>
      <c r="AJ109" s="956"/>
      <c r="AK109" s="954" t="s">
        <v>303</v>
      </c>
      <c r="AL109" s="955"/>
      <c r="AM109" s="955"/>
      <c r="AN109" s="955"/>
      <c r="AO109" s="956"/>
      <c r="AP109" s="954" t="s">
        <v>434</v>
      </c>
      <c r="AQ109" s="955"/>
      <c r="AR109" s="955"/>
      <c r="AS109" s="955"/>
      <c r="AT109" s="957"/>
      <c r="AU109" s="974" t="s">
        <v>432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433</v>
      </c>
      <c r="BR109" s="955"/>
      <c r="BS109" s="955"/>
      <c r="BT109" s="955"/>
      <c r="BU109" s="956"/>
      <c r="BV109" s="954" t="s">
        <v>304</v>
      </c>
      <c r="BW109" s="955"/>
      <c r="BX109" s="955"/>
      <c r="BY109" s="955"/>
      <c r="BZ109" s="956"/>
      <c r="CA109" s="954" t="s">
        <v>303</v>
      </c>
      <c r="CB109" s="955"/>
      <c r="CC109" s="955"/>
      <c r="CD109" s="955"/>
      <c r="CE109" s="956"/>
      <c r="CF109" s="975" t="s">
        <v>434</v>
      </c>
      <c r="CG109" s="975"/>
      <c r="CH109" s="975"/>
      <c r="CI109" s="975"/>
      <c r="CJ109" s="975"/>
      <c r="CK109" s="954" t="s">
        <v>435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433</v>
      </c>
      <c r="DH109" s="955"/>
      <c r="DI109" s="955"/>
      <c r="DJ109" s="955"/>
      <c r="DK109" s="956"/>
      <c r="DL109" s="954" t="s">
        <v>304</v>
      </c>
      <c r="DM109" s="955"/>
      <c r="DN109" s="955"/>
      <c r="DO109" s="955"/>
      <c r="DP109" s="956"/>
      <c r="DQ109" s="954" t="s">
        <v>303</v>
      </c>
      <c r="DR109" s="955"/>
      <c r="DS109" s="955"/>
      <c r="DT109" s="955"/>
      <c r="DU109" s="956"/>
      <c r="DV109" s="954" t="s">
        <v>434</v>
      </c>
      <c r="DW109" s="955"/>
      <c r="DX109" s="955"/>
      <c r="DY109" s="955"/>
      <c r="DZ109" s="957"/>
    </row>
    <row r="110" spans="1:131" s="226" customFormat="1" ht="26.25" customHeight="1" x14ac:dyDescent="0.15">
      <c r="A110" s="958" t="s">
        <v>436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398084</v>
      </c>
      <c r="AB110" s="962"/>
      <c r="AC110" s="962"/>
      <c r="AD110" s="962"/>
      <c r="AE110" s="963"/>
      <c r="AF110" s="964">
        <v>377775</v>
      </c>
      <c r="AG110" s="962"/>
      <c r="AH110" s="962"/>
      <c r="AI110" s="962"/>
      <c r="AJ110" s="963"/>
      <c r="AK110" s="964">
        <v>370136</v>
      </c>
      <c r="AL110" s="962"/>
      <c r="AM110" s="962"/>
      <c r="AN110" s="962"/>
      <c r="AO110" s="963"/>
      <c r="AP110" s="965">
        <v>22.2</v>
      </c>
      <c r="AQ110" s="966"/>
      <c r="AR110" s="966"/>
      <c r="AS110" s="966"/>
      <c r="AT110" s="967"/>
      <c r="AU110" s="968" t="s">
        <v>67</v>
      </c>
      <c r="AV110" s="969"/>
      <c r="AW110" s="969"/>
      <c r="AX110" s="969"/>
      <c r="AY110" s="969"/>
      <c r="AZ110" s="1010" t="s">
        <v>437</v>
      </c>
      <c r="BA110" s="959"/>
      <c r="BB110" s="959"/>
      <c r="BC110" s="959"/>
      <c r="BD110" s="959"/>
      <c r="BE110" s="959"/>
      <c r="BF110" s="959"/>
      <c r="BG110" s="959"/>
      <c r="BH110" s="959"/>
      <c r="BI110" s="959"/>
      <c r="BJ110" s="959"/>
      <c r="BK110" s="959"/>
      <c r="BL110" s="959"/>
      <c r="BM110" s="959"/>
      <c r="BN110" s="959"/>
      <c r="BO110" s="959"/>
      <c r="BP110" s="960"/>
      <c r="BQ110" s="996">
        <v>3862232</v>
      </c>
      <c r="BR110" s="997"/>
      <c r="BS110" s="997"/>
      <c r="BT110" s="997"/>
      <c r="BU110" s="997"/>
      <c r="BV110" s="997">
        <v>3931215</v>
      </c>
      <c r="BW110" s="997"/>
      <c r="BX110" s="997"/>
      <c r="BY110" s="997"/>
      <c r="BZ110" s="997"/>
      <c r="CA110" s="997">
        <v>3893347</v>
      </c>
      <c r="CB110" s="997"/>
      <c r="CC110" s="997"/>
      <c r="CD110" s="997"/>
      <c r="CE110" s="997"/>
      <c r="CF110" s="1011">
        <v>233.1</v>
      </c>
      <c r="CG110" s="1012"/>
      <c r="CH110" s="1012"/>
      <c r="CI110" s="1012"/>
      <c r="CJ110" s="1012"/>
      <c r="CK110" s="1013" t="s">
        <v>438</v>
      </c>
      <c r="CL110" s="1014"/>
      <c r="CM110" s="993" t="s">
        <v>439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440</v>
      </c>
      <c r="DH110" s="997"/>
      <c r="DI110" s="997"/>
      <c r="DJ110" s="997"/>
      <c r="DK110" s="997"/>
      <c r="DL110" s="997" t="s">
        <v>441</v>
      </c>
      <c r="DM110" s="997"/>
      <c r="DN110" s="997"/>
      <c r="DO110" s="997"/>
      <c r="DP110" s="997"/>
      <c r="DQ110" s="997" t="s">
        <v>404</v>
      </c>
      <c r="DR110" s="997"/>
      <c r="DS110" s="997"/>
      <c r="DT110" s="997"/>
      <c r="DU110" s="997"/>
      <c r="DV110" s="998" t="s">
        <v>404</v>
      </c>
      <c r="DW110" s="998"/>
      <c r="DX110" s="998"/>
      <c r="DY110" s="998"/>
      <c r="DZ110" s="999"/>
    </row>
    <row r="111" spans="1:131" s="226" customFormat="1" ht="26.25" customHeight="1" x14ac:dyDescent="0.15">
      <c r="A111" s="1000" t="s">
        <v>442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404</v>
      </c>
      <c r="AB111" s="1004"/>
      <c r="AC111" s="1004"/>
      <c r="AD111" s="1004"/>
      <c r="AE111" s="1005"/>
      <c r="AF111" s="1006" t="s">
        <v>404</v>
      </c>
      <c r="AG111" s="1004"/>
      <c r="AH111" s="1004"/>
      <c r="AI111" s="1004"/>
      <c r="AJ111" s="1005"/>
      <c r="AK111" s="1006" t="s">
        <v>404</v>
      </c>
      <c r="AL111" s="1004"/>
      <c r="AM111" s="1004"/>
      <c r="AN111" s="1004"/>
      <c r="AO111" s="1005"/>
      <c r="AP111" s="1007" t="s">
        <v>441</v>
      </c>
      <c r="AQ111" s="1008"/>
      <c r="AR111" s="1008"/>
      <c r="AS111" s="1008"/>
      <c r="AT111" s="1009"/>
      <c r="AU111" s="970"/>
      <c r="AV111" s="971"/>
      <c r="AW111" s="971"/>
      <c r="AX111" s="971"/>
      <c r="AY111" s="971"/>
      <c r="AZ111" s="1019" t="s">
        <v>443</v>
      </c>
      <c r="BA111" s="1020"/>
      <c r="BB111" s="1020"/>
      <c r="BC111" s="1020"/>
      <c r="BD111" s="1020"/>
      <c r="BE111" s="1020"/>
      <c r="BF111" s="1020"/>
      <c r="BG111" s="1020"/>
      <c r="BH111" s="1020"/>
      <c r="BI111" s="1020"/>
      <c r="BJ111" s="1020"/>
      <c r="BK111" s="1020"/>
      <c r="BL111" s="1020"/>
      <c r="BM111" s="1020"/>
      <c r="BN111" s="1020"/>
      <c r="BO111" s="1020"/>
      <c r="BP111" s="1021"/>
      <c r="BQ111" s="989" t="s">
        <v>441</v>
      </c>
      <c r="BR111" s="990"/>
      <c r="BS111" s="990"/>
      <c r="BT111" s="990"/>
      <c r="BU111" s="990"/>
      <c r="BV111" s="990" t="s">
        <v>441</v>
      </c>
      <c r="BW111" s="990"/>
      <c r="BX111" s="990"/>
      <c r="BY111" s="990"/>
      <c r="BZ111" s="990"/>
      <c r="CA111" s="990" t="s">
        <v>404</v>
      </c>
      <c r="CB111" s="990"/>
      <c r="CC111" s="990"/>
      <c r="CD111" s="990"/>
      <c r="CE111" s="990"/>
      <c r="CF111" s="984" t="s">
        <v>404</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441</v>
      </c>
      <c r="DM111" s="990"/>
      <c r="DN111" s="990"/>
      <c r="DO111" s="990"/>
      <c r="DP111" s="990"/>
      <c r="DQ111" s="990" t="s">
        <v>441</v>
      </c>
      <c r="DR111" s="990"/>
      <c r="DS111" s="990"/>
      <c r="DT111" s="990"/>
      <c r="DU111" s="990"/>
      <c r="DV111" s="991" t="s">
        <v>440</v>
      </c>
      <c r="DW111" s="991"/>
      <c r="DX111" s="991"/>
      <c r="DY111" s="991"/>
      <c r="DZ111" s="992"/>
    </row>
    <row r="112" spans="1:131" s="226" customFormat="1" ht="26.25" customHeight="1" x14ac:dyDescent="0.15">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404</v>
      </c>
      <c r="AB112" s="1029"/>
      <c r="AC112" s="1029"/>
      <c r="AD112" s="1029"/>
      <c r="AE112" s="1030"/>
      <c r="AF112" s="1031" t="s">
        <v>440</v>
      </c>
      <c r="AG112" s="1029"/>
      <c r="AH112" s="1029"/>
      <c r="AI112" s="1029"/>
      <c r="AJ112" s="1030"/>
      <c r="AK112" s="1031" t="s">
        <v>404</v>
      </c>
      <c r="AL112" s="1029"/>
      <c r="AM112" s="1029"/>
      <c r="AN112" s="1029"/>
      <c r="AO112" s="1030"/>
      <c r="AP112" s="1032" t="s">
        <v>404</v>
      </c>
      <c r="AQ112" s="1033"/>
      <c r="AR112" s="1033"/>
      <c r="AS112" s="1033"/>
      <c r="AT112" s="1034"/>
      <c r="AU112" s="970"/>
      <c r="AV112" s="971"/>
      <c r="AW112" s="971"/>
      <c r="AX112" s="971"/>
      <c r="AY112" s="971"/>
      <c r="AZ112" s="1019" t="s">
        <v>447</v>
      </c>
      <c r="BA112" s="1020"/>
      <c r="BB112" s="1020"/>
      <c r="BC112" s="1020"/>
      <c r="BD112" s="1020"/>
      <c r="BE112" s="1020"/>
      <c r="BF112" s="1020"/>
      <c r="BG112" s="1020"/>
      <c r="BH112" s="1020"/>
      <c r="BI112" s="1020"/>
      <c r="BJ112" s="1020"/>
      <c r="BK112" s="1020"/>
      <c r="BL112" s="1020"/>
      <c r="BM112" s="1020"/>
      <c r="BN112" s="1020"/>
      <c r="BO112" s="1020"/>
      <c r="BP112" s="1021"/>
      <c r="BQ112" s="989">
        <v>2063319</v>
      </c>
      <c r="BR112" s="990"/>
      <c r="BS112" s="990"/>
      <c r="BT112" s="990"/>
      <c r="BU112" s="990"/>
      <c r="BV112" s="990">
        <v>2374430</v>
      </c>
      <c r="BW112" s="990"/>
      <c r="BX112" s="990"/>
      <c r="BY112" s="990"/>
      <c r="BZ112" s="990"/>
      <c r="CA112" s="990">
        <v>2512670</v>
      </c>
      <c r="CB112" s="990"/>
      <c r="CC112" s="990"/>
      <c r="CD112" s="990"/>
      <c r="CE112" s="990"/>
      <c r="CF112" s="984">
        <v>150.4</v>
      </c>
      <c r="CG112" s="985"/>
      <c r="CH112" s="985"/>
      <c r="CI112" s="985"/>
      <c r="CJ112" s="985"/>
      <c r="CK112" s="1015"/>
      <c r="CL112" s="1016"/>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404</v>
      </c>
      <c r="DH112" s="990"/>
      <c r="DI112" s="990"/>
      <c r="DJ112" s="990"/>
      <c r="DK112" s="990"/>
      <c r="DL112" s="990" t="s">
        <v>404</v>
      </c>
      <c r="DM112" s="990"/>
      <c r="DN112" s="990"/>
      <c r="DO112" s="990"/>
      <c r="DP112" s="990"/>
      <c r="DQ112" s="990" t="s">
        <v>404</v>
      </c>
      <c r="DR112" s="990"/>
      <c r="DS112" s="990"/>
      <c r="DT112" s="990"/>
      <c r="DU112" s="990"/>
      <c r="DV112" s="991" t="s">
        <v>404</v>
      </c>
      <c r="DW112" s="991"/>
      <c r="DX112" s="991"/>
      <c r="DY112" s="991"/>
      <c r="DZ112" s="992"/>
    </row>
    <row r="113" spans="1:130" s="226" customFormat="1" ht="26.25" customHeight="1" x14ac:dyDescent="0.15">
      <c r="A113" s="1024"/>
      <c r="B113" s="1025"/>
      <c r="C113" s="1020" t="s">
        <v>449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125062</v>
      </c>
      <c r="AB113" s="1004"/>
      <c r="AC113" s="1004"/>
      <c r="AD113" s="1004"/>
      <c r="AE113" s="1005"/>
      <c r="AF113" s="1006">
        <v>164847</v>
      </c>
      <c r="AG113" s="1004"/>
      <c r="AH113" s="1004"/>
      <c r="AI113" s="1004"/>
      <c r="AJ113" s="1005"/>
      <c r="AK113" s="1006">
        <v>157764</v>
      </c>
      <c r="AL113" s="1004"/>
      <c r="AM113" s="1004"/>
      <c r="AN113" s="1004"/>
      <c r="AO113" s="1005"/>
      <c r="AP113" s="1007">
        <v>9.4</v>
      </c>
      <c r="AQ113" s="1008"/>
      <c r="AR113" s="1008"/>
      <c r="AS113" s="1008"/>
      <c r="AT113" s="1009"/>
      <c r="AU113" s="970"/>
      <c r="AV113" s="971"/>
      <c r="AW113" s="971"/>
      <c r="AX113" s="971"/>
      <c r="AY113" s="971"/>
      <c r="AZ113" s="1019" t="s">
        <v>450</v>
      </c>
      <c r="BA113" s="1020"/>
      <c r="BB113" s="1020"/>
      <c r="BC113" s="1020"/>
      <c r="BD113" s="1020"/>
      <c r="BE113" s="1020"/>
      <c r="BF113" s="1020"/>
      <c r="BG113" s="1020"/>
      <c r="BH113" s="1020"/>
      <c r="BI113" s="1020"/>
      <c r="BJ113" s="1020"/>
      <c r="BK113" s="1020"/>
      <c r="BL113" s="1020"/>
      <c r="BM113" s="1020"/>
      <c r="BN113" s="1020"/>
      <c r="BO113" s="1020"/>
      <c r="BP113" s="1021"/>
      <c r="BQ113" s="989">
        <v>244357</v>
      </c>
      <c r="BR113" s="990"/>
      <c r="BS113" s="990"/>
      <c r="BT113" s="990"/>
      <c r="BU113" s="990"/>
      <c r="BV113" s="990">
        <v>216615</v>
      </c>
      <c r="BW113" s="990"/>
      <c r="BX113" s="990"/>
      <c r="BY113" s="990"/>
      <c r="BZ113" s="990"/>
      <c r="CA113" s="990">
        <v>181940</v>
      </c>
      <c r="CB113" s="990"/>
      <c r="CC113" s="990"/>
      <c r="CD113" s="990"/>
      <c r="CE113" s="990"/>
      <c r="CF113" s="984">
        <v>10.9</v>
      </c>
      <c r="CG113" s="985"/>
      <c r="CH113" s="985"/>
      <c r="CI113" s="985"/>
      <c r="CJ113" s="985"/>
      <c r="CK113" s="1015"/>
      <c r="CL113" s="1016"/>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404</v>
      </c>
      <c r="DH113" s="1029"/>
      <c r="DI113" s="1029"/>
      <c r="DJ113" s="1029"/>
      <c r="DK113" s="1030"/>
      <c r="DL113" s="1031" t="s">
        <v>440</v>
      </c>
      <c r="DM113" s="1029"/>
      <c r="DN113" s="1029"/>
      <c r="DO113" s="1029"/>
      <c r="DP113" s="1030"/>
      <c r="DQ113" s="1031" t="s">
        <v>440</v>
      </c>
      <c r="DR113" s="1029"/>
      <c r="DS113" s="1029"/>
      <c r="DT113" s="1029"/>
      <c r="DU113" s="1030"/>
      <c r="DV113" s="1032" t="s">
        <v>452</v>
      </c>
      <c r="DW113" s="1033"/>
      <c r="DX113" s="1033"/>
      <c r="DY113" s="1033"/>
      <c r="DZ113" s="1034"/>
    </row>
    <row r="114" spans="1:130" s="226" customFormat="1" ht="26.25" customHeight="1" x14ac:dyDescent="0.15">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23828</v>
      </c>
      <c r="AB114" s="1029"/>
      <c r="AC114" s="1029"/>
      <c r="AD114" s="1029"/>
      <c r="AE114" s="1030"/>
      <c r="AF114" s="1031">
        <v>42363</v>
      </c>
      <c r="AG114" s="1029"/>
      <c r="AH114" s="1029"/>
      <c r="AI114" s="1029"/>
      <c r="AJ114" s="1030"/>
      <c r="AK114" s="1031">
        <v>46712</v>
      </c>
      <c r="AL114" s="1029"/>
      <c r="AM114" s="1029"/>
      <c r="AN114" s="1029"/>
      <c r="AO114" s="1030"/>
      <c r="AP114" s="1032">
        <v>2.8</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124719</v>
      </c>
      <c r="BR114" s="990"/>
      <c r="BS114" s="990"/>
      <c r="BT114" s="990"/>
      <c r="BU114" s="990"/>
      <c r="BV114" s="990">
        <v>21176</v>
      </c>
      <c r="BW114" s="990"/>
      <c r="BX114" s="990"/>
      <c r="BY114" s="990"/>
      <c r="BZ114" s="990"/>
      <c r="CA114" s="990">
        <v>61022</v>
      </c>
      <c r="CB114" s="990"/>
      <c r="CC114" s="990"/>
      <c r="CD114" s="990"/>
      <c r="CE114" s="990"/>
      <c r="CF114" s="984">
        <v>3.7</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404</v>
      </c>
      <c r="DH114" s="1029"/>
      <c r="DI114" s="1029"/>
      <c r="DJ114" s="1029"/>
      <c r="DK114" s="1030"/>
      <c r="DL114" s="1031" t="s">
        <v>404</v>
      </c>
      <c r="DM114" s="1029"/>
      <c r="DN114" s="1029"/>
      <c r="DO114" s="1029"/>
      <c r="DP114" s="1030"/>
      <c r="DQ114" s="1031" t="s">
        <v>404</v>
      </c>
      <c r="DR114" s="1029"/>
      <c r="DS114" s="1029"/>
      <c r="DT114" s="1029"/>
      <c r="DU114" s="1030"/>
      <c r="DV114" s="1032" t="s">
        <v>404</v>
      </c>
      <c r="DW114" s="1033"/>
      <c r="DX114" s="1033"/>
      <c r="DY114" s="1033"/>
      <c r="DZ114" s="1034"/>
    </row>
    <row r="115" spans="1:130" s="226" customFormat="1" ht="26.25" customHeight="1" x14ac:dyDescent="0.15">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82</v>
      </c>
      <c r="AB115" s="1004"/>
      <c r="AC115" s="1004"/>
      <c r="AD115" s="1004"/>
      <c r="AE115" s="1005"/>
      <c r="AF115" s="1006">
        <v>76</v>
      </c>
      <c r="AG115" s="1004"/>
      <c r="AH115" s="1004"/>
      <c r="AI115" s="1004"/>
      <c r="AJ115" s="1005"/>
      <c r="AK115" s="1006">
        <v>70</v>
      </c>
      <c r="AL115" s="1004"/>
      <c r="AM115" s="1004"/>
      <c r="AN115" s="1004"/>
      <c r="AO115" s="1005"/>
      <c r="AP115" s="1007">
        <v>0</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v>6031</v>
      </c>
      <c r="BR115" s="990"/>
      <c r="BS115" s="990"/>
      <c r="BT115" s="990"/>
      <c r="BU115" s="990"/>
      <c r="BV115" s="990">
        <v>5066</v>
      </c>
      <c r="BW115" s="990"/>
      <c r="BX115" s="990"/>
      <c r="BY115" s="990"/>
      <c r="BZ115" s="990"/>
      <c r="CA115" s="990">
        <v>4086</v>
      </c>
      <c r="CB115" s="990"/>
      <c r="CC115" s="990"/>
      <c r="CD115" s="990"/>
      <c r="CE115" s="990"/>
      <c r="CF115" s="984">
        <v>0.2</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404</v>
      </c>
      <c r="DH115" s="1029"/>
      <c r="DI115" s="1029"/>
      <c r="DJ115" s="1029"/>
      <c r="DK115" s="1030"/>
      <c r="DL115" s="1031" t="s">
        <v>404</v>
      </c>
      <c r="DM115" s="1029"/>
      <c r="DN115" s="1029"/>
      <c r="DO115" s="1029"/>
      <c r="DP115" s="1030"/>
      <c r="DQ115" s="1031" t="s">
        <v>404</v>
      </c>
      <c r="DR115" s="1029"/>
      <c r="DS115" s="1029"/>
      <c r="DT115" s="1029"/>
      <c r="DU115" s="1030"/>
      <c r="DV115" s="1032" t="s">
        <v>440</v>
      </c>
      <c r="DW115" s="1033"/>
      <c r="DX115" s="1033"/>
      <c r="DY115" s="1033"/>
      <c r="DZ115" s="1034"/>
    </row>
    <row r="116" spans="1:130" s="226" customFormat="1" ht="26.25" customHeight="1" x14ac:dyDescent="0.15">
      <c r="A116" s="1026"/>
      <c r="B116" s="1027"/>
      <c r="C116" s="1035" t="s">
        <v>459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404</v>
      </c>
      <c r="AB116" s="1029"/>
      <c r="AC116" s="1029"/>
      <c r="AD116" s="1029"/>
      <c r="AE116" s="1030"/>
      <c r="AF116" s="1031" t="s">
        <v>404</v>
      </c>
      <c r="AG116" s="1029"/>
      <c r="AH116" s="1029"/>
      <c r="AI116" s="1029"/>
      <c r="AJ116" s="1030"/>
      <c r="AK116" s="1031" t="s">
        <v>440</v>
      </c>
      <c r="AL116" s="1029"/>
      <c r="AM116" s="1029"/>
      <c r="AN116" s="1029"/>
      <c r="AO116" s="1030"/>
      <c r="AP116" s="1032" t="s">
        <v>404</v>
      </c>
      <c r="AQ116" s="1033"/>
      <c r="AR116" s="1033"/>
      <c r="AS116" s="1033"/>
      <c r="AT116" s="1034"/>
      <c r="AU116" s="970"/>
      <c r="AV116" s="971"/>
      <c r="AW116" s="971"/>
      <c r="AX116" s="971"/>
      <c r="AY116" s="971"/>
      <c r="AZ116" s="1037" t="s">
        <v>460</v>
      </c>
      <c r="BA116" s="1038"/>
      <c r="BB116" s="1038"/>
      <c r="BC116" s="1038"/>
      <c r="BD116" s="1038"/>
      <c r="BE116" s="1038"/>
      <c r="BF116" s="1038"/>
      <c r="BG116" s="1038"/>
      <c r="BH116" s="1038"/>
      <c r="BI116" s="1038"/>
      <c r="BJ116" s="1038"/>
      <c r="BK116" s="1038"/>
      <c r="BL116" s="1038"/>
      <c r="BM116" s="1038"/>
      <c r="BN116" s="1038"/>
      <c r="BO116" s="1038"/>
      <c r="BP116" s="1039"/>
      <c r="BQ116" s="989" t="s">
        <v>404</v>
      </c>
      <c r="BR116" s="990"/>
      <c r="BS116" s="990"/>
      <c r="BT116" s="990"/>
      <c r="BU116" s="990"/>
      <c r="BV116" s="990" t="s">
        <v>404</v>
      </c>
      <c r="BW116" s="990"/>
      <c r="BX116" s="990"/>
      <c r="BY116" s="990"/>
      <c r="BZ116" s="990"/>
      <c r="CA116" s="990" t="s">
        <v>404</v>
      </c>
      <c r="CB116" s="990"/>
      <c r="CC116" s="990"/>
      <c r="CD116" s="990"/>
      <c r="CE116" s="990"/>
      <c r="CF116" s="984" t="s">
        <v>404</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404</v>
      </c>
      <c r="DH116" s="1029"/>
      <c r="DI116" s="1029"/>
      <c r="DJ116" s="1029"/>
      <c r="DK116" s="1030"/>
      <c r="DL116" s="1031" t="s">
        <v>440</v>
      </c>
      <c r="DM116" s="1029"/>
      <c r="DN116" s="1029"/>
      <c r="DO116" s="1029"/>
      <c r="DP116" s="1030"/>
      <c r="DQ116" s="1031" t="s">
        <v>404</v>
      </c>
      <c r="DR116" s="1029"/>
      <c r="DS116" s="1029"/>
      <c r="DT116" s="1029"/>
      <c r="DU116" s="1030"/>
      <c r="DV116" s="1032" t="s">
        <v>440</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547056</v>
      </c>
      <c r="AB117" s="1047"/>
      <c r="AC117" s="1047"/>
      <c r="AD117" s="1047"/>
      <c r="AE117" s="1048"/>
      <c r="AF117" s="1049">
        <v>585061</v>
      </c>
      <c r="AG117" s="1047"/>
      <c r="AH117" s="1047"/>
      <c r="AI117" s="1047"/>
      <c r="AJ117" s="1048"/>
      <c r="AK117" s="1049">
        <v>574682</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404</v>
      </c>
      <c r="BR117" s="990"/>
      <c r="BS117" s="990"/>
      <c r="BT117" s="990"/>
      <c r="BU117" s="990"/>
      <c r="BV117" s="990" t="s">
        <v>404</v>
      </c>
      <c r="BW117" s="990"/>
      <c r="BX117" s="990"/>
      <c r="BY117" s="990"/>
      <c r="BZ117" s="990"/>
      <c r="CA117" s="990" t="s">
        <v>404</v>
      </c>
      <c r="CB117" s="990"/>
      <c r="CC117" s="990"/>
      <c r="CD117" s="990"/>
      <c r="CE117" s="990"/>
      <c r="CF117" s="984" t="s">
        <v>404</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404</v>
      </c>
      <c r="DH117" s="1029"/>
      <c r="DI117" s="1029"/>
      <c r="DJ117" s="1029"/>
      <c r="DK117" s="1030"/>
      <c r="DL117" s="1031" t="s">
        <v>404</v>
      </c>
      <c r="DM117" s="1029"/>
      <c r="DN117" s="1029"/>
      <c r="DO117" s="1029"/>
      <c r="DP117" s="1030"/>
      <c r="DQ117" s="1031" t="s">
        <v>404</v>
      </c>
      <c r="DR117" s="1029"/>
      <c r="DS117" s="1029"/>
      <c r="DT117" s="1029"/>
      <c r="DU117" s="1030"/>
      <c r="DV117" s="1032" t="s">
        <v>404</v>
      </c>
      <c r="DW117" s="1033"/>
      <c r="DX117" s="1033"/>
      <c r="DY117" s="1033"/>
      <c r="DZ117" s="1034"/>
    </row>
    <row r="118" spans="1:130" s="226" customFormat="1" ht="26.25" customHeight="1" x14ac:dyDescent="0.15">
      <c r="A118" s="974" t="s">
        <v>435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433</v>
      </c>
      <c r="AB118" s="955"/>
      <c r="AC118" s="955"/>
      <c r="AD118" s="955"/>
      <c r="AE118" s="956"/>
      <c r="AF118" s="954" t="s">
        <v>304</v>
      </c>
      <c r="AG118" s="955"/>
      <c r="AH118" s="955"/>
      <c r="AI118" s="955"/>
      <c r="AJ118" s="956"/>
      <c r="AK118" s="954" t="s">
        <v>303</v>
      </c>
      <c r="AL118" s="955"/>
      <c r="AM118" s="955"/>
      <c r="AN118" s="955"/>
      <c r="AO118" s="956"/>
      <c r="AP118" s="1041" t="s">
        <v>434</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v>1974</v>
      </c>
      <c r="BR118" s="1068"/>
      <c r="BS118" s="1068"/>
      <c r="BT118" s="1068"/>
      <c r="BU118" s="1068"/>
      <c r="BV118" s="1068" t="s">
        <v>404</v>
      </c>
      <c r="BW118" s="1068"/>
      <c r="BX118" s="1068"/>
      <c r="BY118" s="1068"/>
      <c r="BZ118" s="1068"/>
      <c r="CA118" s="1068" t="s">
        <v>404</v>
      </c>
      <c r="CB118" s="1068"/>
      <c r="CC118" s="1068"/>
      <c r="CD118" s="1068"/>
      <c r="CE118" s="1068"/>
      <c r="CF118" s="984" t="s">
        <v>404</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404</v>
      </c>
      <c r="DH118" s="1029"/>
      <c r="DI118" s="1029"/>
      <c r="DJ118" s="1029"/>
      <c r="DK118" s="1030"/>
      <c r="DL118" s="1031" t="s">
        <v>404</v>
      </c>
      <c r="DM118" s="1029"/>
      <c r="DN118" s="1029"/>
      <c r="DO118" s="1029"/>
      <c r="DP118" s="1030"/>
      <c r="DQ118" s="1031" t="s">
        <v>404</v>
      </c>
      <c r="DR118" s="1029"/>
      <c r="DS118" s="1029"/>
      <c r="DT118" s="1029"/>
      <c r="DU118" s="1030"/>
      <c r="DV118" s="1032" t="s">
        <v>404</v>
      </c>
      <c r="DW118" s="1033"/>
      <c r="DX118" s="1033"/>
      <c r="DY118" s="1033"/>
      <c r="DZ118" s="1034"/>
    </row>
    <row r="119" spans="1:130" s="226" customFormat="1" ht="26.25" customHeight="1" x14ac:dyDescent="0.15">
      <c r="A119" s="1128" t="s">
        <v>438</v>
      </c>
      <c r="B119" s="1014"/>
      <c r="C119" s="993" t="s">
        <v>439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404</v>
      </c>
      <c r="AB119" s="962"/>
      <c r="AC119" s="962"/>
      <c r="AD119" s="962"/>
      <c r="AE119" s="963"/>
      <c r="AF119" s="964" t="s">
        <v>404</v>
      </c>
      <c r="AG119" s="962"/>
      <c r="AH119" s="962"/>
      <c r="AI119" s="962"/>
      <c r="AJ119" s="963"/>
      <c r="AK119" s="964" t="s">
        <v>404</v>
      </c>
      <c r="AL119" s="962"/>
      <c r="AM119" s="962"/>
      <c r="AN119" s="962"/>
      <c r="AO119" s="963"/>
      <c r="AP119" s="965" t="s">
        <v>404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467</v>
      </c>
      <c r="BP119" s="1076"/>
      <c r="BQ119" s="1067">
        <v>6302632</v>
      </c>
      <c r="BR119" s="1068"/>
      <c r="BS119" s="1068"/>
      <c r="BT119" s="1068"/>
      <c r="BU119" s="1068"/>
      <c r="BV119" s="1068">
        <v>6548502</v>
      </c>
      <c r="BW119" s="1068"/>
      <c r="BX119" s="1068"/>
      <c r="BY119" s="1068"/>
      <c r="BZ119" s="1068"/>
      <c r="CA119" s="1068">
        <v>6653065</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469</v>
      </c>
      <c r="DH119" s="1054"/>
      <c r="DI119" s="1054"/>
      <c r="DJ119" s="1054"/>
      <c r="DK119" s="1055"/>
      <c r="DL119" s="1053" t="s">
        <v>470</v>
      </c>
      <c r="DM119" s="1054"/>
      <c r="DN119" s="1054"/>
      <c r="DO119" s="1054"/>
      <c r="DP119" s="1055"/>
      <c r="DQ119" s="1053" t="s">
        <v>471</v>
      </c>
      <c r="DR119" s="1054"/>
      <c r="DS119" s="1054"/>
      <c r="DT119" s="1054"/>
      <c r="DU119" s="1055"/>
      <c r="DV119" s="1056" t="s">
        <v>404</v>
      </c>
      <c r="DW119" s="1057"/>
      <c r="DX119" s="1057"/>
      <c r="DY119" s="1057"/>
      <c r="DZ119" s="1058"/>
    </row>
    <row r="120" spans="1:130" s="226" customFormat="1" ht="26.25" customHeight="1" x14ac:dyDescent="0.15">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472</v>
      </c>
      <c r="AB120" s="1029"/>
      <c r="AC120" s="1029"/>
      <c r="AD120" s="1029"/>
      <c r="AE120" s="1030"/>
      <c r="AF120" s="1031" t="s">
        <v>473</v>
      </c>
      <c r="AG120" s="1029"/>
      <c r="AH120" s="1029"/>
      <c r="AI120" s="1029"/>
      <c r="AJ120" s="1030"/>
      <c r="AK120" s="1031" t="s">
        <v>474</v>
      </c>
      <c r="AL120" s="1029"/>
      <c r="AM120" s="1029"/>
      <c r="AN120" s="1029"/>
      <c r="AO120" s="1030"/>
      <c r="AP120" s="1032" t="s">
        <v>404</v>
      </c>
      <c r="AQ120" s="1033"/>
      <c r="AR120" s="1033"/>
      <c r="AS120" s="1033"/>
      <c r="AT120" s="1034"/>
      <c r="AU120" s="1059" t="s">
        <v>475</v>
      </c>
      <c r="AV120" s="1060"/>
      <c r="AW120" s="1060"/>
      <c r="AX120" s="1060"/>
      <c r="AY120" s="1061"/>
      <c r="AZ120" s="1010" t="s">
        <v>476</v>
      </c>
      <c r="BA120" s="959"/>
      <c r="BB120" s="959"/>
      <c r="BC120" s="959"/>
      <c r="BD120" s="959"/>
      <c r="BE120" s="959"/>
      <c r="BF120" s="959"/>
      <c r="BG120" s="959"/>
      <c r="BH120" s="959"/>
      <c r="BI120" s="959"/>
      <c r="BJ120" s="959"/>
      <c r="BK120" s="959"/>
      <c r="BL120" s="959"/>
      <c r="BM120" s="959"/>
      <c r="BN120" s="959"/>
      <c r="BO120" s="959"/>
      <c r="BP120" s="960"/>
      <c r="BQ120" s="996">
        <v>1236854</v>
      </c>
      <c r="BR120" s="997"/>
      <c r="BS120" s="997"/>
      <c r="BT120" s="997"/>
      <c r="BU120" s="997"/>
      <c r="BV120" s="997">
        <v>1294940</v>
      </c>
      <c r="BW120" s="997"/>
      <c r="BX120" s="997"/>
      <c r="BY120" s="997"/>
      <c r="BZ120" s="997"/>
      <c r="CA120" s="997">
        <v>1481518</v>
      </c>
      <c r="CB120" s="997"/>
      <c r="CC120" s="997"/>
      <c r="CD120" s="997"/>
      <c r="CE120" s="997"/>
      <c r="CF120" s="1011">
        <v>88.7</v>
      </c>
      <c r="CG120" s="1012"/>
      <c r="CH120" s="1012"/>
      <c r="CI120" s="1012"/>
      <c r="CJ120" s="1012"/>
      <c r="CK120" s="1077" t="s">
        <v>477</v>
      </c>
      <c r="CL120" s="1078"/>
      <c r="CM120" s="1078"/>
      <c r="CN120" s="1078"/>
      <c r="CO120" s="1079"/>
      <c r="CP120" s="1085" t="s">
        <v>478</v>
      </c>
      <c r="CQ120" s="1086"/>
      <c r="CR120" s="1086"/>
      <c r="CS120" s="1086"/>
      <c r="CT120" s="1086"/>
      <c r="CU120" s="1086"/>
      <c r="CV120" s="1086"/>
      <c r="CW120" s="1086"/>
      <c r="CX120" s="1086"/>
      <c r="CY120" s="1086"/>
      <c r="CZ120" s="1086"/>
      <c r="DA120" s="1086"/>
      <c r="DB120" s="1086"/>
      <c r="DC120" s="1086"/>
      <c r="DD120" s="1086"/>
      <c r="DE120" s="1086"/>
      <c r="DF120" s="1087"/>
      <c r="DG120" s="996">
        <v>991815</v>
      </c>
      <c r="DH120" s="997"/>
      <c r="DI120" s="997"/>
      <c r="DJ120" s="997"/>
      <c r="DK120" s="997"/>
      <c r="DL120" s="997">
        <v>1024773</v>
      </c>
      <c r="DM120" s="997"/>
      <c r="DN120" s="997"/>
      <c r="DO120" s="997"/>
      <c r="DP120" s="997"/>
      <c r="DQ120" s="997">
        <v>1086113</v>
      </c>
      <c r="DR120" s="997"/>
      <c r="DS120" s="997"/>
      <c r="DT120" s="997"/>
      <c r="DU120" s="997"/>
      <c r="DV120" s="998">
        <v>65</v>
      </c>
      <c r="DW120" s="998"/>
      <c r="DX120" s="998"/>
      <c r="DY120" s="998"/>
      <c r="DZ120" s="999"/>
    </row>
    <row r="121" spans="1:130" s="226" customFormat="1" ht="26.25" customHeight="1" x14ac:dyDescent="0.15">
      <c r="A121" s="1129"/>
      <c r="B121" s="1016"/>
      <c r="C121" s="1037" t="s">
        <v>479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132</v>
      </c>
      <c r="AB121" s="1029"/>
      <c r="AC121" s="1029"/>
      <c r="AD121" s="1029"/>
      <c r="AE121" s="1030"/>
      <c r="AF121" s="1031" t="s">
        <v>471</v>
      </c>
      <c r="AG121" s="1029"/>
      <c r="AH121" s="1029"/>
      <c r="AI121" s="1029"/>
      <c r="AJ121" s="1030"/>
      <c r="AK121" s="1031" t="s">
        <v>469</v>
      </c>
      <c r="AL121" s="1029"/>
      <c r="AM121" s="1029"/>
      <c r="AN121" s="1029"/>
      <c r="AO121" s="1030"/>
      <c r="AP121" s="1032" t="s">
        <v>132</v>
      </c>
      <c r="AQ121" s="1033"/>
      <c r="AR121" s="1033"/>
      <c r="AS121" s="1033"/>
      <c r="AT121" s="1034"/>
      <c r="AU121" s="1062"/>
      <c r="AV121" s="1063"/>
      <c r="AW121" s="1063"/>
      <c r="AX121" s="1063"/>
      <c r="AY121" s="1064"/>
      <c r="AZ121" s="1019" t="s">
        <v>480</v>
      </c>
      <c r="BA121" s="1020"/>
      <c r="BB121" s="1020"/>
      <c r="BC121" s="1020"/>
      <c r="BD121" s="1020"/>
      <c r="BE121" s="1020"/>
      <c r="BF121" s="1020"/>
      <c r="BG121" s="1020"/>
      <c r="BH121" s="1020"/>
      <c r="BI121" s="1020"/>
      <c r="BJ121" s="1020"/>
      <c r="BK121" s="1020"/>
      <c r="BL121" s="1020"/>
      <c r="BM121" s="1020"/>
      <c r="BN121" s="1020"/>
      <c r="BO121" s="1020"/>
      <c r="BP121" s="1021"/>
      <c r="BQ121" s="989">
        <v>32484</v>
      </c>
      <c r="BR121" s="990"/>
      <c r="BS121" s="990"/>
      <c r="BT121" s="990"/>
      <c r="BU121" s="990"/>
      <c r="BV121" s="990">
        <v>34400</v>
      </c>
      <c r="BW121" s="990"/>
      <c r="BX121" s="990"/>
      <c r="BY121" s="990"/>
      <c r="BZ121" s="990"/>
      <c r="CA121" s="990">
        <v>30315</v>
      </c>
      <c r="CB121" s="990"/>
      <c r="CC121" s="990"/>
      <c r="CD121" s="990"/>
      <c r="CE121" s="990"/>
      <c r="CF121" s="984">
        <v>1.8</v>
      </c>
      <c r="CG121" s="985"/>
      <c r="CH121" s="985"/>
      <c r="CI121" s="985"/>
      <c r="CJ121" s="985"/>
      <c r="CK121" s="1080"/>
      <c r="CL121" s="1081"/>
      <c r="CM121" s="1081"/>
      <c r="CN121" s="1081"/>
      <c r="CO121" s="1082"/>
      <c r="CP121" s="1090" t="s">
        <v>481</v>
      </c>
      <c r="CQ121" s="1091"/>
      <c r="CR121" s="1091"/>
      <c r="CS121" s="1091"/>
      <c r="CT121" s="1091"/>
      <c r="CU121" s="1091"/>
      <c r="CV121" s="1091"/>
      <c r="CW121" s="1091"/>
      <c r="CX121" s="1091"/>
      <c r="CY121" s="1091"/>
      <c r="CZ121" s="1091"/>
      <c r="DA121" s="1091"/>
      <c r="DB121" s="1091"/>
      <c r="DC121" s="1091"/>
      <c r="DD121" s="1091"/>
      <c r="DE121" s="1091"/>
      <c r="DF121" s="1092"/>
      <c r="DG121" s="989">
        <v>439241</v>
      </c>
      <c r="DH121" s="990"/>
      <c r="DI121" s="990"/>
      <c r="DJ121" s="990"/>
      <c r="DK121" s="990"/>
      <c r="DL121" s="990">
        <v>501479</v>
      </c>
      <c r="DM121" s="990"/>
      <c r="DN121" s="990"/>
      <c r="DO121" s="990"/>
      <c r="DP121" s="990"/>
      <c r="DQ121" s="990">
        <v>565124</v>
      </c>
      <c r="DR121" s="990"/>
      <c r="DS121" s="990"/>
      <c r="DT121" s="990"/>
      <c r="DU121" s="990"/>
      <c r="DV121" s="991">
        <v>33.799999999999997</v>
      </c>
      <c r="DW121" s="991"/>
      <c r="DX121" s="991"/>
      <c r="DY121" s="991"/>
      <c r="DZ121" s="992"/>
    </row>
    <row r="122" spans="1:130" s="226" customFormat="1" ht="26.25" customHeight="1" x14ac:dyDescent="0.15">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404</v>
      </c>
      <c r="AB122" s="1029"/>
      <c r="AC122" s="1029"/>
      <c r="AD122" s="1029"/>
      <c r="AE122" s="1030"/>
      <c r="AF122" s="1031" t="s">
        <v>469</v>
      </c>
      <c r="AG122" s="1029"/>
      <c r="AH122" s="1029"/>
      <c r="AI122" s="1029"/>
      <c r="AJ122" s="1030"/>
      <c r="AK122" s="1031" t="s">
        <v>470</v>
      </c>
      <c r="AL122" s="1029"/>
      <c r="AM122" s="1029"/>
      <c r="AN122" s="1029"/>
      <c r="AO122" s="1030"/>
      <c r="AP122" s="1032" t="s">
        <v>482</v>
      </c>
      <c r="AQ122" s="1033"/>
      <c r="AR122" s="1033"/>
      <c r="AS122" s="1033"/>
      <c r="AT122" s="1034"/>
      <c r="AU122" s="1062"/>
      <c r="AV122" s="1063"/>
      <c r="AW122" s="1063"/>
      <c r="AX122" s="1063"/>
      <c r="AY122" s="1064"/>
      <c r="AZ122" s="1044" t="s">
        <v>483</v>
      </c>
      <c r="BA122" s="1035"/>
      <c r="BB122" s="1035"/>
      <c r="BC122" s="1035"/>
      <c r="BD122" s="1035"/>
      <c r="BE122" s="1035"/>
      <c r="BF122" s="1035"/>
      <c r="BG122" s="1035"/>
      <c r="BH122" s="1035"/>
      <c r="BI122" s="1035"/>
      <c r="BJ122" s="1035"/>
      <c r="BK122" s="1035"/>
      <c r="BL122" s="1035"/>
      <c r="BM122" s="1035"/>
      <c r="BN122" s="1035"/>
      <c r="BO122" s="1035"/>
      <c r="BP122" s="1036"/>
      <c r="BQ122" s="1067">
        <v>3949190</v>
      </c>
      <c r="BR122" s="1068"/>
      <c r="BS122" s="1068"/>
      <c r="BT122" s="1068"/>
      <c r="BU122" s="1068"/>
      <c r="BV122" s="1068">
        <v>4129233</v>
      </c>
      <c r="BW122" s="1068"/>
      <c r="BX122" s="1068"/>
      <c r="BY122" s="1068"/>
      <c r="BZ122" s="1068"/>
      <c r="CA122" s="1068">
        <v>3977713</v>
      </c>
      <c r="CB122" s="1068"/>
      <c r="CC122" s="1068"/>
      <c r="CD122" s="1068"/>
      <c r="CE122" s="1068"/>
      <c r="CF122" s="1088">
        <v>238.1</v>
      </c>
      <c r="CG122" s="1089"/>
      <c r="CH122" s="1089"/>
      <c r="CI122" s="1089"/>
      <c r="CJ122" s="1089"/>
      <c r="CK122" s="1080"/>
      <c r="CL122" s="1081"/>
      <c r="CM122" s="1081"/>
      <c r="CN122" s="1081"/>
      <c r="CO122" s="1082"/>
      <c r="CP122" s="1090" t="s">
        <v>484</v>
      </c>
      <c r="CQ122" s="1091"/>
      <c r="CR122" s="1091"/>
      <c r="CS122" s="1091"/>
      <c r="CT122" s="1091"/>
      <c r="CU122" s="1091"/>
      <c r="CV122" s="1091"/>
      <c r="CW122" s="1091"/>
      <c r="CX122" s="1091"/>
      <c r="CY122" s="1091"/>
      <c r="CZ122" s="1091"/>
      <c r="DA122" s="1091"/>
      <c r="DB122" s="1091"/>
      <c r="DC122" s="1091"/>
      <c r="DD122" s="1091"/>
      <c r="DE122" s="1091"/>
      <c r="DF122" s="1092"/>
      <c r="DG122" s="989">
        <v>484570</v>
      </c>
      <c r="DH122" s="990"/>
      <c r="DI122" s="990"/>
      <c r="DJ122" s="990"/>
      <c r="DK122" s="990"/>
      <c r="DL122" s="990">
        <v>444059</v>
      </c>
      <c r="DM122" s="990"/>
      <c r="DN122" s="990"/>
      <c r="DO122" s="990"/>
      <c r="DP122" s="990"/>
      <c r="DQ122" s="990">
        <v>481980</v>
      </c>
      <c r="DR122" s="990"/>
      <c r="DS122" s="990"/>
      <c r="DT122" s="990"/>
      <c r="DU122" s="990"/>
      <c r="DV122" s="991">
        <v>28.9</v>
      </c>
      <c r="DW122" s="991"/>
      <c r="DX122" s="991"/>
      <c r="DY122" s="991"/>
      <c r="DZ122" s="992"/>
    </row>
    <row r="123" spans="1:130" s="226" customFormat="1" ht="26.25" customHeight="1" x14ac:dyDescent="0.15">
      <c r="A123" s="1129"/>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482</v>
      </c>
      <c r="AB123" s="1029"/>
      <c r="AC123" s="1029"/>
      <c r="AD123" s="1029"/>
      <c r="AE123" s="1030"/>
      <c r="AF123" s="1031" t="s">
        <v>485</v>
      </c>
      <c r="AG123" s="1029"/>
      <c r="AH123" s="1029"/>
      <c r="AI123" s="1029"/>
      <c r="AJ123" s="1030"/>
      <c r="AK123" s="1031" t="s">
        <v>482</v>
      </c>
      <c r="AL123" s="1029"/>
      <c r="AM123" s="1029"/>
      <c r="AN123" s="1029"/>
      <c r="AO123" s="1030"/>
      <c r="AP123" s="1032" t="s">
        <v>486</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487</v>
      </c>
      <c r="BP123" s="1076"/>
      <c r="BQ123" s="1135">
        <v>5218528</v>
      </c>
      <c r="BR123" s="1136"/>
      <c r="BS123" s="1136"/>
      <c r="BT123" s="1136"/>
      <c r="BU123" s="1136"/>
      <c r="BV123" s="1136">
        <v>5458573</v>
      </c>
      <c r="BW123" s="1136"/>
      <c r="BX123" s="1136"/>
      <c r="BY123" s="1136"/>
      <c r="BZ123" s="1136"/>
      <c r="CA123" s="1136">
        <v>5489546</v>
      </c>
      <c r="CB123" s="1136"/>
      <c r="CC123" s="1136"/>
      <c r="CD123" s="1136"/>
      <c r="CE123" s="1136"/>
      <c r="CF123" s="1069"/>
      <c r="CG123" s="1070"/>
      <c r="CH123" s="1070"/>
      <c r="CI123" s="1070"/>
      <c r="CJ123" s="1071"/>
      <c r="CK123" s="1080"/>
      <c r="CL123" s="1081"/>
      <c r="CM123" s="1081"/>
      <c r="CN123" s="1081"/>
      <c r="CO123" s="1082"/>
      <c r="CP123" s="1090" t="s">
        <v>488</v>
      </c>
      <c r="CQ123" s="1091"/>
      <c r="CR123" s="1091"/>
      <c r="CS123" s="1091"/>
      <c r="CT123" s="1091"/>
      <c r="CU123" s="1091"/>
      <c r="CV123" s="1091"/>
      <c r="CW123" s="1091"/>
      <c r="CX123" s="1091"/>
      <c r="CY123" s="1091"/>
      <c r="CZ123" s="1091"/>
      <c r="DA123" s="1091"/>
      <c r="DB123" s="1091"/>
      <c r="DC123" s="1091"/>
      <c r="DD123" s="1091"/>
      <c r="DE123" s="1091"/>
      <c r="DF123" s="1092"/>
      <c r="DG123" s="1028" t="s">
        <v>489</v>
      </c>
      <c r="DH123" s="1029"/>
      <c r="DI123" s="1029"/>
      <c r="DJ123" s="1029"/>
      <c r="DK123" s="1030"/>
      <c r="DL123" s="1031">
        <v>266672</v>
      </c>
      <c r="DM123" s="1029"/>
      <c r="DN123" s="1029"/>
      <c r="DO123" s="1029"/>
      <c r="DP123" s="1030"/>
      <c r="DQ123" s="1031">
        <v>250036</v>
      </c>
      <c r="DR123" s="1029"/>
      <c r="DS123" s="1029"/>
      <c r="DT123" s="1029"/>
      <c r="DU123" s="1030"/>
      <c r="DV123" s="1032">
        <v>15</v>
      </c>
      <c r="DW123" s="1033"/>
      <c r="DX123" s="1033"/>
      <c r="DY123" s="1033"/>
      <c r="DZ123" s="1034"/>
    </row>
    <row r="124" spans="1:130" s="226" customFormat="1" ht="26.25" customHeight="1" thickBot="1" x14ac:dyDescent="0.2">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485</v>
      </c>
      <c r="AB124" s="1029"/>
      <c r="AC124" s="1029"/>
      <c r="AD124" s="1029"/>
      <c r="AE124" s="1030"/>
      <c r="AF124" s="1031" t="s">
        <v>490</v>
      </c>
      <c r="AG124" s="1029"/>
      <c r="AH124" s="1029"/>
      <c r="AI124" s="1029"/>
      <c r="AJ124" s="1030"/>
      <c r="AK124" s="1031" t="s">
        <v>473</v>
      </c>
      <c r="AL124" s="1029"/>
      <c r="AM124" s="1029"/>
      <c r="AN124" s="1029"/>
      <c r="AO124" s="1030"/>
      <c r="AP124" s="1032" t="s">
        <v>469</v>
      </c>
      <c r="AQ124" s="1033"/>
      <c r="AR124" s="1033"/>
      <c r="AS124" s="1033"/>
      <c r="AT124" s="1034"/>
      <c r="AU124" s="1131" t="s">
        <v>491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63.2</v>
      </c>
      <c r="BR124" s="1098"/>
      <c r="BS124" s="1098"/>
      <c r="BT124" s="1098"/>
      <c r="BU124" s="1098"/>
      <c r="BV124" s="1098">
        <v>65.099999999999994</v>
      </c>
      <c r="BW124" s="1098"/>
      <c r="BX124" s="1098"/>
      <c r="BY124" s="1098"/>
      <c r="BZ124" s="1098"/>
      <c r="CA124" s="1098">
        <v>69.599999999999994</v>
      </c>
      <c r="CB124" s="1098"/>
      <c r="CC124" s="1098"/>
      <c r="CD124" s="1098"/>
      <c r="CE124" s="1098"/>
      <c r="CF124" s="1099"/>
      <c r="CG124" s="1100"/>
      <c r="CH124" s="1100"/>
      <c r="CI124" s="1100"/>
      <c r="CJ124" s="1101"/>
      <c r="CK124" s="1083"/>
      <c r="CL124" s="1083"/>
      <c r="CM124" s="1083"/>
      <c r="CN124" s="1083"/>
      <c r="CO124" s="1084"/>
      <c r="CP124" s="1090" t="s">
        <v>492</v>
      </c>
      <c r="CQ124" s="1091"/>
      <c r="CR124" s="1091"/>
      <c r="CS124" s="1091"/>
      <c r="CT124" s="1091"/>
      <c r="CU124" s="1091"/>
      <c r="CV124" s="1091"/>
      <c r="CW124" s="1091"/>
      <c r="CX124" s="1091"/>
      <c r="CY124" s="1091"/>
      <c r="CZ124" s="1091"/>
      <c r="DA124" s="1091"/>
      <c r="DB124" s="1091"/>
      <c r="DC124" s="1091"/>
      <c r="DD124" s="1091"/>
      <c r="DE124" s="1091"/>
      <c r="DF124" s="1092"/>
      <c r="DG124" s="1075">
        <v>41786</v>
      </c>
      <c r="DH124" s="1054"/>
      <c r="DI124" s="1054"/>
      <c r="DJ124" s="1054"/>
      <c r="DK124" s="1055"/>
      <c r="DL124" s="1053">
        <v>40506</v>
      </c>
      <c r="DM124" s="1054"/>
      <c r="DN124" s="1054"/>
      <c r="DO124" s="1054"/>
      <c r="DP124" s="1055"/>
      <c r="DQ124" s="1053">
        <v>39751</v>
      </c>
      <c r="DR124" s="1054"/>
      <c r="DS124" s="1054"/>
      <c r="DT124" s="1054"/>
      <c r="DU124" s="1055"/>
      <c r="DV124" s="1056">
        <v>2.4</v>
      </c>
      <c r="DW124" s="1057"/>
      <c r="DX124" s="1057"/>
      <c r="DY124" s="1057"/>
      <c r="DZ124" s="1058"/>
    </row>
    <row r="125" spans="1:130" s="226" customFormat="1" ht="26.25" customHeight="1" x14ac:dyDescent="0.15">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493</v>
      </c>
      <c r="AB125" s="1029"/>
      <c r="AC125" s="1029"/>
      <c r="AD125" s="1029"/>
      <c r="AE125" s="1030"/>
      <c r="AF125" s="1031" t="s">
        <v>470</v>
      </c>
      <c r="AG125" s="1029"/>
      <c r="AH125" s="1029"/>
      <c r="AI125" s="1029"/>
      <c r="AJ125" s="1030"/>
      <c r="AK125" s="1031" t="s">
        <v>490</v>
      </c>
      <c r="AL125" s="1029"/>
      <c r="AM125" s="1029"/>
      <c r="AN125" s="1029"/>
      <c r="AO125" s="1030"/>
      <c r="AP125" s="1032" t="s">
        <v>471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494</v>
      </c>
      <c r="CL125" s="1078"/>
      <c r="CM125" s="1078"/>
      <c r="CN125" s="1078"/>
      <c r="CO125" s="1079"/>
      <c r="CP125" s="1010" t="s">
        <v>495</v>
      </c>
      <c r="CQ125" s="959"/>
      <c r="CR125" s="959"/>
      <c r="CS125" s="959"/>
      <c r="CT125" s="959"/>
      <c r="CU125" s="959"/>
      <c r="CV125" s="959"/>
      <c r="CW125" s="959"/>
      <c r="CX125" s="959"/>
      <c r="CY125" s="959"/>
      <c r="CZ125" s="959"/>
      <c r="DA125" s="959"/>
      <c r="DB125" s="959"/>
      <c r="DC125" s="959"/>
      <c r="DD125" s="959"/>
      <c r="DE125" s="959"/>
      <c r="DF125" s="960"/>
      <c r="DG125" s="996" t="s">
        <v>469</v>
      </c>
      <c r="DH125" s="997"/>
      <c r="DI125" s="997"/>
      <c r="DJ125" s="997"/>
      <c r="DK125" s="997"/>
      <c r="DL125" s="997" t="s">
        <v>470</v>
      </c>
      <c r="DM125" s="997"/>
      <c r="DN125" s="997"/>
      <c r="DO125" s="997"/>
      <c r="DP125" s="997"/>
      <c r="DQ125" s="997" t="s">
        <v>496</v>
      </c>
      <c r="DR125" s="997"/>
      <c r="DS125" s="997"/>
      <c r="DT125" s="997"/>
      <c r="DU125" s="997"/>
      <c r="DV125" s="998" t="s">
        <v>388</v>
      </c>
      <c r="DW125" s="998"/>
      <c r="DX125" s="998"/>
      <c r="DY125" s="998"/>
      <c r="DZ125" s="999"/>
    </row>
    <row r="126" spans="1:130" s="226" customFormat="1" ht="26.25" customHeight="1" thickBot="1" x14ac:dyDescent="0.2">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404</v>
      </c>
      <c r="AB126" s="1029"/>
      <c r="AC126" s="1029"/>
      <c r="AD126" s="1029"/>
      <c r="AE126" s="1030"/>
      <c r="AF126" s="1031" t="s">
        <v>404</v>
      </c>
      <c r="AG126" s="1029"/>
      <c r="AH126" s="1029"/>
      <c r="AI126" s="1029"/>
      <c r="AJ126" s="1030"/>
      <c r="AK126" s="1031" t="s">
        <v>471</v>
      </c>
      <c r="AL126" s="1029"/>
      <c r="AM126" s="1029"/>
      <c r="AN126" s="1029"/>
      <c r="AO126" s="1030"/>
      <c r="AP126" s="1032" t="s">
        <v>490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497</v>
      </c>
      <c r="CQ126" s="1020"/>
      <c r="CR126" s="1020"/>
      <c r="CS126" s="1020"/>
      <c r="CT126" s="1020"/>
      <c r="CU126" s="1020"/>
      <c r="CV126" s="1020"/>
      <c r="CW126" s="1020"/>
      <c r="CX126" s="1020"/>
      <c r="CY126" s="1020"/>
      <c r="CZ126" s="1020"/>
      <c r="DA126" s="1020"/>
      <c r="DB126" s="1020"/>
      <c r="DC126" s="1020"/>
      <c r="DD126" s="1020"/>
      <c r="DE126" s="1020"/>
      <c r="DF126" s="1021"/>
      <c r="DG126" s="989" t="s">
        <v>474</v>
      </c>
      <c r="DH126" s="990"/>
      <c r="DI126" s="990"/>
      <c r="DJ126" s="990"/>
      <c r="DK126" s="990"/>
      <c r="DL126" s="990" t="s">
        <v>498</v>
      </c>
      <c r="DM126" s="990"/>
      <c r="DN126" s="990"/>
      <c r="DO126" s="990"/>
      <c r="DP126" s="990"/>
      <c r="DQ126" s="990" t="s">
        <v>388</v>
      </c>
      <c r="DR126" s="990"/>
      <c r="DS126" s="990"/>
      <c r="DT126" s="990"/>
      <c r="DU126" s="990"/>
      <c r="DV126" s="991" t="s">
        <v>388</v>
      </c>
      <c r="DW126" s="991"/>
      <c r="DX126" s="991"/>
      <c r="DY126" s="991"/>
      <c r="DZ126" s="992"/>
    </row>
    <row r="127" spans="1:130" s="226" customFormat="1" ht="26.25" customHeight="1" x14ac:dyDescent="0.15">
      <c r="A127" s="1130"/>
      <c r="B127" s="1018"/>
      <c r="C127" s="1072" t="s">
        <v>499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82</v>
      </c>
      <c r="AB127" s="1029"/>
      <c r="AC127" s="1029"/>
      <c r="AD127" s="1029"/>
      <c r="AE127" s="1030"/>
      <c r="AF127" s="1031">
        <v>76</v>
      </c>
      <c r="AG127" s="1029"/>
      <c r="AH127" s="1029"/>
      <c r="AI127" s="1029"/>
      <c r="AJ127" s="1030"/>
      <c r="AK127" s="1031">
        <v>70</v>
      </c>
      <c r="AL127" s="1029"/>
      <c r="AM127" s="1029"/>
      <c r="AN127" s="1029"/>
      <c r="AO127" s="1030"/>
      <c r="AP127" s="1032">
        <v>0</v>
      </c>
      <c r="AQ127" s="1033"/>
      <c r="AR127" s="1033"/>
      <c r="AS127" s="1033"/>
      <c r="AT127" s="1034"/>
      <c r="AU127" s="262"/>
      <c r="AV127" s="262"/>
      <c r="AW127" s="262"/>
      <c r="AX127" s="1102" t="s">
        <v>500</v>
      </c>
      <c r="AY127" s="1103"/>
      <c r="AZ127" s="1103"/>
      <c r="BA127" s="1103"/>
      <c r="BB127" s="1103"/>
      <c r="BC127" s="1103"/>
      <c r="BD127" s="1103"/>
      <c r="BE127" s="1104"/>
      <c r="BF127" s="1105" t="s">
        <v>501</v>
      </c>
      <c r="BG127" s="1103"/>
      <c r="BH127" s="1103"/>
      <c r="BI127" s="1103"/>
      <c r="BJ127" s="1103"/>
      <c r="BK127" s="1103"/>
      <c r="BL127" s="1104"/>
      <c r="BM127" s="1105" t="s">
        <v>502</v>
      </c>
      <c r="BN127" s="1103"/>
      <c r="BO127" s="1103"/>
      <c r="BP127" s="1103"/>
      <c r="BQ127" s="1103"/>
      <c r="BR127" s="1103"/>
      <c r="BS127" s="1104"/>
      <c r="BT127" s="1105" t="s">
        <v>503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504</v>
      </c>
      <c r="CQ127" s="1020"/>
      <c r="CR127" s="1020"/>
      <c r="CS127" s="1020"/>
      <c r="CT127" s="1020"/>
      <c r="CU127" s="1020"/>
      <c r="CV127" s="1020"/>
      <c r="CW127" s="1020"/>
      <c r="CX127" s="1020"/>
      <c r="CY127" s="1020"/>
      <c r="CZ127" s="1020"/>
      <c r="DA127" s="1020"/>
      <c r="DB127" s="1020"/>
      <c r="DC127" s="1020"/>
      <c r="DD127" s="1020"/>
      <c r="DE127" s="1020"/>
      <c r="DF127" s="1021"/>
      <c r="DG127" s="989" t="s">
        <v>490</v>
      </c>
      <c r="DH127" s="990"/>
      <c r="DI127" s="990"/>
      <c r="DJ127" s="990"/>
      <c r="DK127" s="990"/>
      <c r="DL127" s="990" t="s">
        <v>132</v>
      </c>
      <c r="DM127" s="990"/>
      <c r="DN127" s="990"/>
      <c r="DO127" s="990"/>
      <c r="DP127" s="990"/>
      <c r="DQ127" s="990" t="s">
        <v>472</v>
      </c>
      <c r="DR127" s="990"/>
      <c r="DS127" s="990"/>
      <c r="DT127" s="990"/>
      <c r="DU127" s="990"/>
      <c r="DV127" s="991" t="s">
        <v>471</v>
      </c>
      <c r="DW127" s="991"/>
      <c r="DX127" s="991"/>
      <c r="DY127" s="991"/>
      <c r="DZ127" s="992"/>
    </row>
    <row r="128" spans="1:130" s="226" customFormat="1" ht="26.25" customHeight="1" thickBot="1" x14ac:dyDescent="0.2">
      <c r="A128" s="1113" t="s">
        <v>505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506</v>
      </c>
      <c r="X128" s="1115"/>
      <c r="Y128" s="1115"/>
      <c r="Z128" s="1116"/>
      <c r="AA128" s="1117">
        <v>10040</v>
      </c>
      <c r="AB128" s="1118"/>
      <c r="AC128" s="1118"/>
      <c r="AD128" s="1118"/>
      <c r="AE128" s="1119"/>
      <c r="AF128" s="1120">
        <v>9393</v>
      </c>
      <c r="AG128" s="1118"/>
      <c r="AH128" s="1118"/>
      <c r="AI128" s="1118"/>
      <c r="AJ128" s="1119"/>
      <c r="AK128" s="1120">
        <v>9156</v>
      </c>
      <c r="AL128" s="1118"/>
      <c r="AM128" s="1118"/>
      <c r="AN128" s="1118"/>
      <c r="AO128" s="1119"/>
      <c r="AP128" s="1121"/>
      <c r="AQ128" s="1122"/>
      <c r="AR128" s="1122"/>
      <c r="AS128" s="1122"/>
      <c r="AT128" s="1123"/>
      <c r="AU128" s="262"/>
      <c r="AV128" s="262"/>
      <c r="AW128" s="262"/>
      <c r="AX128" s="958" t="s">
        <v>507</v>
      </c>
      <c r="AY128" s="959"/>
      <c r="AZ128" s="959"/>
      <c r="BA128" s="959"/>
      <c r="BB128" s="959"/>
      <c r="BC128" s="959"/>
      <c r="BD128" s="959"/>
      <c r="BE128" s="960"/>
      <c r="BF128" s="1124" t="s">
        <v>496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508</v>
      </c>
      <c r="CQ128" s="1107"/>
      <c r="CR128" s="1107"/>
      <c r="CS128" s="1107"/>
      <c r="CT128" s="1107"/>
      <c r="CU128" s="1107"/>
      <c r="CV128" s="1107"/>
      <c r="CW128" s="1107"/>
      <c r="CX128" s="1107"/>
      <c r="CY128" s="1107"/>
      <c r="CZ128" s="1107"/>
      <c r="DA128" s="1107"/>
      <c r="DB128" s="1107"/>
      <c r="DC128" s="1107"/>
      <c r="DD128" s="1107"/>
      <c r="DE128" s="1107"/>
      <c r="DF128" s="1108"/>
      <c r="DG128" s="1109">
        <v>6031</v>
      </c>
      <c r="DH128" s="1110"/>
      <c r="DI128" s="1110"/>
      <c r="DJ128" s="1110"/>
      <c r="DK128" s="1110"/>
      <c r="DL128" s="1110">
        <v>5066</v>
      </c>
      <c r="DM128" s="1110"/>
      <c r="DN128" s="1110"/>
      <c r="DO128" s="1110"/>
      <c r="DP128" s="1110"/>
      <c r="DQ128" s="1110">
        <v>4086</v>
      </c>
      <c r="DR128" s="1110"/>
      <c r="DS128" s="1110"/>
      <c r="DT128" s="1110"/>
      <c r="DU128" s="1110"/>
      <c r="DV128" s="1111">
        <v>0.2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509</v>
      </c>
      <c r="X129" s="1144"/>
      <c r="Y129" s="1144"/>
      <c r="Z129" s="1145"/>
      <c r="AA129" s="1028">
        <v>2104966</v>
      </c>
      <c r="AB129" s="1029"/>
      <c r="AC129" s="1029"/>
      <c r="AD129" s="1029"/>
      <c r="AE129" s="1030"/>
      <c r="AF129" s="1031">
        <v>2054962</v>
      </c>
      <c r="AG129" s="1029"/>
      <c r="AH129" s="1029"/>
      <c r="AI129" s="1029"/>
      <c r="AJ129" s="1030"/>
      <c r="AK129" s="1031">
        <v>2032921</v>
      </c>
      <c r="AL129" s="1029"/>
      <c r="AM129" s="1029"/>
      <c r="AN129" s="1029"/>
      <c r="AO129" s="1030"/>
      <c r="AP129" s="1146"/>
      <c r="AQ129" s="1147"/>
      <c r="AR129" s="1147"/>
      <c r="AS129" s="1147"/>
      <c r="AT129" s="1148"/>
      <c r="AU129" s="264"/>
      <c r="AV129" s="264"/>
      <c r="AW129" s="264"/>
      <c r="AX129" s="1137" t="s">
        <v>510</v>
      </c>
      <c r="AY129" s="1020"/>
      <c r="AZ129" s="1020"/>
      <c r="BA129" s="1020"/>
      <c r="BB129" s="1020"/>
      <c r="BC129" s="1020"/>
      <c r="BD129" s="1020"/>
      <c r="BE129" s="1021"/>
      <c r="BF129" s="1138" t="s">
        <v>511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512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513</v>
      </c>
      <c r="X130" s="1144"/>
      <c r="Y130" s="1144"/>
      <c r="Z130" s="1145"/>
      <c r="AA130" s="1028">
        <v>391158</v>
      </c>
      <c r="AB130" s="1029"/>
      <c r="AC130" s="1029"/>
      <c r="AD130" s="1029"/>
      <c r="AE130" s="1030"/>
      <c r="AF130" s="1031">
        <v>381107</v>
      </c>
      <c r="AG130" s="1029"/>
      <c r="AH130" s="1029"/>
      <c r="AI130" s="1029"/>
      <c r="AJ130" s="1030"/>
      <c r="AK130" s="1031">
        <v>362435</v>
      </c>
      <c r="AL130" s="1029"/>
      <c r="AM130" s="1029"/>
      <c r="AN130" s="1029"/>
      <c r="AO130" s="1030"/>
      <c r="AP130" s="1146"/>
      <c r="AQ130" s="1147"/>
      <c r="AR130" s="1147"/>
      <c r="AS130" s="1147"/>
      <c r="AT130" s="1148"/>
      <c r="AU130" s="264"/>
      <c r="AV130" s="264"/>
      <c r="AW130" s="264"/>
      <c r="AX130" s="1137" t="s">
        <v>514</v>
      </c>
      <c r="AY130" s="1020"/>
      <c r="AZ130" s="1020"/>
      <c r="BA130" s="1020"/>
      <c r="BB130" s="1020"/>
      <c r="BC130" s="1020"/>
      <c r="BD130" s="1020"/>
      <c r="BE130" s="1021"/>
      <c r="BF130" s="1174">
        <v>10.7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515</v>
      </c>
      <c r="X131" s="1182"/>
      <c r="Y131" s="1182"/>
      <c r="Z131" s="1183"/>
      <c r="AA131" s="1075">
        <v>1713808</v>
      </c>
      <c r="AB131" s="1054"/>
      <c r="AC131" s="1054"/>
      <c r="AD131" s="1054"/>
      <c r="AE131" s="1055"/>
      <c r="AF131" s="1053">
        <v>1673855</v>
      </c>
      <c r="AG131" s="1054"/>
      <c r="AH131" s="1054"/>
      <c r="AI131" s="1054"/>
      <c r="AJ131" s="1055"/>
      <c r="AK131" s="1053">
        <v>1670486</v>
      </c>
      <c r="AL131" s="1054"/>
      <c r="AM131" s="1054"/>
      <c r="AN131" s="1054"/>
      <c r="AO131" s="1055"/>
      <c r="AP131" s="1184"/>
      <c r="AQ131" s="1185"/>
      <c r="AR131" s="1185"/>
      <c r="AS131" s="1185"/>
      <c r="AT131" s="1186"/>
      <c r="AU131" s="264"/>
      <c r="AV131" s="264"/>
      <c r="AW131" s="264"/>
      <c r="AX131" s="1156" t="s">
        <v>516</v>
      </c>
      <c r="AY131" s="1107"/>
      <c r="AZ131" s="1107"/>
      <c r="BA131" s="1107"/>
      <c r="BB131" s="1107"/>
      <c r="BC131" s="1107"/>
      <c r="BD131" s="1107"/>
      <c r="BE131" s="1108"/>
      <c r="BF131" s="1157">
        <v>69.599999999999994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518</v>
      </c>
      <c r="W132" s="1167"/>
      <c r="X132" s="1167"/>
      <c r="Y132" s="1167"/>
      <c r="Z132" s="1168"/>
      <c r="AA132" s="1169">
        <v>8.5107549969999994</v>
      </c>
      <c r="AB132" s="1170"/>
      <c r="AC132" s="1170"/>
      <c r="AD132" s="1170"/>
      <c r="AE132" s="1171"/>
      <c r="AF132" s="1172">
        <v>11.62352772</v>
      </c>
      <c r="AG132" s="1170"/>
      <c r="AH132" s="1170"/>
      <c r="AI132" s="1170"/>
      <c r="AJ132" s="1171"/>
      <c r="AK132" s="1172">
        <v>12.157599640000001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519</v>
      </c>
      <c r="W133" s="1150"/>
      <c r="X133" s="1150"/>
      <c r="Y133" s="1150"/>
      <c r="Z133" s="1151"/>
      <c r="AA133" s="1152">
        <v>10.7</v>
      </c>
      <c r="AB133" s="1153"/>
      <c r="AC133" s="1153"/>
      <c r="AD133" s="1153"/>
      <c r="AE133" s="1154"/>
      <c r="AF133" s="1152">
        <v>10</v>
      </c>
      <c r="AG133" s="1153"/>
      <c r="AH133" s="1153"/>
      <c r="AI133" s="1153"/>
      <c r="AJ133" s="1154"/>
      <c r="AK133" s="1152">
        <v>10.7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VJJHJr0ZLEvVpYmic86ZmuVPlNMHugmT+Ze+NTG2yg6Utnw/jochFXYJ5agl2Nx1LtjtBXN8x3r1OyuLTm+lw==" saltValue="/eHUE8z9hUkOkebpKeqh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520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XlACJB/GjwcsuGuZeilXO+LJVDWBoweG2hmbnrNsaqaN38Y/0UXiUejFo4Pu2TqXrvhSLWd/HEoM60L463CBg==" saltValue="SjBGa6T+AqaN+mVAvW52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e+D0gzrnlsXsUAUjDBPnwhR643u6mpjuzr7uP0N3WkFSuqzsaRPNPmx7OiY3+sRzg5vuhjoYamrn8Y3Xia9gA==" saltValue="NsJZk6N2dRWjYC/sIEygC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523</v>
      </c>
      <c r="AP7" s="283"/>
      <c r="AQ7" s="284" t="s">
        <v>524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525</v>
      </c>
      <c r="AQ8" s="290" t="s">
        <v>526</v>
      </c>
      <c r="AR8" s="291" t="s">
        <v>527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528</v>
      </c>
      <c r="AL9" s="1193"/>
      <c r="AM9" s="1193"/>
      <c r="AN9" s="1194"/>
      <c r="AO9" s="292">
        <v>572358</v>
      </c>
      <c r="AP9" s="292">
        <v>189272</v>
      </c>
      <c r="AQ9" s="293">
        <v>189734</v>
      </c>
      <c r="AR9" s="294">
        <v>-0.2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529</v>
      </c>
      <c r="AL10" s="1193"/>
      <c r="AM10" s="1193"/>
      <c r="AN10" s="1194"/>
      <c r="AO10" s="295">
        <v>86231</v>
      </c>
      <c r="AP10" s="295">
        <v>28516</v>
      </c>
      <c r="AQ10" s="296">
        <v>22180</v>
      </c>
      <c r="AR10" s="297">
        <v>28.6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530</v>
      </c>
      <c r="AL11" s="1193"/>
      <c r="AM11" s="1193"/>
      <c r="AN11" s="1194"/>
      <c r="AO11" s="295">
        <v>59770</v>
      </c>
      <c r="AP11" s="295">
        <v>19765</v>
      </c>
      <c r="AQ11" s="296">
        <v>28692</v>
      </c>
      <c r="AR11" s="297">
        <v>-31.1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531</v>
      </c>
      <c r="AL12" s="1193"/>
      <c r="AM12" s="1193"/>
      <c r="AN12" s="1194"/>
      <c r="AO12" s="295">
        <v>16414</v>
      </c>
      <c r="AP12" s="295">
        <v>5428</v>
      </c>
      <c r="AQ12" s="296">
        <v>4806</v>
      </c>
      <c r="AR12" s="297">
        <v>12.9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532</v>
      </c>
      <c r="AL13" s="1193"/>
      <c r="AM13" s="1193"/>
      <c r="AN13" s="1194"/>
      <c r="AO13" s="295" t="s">
        <v>533</v>
      </c>
      <c r="AP13" s="295" t="s">
        <v>533</v>
      </c>
      <c r="AQ13" s="296" t="s">
        <v>533</v>
      </c>
      <c r="AR13" s="297" t="s">
        <v>533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534</v>
      </c>
      <c r="AL14" s="1193"/>
      <c r="AM14" s="1193"/>
      <c r="AN14" s="1194"/>
      <c r="AO14" s="295">
        <v>30335</v>
      </c>
      <c r="AP14" s="295">
        <v>10031</v>
      </c>
      <c r="AQ14" s="296">
        <v>8976</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535</v>
      </c>
      <c r="AL15" s="1193"/>
      <c r="AM15" s="1193"/>
      <c r="AN15" s="1194"/>
      <c r="AO15" s="295">
        <v>3479</v>
      </c>
      <c r="AP15" s="295">
        <v>1150</v>
      </c>
      <c r="AQ15" s="296">
        <v>4161</v>
      </c>
      <c r="AR15" s="297">
        <v>-72.400000000000006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536</v>
      </c>
      <c r="AL16" s="1196"/>
      <c r="AM16" s="1196"/>
      <c r="AN16" s="1197"/>
      <c r="AO16" s="295">
        <v>-67907</v>
      </c>
      <c r="AP16" s="295">
        <v>-22456</v>
      </c>
      <c r="AQ16" s="296">
        <v>-17989</v>
      </c>
      <c r="AR16" s="297">
        <v>24.8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700680</v>
      </c>
      <c r="AP17" s="295">
        <v>231706</v>
      </c>
      <c r="AQ17" s="296">
        <v>240560</v>
      </c>
      <c r="AR17" s="297">
        <v>-3.7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541</v>
      </c>
      <c r="AL21" s="1188"/>
      <c r="AM21" s="1188"/>
      <c r="AN21" s="1189"/>
      <c r="AO21" s="307">
        <v>20.5</v>
      </c>
      <c r="AP21" s="308">
        <v>21.65</v>
      </c>
      <c r="AQ21" s="309">
        <v>-1.1499999999999999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542</v>
      </c>
      <c r="AL22" s="1188"/>
      <c r="AM22" s="1188"/>
      <c r="AN22" s="1189"/>
      <c r="AO22" s="312">
        <v>97.4</v>
      </c>
      <c r="AP22" s="313">
        <v>95.4</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544</v>
      </c>
      <c r="AO27" s="273"/>
      <c r="AP27" s="273"/>
      <c r="AQ27" s="273"/>
      <c r="AR27" s="273"/>
      <c r="AS27" s="273"/>
      <c r="AT27" s="273"/>
    </row>
    <row r="28" spans="1:46" ht="17.25" x14ac:dyDescent="0.1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523</v>
      </c>
      <c r="AP30" s="283"/>
      <c r="AQ30" s="284" t="s">
        <v>524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525</v>
      </c>
      <c r="AQ31" s="290" t="s">
        <v>526</v>
      </c>
      <c r="AR31" s="291" t="s">
        <v>527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547</v>
      </c>
      <c r="AL32" s="1204"/>
      <c r="AM32" s="1204"/>
      <c r="AN32" s="1205"/>
      <c r="AO32" s="322">
        <v>370136</v>
      </c>
      <c r="AP32" s="322">
        <v>122399</v>
      </c>
      <c r="AQ32" s="323">
        <v>139228</v>
      </c>
      <c r="AR32" s="324">
        <v>-12.1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548</v>
      </c>
      <c r="AL33" s="1204"/>
      <c r="AM33" s="1204"/>
      <c r="AN33" s="1205"/>
      <c r="AO33" s="322" t="s">
        <v>533</v>
      </c>
      <c r="AP33" s="322" t="s">
        <v>533</v>
      </c>
      <c r="AQ33" s="323" t="s">
        <v>533</v>
      </c>
      <c r="AR33" s="324" t="s">
        <v>533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549</v>
      </c>
      <c r="AL34" s="1204"/>
      <c r="AM34" s="1204"/>
      <c r="AN34" s="1205"/>
      <c r="AO34" s="322" t="s">
        <v>533</v>
      </c>
      <c r="AP34" s="322" t="s">
        <v>533</v>
      </c>
      <c r="AQ34" s="323">
        <v>5</v>
      </c>
      <c r="AR34" s="324" t="s">
        <v>533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550</v>
      </c>
      <c r="AL35" s="1204"/>
      <c r="AM35" s="1204"/>
      <c r="AN35" s="1205"/>
      <c r="AO35" s="322">
        <v>157764</v>
      </c>
      <c r="AP35" s="322">
        <v>52171</v>
      </c>
      <c r="AQ35" s="323">
        <v>32095</v>
      </c>
      <c r="AR35" s="324">
        <v>62.6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551</v>
      </c>
      <c r="AL36" s="1204"/>
      <c r="AM36" s="1204"/>
      <c r="AN36" s="1205"/>
      <c r="AO36" s="322">
        <v>46712</v>
      </c>
      <c r="AP36" s="322">
        <v>15447</v>
      </c>
      <c r="AQ36" s="323">
        <v>5254</v>
      </c>
      <c r="AR36" s="324">
        <v>194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552</v>
      </c>
      <c r="AL37" s="1204"/>
      <c r="AM37" s="1204"/>
      <c r="AN37" s="1205"/>
      <c r="AO37" s="322">
        <v>70</v>
      </c>
      <c r="AP37" s="322">
        <v>23</v>
      </c>
      <c r="AQ37" s="323">
        <v>1384</v>
      </c>
      <c r="AR37" s="324">
        <v>-98.3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553</v>
      </c>
      <c r="AL38" s="1207"/>
      <c r="AM38" s="1207"/>
      <c r="AN38" s="1208"/>
      <c r="AO38" s="325" t="s">
        <v>533</v>
      </c>
      <c r="AP38" s="325" t="s">
        <v>533</v>
      </c>
      <c r="AQ38" s="326">
        <v>32</v>
      </c>
      <c r="AR38" s="314" t="s">
        <v>533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554</v>
      </c>
      <c r="AL39" s="1207"/>
      <c r="AM39" s="1207"/>
      <c r="AN39" s="1208"/>
      <c r="AO39" s="322">
        <v>-9156</v>
      </c>
      <c r="AP39" s="322">
        <v>-3028</v>
      </c>
      <c r="AQ39" s="323">
        <v>-8131</v>
      </c>
      <c r="AR39" s="324">
        <v>-62.8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555</v>
      </c>
      <c r="AL40" s="1204"/>
      <c r="AM40" s="1204"/>
      <c r="AN40" s="1205"/>
      <c r="AO40" s="322">
        <v>-362435</v>
      </c>
      <c r="AP40" s="322">
        <v>-119853</v>
      </c>
      <c r="AQ40" s="323">
        <v>-126394</v>
      </c>
      <c r="AR40" s="324">
        <v>-5.2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203091</v>
      </c>
      <c r="AP41" s="322">
        <v>67160</v>
      </c>
      <c r="AQ41" s="323">
        <v>43473</v>
      </c>
      <c r="AR41" s="324">
        <v>54.5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523</v>
      </c>
      <c r="AN49" s="1200" t="s">
        <v>559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560</v>
      </c>
      <c r="AO50" s="339" t="s">
        <v>561</v>
      </c>
      <c r="AP50" s="340" t="s">
        <v>562</v>
      </c>
      <c r="AQ50" s="341" t="s">
        <v>563</v>
      </c>
      <c r="AR50" s="342" t="s">
        <v>564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1527776</v>
      </c>
      <c r="AN51" s="344">
        <v>463806</v>
      </c>
      <c r="AO51" s="345">
        <v>437.4</v>
      </c>
      <c r="AP51" s="346">
        <v>316331</v>
      </c>
      <c r="AQ51" s="347">
        <v>38.6</v>
      </c>
      <c r="AR51" s="348">
        <v>398.8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411397</v>
      </c>
      <c r="AN52" s="352">
        <v>124893</v>
      </c>
      <c r="AO52" s="353">
        <v>242.3</v>
      </c>
      <c r="AP52" s="354">
        <v>106387</v>
      </c>
      <c r="AQ52" s="355">
        <v>22.8</v>
      </c>
      <c r="AR52" s="356">
        <v>219.5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837803</v>
      </c>
      <c r="AN53" s="344">
        <v>260835</v>
      </c>
      <c r="AO53" s="345">
        <v>-43.8</v>
      </c>
      <c r="AP53" s="346">
        <v>333013</v>
      </c>
      <c r="AQ53" s="347">
        <v>5.3</v>
      </c>
      <c r="AR53" s="348">
        <v>-49.1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652401</v>
      </c>
      <c r="AN54" s="352">
        <v>203114</v>
      </c>
      <c r="AO54" s="353">
        <v>62.6</v>
      </c>
      <c r="AP54" s="354">
        <v>126732</v>
      </c>
      <c r="AQ54" s="355">
        <v>19.100000000000001</v>
      </c>
      <c r="AR54" s="356">
        <v>43.5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303626</v>
      </c>
      <c r="AN55" s="344">
        <v>96481</v>
      </c>
      <c r="AO55" s="345">
        <v>-63</v>
      </c>
      <c r="AP55" s="346">
        <v>280458</v>
      </c>
      <c r="AQ55" s="347">
        <v>-15.8</v>
      </c>
      <c r="AR55" s="348">
        <v>-47.2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185678</v>
      </c>
      <c r="AN56" s="352">
        <v>59002</v>
      </c>
      <c r="AO56" s="353">
        <v>-71</v>
      </c>
      <c r="AP56" s="354">
        <v>127286</v>
      </c>
      <c r="AQ56" s="355">
        <v>0.4</v>
      </c>
      <c r="AR56" s="356">
        <v>-71.400000000000006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158101</v>
      </c>
      <c r="AN57" s="344">
        <v>50967</v>
      </c>
      <c r="AO57" s="345">
        <v>-47.2</v>
      </c>
      <c r="AP57" s="346">
        <v>291945</v>
      </c>
      <c r="AQ57" s="347">
        <v>4.0999999999999996</v>
      </c>
      <c r="AR57" s="348">
        <v>-51.3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92457</v>
      </c>
      <c r="AN58" s="352">
        <v>29806</v>
      </c>
      <c r="AO58" s="353">
        <v>-49.5</v>
      </c>
      <c r="AP58" s="354">
        <v>127651</v>
      </c>
      <c r="AQ58" s="355">
        <v>0.3</v>
      </c>
      <c r="AR58" s="356">
        <v>-49.8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137389</v>
      </c>
      <c r="AN59" s="344">
        <v>45433</v>
      </c>
      <c r="AO59" s="345">
        <v>-10.9</v>
      </c>
      <c r="AP59" s="346">
        <v>291173</v>
      </c>
      <c r="AQ59" s="347">
        <v>-0.3</v>
      </c>
      <c r="AR59" s="348">
        <v>-10.6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60710</v>
      </c>
      <c r="AN60" s="352">
        <v>20076</v>
      </c>
      <c r="AO60" s="353">
        <v>-32.6</v>
      </c>
      <c r="AP60" s="354">
        <v>119071</v>
      </c>
      <c r="AQ60" s="355">
        <v>-6.7</v>
      </c>
      <c r="AR60" s="356">
        <v>-25.9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592939</v>
      </c>
      <c r="AN61" s="359">
        <v>183504</v>
      </c>
      <c r="AO61" s="360">
        <v>54.5</v>
      </c>
      <c r="AP61" s="361">
        <v>302584</v>
      </c>
      <c r="AQ61" s="362">
        <v>6.4</v>
      </c>
      <c r="AR61" s="348">
        <v>48.1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280529</v>
      </c>
      <c r="AN62" s="352">
        <v>87378</v>
      </c>
      <c r="AO62" s="353">
        <v>30.4</v>
      </c>
      <c r="AP62" s="354">
        <v>121425</v>
      </c>
      <c r="AQ62" s="355">
        <v>7.2</v>
      </c>
      <c r="AR62" s="356">
        <v>23.2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oiyZBGhP7nmLV/D3EPT3fJpB95YMPnEC82BrKQsHw677WvgsIL3YvlYMopS9y+HrayR7j1Cu4rsI7CZ+XfwQw==" saltValue="bwtgopIwlFmfaKTnStJ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7"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cAwXJihziUv6VndkhVcANcoldU4wCgT042ZrHJBKBtnmPIt50HDrujcTSguTNwd8rPrwZaCdVhW+LXnVYBF3Q==" saltValue="v766Tm3nAAJPUyskaUK4y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GqdS67UovYs1weW7Y7L43BLPVMeeTI2hD0ehOX5gkn+qTatu/phcyuxY5yvLrQC/X47cL6HJaHzXA/ceFPq0w==" saltValue="TZuSlJuUnbiV9MIKDE5Lk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12" t="s">
        <v>3</v>
      </c>
      <c r="D47" s="1212"/>
      <c r="E47" s="1213"/>
      <c r="F47" s="11">
        <v>44.05</v>
      </c>
      <c r="G47" s="12">
        <v>38.880000000000003</v>
      </c>
      <c r="H47" s="12">
        <v>40.28</v>
      </c>
      <c r="I47" s="12">
        <v>41.28</v>
      </c>
      <c r="J47" s="13">
        <v>44.21</v>
      </c>
    </row>
    <row r="48" spans="2:10" ht="57.75" customHeight="1" x14ac:dyDescent="0.15">
      <c r="B48" s="14"/>
      <c r="C48" s="1214" t="s">
        <v>4</v>
      </c>
      <c r="D48" s="1214"/>
      <c r="E48" s="1215"/>
      <c r="F48" s="15">
        <v>7.46</v>
      </c>
      <c r="G48" s="16">
        <v>8.57</v>
      </c>
      <c r="H48" s="16">
        <v>10.46</v>
      </c>
      <c r="I48" s="16">
        <v>11.47</v>
      </c>
      <c r="J48" s="17">
        <v>7.43</v>
      </c>
    </row>
    <row r="49" spans="2:10" ht="57.75" customHeight="1" thickBot="1" x14ac:dyDescent="0.2">
      <c r="B49" s="18"/>
      <c r="C49" s="1216" t="s">
        <v>5</v>
      </c>
      <c r="D49" s="1216"/>
      <c r="E49" s="1217"/>
      <c r="F49" s="19">
        <v>3.29</v>
      </c>
      <c r="G49" s="20" t="s">
        <v>580</v>
      </c>
      <c r="H49" s="20">
        <v>4.43</v>
      </c>
      <c r="I49" s="20">
        <v>0.77</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8ew0TtGN27JdWS2L0Z4Cb8HBmqFbOKrgvdOTUozfiyPNpT3PNOwRPxw1k2unUuAC+9PSVLmnd2aJDzbneAD8g==" saltValue="ZrmtFuvhCp0JzEZHXAz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鳥取県庁</cp:lastModifiedBy>
  <cp:lastPrinted>2019-10-30T02:39:17Z</cp:lastPrinted>
  <dcterms:created xsi:type="dcterms:W3CDTF">2019-02-14T04:09:44Z</dcterms:created>
  <dcterms:modified xsi:type="dcterms:W3CDTF">2019-10-30T02:40:38Z</dcterms:modified>
</cp:coreProperties>
</file>