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Z:\0100 総務課\0103 財務室\01 財政全般\02 調査全般\H31\01.10.25 平成29年度財政状況資料集の再分析について\"/>
    </mc:Choice>
  </mc:AlternateContent>
  <bookViews>
    <workbookView xWindow="0" yWindow="0" windowWidth="19140" windowHeight="592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CW102" i="12"/>
  <c r="DB102" i="12"/>
  <c r="DG102" i="12"/>
  <c r="DL102" i="12"/>
  <c r="DQ102" i="12"/>
  <c r="DV102" i="12"/>
  <c r="CR102" i="12"/>
  <c r="V23" i="12" l="1"/>
  <c r="AP23" i="12"/>
  <c r="AA23" i="12"/>
  <c r="Q2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5" i="10"/>
  <c r="U36" i="10" s="1"/>
  <c r="U37" i="10" s="1"/>
  <c r="BE34" i="10"/>
  <c r="BE35" i="10" s="1"/>
  <c r="BE36" i="10" s="1"/>
  <c r="BW34" i="10" l="1"/>
  <c r="BW35" i="10" l="1"/>
  <c r="BW36" i="10" s="1"/>
  <c r="BW37" i="10" s="1"/>
  <c r="BW38" i="10" s="1"/>
  <c r="BW39" i="10" s="1"/>
  <c r="BW40" i="10" s="1"/>
  <c r="CO34" i="10" l="1"/>
  <c r="CO35" i="10" s="1"/>
  <c r="CO36" i="10" s="1"/>
</calcChain>
</file>

<file path=xl/sharedStrings.xml><?xml version="1.0" encoding="utf-8"?>
<sst xmlns="http://schemas.openxmlformats.org/spreadsheetml/2006/main" count="1090" uniqueCount="593">
  <si>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</si>
  <si>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</si>
  <si>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</si>
  <si>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</si>
  <si>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</si>
  <si>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</si>
  <si>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</si>
  <si>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</si>
  <si>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</si>
  <si>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</si>
  <si>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</si>
  <si>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</si>
  <si>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</si>
  <si>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</si>
  <si>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</si>
  <si>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</si>
  <si>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</si>
  <si>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</si>
  <si>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</si>
  <si>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</si>
  <si>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</si>
  <si>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</si>
  <si>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</si>
  <si>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</si>
  <si>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</si>
  <si>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</si>
  <si>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</si>
  <si>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</si>
  <si>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</si>
  <si>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</si>
  <si>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</si>
  <si>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</si>
  <si>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</si>
  <si>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</si>
  <si>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</si>
  <si>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</si>
  <si>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</si>
  <si>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</si>
  <si>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</si>
  <si>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</si>
  <si>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</si>
  <si>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</si>
  <si>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</si>
  <si>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</si>
  <si>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</si>
  <si>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</si>
  <si>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</si>
  <si>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</si>
  <si>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</si>
  <si>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</si>
  <si>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</si>
  <si>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</si>
  <si>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</si>
  <si>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</si>
  <si>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</si>
  <si>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</si>
  <si>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</si>
  <si>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</si>
  <si>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</si>
  <si>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</si>
  <si>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</si>
  <si>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</si>
  <si>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</si>
  <si>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</si>
  <si>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</si>
  <si>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</si>
  <si>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</si>
  <si>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</si>
  <si>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</si>
  <si>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</si>
  <si>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</si>
  <si>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</si>
  <si>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</si>
  <si>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</si>
  <si>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</si>
  <si>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</si>
  <si>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</si>
  <si>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</si>
  <si>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</si>
  <si>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</si>
  <si>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</si>
  <si>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</si>
  <si>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</si>
  <si>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</si>
  <si>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</si>
  <si>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</si>
  <si>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</si>
  <si>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</si>
  <si>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</si>
  <si>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</si>
  <si>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</si>
  <si>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</si>
  <si>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</si>
  <si>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</si>
  <si>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</si>
  <si>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</si>
  <si>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</si>
  <si>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</si>
  <si>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</si>
  <si>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</si>
  <si>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</si>
  <si>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</si>
  <si>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</si>
  <si>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</si>
  <si>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</si>
  <si>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</si>
  <si>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</si>
  <si>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</si>
  <si>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</si>
  <si>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</si>
  <si>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</si>
  <si>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</si>
  <si>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</si>
  <si>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</si>
  <si>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</si>
  <si>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</si>
  <si>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</si>
  <si>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</si>
  <si>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</si>
  <si>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</si>
  <si>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</si>
  <si>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</si>
  <si>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</si>
  <si>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</si>
  <si>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</si>
  <si>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</si>
  <si>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</si>
  <si>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</si>
  <si>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</si>
  <si>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</si>
  <si>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</si>
  <si>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</si>
  <si>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</si>
  <si>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</si>
  <si>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</si>
  <si>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</si>
  <si>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</si>
  <si>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</si>
  <si>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</si>
  <si>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</si>
  <si>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</si>
  <si>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</si>
  <si>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</si>
  <si>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</si>
  <si>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</si>
  <si>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</si>
  <si>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</si>
  <si>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</si>
  <si>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</si>
  <si>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</si>
  <si>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</si>
  <si>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</si>
  <si>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</si>
  <si>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</si>
  <si>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</si>
  <si>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</si>
  <si>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</si>
  <si>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</si>
  <si>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</si>
  <si>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</si>
  <si>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</si>
  <si>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</si>
  <si>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</si>
  <si>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</si>
  <si>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</si>
  <si>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</si>
  <si>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</si>
  <si>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</si>
  <si>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</si>
  <si>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</si>
  <si>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</si>
  <si>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</si>
  <si>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</si>
  <si>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</si>
  <si>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</si>
  <si>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</si>
  <si>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</si>
  <si>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</si>
  <si>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</si>
  <si>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</si>
  <si>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</si>
  <si>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</si>
  <si>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</si>
  <si>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</si>
  <si>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</si>
  <si>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</si>
  <si>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</si>
  <si>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</si>
  <si>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</si>
  <si>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</si>
  <si>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</si>
  <si>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</si>
  <si>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</si>
  <si>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</si>
  <si>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</si>
  <si>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</si>
  <si>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</si>
  <si>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</si>
  <si>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</si>
  <si>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</si>
  <si>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</si>
  <si>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</si>
  <si>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</si>
  <si>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</si>
  <si>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</si>
  <si>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</si>
  <si>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</si>
  <si>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</si>
  <si>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</si>
  <si>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</si>
  <si>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鳥取県日南町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</si>
  <si>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</si>
  <si>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</si>
  <si>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</si>
  <si>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</si>
  <si>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</si>
  <si>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</si>
  <si>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</si>
  <si>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</si>
  <si>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</si>
  <si>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</si>
  <si>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</si>
  <si>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</si>
  <si>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</si>
  <si>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</si>
  <si>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</si>
  <si>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</si>
  <si>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</si>
  <si>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</si>
  <si>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</si>
  <si>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</si>
  <si>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</si>
  <si>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</si>
  <si>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</si>
  <si>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</si>
  <si>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</si>
  <si>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</si>
  <si>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</si>
  <si>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</si>
  <si>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</si>
  <si>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</si>
  <si>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</si>
  <si>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</si>
  <si>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</si>
  <si>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</si>
  <si>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</si>
  <si>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</si>
  <si>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</si>
  <si>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</si>
  <si>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</si>
  <si>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</si>
  <si>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</si>
  <si>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</si>
  <si>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</si>
  <si>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</si>
  <si>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</si>
  <si>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</si>
  <si>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</si>
  <si>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</si>
  <si>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</si>
  <si>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</si>
  <si>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</si>
  <si>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</si>
  <si>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</si>
  <si>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</si>
  <si>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</si>
  <si>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</si>
  <si>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</si>
  <si>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</si>
  <si>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</si>
  <si>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</si>
  <si>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</si>
  <si>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</si>
  <si>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</si>
  <si>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</si>
  <si>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</si>
  <si>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</si>
  <si>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</si>
  <si>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</si>
  <si>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</si>
  <si>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</si>
  <si>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</si>
  <si>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</si>
  <si>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</si>
  <si>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</si>
  <si>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</si>
  <si>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</si>
  <si>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</si>
  <si>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</si>
  <si>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</si>
  <si>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</si>
  <si>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</si>
  <si>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</si>
  <si>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</si>
  <si>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</si>
  <si>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</si>
  <si>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</si>
  <si>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</si>
  <si>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</si>
  <si>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</si>
  <si>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</si>
  <si>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</si>
  <si>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</si>
  <si>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</si>
  <si>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</si>
  <si>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</si>
  <si>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</si>
  <si>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</si>
  <si>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</si>
  <si>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</si>
  <si>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</si>
  <si>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</si>
  <si>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</si>
  <si>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</si>
  <si>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</si>
  <si>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</si>
  <si>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</si>
  <si>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</si>
  <si>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</si>
  <si>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</si>
  <si>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</si>
  <si>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</si>
  <si>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</si>
  <si>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</si>
  <si>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</si>
  <si>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</si>
  <si>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</si>
  <si>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</si>
  <si>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</si>
  <si>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</si>
  <si>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</si>
  <si>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</si>
  <si>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</si>
  <si>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</si>
  <si>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</si>
  <si>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</si>
  <si>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</si>
  <si>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</si>
  <si>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</si>
  <si>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</si>
  <si>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</si>
  <si>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</si>
  <si>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</si>
  <si>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</si>
  <si>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</si>
  <si>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</si>
  <si>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</si>
  <si>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</si>
  <si>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</si>
  <si>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</si>
  <si>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</si>
  <si>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</si>
  <si>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</si>
  <si>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</si>
  <si>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</si>
  <si>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</si>
  <si>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</si>
  <si>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</si>
  <si>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</si>
  <si>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</si>
  <si>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鳥取県日南町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</si>
  <si>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</si>
  <si>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</si>
  <si>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</si>
  <si>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</si>
  <si>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</si>
  <si>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</si>
  <si>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</si>
  <si>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</si>
  <si>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</si>
  <si>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</si>
  <si>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</si>
  <si>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</si>
  <si>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</si>
  <si>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</si>
  <si>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</si>
  <si>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</si>
  <si>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</si>
  <si>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</si>
  <si>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</si>
  <si>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</si>
  <si>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</si>
  <si>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</si>
  <si>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</si>
  <si>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</si>
  <si>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</si>
  <si>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</si>
  <si>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</si>
  <si>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</si>
  <si>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</si>
  <si>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</si>
  <si>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</si>
  <si>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</si>
  <si>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</si>
  <si>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</si>
  <si>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</si>
  <si>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</si>
  <si>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</si>
  <si>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</si>
  <si>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</si>
  <si>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</si>
  <si>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</si>
  <si>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</si>
  <si>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</si>
  <si>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再生可能エネルギー発電事業特別会計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</si>
  <si>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</si>
  <si>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</si>
  <si>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</si>
  <si>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</si>
  <si>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</si>
  <si>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</si>
  <si>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</si>
  <si>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</si>
  <si>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</si>
  <si>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</si>
  <si>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</si>
  <si>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</si>
  <si>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</si>
  <si>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</si>
  <si>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</si>
  <si>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</si>
  <si>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</si>
  <si>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</si>
  <si>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</si>
  <si>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</si>
  <si>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</si>
  <si>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</si>
  <si>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</si>
  <si>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</si>
  <si>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</si>
  <si>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</si>
  <si>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</si>
  <si>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</si>
  <si>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</si>
  <si>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</si>
  <si>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</si>
  <si>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</si>
  <si>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</si>
  <si>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</si>
  <si>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</si>
  <si>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</si>
  <si>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</si>
  <si>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</si>
  <si>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</si>
  <si>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</si>
  <si>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</si>
  <si>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</si>
  <si>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</si>
  <si>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</si>
  <si>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</si>
  <si>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</si>
  <si>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</si>
  <si>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</si>
  <si>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</si>
  <si>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</si>
  <si>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</si>
  <si>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</si>
  <si>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日南町農業集落排水事業特別会計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</si>
  <si>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</si>
  <si>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</si>
  <si>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日南町病院事業会計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</si>
  <si>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</si>
  <si>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日南町簡易水道事業特別会計</t>
    <phoneticPr fontId="5"/>
  </si>
  <si>
    <t>(Ｆ)</t>
    <phoneticPr fontId="5"/>
  </si>
  <si>
    <t>日南町介護サービス事業特別会計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</si>
  <si>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</si>
  <si>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</si>
  <si>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</si>
  <si>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</si>
  <si>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</si>
  <si>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</si>
  <si>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</si>
  <si>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</si>
  <si>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</si>
  <si>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</si>
  <si>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</si>
  <si>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</si>
  <si>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</si>
  <si>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</si>
  <si>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</si>
  <si>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</si>
  <si>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</si>
  <si>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</si>
  <si>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</si>
  <si>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</si>
  <si>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</si>
  <si>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</si>
  <si>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</si>
  <si>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</si>
  <si>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</si>
  <si>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</si>
  <si>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</si>
  <si>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</si>
  <si>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</si>
  <si>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</si>
  <si>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</si>
  <si>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</si>
  <si>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</si>
  <si>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</si>
  <si>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</si>
  <si>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</si>
  <si>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</si>
  <si>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</si>
  <si>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</si>
  <si>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</si>
  <si>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</si>
  <si>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</si>
  <si>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</si>
  <si>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</si>
  <si>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</si>
  <si>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</si>
  <si>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</si>
  <si>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</si>
  <si>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</si>
  <si>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</si>
  <si>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</si>
  <si>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</si>
  <si>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</si>
  <si>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</si>
  <si>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</si>
  <si>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</si>
  <si>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</si>
  <si>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</si>
  <si>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</si>
  <si>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</si>
  <si>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</si>
  <si>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</si>
  <si>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</si>
  <si>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</si>
  <si>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</si>
  <si>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</si>
  <si>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</si>
  <si>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</si>
  <si>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</si>
  <si>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</si>
  <si>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</si>
  <si>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</si>
  <si>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</si>
  <si>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</si>
  <si>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</si>
  <si>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</si>
  <si>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</si>
  <si>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</si>
  <si>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</si>
  <si>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</si>
  <si>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</si>
  <si>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</si>
  <si>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</si>
  <si>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</si>
  <si>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</si>
  <si>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9.22</t>
  </si>
  <si>
    <t>▲ 1.18</t>
  </si>
  <si>
    <t>病院事業会計</t>
  </si>
  <si>
    <t>一般会計</t>
  </si>
  <si>
    <t>介護保険事業特別会計</t>
  </si>
  <si>
    <t>農業集落排水事業特別会計</t>
  </si>
  <si>
    <t>簡易水道事業特別会計</t>
  </si>
  <si>
    <t>国民健康保険事業特別会計</t>
  </si>
  <si>
    <t>後期高齢者医療特別会計</t>
  </si>
  <si>
    <t>介護サービス事業特別会計</t>
  </si>
  <si>
    <t>その他会計（赤字）</t>
  </si>
  <si>
    <t>その他会計（黒字）</t>
  </si>
  <si>
    <t>財団法人　エナジー日南</t>
    <rPh sb="0" eb="4">
      <t>ザイダンホウジン</t>
    </rPh>
    <rPh sb="9" eb="11">
      <t>ニチナン</t>
    </rPh>
    <phoneticPr fontId="2"/>
  </si>
  <si>
    <t>株式会社　グリーン・シャイン</t>
    <rPh sb="0" eb="4">
      <t>カブシキガイシャ</t>
    </rPh>
    <phoneticPr fontId="2"/>
  </si>
  <si>
    <t>株式会社　日南小水力発電公社</t>
    <rPh sb="0" eb="4">
      <t>カブシキガイシャ</t>
    </rPh>
    <rPh sb="5" eb="7">
      <t>ニチナン</t>
    </rPh>
    <rPh sb="7" eb="8">
      <t>ショウ</t>
    </rPh>
    <rPh sb="8" eb="10">
      <t>スイリョク</t>
    </rPh>
    <rPh sb="10" eb="12">
      <t>ハツデン</t>
    </rPh>
    <rPh sb="12" eb="14">
      <t>コウシャ</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</si>
  <si>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4"/>
  </si>
  <si>
    <t>日野町江府町日南町衛生施設組合</t>
    <rPh sb="0" eb="3">
      <t>ヒノチョウ</t>
    </rPh>
    <rPh sb="3" eb="6">
      <t>コウフチョウ</t>
    </rPh>
    <rPh sb="6" eb="9">
      <t>ニチナンチョウ</t>
    </rPh>
    <rPh sb="9" eb="11">
      <t>エイセイ</t>
    </rPh>
    <rPh sb="11" eb="13">
      <t>シセツ</t>
    </rPh>
    <rPh sb="13" eb="15">
      <t>クミアイ</t>
    </rPh>
    <phoneticPr fontId="24"/>
  </si>
  <si>
    <t>-</t>
    <phoneticPr fontId="2"/>
  </si>
  <si>
    <t>-</t>
    <phoneticPr fontId="2"/>
  </si>
  <si>
    <t>鳥取県町村総合事務組合</t>
    <rPh sb="0" eb="3">
      <t>トットリケン</t>
    </rPh>
    <rPh sb="3" eb="5">
      <t>チョウソン</t>
    </rPh>
    <rPh sb="5" eb="7">
      <t>ソウゴウ</t>
    </rPh>
    <rPh sb="7" eb="9">
      <t>ジム</t>
    </rPh>
    <rPh sb="9" eb="11">
      <t>クミアイ</t>
    </rPh>
    <phoneticPr fontId="24"/>
  </si>
  <si>
    <t>鳥取県後期高齢者医療広域連合</t>
  </si>
  <si>
    <t>-</t>
    <phoneticPr fontId="2"/>
  </si>
  <si>
    <t>－</t>
    <phoneticPr fontId="2"/>
  </si>
  <si>
    <t>公共施設建設基金</t>
    <rPh sb="0" eb="2">
      <t>コウキョウ</t>
    </rPh>
    <rPh sb="2" eb="4">
      <t>シセツ</t>
    </rPh>
    <rPh sb="4" eb="6">
      <t>ケンセツ</t>
    </rPh>
    <rPh sb="6" eb="8">
      <t>キキン</t>
    </rPh>
    <phoneticPr fontId="11"/>
  </si>
  <si>
    <t>地域医療総合確保基金</t>
    <rPh sb="0" eb="2">
      <t>チイキ</t>
    </rPh>
    <rPh sb="2" eb="4">
      <t>イリョウ</t>
    </rPh>
    <rPh sb="4" eb="6">
      <t>ソウゴウ</t>
    </rPh>
    <rPh sb="6" eb="8">
      <t>カクホ</t>
    </rPh>
    <rPh sb="8" eb="10">
      <t>キキン</t>
    </rPh>
    <phoneticPr fontId="11"/>
  </si>
  <si>
    <t>こどもゆめ基金</t>
    <rPh sb="5" eb="7">
      <t>キキン</t>
    </rPh>
    <phoneticPr fontId="11"/>
  </si>
  <si>
    <t>畜産センター基金</t>
    <rPh sb="0" eb="2">
      <t>チクサン</t>
    </rPh>
    <rPh sb="6" eb="8">
      <t>キキン</t>
    </rPh>
    <phoneticPr fontId="11"/>
  </si>
  <si>
    <t>土木建設機械整備基金</t>
    <rPh sb="0" eb="2">
      <t>ドボク</t>
    </rPh>
    <rPh sb="2" eb="4">
      <t>ケンセツ</t>
    </rPh>
    <rPh sb="4" eb="6">
      <t>キカイ</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</si>
  <si>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</si>
  <si>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</si>
  <si>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</si>
  <si>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</si>
  <si>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</si>
  <si>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</si>
  <si>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</si>
  <si>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</si>
  <si>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</si>
  <si>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</si>
  <si>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</si>
  <si>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</si>
  <si>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</si>
  <si>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平成20年度以降、将来負担比率はゼロ推移であるものの、公共施設の老朽化は顕著であり、また、道の駅整備、町社会体育館整備、林業アカデミー整備、デジタル防災無線整備等新たな施設建設に係る起債額も増加している。今後の事業展開として、計画的な実施を心がけ、借入額の抑制と償還額の平準化を検討していく必要がある。</t>
    <rPh sb="1" eb="3">
      <t>ヘイセイ</t>
    </rPh>
    <rPh sb="5" eb="7">
      <t>ネンド</t>
    </rPh>
    <rPh sb="7" eb="9">
      <t>イコウ</t>
    </rPh>
    <rPh sb="10" eb="12">
      <t>ショウライ</t>
    </rPh>
    <rPh sb="12" eb="14">
      <t>フタン</t>
    </rPh>
    <rPh sb="14" eb="16">
      <t>ヒリツ</t>
    </rPh>
    <rPh sb="19" eb="21">
      <t>スイイ</t>
    </rPh>
    <rPh sb="28" eb="30">
      <t>コウキョウ</t>
    </rPh>
    <rPh sb="30" eb="32">
      <t>シセツ</t>
    </rPh>
    <rPh sb="33" eb="36">
      <t>ロウキュウカ</t>
    </rPh>
    <rPh sb="37" eb="39">
      <t>ケンチョ</t>
    </rPh>
    <rPh sb="46" eb="47">
      <t>ミチ</t>
    </rPh>
    <rPh sb="48" eb="49">
      <t>エキ</t>
    </rPh>
    <rPh sb="49" eb="51">
      <t>セイビ</t>
    </rPh>
    <rPh sb="52" eb="53">
      <t>チョウ</t>
    </rPh>
    <rPh sb="53" eb="55">
      <t>シャカイ</t>
    </rPh>
    <rPh sb="55" eb="58">
      <t>タイイクカン</t>
    </rPh>
    <rPh sb="58" eb="60">
      <t>セイビ</t>
    </rPh>
    <rPh sb="61" eb="63">
      <t>リンギョウ</t>
    </rPh>
    <rPh sb="68" eb="70">
      <t>セイビ</t>
    </rPh>
    <rPh sb="75" eb="77">
      <t>ボウサイ</t>
    </rPh>
    <rPh sb="77" eb="79">
      <t>ムセン</t>
    </rPh>
    <rPh sb="79" eb="81">
      <t>セイビ</t>
    </rPh>
    <rPh sb="81" eb="82">
      <t>トウ</t>
    </rPh>
    <rPh sb="82" eb="83">
      <t>アラ</t>
    </rPh>
    <rPh sb="85" eb="87">
      <t>シセツ</t>
    </rPh>
    <rPh sb="87" eb="89">
      <t>ケンセツ</t>
    </rPh>
    <rPh sb="90" eb="91">
      <t>カカ</t>
    </rPh>
    <rPh sb="92" eb="94">
      <t>キサイ</t>
    </rPh>
    <rPh sb="94" eb="95">
      <t>ガク</t>
    </rPh>
    <rPh sb="96" eb="98">
      <t>ゾウカ</t>
    </rPh>
    <rPh sb="103" eb="105">
      <t>コンゴ</t>
    </rPh>
    <rPh sb="106" eb="108">
      <t>ジギョウ</t>
    </rPh>
    <rPh sb="108" eb="110">
      <t>テンカイ</t>
    </rPh>
    <rPh sb="114" eb="117">
      <t>ケイカクテキ</t>
    </rPh>
    <rPh sb="118" eb="120">
      <t>ジッシ</t>
    </rPh>
    <rPh sb="121" eb="122">
      <t>ココロ</t>
    </rPh>
    <rPh sb="125" eb="127">
      <t>カリイレ</t>
    </rPh>
    <rPh sb="127" eb="128">
      <t>ガク</t>
    </rPh>
    <rPh sb="129" eb="131">
      <t>ヨクセイ</t>
    </rPh>
    <rPh sb="132" eb="134">
      <t>ショウカン</t>
    </rPh>
    <rPh sb="134" eb="135">
      <t>ガク</t>
    </rPh>
    <rPh sb="136" eb="139">
      <t>ヘイジュンカ</t>
    </rPh>
    <rPh sb="140" eb="142">
      <t>ケントウ</t>
    </rPh>
    <rPh sb="146" eb="148">
      <t>ヒツヨウ</t>
    </rPh>
    <phoneticPr fontId="2"/>
  </si>
  <si>
    <t>　実質公債費比率は近年良化し、平成３０年度も更なる良化が見込まれる。しかし、平成２７年度から取り組んでいる中心地整備事業において、複数の大型ハード事業が実施され町債の元金償還が始まる今後においては、再度緩やかに増加に転じることが予測される。また、将来の備えとするための基金については、必要に応じた取り崩しも含め引き続き適正な管理を行い、町債の発行とのバランスを見極めていく必要がある。</t>
    <rPh sb="1" eb="3">
      <t>ジッシツ</t>
    </rPh>
    <rPh sb="3" eb="6">
      <t>コウサイヒ</t>
    </rPh>
    <rPh sb="6" eb="8">
      <t>ヒリツ</t>
    </rPh>
    <rPh sb="9" eb="11">
      <t>キンネン</t>
    </rPh>
    <rPh sb="11" eb="13">
      <t>リョウカ</t>
    </rPh>
    <rPh sb="15" eb="17">
      <t>ヘイセイ</t>
    </rPh>
    <rPh sb="19" eb="21">
      <t>ネンド</t>
    </rPh>
    <rPh sb="22" eb="23">
      <t>サラ</t>
    </rPh>
    <rPh sb="25" eb="27">
      <t>リョウカ</t>
    </rPh>
    <rPh sb="28" eb="30">
      <t>ミコ</t>
    </rPh>
    <rPh sb="38" eb="40">
      <t>ヘイセイ</t>
    </rPh>
    <rPh sb="42" eb="44">
      <t>ネンド</t>
    </rPh>
    <rPh sb="46" eb="47">
      <t>ト</t>
    </rPh>
    <rPh sb="48" eb="49">
      <t>ク</t>
    </rPh>
    <rPh sb="53" eb="56">
      <t>チュウシンチ</t>
    </rPh>
    <rPh sb="56" eb="58">
      <t>セイビ</t>
    </rPh>
    <rPh sb="58" eb="60">
      <t>ジギョウ</t>
    </rPh>
    <rPh sb="65" eb="67">
      <t>フクスウ</t>
    </rPh>
    <rPh sb="68" eb="70">
      <t>オオガタ</t>
    </rPh>
    <rPh sb="73" eb="75">
      <t>ジギョウ</t>
    </rPh>
    <rPh sb="76" eb="78">
      <t>ジッシ</t>
    </rPh>
    <rPh sb="80" eb="81">
      <t>チョウ</t>
    </rPh>
    <rPh sb="81" eb="82">
      <t>サイ</t>
    </rPh>
    <rPh sb="83" eb="85">
      <t>ガンキン</t>
    </rPh>
    <rPh sb="85" eb="87">
      <t>ショウカン</t>
    </rPh>
    <rPh sb="88" eb="89">
      <t>ハジ</t>
    </rPh>
    <rPh sb="91" eb="93">
      <t>コンゴ</t>
    </rPh>
    <rPh sb="99" eb="101">
      <t>サイド</t>
    </rPh>
    <rPh sb="101" eb="102">
      <t>ユル</t>
    </rPh>
    <rPh sb="105" eb="107">
      <t>ゾウカ</t>
    </rPh>
    <rPh sb="108" eb="109">
      <t>テン</t>
    </rPh>
    <rPh sb="114" eb="116">
      <t>ヨソク</t>
    </rPh>
    <rPh sb="123" eb="125">
      <t>ショウライ</t>
    </rPh>
    <rPh sb="126" eb="127">
      <t>ソナ</t>
    </rPh>
    <rPh sb="134" eb="136">
      <t>キキン</t>
    </rPh>
    <rPh sb="142" eb="144">
      <t>ヒツヨウ</t>
    </rPh>
    <rPh sb="145" eb="146">
      <t>オウ</t>
    </rPh>
    <rPh sb="148" eb="149">
      <t>ト</t>
    </rPh>
    <rPh sb="150" eb="151">
      <t>クズ</t>
    </rPh>
    <rPh sb="153" eb="154">
      <t>フク</t>
    </rPh>
    <rPh sb="155" eb="156">
      <t>ヒ</t>
    </rPh>
    <rPh sb="157" eb="158">
      <t>ツヅ</t>
    </rPh>
    <rPh sb="159" eb="161">
      <t>テキセイ</t>
    </rPh>
    <rPh sb="162" eb="164">
      <t>カンリ</t>
    </rPh>
    <rPh sb="165" eb="166">
      <t>オコナ</t>
    </rPh>
    <rPh sb="168" eb="169">
      <t>チョウ</t>
    </rPh>
    <rPh sb="169" eb="170">
      <t>サイ</t>
    </rPh>
    <rPh sb="171" eb="173">
      <t>ハッコウ</t>
    </rPh>
    <rPh sb="180" eb="182">
      <t>ミキワ</t>
    </rPh>
    <rPh sb="186" eb="1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</si>
</sst>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c:ext xmlns:c16="http://schemas.microsoft.com/office/drawing/2014/chart" uri="{C3380CC4-5D6E-409C-BE32-E72D297353CC}">
              <c16:uniqueId val="{00000000-4A0D-48BF-9C50-1ED975C37B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182363</c:v>
                </c:pt>
                <c:pt idx="1">
                  <c:v>182979</c:v>
                </c:pt>
                <c:pt idx="2">
                  <c:v>472165</c:v>
                </c:pt>
                <c:pt idx="3">
                  <c:v>202786</c:v>
                </c:pt>
                <c:pt idx="4">
                  <c:v>214986</c:v>
                </c:pt>
              </c:numCache>
            </c:numRef>
          </c:val>
          <c:smooth val="0"/>
          <c:extLst>
            <c:ext xmlns:c16="http://schemas.microsoft.com/office/drawing/2014/chart" uri="{C3380CC4-5D6E-409C-BE32-E72D297353CC}">
              <c16:uniqueId val="{00000001-4A0D-48BF-9C50-1ED975C37B9B}"/>
            </c:ext>
          </c:extLst>
        </c:ser>
        <c:dLbls>
          <c:showLegendKey val="0"/>
          <c:showVal val="0"/>
          <c:showCatName val="0"/>
          <c:showSerName val="0"/>
          <c:showPercent val="0"/>
          <c:showBubbleSize val="0"/>
        </c:dLbls>
        <c:marker val="1"/>
        <c:smooth val="0"/>
        <c:axId val="364256792"/>
        <c:axId val="364250912"/>
      </c:lineChart>
      <c:catAx>
        <c:axId val="364256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250912"/>
        <c:crosses val="autoZero"/>
        <c:auto val="1"/>
        <c:lblAlgn val="ctr"/>
        <c:lblOffset val="100"/>
        <c:tickLblSkip val="1"/>
        <c:tickMarkSkip val="1"/>
        <c:noMultiLvlLbl val="0"/>
      </c:catAx>
      <c:valAx>
        <c:axId val="3642509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256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16.62</c:v>
                </c:pt>
                <c:pt idx="1">
                  <c:v>5.03</c:v>
                </c:pt>
                <c:pt idx="2">
                  <c:v>6.85</c:v>
                </c:pt>
                <c:pt idx="3">
                  <c:v>9.66</c:v>
                </c:pt>
                <c:pt idx="4">
                  <c:v>8.64</c:v>
                </c:pt>
              </c:numCache>
            </c:numRef>
          </c:val>
          <c:extLst>
            <c:ext xmlns:c16="http://schemas.microsoft.com/office/drawing/2014/chart" uri="{C3380CC4-5D6E-409C-BE32-E72D297353CC}">
              <c16:uniqueId val="{00000000-ACDB-4095-93FB-73D893F57F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53.35</c:v>
                </c:pt>
                <c:pt idx="1">
                  <c:v>58.3</c:v>
                </c:pt>
                <c:pt idx="2">
                  <c:v>57.08</c:v>
                </c:pt>
                <c:pt idx="3">
                  <c:v>60.73</c:v>
                </c:pt>
                <c:pt idx="4">
                  <c:v>62.33</c:v>
                </c:pt>
              </c:numCache>
            </c:numRef>
          </c:val>
          <c:extLst>
            <c:ext xmlns:c16="http://schemas.microsoft.com/office/drawing/2014/chart" uri="{C3380CC4-5D6E-409C-BE32-E72D297353CC}">
              <c16:uniqueId val="{00000001-ACDB-4095-93FB-73D893F57F41}"/>
            </c:ext>
          </c:extLst>
        </c:ser>
        <c:dLbls>
          <c:showLegendKey val="0"/>
          <c:showVal val="0"/>
          <c:showCatName val="0"/>
          <c:showSerName val="0"/>
          <c:showPercent val="0"/>
          <c:showBubbleSize val="0"/>
        </c:dLbls>
        <c:gapWidth val="250"/>
        <c:overlap val="100"/>
        <c:axId val="364255224"/>
        <c:axId val="36425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6.43</c:v>
                </c:pt>
                <c:pt idx="1">
                  <c:v>-9.2200000000000006</c:v>
                </c:pt>
                <c:pt idx="2">
                  <c:v>2.0699999999999998</c:v>
                </c:pt>
                <c:pt idx="3">
                  <c:v>2.5299999999999998</c:v>
                </c:pt>
                <c:pt idx="4">
                  <c:v>-1.18</c:v>
                </c:pt>
              </c:numCache>
            </c:numRef>
          </c:val>
          <c:smooth val="0"/>
          <c:extLst>
            <c:ext xmlns:c16="http://schemas.microsoft.com/office/drawing/2014/chart" uri="{C3380CC4-5D6E-409C-BE32-E72D297353CC}">
              <c16:uniqueId val="{00000002-ACDB-4095-93FB-73D893F57F41}"/>
            </c:ext>
          </c:extLst>
        </c:ser>
        <c:dLbls>
          <c:showLegendKey val="0"/>
          <c:showVal val="0"/>
          <c:showCatName val="0"/>
          <c:showSerName val="0"/>
          <c:showPercent val="0"/>
          <c:showBubbleSize val="0"/>
        </c:dLbls>
        <c:marker val="1"/>
        <c:smooth val="0"/>
        <c:axId val="364255224"/>
        <c:axId val="364251696"/>
      </c:lineChart>
      <c:catAx>
        <c:axId val="36425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251696"/>
        <c:crosses val="autoZero"/>
        <c:auto val="1"/>
        <c:lblAlgn val="ctr"/>
        <c:lblOffset val="100"/>
        <c:tickLblSkip val="1"/>
        <c:tickMarkSkip val="1"/>
        <c:noMultiLvlLbl val="0"/>
      </c:catAx>
      <c:valAx>
        <c:axId val="36425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5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0.05</c:v>
                </c:pt>
                <c:pt idx="6">
                  <c:v>#N/A</c:v>
                </c:pt>
                <c:pt idx="7">
                  <c:v>0.01</c:v>
                </c:pt>
                <c:pt idx="8">
                  <c:v>#N/A</c:v>
                </c:pt>
                <c:pt idx="9">
                  <c:v>0</c:v>
                </c:pt>
              </c:numCache>
            </c:numRef>
          </c:val>
          <c:extLst>
            <c:ext xmlns:c16="http://schemas.microsoft.com/office/drawing/2014/chart" uri="{C3380CC4-5D6E-409C-BE32-E72D297353CC}">
              <c16:uniqueId val="{00000000-C73F-4367-A343-C0A08A267A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3F-4367-A343-C0A08A267AF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3F-4367-A343-C0A08A267AF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0.3</c:v>
                </c:pt>
                <c:pt idx="8">
                  <c:v>#N/A</c:v>
                </c:pt>
                <c:pt idx="9">
                  <c:v>0</c:v>
                </c:pt>
              </c:numCache>
            </c:numRef>
          </c:val>
          <c:extLst>
            <c:ext xmlns:c16="http://schemas.microsoft.com/office/drawing/2014/chart" uri="{C3380CC4-5D6E-409C-BE32-E72D297353CC}">
              <c16:uniqueId val="{00000003-C73F-4367-A343-C0A08A267AF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0.36</c:v>
                </c:pt>
                <c:pt idx="4">
                  <c:v>#N/A</c:v>
                </c:pt>
                <c:pt idx="5">
                  <c:v>0.03</c:v>
                </c:pt>
                <c:pt idx="6">
                  <c:v>#N/A</c:v>
                </c:pt>
                <c:pt idx="7">
                  <c:v>0.02</c:v>
                </c:pt>
                <c:pt idx="8">
                  <c:v>#N/A</c:v>
                </c:pt>
                <c:pt idx="9">
                  <c:v>0</c:v>
                </c:pt>
              </c:numCache>
            </c:numRef>
          </c:val>
          <c:extLst>
            <c:ext xmlns:c16="http://schemas.microsoft.com/office/drawing/2014/chart" uri="{C3380CC4-5D6E-409C-BE32-E72D297353CC}">
              <c16:uniqueId val="{00000004-C73F-4367-A343-C0A08A267AF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0.13</c:v>
                </c:pt>
                <c:pt idx="6">
                  <c:v>#N/A</c:v>
                </c:pt>
                <c:pt idx="7">
                  <c:v>0</c:v>
                </c:pt>
                <c:pt idx="8">
                  <c:v>#N/A</c:v>
                </c:pt>
                <c:pt idx="9">
                  <c:v>0</c:v>
                </c:pt>
              </c:numCache>
            </c:numRef>
          </c:val>
          <c:extLst>
            <c:ext xmlns:c16="http://schemas.microsoft.com/office/drawing/2014/chart" uri="{C3380CC4-5D6E-409C-BE32-E72D297353CC}">
              <c16:uniqueId val="{00000005-C73F-4367-A343-C0A08A267AF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0.04</c:v>
                </c:pt>
                <c:pt idx="4">
                  <c:v>#N/A</c:v>
                </c:pt>
                <c:pt idx="5">
                  <c:v>0.1</c:v>
                </c:pt>
                <c:pt idx="6">
                  <c:v>#N/A</c:v>
                </c:pt>
                <c:pt idx="7">
                  <c:v>0.03</c:v>
                </c:pt>
                <c:pt idx="8">
                  <c:v>#N/A</c:v>
                </c:pt>
                <c:pt idx="9">
                  <c:v>0.21</c:v>
                </c:pt>
              </c:numCache>
            </c:numRef>
          </c:val>
          <c:extLst>
            <c:ext xmlns:c16="http://schemas.microsoft.com/office/drawing/2014/chart" uri="{C3380CC4-5D6E-409C-BE32-E72D297353CC}">
              <c16:uniqueId val="{00000006-C73F-4367-A343-C0A08A267AF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0.65</c:v>
                </c:pt>
                <c:pt idx="2">
                  <c:v>#N/A</c:v>
                </c:pt>
                <c:pt idx="3">
                  <c:v>1</c:v>
                </c:pt>
                <c:pt idx="4">
                  <c:v>#N/A</c:v>
                </c:pt>
                <c:pt idx="5">
                  <c:v>0.98</c:v>
                </c:pt>
                <c:pt idx="6">
                  <c:v>#N/A</c:v>
                </c:pt>
                <c:pt idx="7">
                  <c:v>0.14000000000000001</c:v>
                </c:pt>
                <c:pt idx="8">
                  <c:v>#N/A</c:v>
                </c:pt>
                <c:pt idx="9">
                  <c:v>1.42</c:v>
                </c:pt>
              </c:numCache>
            </c:numRef>
          </c:val>
          <c:extLst>
            <c:ext xmlns:c16="http://schemas.microsoft.com/office/drawing/2014/chart" uri="{C3380CC4-5D6E-409C-BE32-E72D297353CC}">
              <c16:uniqueId val="{00000007-C73F-4367-A343-C0A08A267A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16.61</c:v>
                </c:pt>
                <c:pt idx="2">
                  <c:v>#N/A</c:v>
                </c:pt>
                <c:pt idx="3">
                  <c:v>5.03</c:v>
                </c:pt>
                <c:pt idx="4">
                  <c:v>#N/A</c:v>
                </c:pt>
                <c:pt idx="5">
                  <c:v>6.85</c:v>
                </c:pt>
                <c:pt idx="6">
                  <c:v>#N/A</c:v>
                </c:pt>
                <c:pt idx="7">
                  <c:v>9.66</c:v>
                </c:pt>
                <c:pt idx="8">
                  <c:v>#N/A</c:v>
                </c:pt>
                <c:pt idx="9">
                  <c:v>8.64</c:v>
                </c:pt>
              </c:numCache>
            </c:numRef>
          </c:val>
          <c:extLst>
            <c:ext xmlns:c16="http://schemas.microsoft.com/office/drawing/2014/chart" uri="{C3380CC4-5D6E-409C-BE32-E72D297353CC}">
              <c16:uniqueId val="{00000008-C73F-4367-A343-C0A08A267AF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62.52</c:v>
                </c:pt>
                <c:pt idx="2">
                  <c:v>#N/A</c:v>
                </c:pt>
                <c:pt idx="3">
                  <c:v>67.06</c:v>
                </c:pt>
                <c:pt idx="4">
                  <c:v>#N/A</c:v>
                </c:pt>
                <c:pt idx="5">
                  <c:v>64.739999999999995</c:v>
                </c:pt>
                <c:pt idx="6">
                  <c:v>#N/A</c:v>
                </c:pt>
                <c:pt idx="7">
                  <c:v>68.36</c:v>
                </c:pt>
                <c:pt idx="8">
                  <c:v>#N/A</c:v>
                </c:pt>
                <c:pt idx="9">
                  <c:v>67.709999999999994</c:v>
                </c:pt>
              </c:numCache>
            </c:numRef>
          </c:val>
          <c:extLst>
            <c:ext xmlns:c16="http://schemas.microsoft.com/office/drawing/2014/chart" uri="{C3380CC4-5D6E-409C-BE32-E72D297353CC}">
              <c16:uniqueId val="{00000009-C73F-4367-A343-C0A08A267AFC}"/>
            </c:ext>
          </c:extLst>
        </c:ser>
        <c:dLbls>
          <c:showLegendKey val="0"/>
          <c:showVal val="0"/>
          <c:showCatName val="0"/>
          <c:showSerName val="0"/>
          <c:showPercent val="0"/>
          <c:showBubbleSize val="0"/>
        </c:dLbls>
        <c:gapWidth val="150"/>
        <c:overlap val="100"/>
        <c:axId val="375369232"/>
        <c:axId val="375375504"/>
      </c:barChart>
      <c:catAx>
        <c:axId val="37536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375504"/>
        <c:crosses val="autoZero"/>
        <c:auto val="1"/>
        <c:lblAlgn val="ctr"/>
        <c:lblOffset val="100"/>
        <c:tickLblSkip val="1"/>
        <c:tickMarkSkip val="1"/>
        <c:noMultiLvlLbl val="0"/>
      </c:catAx>
      <c:valAx>
        <c:axId val="37537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36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913</c:v>
                </c:pt>
                <c:pt idx="5">
                  <c:v>896</c:v>
                </c:pt>
                <c:pt idx="8">
                  <c:v>855</c:v>
                </c:pt>
                <c:pt idx="11">
                  <c:v>717</c:v>
                </c:pt>
                <c:pt idx="14">
                  <c:v>648</c:v>
                </c:pt>
              </c:numCache>
            </c:numRef>
          </c:val>
          <c:extLst>
            <c:ext xmlns:c16="http://schemas.microsoft.com/office/drawing/2014/chart" uri="{C3380CC4-5D6E-409C-BE32-E72D297353CC}">
              <c16:uniqueId val="{00000000-0DBE-4887-AE9B-F327C30155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BE-4887-AE9B-F327C30155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BE-4887-AE9B-F327C30155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18</c:v>
                </c:pt>
                <c:pt idx="6">
                  <c:v>16</c:v>
                </c:pt>
                <c:pt idx="9">
                  <c:v>16</c:v>
                </c:pt>
                <c:pt idx="12">
                  <c:v>23</c:v>
                </c:pt>
              </c:numCache>
            </c:numRef>
          </c:val>
          <c:extLst>
            <c:ext xmlns:c16="http://schemas.microsoft.com/office/drawing/2014/chart" uri="{C3380CC4-5D6E-409C-BE32-E72D297353CC}">
              <c16:uniqueId val="{00000003-0DBE-4887-AE9B-F327C30155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c:v>
                </c:pt>
                <c:pt idx="3">
                  <c:v>310</c:v>
                </c:pt>
                <c:pt idx="6">
                  <c:v>355</c:v>
                </c:pt>
                <c:pt idx="9">
                  <c:v>277</c:v>
                </c:pt>
                <c:pt idx="12">
                  <c:v>222</c:v>
                </c:pt>
              </c:numCache>
            </c:numRef>
          </c:val>
          <c:extLst>
            <c:ext xmlns:c16="http://schemas.microsoft.com/office/drawing/2014/chart" uri="{C3380CC4-5D6E-409C-BE32-E72D297353CC}">
              <c16:uniqueId val="{00000004-0DBE-4887-AE9B-F327C30155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c:v>
                </c:pt>
                <c:pt idx="3">
                  <c:v>3</c:v>
                </c:pt>
                <c:pt idx="6">
                  <c:v>2</c:v>
                </c:pt>
                <c:pt idx="9">
                  <c:v>2</c:v>
                </c:pt>
                <c:pt idx="12">
                  <c:v>2</c:v>
                </c:pt>
              </c:numCache>
            </c:numRef>
          </c:val>
          <c:extLst>
            <c:ext xmlns:c16="http://schemas.microsoft.com/office/drawing/2014/chart" uri="{C3380CC4-5D6E-409C-BE32-E72D297353CC}">
              <c16:uniqueId val="{00000005-0DBE-4887-AE9B-F327C30155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BE-4887-AE9B-F327C30155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846</c:v>
                </c:pt>
                <c:pt idx="3">
                  <c:v>814</c:v>
                </c:pt>
                <c:pt idx="6">
                  <c:v>765</c:v>
                </c:pt>
                <c:pt idx="9">
                  <c:v>629</c:v>
                </c:pt>
                <c:pt idx="12">
                  <c:v>617</c:v>
                </c:pt>
              </c:numCache>
            </c:numRef>
          </c:val>
          <c:extLst>
            <c:ext xmlns:c16="http://schemas.microsoft.com/office/drawing/2014/chart" uri="{C3380CC4-5D6E-409C-BE32-E72D297353CC}">
              <c16:uniqueId val="{00000007-0DBE-4887-AE9B-F327C3015515}"/>
            </c:ext>
          </c:extLst>
        </c:ser>
        <c:dLbls>
          <c:showLegendKey val="0"/>
          <c:showVal val="0"/>
          <c:showCatName val="0"/>
          <c:showSerName val="0"/>
          <c:showPercent val="0"/>
          <c:showBubbleSize val="0"/>
        </c:dLbls>
        <c:gapWidth val="100"/>
        <c:overlap val="100"/>
        <c:axId val="375376680"/>
        <c:axId val="375373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278</c:v>
                </c:pt>
                <c:pt idx="2">
                  <c:v>#N/A</c:v>
                </c:pt>
                <c:pt idx="3">
                  <c:v>#N/A</c:v>
                </c:pt>
                <c:pt idx="4">
                  <c:v>249</c:v>
                </c:pt>
                <c:pt idx="5">
                  <c:v>#N/A</c:v>
                </c:pt>
                <c:pt idx="6">
                  <c:v>#N/A</c:v>
                </c:pt>
                <c:pt idx="7">
                  <c:v>283</c:v>
                </c:pt>
                <c:pt idx="8">
                  <c:v>#N/A</c:v>
                </c:pt>
                <c:pt idx="9">
                  <c:v>#N/A</c:v>
                </c:pt>
                <c:pt idx="10">
                  <c:v>207</c:v>
                </c:pt>
                <c:pt idx="11">
                  <c:v>#N/A</c:v>
                </c:pt>
                <c:pt idx="12">
                  <c:v>#N/A</c:v>
                </c:pt>
                <c:pt idx="13">
                  <c:v>216</c:v>
                </c:pt>
                <c:pt idx="14">
                  <c:v>#N/A</c:v>
                </c:pt>
              </c:numCache>
            </c:numRef>
          </c:val>
          <c:smooth val="0"/>
          <c:extLst>
            <c:ext xmlns:c16="http://schemas.microsoft.com/office/drawing/2014/chart" uri="{C3380CC4-5D6E-409C-BE32-E72D297353CC}">
              <c16:uniqueId val="{00000008-0DBE-4887-AE9B-F327C3015515}"/>
            </c:ext>
          </c:extLst>
        </c:ser>
        <c:dLbls>
          <c:showLegendKey val="0"/>
          <c:showVal val="0"/>
          <c:showCatName val="0"/>
          <c:showSerName val="0"/>
          <c:showPercent val="0"/>
          <c:showBubbleSize val="0"/>
        </c:dLbls>
        <c:marker val="1"/>
        <c:smooth val="0"/>
        <c:axId val="375376680"/>
        <c:axId val="375373544"/>
      </c:lineChart>
      <c:catAx>
        <c:axId val="37537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373544"/>
        <c:crosses val="autoZero"/>
        <c:auto val="1"/>
        <c:lblAlgn val="ctr"/>
        <c:lblOffset val="100"/>
        <c:tickLblSkip val="1"/>
        <c:tickMarkSkip val="1"/>
        <c:noMultiLvlLbl val="0"/>
      </c:catAx>
      <c:valAx>
        <c:axId val="375373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37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6093</c:v>
                </c:pt>
                <c:pt idx="5">
                  <c:v>5679</c:v>
                </c:pt>
                <c:pt idx="8">
                  <c:v>6278</c:v>
                </c:pt>
                <c:pt idx="11">
                  <c:v>6236</c:v>
                </c:pt>
                <c:pt idx="14">
                  <c:v>6228</c:v>
                </c:pt>
              </c:numCache>
            </c:numRef>
          </c:val>
          <c:extLst>
            <c:ext xmlns:c16="http://schemas.microsoft.com/office/drawing/2014/chart" uri="{C3380CC4-5D6E-409C-BE32-E72D297353CC}">
              <c16:uniqueId val="{00000000-D623-4F27-9443-AA53B6FE52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706</c:v>
                </c:pt>
                <c:pt idx="5">
                  <c:v>596</c:v>
                </c:pt>
                <c:pt idx="8">
                  <c:v>547</c:v>
                </c:pt>
                <c:pt idx="11">
                  <c:v>428</c:v>
                </c:pt>
                <c:pt idx="14">
                  <c:v>351</c:v>
                </c:pt>
              </c:numCache>
            </c:numRef>
          </c:val>
          <c:extLst>
            <c:ext xmlns:c16="http://schemas.microsoft.com/office/drawing/2014/chart" uri="{C3380CC4-5D6E-409C-BE32-E72D297353CC}">
              <c16:uniqueId val="{00000001-D623-4F27-9443-AA53B6FE52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4731</c:v>
                </c:pt>
                <c:pt idx="5">
                  <c:v>4932</c:v>
                </c:pt>
                <c:pt idx="8">
                  <c:v>5003</c:v>
                </c:pt>
                <c:pt idx="11">
                  <c:v>5259</c:v>
                </c:pt>
                <c:pt idx="14">
                  <c:v>6027</c:v>
                </c:pt>
              </c:numCache>
            </c:numRef>
          </c:val>
          <c:extLst>
            <c:ext xmlns:c16="http://schemas.microsoft.com/office/drawing/2014/chart" uri="{C3380CC4-5D6E-409C-BE32-E72D297353CC}">
              <c16:uniqueId val="{00000002-D623-4F27-9443-AA53B6FE52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23-4F27-9443-AA53B6FE52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23-4F27-9443-AA53B6FE52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223</c:v>
                </c:pt>
                <c:pt idx="3">
                  <c:v>199</c:v>
                </c:pt>
                <c:pt idx="6">
                  <c:v>174</c:v>
                </c:pt>
                <c:pt idx="9">
                  <c:v>149</c:v>
                </c:pt>
                <c:pt idx="12">
                  <c:v>124</c:v>
                </c:pt>
              </c:numCache>
            </c:numRef>
          </c:val>
          <c:extLst>
            <c:ext xmlns:c16="http://schemas.microsoft.com/office/drawing/2014/chart" uri="{C3380CC4-5D6E-409C-BE32-E72D297353CC}">
              <c16:uniqueId val="{00000005-D623-4F27-9443-AA53B6FE52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480</c:v>
                </c:pt>
                <c:pt idx="3">
                  <c:v>379</c:v>
                </c:pt>
                <c:pt idx="6">
                  <c:v>317</c:v>
                </c:pt>
                <c:pt idx="9">
                  <c:v>250</c:v>
                </c:pt>
                <c:pt idx="12">
                  <c:v>266</c:v>
                </c:pt>
              </c:numCache>
            </c:numRef>
          </c:val>
          <c:extLst>
            <c:ext xmlns:c16="http://schemas.microsoft.com/office/drawing/2014/chart" uri="{C3380CC4-5D6E-409C-BE32-E72D297353CC}">
              <c16:uniqueId val="{00000006-D623-4F27-9443-AA53B6FE52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117</c:v>
                </c:pt>
                <c:pt idx="3">
                  <c:v>144</c:v>
                </c:pt>
                <c:pt idx="6">
                  <c:v>138</c:v>
                </c:pt>
                <c:pt idx="9">
                  <c:v>118</c:v>
                </c:pt>
                <c:pt idx="12">
                  <c:v>108</c:v>
                </c:pt>
              </c:numCache>
            </c:numRef>
          </c:val>
          <c:extLst>
            <c:ext xmlns:c16="http://schemas.microsoft.com/office/drawing/2014/chart" uri="{C3380CC4-5D6E-409C-BE32-E72D297353CC}">
              <c16:uniqueId val="{00000007-D623-4F27-9443-AA53B6FE52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2370</c:v>
                </c:pt>
                <c:pt idx="3">
                  <c:v>2274</c:v>
                </c:pt>
                <c:pt idx="6">
                  <c:v>2214</c:v>
                </c:pt>
                <c:pt idx="9">
                  <c:v>1894</c:v>
                </c:pt>
                <c:pt idx="12">
                  <c:v>1636</c:v>
                </c:pt>
              </c:numCache>
            </c:numRef>
          </c:val>
          <c:extLst>
            <c:ext xmlns:c16="http://schemas.microsoft.com/office/drawing/2014/chart" uri="{C3380CC4-5D6E-409C-BE32-E72D297353CC}">
              <c16:uniqueId val="{00000008-D623-4F27-9443-AA53B6FE52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23-4F27-9443-AA53B6FE52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5601</c:v>
                </c:pt>
                <c:pt idx="3">
                  <c:v>5256</c:v>
                </c:pt>
                <c:pt idx="6">
                  <c:v>6032</c:v>
                </c:pt>
                <c:pt idx="9">
                  <c:v>6029</c:v>
                </c:pt>
                <c:pt idx="12">
                  <c:v>6052</c:v>
                </c:pt>
              </c:numCache>
            </c:numRef>
          </c:val>
          <c:extLst>
            <c:ext xmlns:c16="http://schemas.microsoft.com/office/drawing/2014/chart" uri="{C3380CC4-5D6E-409C-BE32-E72D297353CC}">
              <c16:uniqueId val="{0000000A-D623-4F27-9443-AA53B6FE52AD}"/>
            </c:ext>
          </c:extLst>
        </c:ser>
        <c:dLbls>
          <c:showLegendKey val="0"/>
          <c:showVal val="0"/>
          <c:showCatName val="0"/>
          <c:showSerName val="0"/>
          <c:showPercent val="0"/>
          <c:showBubbleSize val="0"/>
        </c:dLbls>
        <c:gapWidth val="100"/>
        <c:overlap val="100"/>
        <c:axId val="375376288"/>
        <c:axId val="375369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23-4F27-9443-AA53B6FE52AD}"/>
            </c:ext>
          </c:extLst>
        </c:ser>
        <c:dLbls>
          <c:showLegendKey val="0"/>
          <c:showVal val="0"/>
          <c:showCatName val="0"/>
          <c:showSerName val="0"/>
          <c:showPercent val="0"/>
          <c:showBubbleSize val="0"/>
        </c:dLbls>
        <c:marker val="1"/>
        <c:smooth val="0"/>
        <c:axId val="375376288"/>
        <c:axId val="375369624"/>
      </c:lineChart>
      <c:catAx>
        <c:axId val="37537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369624"/>
        <c:crosses val="autoZero"/>
        <c:auto val="1"/>
        <c:lblAlgn val="ctr"/>
        <c:lblOffset val="100"/>
        <c:tickLblSkip val="1"/>
        <c:tickMarkSkip val="1"/>
        <c:noMultiLvlLbl val="0"/>
      </c:catAx>
      <c:valAx>
        <c:axId val="37536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37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2058</c:v>
                </c:pt>
                <c:pt idx="1">
                  <c:v>2063</c:v>
                </c:pt>
                <c:pt idx="2">
                  <c:v>2065</c:v>
                </c:pt>
              </c:numCache>
            </c:numRef>
          </c:val>
          <c:extLst>
            <c:ext xmlns:c16="http://schemas.microsoft.com/office/drawing/2014/chart" uri="{C3380CC4-5D6E-409C-BE32-E72D297353CC}">
              <c16:uniqueId val="{00000000-295F-4FE5-8346-2D9E7CB620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724</c:v>
                </c:pt>
                <c:pt idx="1">
                  <c:v>729</c:v>
                </c:pt>
                <c:pt idx="2">
                  <c:v>729</c:v>
                </c:pt>
              </c:numCache>
            </c:numRef>
          </c:val>
          <c:extLst>
            <c:ext xmlns:c16="http://schemas.microsoft.com/office/drawing/2014/chart" uri="{C3380CC4-5D6E-409C-BE32-E72D297353CC}">
              <c16:uniqueId val="{00000001-295F-4FE5-8346-2D9E7CB620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1271</c:v>
                </c:pt>
                <c:pt idx="1">
                  <c:v>1519</c:v>
                </c:pt>
                <c:pt idx="2">
                  <c:v>2306</c:v>
                </c:pt>
              </c:numCache>
            </c:numRef>
          </c:val>
          <c:extLst>
            <c:ext xmlns:c16="http://schemas.microsoft.com/office/drawing/2014/chart" uri="{C3380CC4-5D6E-409C-BE32-E72D297353CC}">
              <c16:uniqueId val="{00000002-295F-4FE5-8346-2D9E7CB6200A}"/>
            </c:ext>
          </c:extLst>
        </c:ser>
        <c:dLbls>
          <c:showLegendKey val="0"/>
          <c:showVal val="0"/>
          <c:showCatName val="0"/>
          <c:showSerName val="0"/>
          <c:showPercent val="0"/>
          <c:showBubbleSize val="0"/>
        </c:dLbls>
        <c:gapWidth val="120"/>
        <c:overlap val="100"/>
        <c:axId val="375371192"/>
        <c:axId val="375372368"/>
      </c:barChart>
      <c:catAx>
        <c:axId val="37537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5372368"/>
        <c:crosses val="autoZero"/>
        <c:auto val="1"/>
        <c:lblAlgn val="ctr"/>
        <c:lblOffset val="100"/>
        <c:tickLblSkip val="1"/>
        <c:tickMarkSkip val="1"/>
        <c:noMultiLvlLbl val="0"/>
      </c:catAx>
      <c:valAx>
        <c:axId val="37537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537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{AA37733E-C692-48D4-9E1D-563D963E518F}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C7-4733-A343-45902A6243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{7D15A409-09C2-47A6-99B6-D203809D2730}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C7-4733-A343-45902A6243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{399B821E-E327-42D0-B41D-CF7C8E644D52}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C7-4733-A343-45902A6243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{F80A30D3-16BC-40A9-98BC-F56441A2D8DC}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C7-4733-A343-45902A6243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{8425292C-3548-4FF9-96D1-99611D024A03}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C7-4733-A343-45902A6243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{6B5495AD-545E-4DF3-8B1A-3270BB314681}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C7-4733-A343-45902A6243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{44E3293F-1EAD-4732-A127-483DCEBB24C2}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C7-4733-A343-45902A6243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{9C91D64C-73E5-4E3C-AD45-28DE7DEB12EB}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C7-4733-A343-45902A6243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{3BD0320B-19DD-46B2-BF04-5B4702B0238C}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C7-4733-A343-45902A6243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47.3</c:v>
                </c:pt>
                <c:pt idx="24">
                  <c:v>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6C7-4733-A343-45902A6243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{D0E8DFA2-1EFA-40B1-A50F-03256FFE2D31}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C7-4733-A343-45902A6243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{1AC4161D-8731-48A4-B061-627C69BCE716}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C7-4733-A343-45902A6243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{CBFC4624-FF5A-48AD-9AFD-1F295A033DDE}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C7-4733-A343-45902A6243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{E2637BE5-FFB7-4B54-8010-438397E543D6}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C7-4733-A343-45902A6243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{EA5DA72C-6D85-4163-B691-1B897A2990AA}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C7-4733-A343-45902A6243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{26C6C25F-6D85-411C-9E2D-815E2B9B16C2}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C7-4733-A343-45902A6243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{1D85CD13-3318-43A8-82B3-65EBE5425CB3}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C7-4733-A343-45902A6243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{8F7057C5-49E4-4590-B18E-4FB4631AD538}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C7-4733-A343-45902A6243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{F2FBEA56-2D49-4314-9BDD-A7D0A9B1B7CE}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C7-4733-A343-45902A6243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66C7-4733-A343-45902A6243C1}"/>
            </c:ext>
          </c:extLst>
        </c:ser>
        <c:dLbls>
          <c:showLegendKey val="0"/>
          <c:showVal val="1"/>
          <c:showCatName val="0"/>
          <c:showSerName val="0"/>
          <c:showPercent val="0"/>
          <c:showBubbleSize val="0"/>
        </c:dLbls>
        <c:axId val="414170272"/>
        <c:axId val="414171840"/>
      </c:scatterChart>
      <c:valAx>
        <c:axId val="414170272"/>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171840"/>
        <c:crosses val="autoZero"/>
        <c:crossBetween val="midCat"/>
      </c:valAx>
      <c:valAx>
        <c:axId val="4141718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170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{4674FAFA-B33B-4578-9F82-47176674522A}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CB7-4A73-911A-1CDCE5A633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{261BDEBC-A636-4979-BE7D-930BE7F08BA6}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B7-4A73-911A-1CDCE5A633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{42FA44B2-F8F2-4E3B-8334-E6A3EBF7C8CA}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B7-4A73-911A-1CDCE5A633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{5CE036CD-6F48-4D2E-AB57-744E5D51231C}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B7-4A73-911A-1CDCE5A633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{6DE64674-49B4-4180-96F7-8B0C9250051F}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B7-4A73-911A-1CDCE5A6335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{E5009C13-3520-4F54-9CCF-9D1C5C70C493}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CB7-4A73-911A-1CDCE5A6335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{26E19273-5E8E-41B5-B46C-85155D570EC8}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CB7-4A73-911A-1CDCE5A6335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{F1E80C42-8D38-4A91-9538-E061741F5701}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CB7-4A73-911A-1CDCE5A6335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{71F6AEBB-EAD2-4E44-BF74-50512EAA1A10}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CB7-4A73-911A-1CDCE5A633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c:v>
                </c:pt>
                <c:pt idx="16">
                  <c:v>9.8000000000000007</c:v>
                </c:pt>
                <c:pt idx="24">
                  <c:v>9</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CB7-4A73-911A-1CDCE5A633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{3C6EC2C6-3B72-4953-A743-7B009F681088}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CB7-4A73-911A-1CDCE5A633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{A3909E4E-2596-4F61-970D-5F216DD2AE9B}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B7-4A73-911A-1CDCE5A633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{A6446B43-AE3C-44AF-A0E7-7702425946DA}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B7-4A73-911A-1CDCE5A633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{15FEA46A-C702-49A1-ABD7-107F656422B8}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B7-4A73-911A-1CDCE5A633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{2AF0419D-3B8C-454A-9E9B-A3BD94E3D96C}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B7-4A73-911A-1CDCE5A6335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{8B159DB1-CE52-492B-8468-A0D811D2E5FD}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CB7-4A73-911A-1CDCE5A6335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{CE480ADD-D236-43DD-A804-66EE9D8A7AD0}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CB7-4A73-911A-1CDCE5A6335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{C77BA2FC-F84B-4FC0-8FD3-205199B5F0D3}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CB7-4A73-911A-1CDCE5A6335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{DFEEBF9B-288C-4780-8DCA-834295D90317}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CB7-4A73-911A-1CDCE5A633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B7-4A73-911A-1CDCE5A63355}"/>
            </c:ext>
          </c:extLst>
        </c:ser>
        <c:dLbls>
          <c:showLegendKey val="0"/>
          <c:showVal val="1"/>
          <c:showCatName val="0"/>
          <c:showSerName val="0"/>
          <c:showPercent val="0"/>
          <c:showBubbleSize val="0"/>
        </c:dLbls>
        <c:axId val="414176544"/>
        <c:axId val="414178504"/>
      </c:scatterChart>
      <c:valAx>
        <c:axId val="414176544"/>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178504"/>
        <c:crosses val="autoZero"/>
        <c:crossBetween val="midCat"/>
      </c:valAx>
      <c:valAx>
        <c:axId val="414178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176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本町における公債費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、平成１６年～１８年頃を</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年々減少してきたが、</a:t>
          </a:r>
          <a:r>
            <a:rPr kumimoji="1" lang="ja-JP" altLang="en-US" sz="1100">
              <a:solidFill>
                <a:schemeClr val="dk1"/>
              </a:solidFill>
              <a:effectLst/>
              <a:latin typeface="+mn-lt"/>
              <a:ea typeface="+mn-ea"/>
              <a:cs typeface="+mn-cs"/>
            </a:rPr>
            <a:t>それと</a:t>
          </a:r>
          <a:r>
            <a:rPr kumimoji="1" lang="ja-JP" altLang="ja-JP" sz="1100">
              <a:solidFill>
                <a:schemeClr val="dk1"/>
              </a:solidFill>
              <a:effectLst/>
              <a:latin typeface="+mn-lt"/>
              <a:ea typeface="+mn-ea"/>
              <a:cs typeface="+mn-cs"/>
            </a:rPr>
            <a:t>同時に交付税算入も下がってきており実質公債費比率の分子となる数値もそれらに比例して下がって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平成２７年度から続く</a:t>
          </a:r>
          <a:r>
            <a:rPr kumimoji="1" lang="ja-JP" altLang="ja-JP" sz="1100">
              <a:solidFill>
                <a:schemeClr val="dk1"/>
              </a:solidFill>
              <a:effectLst/>
              <a:latin typeface="+mn-lt"/>
              <a:ea typeface="+mn-ea"/>
              <a:cs typeface="+mn-cs"/>
            </a:rPr>
            <a:t>大型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ハード事業</a:t>
          </a:r>
          <a:r>
            <a:rPr kumimoji="1" lang="ja-JP" altLang="en-US" sz="1100">
              <a:solidFill>
                <a:schemeClr val="dk1"/>
              </a:solidFill>
              <a:effectLst/>
              <a:latin typeface="+mn-lt"/>
              <a:ea typeface="+mn-ea"/>
              <a:cs typeface="+mn-cs"/>
            </a:rPr>
            <a:t>等の実施</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り、近年</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発行額</a:t>
          </a:r>
          <a:r>
            <a:rPr kumimoji="1" lang="ja-JP" altLang="ja-JP" sz="1100">
              <a:solidFill>
                <a:schemeClr val="dk1"/>
              </a:solidFill>
              <a:effectLst/>
              <a:latin typeface="+mn-lt"/>
              <a:ea typeface="+mn-ea"/>
              <a:cs typeface="+mn-cs"/>
            </a:rPr>
            <a:t>が増加し</a:t>
          </a:r>
          <a:r>
            <a:rPr kumimoji="1" lang="ja-JP" altLang="en-US" sz="1100">
              <a:solidFill>
                <a:schemeClr val="dk1"/>
              </a:solidFill>
              <a:effectLst/>
              <a:latin typeface="+mn-lt"/>
              <a:ea typeface="+mn-ea"/>
              <a:cs typeface="+mn-cs"/>
            </a:rPr>
            <a:t>ていることから</a:t>
          </a:r>
          <a:r>
            <a:rPr kumimoji="1" lang="ja-JP" altLang="ja-JP" sz="1100">
              <a:solidFill>
                <a:schemeClr val="dk1"/>
              </a:solidFill>
              <a:effectLst/>
              <a:latin typeface="+mn-lt"/>
              <a:ea typeface="+mn-ea"/>
              <a:cs typeface="+mn-cs"/>
            </a:rPr>
            <a:t>、今後は再度元利償還金が増加する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、借入と償還のバランス感覚を持ったうえで身の丈にあった事業の展開と適正な財政運営が求められると理解している。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財政健全化判断比率における本町の将来負担比率はゼロ以下である。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、将来負担すべき地方債残高に対して、充当可能財源である基準財政需要額（交付税）算入見込額の割合が高いこと</a:t>
          </a:r>
          <a:r>
            <a:rPr kumimoji="1" lang="ja-JP" altLang="en-US" sz="1100">
              <a:solidFill>
                <a:schemeClr val="dk1"/>
              </a:solidFill>
              <a:effectLst/>
              <a:latin typeface="+mn-lt"/>
              <a:ea typeface="+mn-ea"/>
              <a:cs typeface="+mn-cs"/>
            </a:rPr>
            <a:t>、また、充当可能基金の割合が非常に高いこと</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。本町が</a:t>
          </a:r>
          <a:r>
            <a:rPr kumimoji="1" lang="ja-JP" altLang="ja-JP" sz="1100">
              <a:solidFill>
                <a:schemeClr val="dk1"/>
              </a:solidFill>
              <a:effectLst/>
              <a:latin typeface="+mn-lt"/>
              <a:ea typeface="+mn-ea"/>
              <a:cs typeface="+mn-cs"/>
            </a:rPr>
            <a:t>過疎対策事業債や緊急防災・減災事業債を中心に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交付税算入率の高い地方債</a:t>
          </a:r>
          <a:r>
            <a:rPr kumimoji="1" lang="ja-JP" altLang="en-US" sz="1100">
              <a:solidFill>
                <a:schemeClr val="dk1"/>
              </a:solidFill>
              <a:effectLst/>
              <a:latin typeface="+mn-lt"/>
              <a:ea typeface="+mn-ea"/>
              <a:cs typeface="+mn-cs"/>
            </a:rPr>
            <a:t>を活用した</a:t>
          </a:r>
          <a:r>
            <a:rPr kumimoji="1" lang="ja-JP" altLang="ja-JP" sz="1100">
              <a:solidFill>
                <a:schemeClr val="dk1"/>
              </a:solidFill>
              <a:effectLst/>
              <a:latin typeface="+mn-lt"/>
              <a:ea typeface="+mn-ea"/>
              <a:cs typeface="+mn-cs"/>
            </a:rPr>
            <a:t>財政運営</a:t>
          </a:r>
          <a:r>
            <a:rPr kumimoji="1" lang="ja-JP" altLang="en-US" sz="1100">
              <a:solidFill>
                <a:schemeClr val="dk1"/>
              </a:solidFill>
              <a:effectLst/>
              <a:latin typeface="+mn-lt"/>
              <a:ea typeface="+mn-ea"/>
              <a:cs typeface="+mn-cs"/>
            </a:rPr>
            <a:t>を行ってきた</a:t>
          </a:r>
          <a:r>
            <a:rPr kumimoji="1" lang="ja-JP" altLang="ja-JP" sz="1100">
              <a:solidFill>
                <a:schemeClr val="dk1"/>
              </a:solidFill>
              <a:effectLst/>
              <a:latin typeface="+mn-lt"/>
              <a:ea typeface="+mn-ea"/>
              <a:cs typeface="+mn-cs"/>
            </a:rPr>
            <a:t>結果といえる。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しかしながら</a:t>
          </a:r>
          <a:r>
            <a:rPr kumimoji="1" lang="ja-JP" altLang="en-US" sz="1100" baseline="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地方債残高が再度増加傾向にある</a:t>
          </a:r>
          <a:r>
            <a:rPr kumimoji="1" lang="ja-JP" altLang="en-US" sz="1100">
              <a:solidFill>
                <a:schemeClr val="dk1"/>
              </a:solidFill>
              <a:effectLst/>
              <a:latin typeface="+mn-lt"/>
              <a:ea typeface="+mn-ea"/>
              <a:cs typeface="+mn-cs"/>
            </a:rPr>
            <a:t>なかで、</a:t>
          </a:r>
          <a:r>
            <a:rPr kumimoji="1" lang="ja-JP" altLang="ja-JP" sz="1100">
              <a:solidFill>
                <a:schemeClr val="dk1"/>
              </a:solidFill>
              <a:effectLst/>
              <a:latin typeface="+mn-lt"/>
              <a:ea typeface="+mn-ea"/>
              <a:cs typeface="+mn-cs"/>
            </a:rPr>
            <a:t>今後の交付税を取り巻く情勢により制度</a:t>
          </a:r>
          <a:r>
            <a:rPr kumimoji="1" lang="ja-JP" altLang="en-US" sz="1100">
              <a:solidFill>
                <a:schemeClr val="dk1"/>
              </a:solidFill>
              <a:effectLst/>
              <a:latin typeface="+mn-lt"/>
              <a:ea typeface="+mn-ea"/>
              <a:cs typeface="+mn-cs"/>
            </a:rPr>
            <a:t>改正等の</a:t>
          </a:r>
          <a:r>
            <a:rPr kumimoji="1" lang="ja-JP" altLang="ja-JP" sz="1100">
              <a:solidFill>
                <a:schemeClr val="dk1"/>
              </a:solidFill>
              <a:effectLst/>
              <a:latin typeface="+mn-lt"/>
              <a:ea typeface="+mn-ea"/>
              <a:cs typeface="+mn-cs"/>
            </a:rPr>
            <a:t>可能性もなくはないため、将来負担への影響は注視する必要がある。</a:t>
          </a:r>
          <a:endParaRPr lang="ja-JP" altLang="ja-JP" sz="1400">
            <a:effectLst/>
          </a:endParaRPr>
        </a:p>
        <a:p>
          <a:r>
            <a:rPr kumimoji="1" lang="ja-JP" altLang="ja-JP" sz="1100">
              <a:solidFill>
                <a:schemeClr val="dk1"/>
              </a:solidFill>
              <a:effectLst/>
              <a:latin typeface="+mn-lt"/>
              <a:ea typeface="+mn-ea"/>
              <a:cs typeface="+mn-cs"/>
            </a:rPr>
            <a:t>　 また、基金残高の割合が高い本町であるが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今後は老朽化した公共施設の適正管理のため取り崩しが必要になると理解しており、引き続き財政の適正な管理を継続して行く必要がある。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（増減理由）</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財政調整基金、減債基金については大幅な取崩、積立が無く利子分のみの積立となり、大きな増減は無かった。しかし、その他特定目的基金については平成</a:t>
          </a:r>
          <a:r>
            <a:rPr kumimoji="1" lang="en-US" altLang="ja-JP" sz="1600">
              <a:solidFill>
                <a:schemeClr val="dk1"/>
              </a:solidFill>
              <a:effectLst/>
              <a:latin typeface="+mn-ea"/>
              <a:ea typeface="+mn-ea"/>
              <a:cs typeface="+mn-cs"/>
            </a:rPr>
            <a:t>29</a:t>
          </a:r>
          <a:r>
            <a:rPr kumimoji="1" lang="ja-JP" altLang="ja-JP" sz="1600">
              <a:solidFill>
                <a:schemeClr val="dk1"/>
              </a:solidFill>
              <a:effectLst/>
              <a:latin typeface="+mn-ea"/>
              <a:ea typeface="+mn-ea"/>
              <a:cs typeface="+mn-cs"/>
            </a:rPr>
            <a:t>年度は今後の日南町病院事業の健全かつ円滑な運営を図り、日南町における地域医療の総合的な確保を図るため、日南町地域医療総合確保基金を新設し</a:t>
          </a:r>
          <a:r>
            <a:rPr kumimoji="1" lang="en-US" altLang="ja-JP" sz="1600">
              <a:solidFill>
                <a:schemeClr val="dk1"/>
              </a:solidFill>
              <a:effectLst/>
              <a:latin typeface="+mn-ea"/>
              <a:ea typeface="+mn-ea"/>
              <a:cs typeface="+mn-cs"/>
            </a:rPr>
            <a:t>800</a:t>
          </a:r>
          <a:r>
            <a:rPr kumimoji="1" lang="ja-JP" altLang="ja-JP" sz="1600">
              <a:solidFill>
                <a:schemeClr val="dk1"/>
              </a:solidFill>
              <a:effectLst/>
              <a:latin typeface="+mn-ea"/>
              <a:ea typeface="+mn-ea"/>
              <a:cs typeface="+mn-cs"/>
            </a:rPr>
            <a:t>百万円を積立を行ったため、大幅な増額となった。</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（今後の方針）</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今後も町税、地方交付税の減額が見込まれるため基金取崩による予算編成、執行となる。適正な予算規模と特定財源の確保に努めた財政運営を行う。</a:t>
          </a:r>
          <a:endParaRPr lang="ja-JP" altLang="ja-JP" sz="1600">
            <a:effectLst/>
            <a:latin typeface="+mn-ea"/>
            <a:ea typeface="+mn-ea"/>
          </a:endParaRPr>
        </a:p>
        <a:p>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（基金の使途）</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公共施設等建設基金　町が保有する公共施設の維持修繕、建替え等の際に活用する。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地域医療総合確保基金　日南病院の健全運営と地域医療の確保に活用する。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こどもゆめ基金　　日南町の子育て支援を推進する。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畜産センター基金　日南町畜産センターの施設の整備等に活用する。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土木機械基金　土木建設機械の購入又は更新等を行う。</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（増減理由）</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公共施設建設基金　取崩なし、利子分のみ積立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地域医療総合確保基金　新設　新規積立</a:t>
          </a:r>
          <a:r>
            <a:rPr kumimoji="1" lang="ja-JP" altLang="ja-JP" sz="1600" baseline="0">
              <a:solidFill>
                <a:schemeClr val="dk1"/>
              </a:solidFill>
              <a:effectLst/>
              <a:latin typeface="+mn-ea"/>
              <a:ea typeface="+mn-ea"/>
              <a:cs typeface="+mn-cs"/>
            </a:rPr>
            <a:t> </a:t>
          </a:r>
          <a:r>
            <a:rPr kumimoji="1" lang="en-US" altLang="ja-JP" sz="1600">
              <a:solidFill>
                <a:schemeClr val="dk1"/>
              </a:solidFill>
              <a:effectLst/>
              <a:latin typeface="+mn-ea"/>
              <a:ea typeface="+mn-ea"/>
              <a:cs typeface="+mn-cs"/>
            </a:rPr>
            <a:t>800</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こどもゆめ基金　　取崩　</a:t>
          </a:r>
          <a:r>
            <a:rPr kumimoji="1" lang="en-US" altLang="ja-JP" sz="1600">
              <a:solidFill>
                <a:schemeClr val="dk1"/>
              </a:solidFill>
              <a:effectLst/>
              <a:latin typeface="+mn-ea"/>
              <a:ea typeface="+mn-ea"/>
              <a:cs typeface="+mn-cs"/>
            </a:rPr>
            <a:t>12</a:t>
          </a:r>
          <a:r>
            <a:rPr kumimoji="1" lang="ja-JP" altLang="ja-JP" sz="1600">
              <a:solidFill>
                <a:schemeClr val="dk1"/>
              </a:solidFill>
              <a:effectLst/>
              <a:latin typeface="+mn-ea"/>
              <a:ea typeface="+mn-ea"/>
              <a:cs typeface="+mn-cs"/>
            </a:rPr>
            <a:t>百万円　各種子育て支援事業に活用（予防接種、子育て支援センター運営等）　</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畜産センター基金　取崩なし、利子分のみ積立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土木機械基金　取崩なし、利子分のみ積立</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（今後の方針）</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各目的基金の主旨に基づき、予算額、基金残高のバランスを取りながら事業推進の財源として活用を行う。</a:t>
          </a:r>
          <a:endParaRPr lang="ja-JP" altLang="ja-JP" sz="1600">
            <a:effectLst/>
            <a:latin typeface="+mn-ea"/>
            <a:ea typeface="+mn-ea"/>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（増減理由）</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en-US" altLang="ja-JP" sz="1600">
              <a:solidFill>
                <a:schemeClr val="dk1"/>
              </a:solidFill>
              <a:effectLst/>
              <a:latin typeface="+mn-ea"/>
              <a:ea typeface="+mn-ea"/>
              <a:cs typeface="+mn-cs"/>
            </a:rPr>
            <a:t>H29</a:t>
          </a:r>
          <a:r>
            <a:rPr kumimoji="1" lang="ja-JP" altLang="ja-JP" sz="1600">
              <a:solidFill>
                <a:schemeClr val="dk1"/>
              </a:solidFill>
              <a:effectLst/>
              <a:latin typeface="+mn-ea"/>
              <a:ea typeface="+mn-ea"/>
              <a:cs typeface="+mn-cs"/>
            </a:rPr>
            <a:t>年度は取崩は無く、利子分増のみの積立となった。</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（今後の方針）</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今後は更に町税、地方交付税の減額が見込まれ一般財源が不足するため、適正予算規模を鑑みながら取崩を行う。</a:t>
          </a:r>
          <a:endParaRPr lang="ja-JP" altLang="ja-JP" sz="16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（増減理由）</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en-US" altLang="ja-JP" sz="1600">
              <a:solidFill>
                <a:schemeClr val="dk1"/>
              </a:solidFill>
              <a:effectLst/>
              <a:latin typeface="+mn-ea"/>
              <a:ea typeface="+mn-ea"/>
              <a:cs typeface="+mn-cs"/>
            </a:rPr>
            <a:t>H29</a:t>
          </a:r>
          <a:r>
            <a:rPr kumimoji="1" lang="ja-JP" altLang="ja-JP" sz="1600">
              <a:solidFill>
                <a:schemeClr val="dk1"/>
              </a:solidFill>
              <a:effectLst/>
              <a:latin typeface="+mn-ea"/>
              <a:ea typeface="+mn-ea"/>
              <a:cs typeface="+mn-cs"/>
            </a:rPr>
            <a:t>年度は取崩は無く、利子分増のみの積立となった。</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（今後の方針）</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今後は、近年の大規模事業の元金償還が開始するため、後年度の負担等を見ながら取崩を行う。</a:t>
          </a:r>
          <a:endParaRPr lang="ja-JP" altLang="ja-JP" sz="1600">
            <a:effectLst/>
            <a:latin typeface="+mn-ea"/>
            <a:ea typeface="+mn-ea"/>
          </a:endParaRPr>
        </a:p>
        <a:p>
          <a:endParaRPr kumimoji="1" lang="en-US" altLang="ja-JP" sz="16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本町が保有する資産全体における有形固定資産減価償却率は類似団体平均値よりも</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ポイント低く、類似団体比較よりも老朽化が進んでいないものの、昨年よりも</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ポイント悪化し、県平均に迫る数値となってきている。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全体の半数を超える資産が更新時期を迎えており、適切な修繕計画の策定と更新費用の財源確保が課題となっている。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323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31</xdr:row>
      <xdr:rowOff>43180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flipV="1">
          <a:off x="3289300" y="5924550"/>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基金残高の割合により類似団体よりも良い数値が出ているものの、今後は老朽化した公共施設の適正管理のため取り崩しが必要になると考えており、引き続き財政の適正な管理を継続して行く必要がある。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00000000-0008-0000-0D00-00007B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00000000-0008-0000-0D00-00007D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00000000-0008-0000-0D00-00007F000000}"/>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35" name="債務償還可能年数該当値テキスト">
          <a:extLst>
            <a:ext uri="{FF2B5EF4-FFF2-40B4-BE49-F238E27FC236}">
              <a16:creationId xmlns:a16="http://schemas.microsoft.com/office/drawing/2014/main" id="{00000000-0008-0000-0D00-000087000000}"/>
            </a:ext>
          </a:extLst>
        </xdr:cNvPr>
        <xdr:cNvSpPr txBox="1"/>
      </xdr:nvSpPr>
      <xdr:spPr>
        <a:xfrm>
          <a:off x="14846300" y="649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2857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158115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2908300" y="65855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E00-00004B00000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59596</xdr:rowOff>
    </xdr:from>
    <xdr:to>
      <xdr:col>50</xdr:col>
      <xdr:colOff>165100</xdr:colOff>
      <xdr:row>41</xdr:row>
      <xdr:rowOff>161196</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9588500" y="70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62047</xdr:rowOff>
    </xdr:from>
    <xdr:to>
      <xdr:col>46</xdr:col>
      <xdr:colOff>38100</xdr:colOff>
      <xdr:row>41</xdr:row>
      <xdr:rowOff>163647</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8699500" y="70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110396</xdr:rowOff>
    </xdr:from>
    <xdr:to>
      <xdr:col>50</xdr:col>
      <xdr:colOff>114300</xdr:colOff>
      <xdr:row>41</xdr:row>
      <xdr:rowOff>112847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8750300" y="7139846"/>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a:extLst>
            <a:ext uri="{FF2B5EF4-FFF2-40B4-BE49-F238E27FC236}">
              <a16:creationId xmlns:a16="http://schemas.microsoft.com/office/drawing/2014/main" id="{00000000-0008-0000-0E00-000075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a:extLst>
            <a:ext uri="{FF2B5EF4-FFF2-40B4-BE49-F238E27FC236}">
              <a16:creationId xmlns:a16="http://schemas.microsoft.com/office/drawing/2014/main" id="{00000000-0008-0000-0E00-000076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152323</xdr:rowOff>
    </xdr:from>
    <xdr:ext cx="534377" cy="259045"/>
    <xdr:sp macro="" textlink="">
      <xdr:nvSpPr>
        <xdr:cNvPr id="119" name="n_1mainValue【道路】&#10;一人当たり延長">
          <a:extLst>
            <a:ext uri="{FF2B5EF4-FFF2-40B4-BE49-F238E27FC236}">
              <a16:creationId xmlns:a16="http://schemas.microsoft.com/office/drawing/2014/main" id="{00000000-0008-0000-0E00-000077000000}"/>
            </a:ext>
          </a:extLst>
        </xdr:cNvPr>
        <xdr:cNvSpPr txBox="1"/>
      </xdr:nvSpPr>
      <xdr:spPr>
        <a:xfrm>
          <a:off x="9359411" y="7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154774</xdr:rowOff>
    </xdr:from>
    <xdr:ext cx="534377" cy="259045"/>
    <xdr:sp macro="" textlink="">
      <xdr:nvSpPr>
        <xdr:cNvPr id="120" name="n_2mainValue【道路】&#10;一人当たり延長">
          <a:extLst>
            <a:ext uri="{FF2B5EF4-FFF2-40B4-BE49-F238E27FC236}">
              <a16:creationId xmlns:a16="http://schemas.microsoft.com/office/drawing/2014/main" id="{00000000-0008-0000-0E00-000078000000}"/>
            </a:ext>
          </a:extLst>
        </xdr:cNvPr>
        <xdr:cNvSpPr txBox="1"/>
      </xdr:nvSpPr>
      <xdr:spPr>
        <a:xfrm>
          <a:off x="8483111" y="71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158115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2908300" y="105556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139082</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582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E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E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E00-0000C4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43277</xdr:rowOff>
    </xdr:from>
    <xdr:to>
      <xdr:col>50</xdr:col>
      <xdr:colOff>165100</xdr:colOff>
      <xdr:row>62</xdr:row>
      <xdr:rowOff>144877</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9588500" y="106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52659</xdr:rowOff>
    </xdr:from>
    <xdr:to>
      <xdr:col>46</xdr:col>
      <xdr:colOff>38100</xdr:colOff>
      <xdr:row>62</xdr:row>
      <xdr:rowOff>154259</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8699500" y="10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94077</xdr:rowOff>
    </xdr:from>
    <xdr:to>
      <xdr:col>50</xdr:col>
      <xdr:colOff>114300</xdr:colOff>
      <xdr:row>62</xdr:row>
      <xdr:rowOff>103459</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flipV="1">
          <a:off x="8750300" y="10723977"/>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8" name="n_1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161404</xdr:rowOff>
    </xdr:from>
    <xdr:ext cx="690189" cy="259045"/>
    <xdr:sp macro="" textlink="">
      <xdr:nvSpPr>
        <xdr:cNvPr id="210" name="n_1main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9281505" y="10448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170786</xdr:rowOff>
    </xdr:from>
    <xdr:ext cx="690189" cy="259045"/>
    <xdr:sp macro="" textlink="">
      <xdr:nvSpPr>
        <xdr:cNvPr id="211" name="n_2mainValue【橋りょう・トンネル】&#10;一人当たり有形固定資産（償却資産）額">
          <a:extLst>
            <a:ext uri="{FF2B5EF4-FFF2-40B4-BE49-F238E27FC236}">
              <a16:creationId xmlns:a16="http://schemas.microsoft.com/office/drawing/2014/main" id="{00000000-0008-0000-0E00-0000D3000000}"/>
            </a:ext>
          </a:extLst>
        </xdr:cNvPr>
        <xdr:cNvSpPr txBox="1"/>
      </xdr:nvSpPr>
      <xdr:spPr>
        <a:xfrm>
          <a:off x="8405205" y="104577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0000000-0008-0000-0E00-0000ED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00000000-0008-0000-0E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00000000-0008-0000-0E00-0000F1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57786</xdr:rowOff>
    </xdr:from>
    <xdr:to>
      <xdr:col>20</xdr:col>
      <xdr:colOff>38100</xdr:colOff>
      <xdr:row>79</xdr:row>
      <xdr:rowOff>159386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3746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34925</xdr:rowOff>
    </xdr:from>
    <xdr:to>
      <xdr:col>15</xdr:col>
      <xdr:colOff>101600</xdr:colOff>
      <xdr:row>80</xdr:row>
      <xdr:rowOff>136525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108586</xdr:rowOff>
    </xdr:from>
    <xdr:to>
      <xdr:col>19</xdr:col>
      <xdr:colOff>177800</xdr:colOff>
      <xdr:row>80</xdr:row>
      <xdr:rowOff>85725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2908300" y="13653136"/>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a:extLst>
            <a:ext uri="{FF2B5EF4-FFF2-40B4-BE49-F238E27FC236}">
              <a16:creationId xmlns:a16="http://schemas.microsoft.com/office/drawing/2014/main" id="{00000000-0008-0000-0E00-0000FD00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a:extLst>
            <a:ext uri="{FF2B5EF4-FFF2-40B4-BE49-F238E27FC236}">
              <a16:creationId xmlns:a16="http://schemas.microsoft.com/office/drawing/2014/main" id="{00000000-0008-0000-0E00-0000FE00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4463</xdr:rowOff>
    </xdr:from>
    <xdr:ext cx="405111" cy="259045"/>
    <xdr:sp macro="" textlink="">
      <xdr:nvSpPr>
        <xdr:cNvPr id="255" name="n_1mainValue【公営住宅】&#10;有形固定資産減価償却率">
          <a:extLst>
            <a:ext uri="{FF2B5EF4-FFF2-40B4-BE49-F238E27FC236}">
              <a16:creationId xmlns:a16="http://schemas.microsoft.com/office/drawing/2014/main" id="{00000000-0008-0000-0E00-0000FF000000}"/>
            </a:ext>
          </a:extLst>
        </xdr:cNvPr>
        <xdr:cNvSpPr txBox="1"/>
      </xdr:nvSpPr>
      <xdr:spPr>
        <a:xfrm>
          <a:off x="3582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56" name="n_2mainValue【公営住宅】&#10;有形固定資産減価償却率">
          <a:extLst>
            <a:ext uri="{FF2B5EF4-FFF2-40B4-BE49-F238E27FC236}">
              <a16:creationId xmlns:a16="http://schemas.microsoft.com/office/drawing/2014/main" id="{00000000-0008-0000-0E00-000000010000}"/>
            </a:ext>
          </a:extLst>
        </xdr:cNvPr>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00000000-0008-0000-0E00-000019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00000000-0008-0000-0E00-00001B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00000000-0008-0000-0E00-00001D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15914</xdr:rowOff>
    </xdr:from>
    <xdr:to>
      <xdr:col>50</xdr:col>
      <xdr:colOff>165100</xdr:colOff>
      <xdr:row>86</xdr:row>
      <xdr:rowOff>117514</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9588500" y="147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17704</xdr:rowOff>
    </xdr:from>
    <xdr:to>
      <xdr:col>46</xdr:col>
      <xdr:colOff>38100</xdr:colOff>
      <xdr:row>86</xdr:row>
      <xdr:rowOff>119304</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8699500" y="1476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66714</xdr:rowOff>
    </xdr:from>
    <xdr:to>
      <xdr:col>50</xdr:col>
      <xdr:colOff>114300</xdr:colOff>
      <xdr:row>86</xdr:row>
      <xdr:rowOff>68504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8750300" y="14811414"/>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a:extLst>
            <a:ext uri="{FF2B5EF4-FFF2-40B4-BE49-F238E27FC236}">
              <a16:creationId xmlns:a16="http://schemas.microsoft.com/office/drawing/2014/main" id="{00000000-0008-0000-0E00-000029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a:extLst>
            <a:ext uri="{FF2B5EF4-FFF2-40B4-BE49-F238E27FC236}">
              <a16:creationId xmlns:a16="http://schemas.microsoft.com/office/drawing/2014/main" id="{00000000-0008-0000-0E00-00002A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108641</xdr:rowOff>
    </xdr:from>
    <xdr:ext cx="469744" cy="259045"/>
    <xdr:sp macro="" textlink="">
      <xdr:nvSpPr>
        <xdr:cNvPr id="299" name="n_1mainValue【公営住宅】&#10;一人当たり面積">
          <a:extLst>
            <a:ext uri="{FF2B5EF4-FFF2-40B4-BE49-F238E27FC236}">
              <a16:creationId xmlns:a16="http://schemas.microsoft.com/office/drawing/2014/main" id="{00000000-0008-0000-0E00-00002B010000}"/>
            </a:ext>
          </a:extLst>
        </xdr:cNvPr>
        <xdr:cNvSpPr txBox="1"/>
      </xdr:nvSpPr>
      <xdr:spPr>
        <a:xfrm>
          <a:off x="9391727" y="148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110431</xdr:rowOff>
    </xdr:from>
    <xdr:ext cx="469744" cy="259045"/>
    <xdr:sp macro="" textlink="">
      <xdr:nvSpPr>
        <xdr:cNvPr id="300" name="n_2mainValue【公営住宅】&#10;一人当たり面積">
          <a:extLst>
            <a:ext uri="{FF2B5EF4-FFF2-40B4-BE49-F238E27FC236}">
              <a16:creationId xmlns:a16="http://schemas.microsoft.com/office/drawing/2014/main" id="{00000000-0008-0000-0E00-00002C010000}"/>
            </a:ext>
          </a:extLst>
        </xdr:cNvPr>
        <xdr:cNvSpPr txBox="1"/>
      </xdr:nvSpPr>
      <xdr:spPr>
        <a:xfrm>
          <a:off x="8515427" y="1485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00000000-0008-0000-0E00-00005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00000000-0008-0000-0E00-000057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00000000-0008-0000-0E00-00005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00000000-0008-0000-0E00-00005B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142966</xdr:rowOff>
    </xdr:from>
    <xdr:to>
      <xdr:col>81</xdr:col>
      <xdr:colOff>101600</xdr:colOff>
      <xdr:row>35</xdr:row>
      <xdr:rowOff>73116</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5430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27033</xdr:rowOff>
    </xdr:from>
    <xdr:to>
      <xdr:col>76</xdr:col>
      <xdr:colOff>165100</xdr:colOff>
      <xdr:row>35</xdr:row>
      <xdr:rowOff>128633</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4541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22316</xdr:rowOff>
    </xdr:from>
    <xdr:to>
      <xdr:col>81</xdr:col>
      <xdr:colOff>50800</xdr:colOff>
      <xdr:row>35</xdr:row>
      <xdr:rowOff>77833</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14592300" y="60230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00000000-0008-0000-0E00-000068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89643</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00000000-0008-0000-0E00-000069010000}"/>
            </a:ext>
          </a:extLst>
        </xdr:cNvPr>
        <xdr:cNvSpPr txBox="1"/>
      </xdr:nvSpPr>
      <xdr:spPr>
        <a:xfrm>
          <a:off x="152660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145160</xdr:rowOff>
    </xdr:from>
    <xdr:ext cx="405111" cy="259045"/>
    <xdr:sp macro="" textlink="">
      <xdr:nvSpPr>
        <xdr:cNvPr id="362" name="n_2mainValue【認定こども園・幼稚園・保育所】&#10;有形固定資産減価償却率">
          <a:extLst>
            <a:ext uri="{FF2B5EF4-FFF2-40B4-BE49-F238E27FC236}">
              <a16:creationId xmlns:a16="http://schemas.microsoft.com/office/drawing/2014/main" id="{00000000-0008-0000-0E00-00006A010000}"/>
            </a:ext>
          </a:extLst>
        </xdr:cNvPr>
        <xdr:cNvSpPr txBox="1"/>
      </xdr:nvSpPr>
      <xdr:spPr>
        <a:xfrm>
          <a:off x="14389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00000000-0008-0000-0E00-00008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00000000-0008-0000-0E00-000083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00000000-0008-0000-0E00-000085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00000000-0008-0000-0E00-000087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43180</xdr:rowOff>
    </xdr:from>
    <xdr:to>
      <xdr:col>112</xdr:col>
      <xdr:colOff>38100</xdr:colOff>
      <xdr:row>38</xdr:row>
      <xdr:rowOff>144780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3810</xdr:rowOff>
    </xdr:from>
    <xdr:to>
      <xdr:col>107</xdr:col>
      <xdr:colOff>101600</xdr:colOff>
      <xdr:row>38</xdr:row>
      <xdr:rowOff>105410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20383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54610</xdr:rowOff>
    </xdr:from>
    <xdr:to>
      <xdr:col>111</xdr:col>
      <xdr:colOff>177800</xdr:colOff>
      <xdr:row>38</xdr:row>
      <xdr:rowOff>93980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0434300" y="656971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161307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121937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0199427" y="62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00000000-0008-0000-0E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00000000-0008-0000-0E00-0000B0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00000000-0008-0000-0E00-0000B2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00000000-0008-0000-0E00-0000B4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4541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61</xdr:row>
      <xdr:rowOff>40005</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4592300" y="1027366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8" name="n_1aveValue【学校施設】&#10;有形固定資産減価償却率">
          <a:extLst>
            <a:ext uri="{FF2B5EF4-FFF2-40B4-BE49-F238E27FC236}">
              <a16:creationId xmlns:a16="http://schemas.microsoft.com/office/drawing/2014/main" id="{00000000-0008-0000-0E00-0000C001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9" name="n_2aveValue【学校施設】&#10;有形固定資産減価償却率">
          <a:extLst>
            <a:ext uri="{FF2B5EF4-FFF2-40B4-BE49-F238E27FC236}">
              <a16:creationId xmlns:a16="http://schemas.microsoft.com/office/drawing/2014/main" id="{00000000-0008-0000-0E00-0000C101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450" name="n_1mainValue【学校施設】&#10;有形固定資産減価償却率">
          <a:extLst>
            <a:ext uri="{FF2B5EF4-FFF2-40B4-BE49-F238E27FC236}">
              <a16:creationId xmlns:a16="http://schemas.microsoft.com/office/drawing/2014/main" id="{00000000-0008-0000-0E00-0000C2010000}"/>
            </a:ext>
          </a:extLst>
        </xdr:cNvPr>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451" name="n_2mainValue【学校施設】&#10;有形固定資産減価償却率">
          <a:extLst>
            <a:ext uri="{FF2B5EF4-FFF2-40B4-BE49-F238E27FC236}">
              <a16:creationId xmlns:a16="http://schemas.microsoft.com/office/drawing/2014/main" id="{00000000-0008-0000-0E00-0000C3010000}"/>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00000000-0008-0000-0E00-0000D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id="{00000000-0008-0000-0E00-0000DC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id="{00000000-0008-0000-0E00-0000DE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a:extLst>
            <a:ext uri="{FF2B5EF4-FFF2-40B4-BE49-F238E27FC236}">
              <a16:creationId xmlns:a16="http://schemas.microsoft.com/office/drawing/2014/main" id="{00000000-0008-0000-0E00-0000E0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43307</xdr:rowOff>
    </xdr:from>
    <xdr:to>
      <xdr:col>112</xdr:col>
      <xdr:colOff>38100</xdr:colOff>
      <xdr:row>63</xdr:row>
      <xdr:rowOff>144907</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108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xdr:rowOff>
    </xdr:from>
    <xdr:to>
      <xdr:col>107</xdr:col>
      <xdr:colOff>101600</xdr:colOff>
      <xdr:row>62</xdr:row>
      <xdr:rowOff>101854</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106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51054</xdr:rowOff>
    </xdr:from>
    <xdr:to>
      <xdr:col>111</xdr:col>
      <xdr:colOff>177800</xdr:colOff>
      <xdr:row>63</xdr:row>
      <xdr:rowOff>94107</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0434300" y="10680954"/>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2" name="n_1aveValue【学校施設】&#10;一人当たり面積">
          <a:extLst>
            <a:ext uri="{FF2B5EF4-FFF2-40B4-BE49-F238E27FC236}">
              <a16:creationId xmlns:a16="http://schemas.microsoft.com/office/drawing/2014/main" id="{00000000-0008-0000-0E00-0000EC01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3" name="n_2aveValue【学校施設】&#10;一人当たり面積">
          <a:extLst>
            <a:ext uri="{FF2B5EF4-FFF2-40B4-BE49-F238E27FC236}">
              <a16:creationId xmlns:a16="http://schemas.microsoft.com/office/drawing/2014/main" id="{00000000-0008-0000-0E00-0000ED01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136034</xdr:rowOff>
    </xdr:from>
    <xdr:ext cx="469744" cy="259045"/>
    <xdr:sp macro="" textlink="">
      <xdr:nvSpPr>
        <xdr:cNvPr id="494" name="n_1mainValue【学校施設】&#10;一人当たり面積">
          <a:extLst>
            <a:ext uri="{FF2B5EF4-FFF2-40B4-BE49-F238E27FC236}">
              <a16:creationId xmlns:a16="http://schemas.microsoft.com/office/drawing/2014/main" id="{00000000-0008-0000-0E00-0000EE010000}"/>
            </a:ext>
          </a:extLst>
        </xdr:cNvPr>
        <xdr:cNvSpPr txBox="1"/>
      </xdr:nvSpPr>
      <xdr:spPr>
        <a:xfrm>
          <a:off x="21075727" y="109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118381</xdr:rowOff>
    </xdr:from>
    <xdr:ext cx="469744" cy="259045"/>
    <xdr:sp macro="" textlink="">
      <xdr:nvSpPr>
        <xdr:cNvPr id="495" name="n_2mainValue【学校施設】&#10;一人当たり面積">
          <a:extLst>
            <a:ext uri="{FF2B5EF4-FFF2-40B4-BE49-F238E27FC236}">
              <a16:creationId xmlns:a16="http://schemas.microsoft.com/office/drawing/2014/main" id="{00000000-0008-0000-0E00-0000EF010000}"/>
            </a:ext>
          </a:extLst>
        </xdr:cNvPr>
        <xdr:cNvSpPr txBox="1"/>
      </xdr:nvSpPr>
      <xdr:spPr>
        <a:xfrm>
          <a:off x="2019942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立保育園及び公営住宅である。道路、橋梁、トンネルなどの「インフラ資産」等は、改良や長寿命化を行っているため、適宜更新ができているものの、公営住宅については木造住宅が多くそのほとんどが耐用年数を迎え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棟数も多いため、長寿命化や建て替え等の更新が近い将来必要と考えられる。町民ニーズの変化を捉え効果的かつ効率的な施設の活用と最適な規模での更新、統廃合を行うことが必要となる。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36847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F00-00003F000000}"/>
            </a:ext>
          </a:extLst>
        </xdr:cNvPr>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F00-000041000000}"/>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19050</xdr:rowOff>
    </xdr:from>
    <xdr:to>
      <xdr:col>15</xdr:col>
      <xdr:colOff>101600</xdr:colOff>
      <xdr:row>39</xdr:row>
      <xdr:rowOff>120650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2857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69850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2908300" y="670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60977</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111777</xdr:rowOff>
    </xdr:from>
    <xdr:ext cx="405111" cy="259045"/>
    <xdr:sp macro="" textlink="">
      <xdr:nvSpPr>
        <xdr:cNvPr id="75" name="n_2mainValue【図書館】&#10;有形固定資産減価償却率">
          <a:extLst>
            <a:ext uri="{FF2B5EF4-FFF2-40B4-BE49-F238E27FC236}">
              <a16:creationId xmlns:a16="http://schemas.microsoft.com/office/drawing/2014/main" id="{00000000-0008-0000-0F00-00004B000000}"/>
            </a:ext>
          </a:extLst>
        </xdr:cNvPr>
        <xdr:cNvSpPr txBox="1"/>
      </xdr:nvSpPr>
      <xdr:spPr>
        <a:xfrm>
          <a:off x="2705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a:extLst>
            <a:ext uri="{FF2B5EF4-FFF2-40B4-BE49-F238E27FC236}">
              <a16:creationId xmlns:a16="http://schemas.microsoft.com/office/drawing/2014/main" id="{00000000-0008-0000-0F00-000062000000}"/>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a:extLst>
            <a:ext uri="{FF2B5EF4-FFF2-40B4-BE49-F238E27FC236}">
              <a16:creationId xmlns:a16="http://schemas.microsoft.com/office/drawing/2014/main" id="{00000000-0008-0000-0F00-000064000000}"/>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102" name="【図書館】&#10;一人当たり面積平均値テキスト">
          <a:extLst>
            <a:ext uri="{FF2B5EF4-FFF2-40B4-BE49-F238E27FC236}">
              <a16:creationId xmlns:a16="http://schemas.microsoft.com/office/drawing/2014/main" id="{00000000-0008-0000-0F00-000066000000}"/>
            </a:ext>
          </a:extLst>
        </xdr:cNvPr>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a:extLst>
            <a:ext uri="{FF2B5EF4-FFF2-40B4-BE49-F238E27FC236}">
              <a16:creationId xmlns:a16="http://schemas.microsoft.com/office/drawing/2014/main" id="{00000000-0008-0000-0F00-000067000000}"/>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a:extLst>
            <a:ext uri="{FF2B5EF4-FFF2-40B4-BE49-F238E27FC236}">
              <a16:creationId xmlns:a16="http://schemas.microsoft.com/office/drawing/2014/main" id="{00000000-0008-0000-0F00-000068000000}"/>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77233</xdr:rowOff>
    </xdr:from>
    <xdr:ext cx="469744" cy="259045"/>
    <xdr:sp macro="" textlink="">
      <xdr:nvSpPr>
        <xdr:cNvPr id="105" name="n_1aveValue【図書館】&#10;一人当たり面積">
          <a:extLst>
            <a:ext uri="{FF2B5EF4-FFF2-40B4-BE49-F238E27FC236}">
              <a16:creationId xmlns:a16="http://schemas.microsoft.com/office/drawing/2014/main" id="{00000000-0008-0000-0F00-000069000000}"/>
            </a:ext>
          </a:extLst>
        </xdr:cNvPr>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33799</xdr:rowOff>
    </xdr:from>
    <xdr:ext cx="469744" cy="259045"/>
    <xdr:sp macro="" textlink="">
      <xdr:nvSpPr>
        <xdr:cNvPr id="107" name="n_2aveValue【図書館】&#10;一人当たり面積">
          <a:extLst>
            <a:ext uri="{FF2B5EF4-FFF2-40B4-BE49-F238E27FC236}">
              <a16:creationId xmlns:a16="http://schemas.microsoft.com/office/drawing/2014/main" id="{00000000-0008-0000-0F00-00006B000000}"/>
            </a:ext>
          </a:extLst>
        </xdr:cNvPr>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13" name="楕円 112">
          <a:extLst>
            <a:ext uri="{FF2B5EF4-FFF2-40B4-BE49-F238E27FC236}">
              <a16:creationId xmlns:a16="http://schemas.microsoft.com/office/drawing/2014/main" id="{00000000-0008-0000-0F00-000071000000}"/>
            </a:ext>
          </a:extLst>
        </xdr:cNvPr>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23114</xdr:rowOff>
    </xdr:from>
    <xdr:to>
      <xdr:col>46</xdr:col>
      <xdr:colOff>38100</xdr:colOff>
      <xdr:row>40</xdr:row>
      <xdr:rowOff>124714</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8699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67056</xdr:rowOff>
    </xdr:from>
    <xdr:to>
      <xdr:col>50</xdr:col>
      <xdr:colOff>114300</xdr:colOff>
      <xdr:row>40</xdr:row>
      <xdr:rowOff>73914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8750300" y="69250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108983</xdr:rowOff>
    </xdr:from>
    <xdr:ext cx="469744" cy="259045"/>
    <xdr:sp macro="" textlink="">
      <xdr:nvSpPr>
        <xdr:cNvPr id="116" name="n_1mainValue【図書館】&#10;一人当たり面積">
          <a:extLst>
            <a:ext uri="{FF2B5EF4-FFF2-40B4-BE49-F238E27FC236}">
              <a16:creationId xmlns:a16="http://schemas.microsoft.com/office/drawing/2014/main" id="{00000000-0008-0000-0F00-000074000000}"/>
            </a:ext>
          </a:extLst>
        </xdr:cNvPr>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115841</xdr:rowOff>
    </xdr:from>
    <xdr:ext cx="469744" cy="259045"/>
    <xdr:sp macro="" textlink="">
      <xdr:nvSpPr>
        <xdr:cNvPr id="117" name="n_2mainValue【図書館】&#10;一人当たり面積">
          <a:extLst>
            <a:ext uri="{FF2B5EF4-FFF2-40B4-BE49-F238E27FC236}">
              <a16:creationId xmlns:a16="http://schemas.microsoft.com/office/drawing/2014/main" id="{00000000-0008-0000-0F00-000075000000}"/>
            </a:ext>
          </a:extLst>
        </xdr:cNvPr>
        <xdr:cNvSpPr txBox="1"/>
      </xdr:nvSpPr>
      <xdr:spPr>
        <a:xfrm>
          <a:off x="8515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00000000-0008-0000-0F00-00008F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id="{00000000-0008-0000-0F00-00009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00000000-0008-0000-0F00-000093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a:extLst>
            <a:ext uri="{FF2B5EF4-FFF2-40B4-BE49-F238E27FC236}">
              <a16:creationId xmlns:a16="http://schemas.microsoft.com/office/drawing/2014/main" id="{00000000-0008-0000-0F00-000094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150" name="n_1aveValue【体育館・プール】&#10;有形固定資産減価償却率">
          <a:extLst>
            <a:ext uri="{FF2B5EF4-FFF2-40B4-BE49-F238E27FC236}">
              <a16:creationId xmlns:a16="http://schemas.microsoft.com/office/drawing/2014/main" id="{00000000-0008-0000-0F00-000096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152" name="n_2aveValue【体育館・プール】&#10;有形固定資産減価償却率">
          <a:extLst>
            <a:ext uri="{FF2B5EF4-FFF2-40B4-BE49-F238E27FC236}">
              <a16:creationId xmlns:a16="http://schemas.microsoft.com/office/drawing/2014/main" id="{00000000-0008-0000-0F00-000098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58" name="楕円 157">
          <a:extLst>
            <a:ext uri="{FF2B5EF4-FFF2-40B4-BE49-F238E27FC236}">
              <a16:creationId xmlns:a16="http://schemas.microsoft.com/office/drawing/2014/main" id="{00000000-0008-0000-0F00-00009E000000}"/>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9" name="楕円 158">
          <a:extLst>
            <a:ext uri="{FF2B5EF4-FFF2-40B4-BE49-F238E27FC236}">
              <a16:creationId xmlns:a16="http://schemas.microsoft.com/office/drawing/2014/main" id="{00000000-0008-0000-0F00-00009F000000}"/>
            </a:ext>
          </a:extLst>
        </xdr:cNvPr>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60</xdr:row>
      <xdr:rowOff>72390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2908300" y="9525000"/>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161" name="n_1mainValue【体育館・プール】&#10;有形固定資産減価償却率">
          <a:extLst>
            <a:ext uri="{FF2B5EF4-FFF2-40B4-BE49-F238E27FC236}">
              <a16:creationId xmlns:a16="http://schemas.microsoft.com/office/drawing/2014/main" id="{00000000-0008-0000-0F00-0000A1000000}"/>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62" name="n_2main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9" name="【体育館・プール】&#10;一人当たり面積最小値テキスト">
          <a:extLst>
            <a:ext uri="{FF2B5EF4-FFF2-40B4-BE49-F238E27FC236}">
              <a16:creationId xmlns:a16="http://schemas.microsoft.com/office/drawing/2014/main" id="{00000000-0008-0000-0F00-0000BD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1" name="【体育館・プール】&#10;一人当たり面積最大値テキスト">
          <a:extLst>
            <a:ext uri="{FF2B5EF4-FFF2-40B4-BE49-F238E27FC236}">
              <a16:creationId xmlns:a16="http://schemas.microsoft.com/office/drawing/2014/main" id="{00000000-0008-0000-0F00-0000BF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93" name="【体育館・プール】&#10;一人当たり面積平均値テキスト">
          <a:extLst>
            <a:ext uri="{FF2B5EF4-FFF2-40B4-BE49-F238E27FC236}">
              <a16:creationId xmlns:a16="http://schemas.microsoft.com/office/drawing/2014/main" id="{00000000-0008-0000-0F00-0000C1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96" name="n_1aveValue【体育館・プール】&#10;一人当たり面積">
          <a:extLst>
            <a:ext uri="{FF2B5EF4-FFF2-40B4-BE49-F238E27FC236}">
              <a16:creationId xmlns:a16="http://schemas.microsoft.com/office/drawing/2014/main" id="{00000000-0008-0000-0F00-0000C4000000}"/>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98" name="n_2aveValue【体育館・プール】&#10;一人当たり面積">
          <a:extLst>
            <a:ext uri="{FF2B5EF4-FFF2-40B4-BE49-F238E27FC236}">
              <a16:creationId xmlns:a16="http://schemas.microsoft.com/office/drawing/2014/main" id="{00000000-0008-0000-0F00-0000C6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19086</xdr:rowOff>
    </xdr:from>
    <xdr:to>
      <xdr:col>50</xdr:col>
      <xdr:colOff>165100</xdr:colOff>
      <xdr:row>64</xdr:row>
      <xdr:rowOff>120686</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9588500" y="109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6840</xdr:rowOff>
    </xdr:from>
    <xdr:to>
      <xdr:col>46</xdr:col>
      <xdr:colOff>38100</xdr:colOff>
      <xdr:row>64</xdr:row>
      <xdr:rowOff>108440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8699500" y="109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57640</xdr:rowOff>
    </xdr:from>
    <xdr:to>
      <xdr:col>50</xdr:col>
      <xdr:colOff>114300</xdr:colOff>
      <xdr:row>64</xdr:row>
      <xdr:rowOff>69886</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8750300" y="11030440"/>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111813</xdr:rowOff>
    </xdr:from>
    <xdr:ext cx="469744" cy="259045"/>
    <xdr:sp macro="" textlink="">
      <xdr:nvSpPr>
        <xdr:cNvPr id="207" name="n_1mainValue【体育館・プール】&#10;一人当たり面積">
          <a:extLst>
            <a:ext uri="{FF2B5EF4-FFF2-40B4-BE49-F238E27FC236}">
              <a16:creationId xmlns:a16="http://schemas.microsoft.com/office/drawing/2014/main" id="{00000000-0008-0000-0F00-0000CF000000}"/>
            </a:ext>
          </a:extLst>
        </xdr:cNvPr>
        <xdr:cNvSpPr txBox="1"/>
      </xdr:nvSpPr>
      <xdr:spPr>
        <a:xfrm>
          <a:off x="9391727" y="110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99567</xdr:rowOff>
    </xdr:from>
    <xdr:ext cx="469744" cy="259045"/>
    <xdr:sp macro="" textlink="">
      <xdr:nvSpPr>
        <xdr:cNvPr id="208" name="n_2mainValue【体育館・プール】&#10;一人当たり面積">
          <a:extLst>
            <a:ext uri="{FF2B5EF4-FFF2-40B4-BE49-F238E27FC236}">
              <a16:creationId xmlns:a16="http://schemas.microsoft.com/office/drawing/2014/main" id="{00000000-0008-0000-0F00-0000D0000000}"/>
            </a:ext>
          </a:extLst>
        </xdr:cNvPr>
        <xdr:cNvSpPr txBox="1"/>
      </xdr:nvSpPr>
      <xdr:spPr>
        <a:xfrm>
          <a:off x="8515427" y="1107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id="{00000000-0008-0000-0F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a:extLst>
            <a:ext uri="{FF2B5EF4-FFF2-40B4-BE49-F238E27FC236}">
              <a16:creationId xmlns:a16="http://schemas.microsoft.com/office/drawing/2014/main" id="{00000000-0008-0000-0F00-0000EB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a:extLst>
            <a:ext uri="{FF2B5EF4-FFF2-40B4-BE49-F238E27FC236}">
              <a16:creationId xmlns:a16="http://schemas.microsoft.com/office/drawing/2014/main" id="{00000000-0008-0000-0F00-0000E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39" name="【福祉施設】&#10;有形固定資産減価償却率平均値テキスト">
          <a:extLst>
            <a:ext uri="{FF2B5EF4-FFF2-40B4-BE49-F238E27FC236}">
              <a16:creationId xmlns:a16="http://schemas.microsoft.com/office/drawing/2014/main" id="{00000000-0008-0000-0F00-0000EF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242" name="n_1aveValue【福祉施設】&#10;有形固定資産減価償却率">
          <a:extLst>
            <a:ext uri="{FF2B5EF4-FFF2-40B4-BE49-F238E27FC236}">
              <a16:creationId xmlns:a16="http://schemas.microsoft.com/office/drawing/2014/main" id="{00000000-0008-0000-0F00-0000F2000000}"/>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244" name="n_2aveValue【福祉施設】&#10;有形固定資産減価償却率">
          <a:extLst>
            <a:ext uri="{FF2B5EF4-FFF2-40B4-BE49-F238E27FC236}">
              <a16:creationId xmlns:a16="http://schemas.microsoft.com/office/drawing/2014/main" id="{00000000-0008-0000-0F00-0000F400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47716</xdr:rowOff>
    </xdr:from>
    <xdr:to>
      <xdr:col>20</xdr:col>
      <xdr:colOff>38100</xdr:colOff>
      <xdr:row>83</xdr:row>
      <xdr:rowOff>149316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3746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114663</xdr:rowOff>
    </xdr:from>
    <xdr:to>
      <xdr:col>15</xdr:col>
      <xdr:colOff>101600</xdr:colOff>
      <xdr:row>84</xdr:row>
      <xdr:rowOff>44813</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2857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165463</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2908300" y="1432886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140443</xdr:rowOff>
    </xdr:from>
    <xdr:ext cx="405111" cy="259045"/>
    <xdr:sp macro="" textlink="">
      <xdr:nvSpPr>
        <xdr:cNvPr id="253" name="n_1mainValue【福祉施設】&#10;有形固定資産減価償却率">
          <a:extLst>
            <a:ext uri="{FF2B5EF4-FFF2-40B4-BE49-F238E27FC236}">
              <a16:creationId xmlns:a16="http://schemas.microsoft.com/office/drawing/2014/main" id="{00000000-0008-0000-0F00-0000FD000000}"/>
            </a:ext>
          </a:extLst>
        </xdr:cNvPr>
        <xdr:cNvSpPr txBox="1"/>
      </xdr:nvSpPr>
      <xdr:spPr>
        <a:xfrm>
          <a:off x="3582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35940</xdr:rowOff>
    </xdr:from>
    <xdr:ext cx="405111" cy="259045"/>
    <xdr:sp macro="" textlink="">
      <xdr:nvSpPr>
        <xdr:cNvPr id="254" name="n_2mainValue【福祉施設】&#10;有形固定資産減価償却率">
          <a:extLst>
            <a:ext uri="{FF2B5EF4-FFF2-40B4-BE49-F238E27FC236}">
              <a16:creationId xmlns:a16="http://schemas.microsoft.com/office/drawing/2014/main" id="{00000000-0008-0000-0F00-0000FE000000}"/>
            </a:ext>
          </a:extLst>
        </xdr:cNvPr>
        <xdr:cNvSpPr txBox="1"/>
      </xdr:nvSpPr>
      <xdr:spPr>
        <a:xfrm>
          <a:off x="2705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a:extLst>
            <a:ext uri="{FF2B5EF4-FFF2-40B4-BE49-F238E27FC236}">
              <a16:creationId xmlns:a16="http://schemas.microsoft.com/office/drawing/2014/main" id="{00000000-0008-0000-0F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9" name="【福祉施設】&#10;一人当たり面積最小値テキスト">
          <a:extLst>
            <a:ext uri="{FF2B5EF4-FFF2-40B4-BE49-F238E27FC236}">
              <a16:creationId xmlns:a16="http://schemas.microsoft.com/office/drawing/2014/main" id="{00000000-0008-0000-0F00-00001701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1" name="【福祉施設】&#10;一人当たり面積最大値テキスト">
          <a:extLst>
            <a:ext uri="{FF2B5EF4-FFF2-40B4-BE49-F238E27FC236}">
              <a16:creationId xmlns:a16="http://schemas.microsoft.com/office/drawing/2014/main" id="{00000000-0008-0000-0F00-00001901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3" name="【福祉施設】&#10;一人当たり面積平均値テキスト">
          <a:extLst>
            <a:ext uri="{FF2B5EF4-FFF2-40B4-BE49-F238E27FC236}">
              <a16:creationId xmlns:a16="http://schemas.microsoft.com/office/drawing/2014/main" id="{00000000-0008-0000-0F00-00001B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86" name="n_1aveValue【福祉施設】&#10;一人当たり面積">
          <a:extLst>
            <a:ext uri="{FF2B5EF4-FFF2-40B4-BE49-F238E27FC236}">
              <a16:creationId xmlns:a16="http://schemas.microsoft.com/office/drawing/2014/main" id="{00000000-0008-0000-0F00-00001E010000}"/>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88" name="n_2aveValue【福祉施設】&#10;一人当たり面積">
          <a:extLst>
            <a:ext uri="{FF2B5EF4-FFF2-40B4-BE49-F238E27FC236}">
              <a16:creationId xmlns:a16="http://schemas.microsoft.com/office/drawing/2014/main" id="{00000000-0008-0000-0F00-000020010000}"/>
            </a:ext>
          </a:extLst>
        </xdr:cNvPr>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84455</xdr:rowOff>
    </xdr:from>
    <xdr:to>
      <xdr:col>50</xdr:col>
      <xdr:colOff>165100</xdr:colOff>
      <xdr:row>82</xdr:row>
      <xdr:rowOff>14605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958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28829</xdr:rowOff>
    </xdr:from>
    <xdr:to>
      <xdr:col>46</xdr:col>
      <xdr:colOff>38100</xdr:colOff>
      <xdr:row>81</xdr:row>
      <xdr:rowOff>130429</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8699500" y="139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79629</xdr:rowOff>
    </xdr:from>
    <xdr:to>
      <xdr:col>50</xdr:col>
      <xdr:colOff>114300</xdr:colOff>
      <xdr:row>81</xdr:row>
      <xdr:rowOff>135255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8750300" y="13967079"/>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31132</xdr:rowOff>
    </xdr:from>
    <xdr:ext cx="469744" cy="259045"/>
    <xdr:sp macro="" textlink="">
      <xdr:nvSpPr>
        <xdr:cNvPr id="297" name="n_1mainValue【福祉施設】&#10;一人当たり面積">
          <a:extLst>
            <a:ext uri="{FF2B5EF4-FFF2-40B4-BE49-F238E27FC236}">
              <a16:creationId xmlns:a16="http://schemas.microsoft.com/office/drawing/2014/main" id="{00000000-0008-0000-0F00-000029010000}"/>
            </a:ext>
          </a:extLst>
        </xdr:cNvPr>
        <xdr:cNvSpPr txBox="1"/>
      </xdr:nvSpPr>
      <xdr:spPr>
        <a:xfrm>
          <a:off x="93917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146956</xdr:rowOff>
    </xdr:from>
    <xdr:ext cx="469744" cy="259045"/>
    <xdr:sp macro="" textlink="">
      <xdr:nvSpPr>
        <xdr:cNvPr id="298" name="n_2mainValue【福祉施設】&#10;一人当たり面積">
          <a:extLst>
            <a:ext uri="{FF2B5EF4-FFF2-40B4-BE49-F238E27FC236}">
              <a16:creationId xmlns:a16="http://schemas.microsoft.com/office/drawing/2014/main" id="{00000000-0008-0000-0F00-00002A010000}"/>
            </a:ext>
          </a:extLst>
        </xdr:cNvPr>
        <xdr:cNvSpPr txBox="1"/>
      </xdr:nvSpPr>
      <xdr:spPr>
        <a:xfrm>
          <a:off x="8515427" y="136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a:extLst>
            <a:ext uri="{FF2B5EF4-FFF2-40B4-BE49-F238E27FC236}">
              <a16:creationId xmlns:a16="http://schemas.microsoft.com/office/drawing/2014/main" id="{00000000-0008-0000-0F00-00004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22" name="【市民会館】&#10;有形固定資産減価償却率最小値テキスト">
          <a:extLst>
            <a:ext uri="{FF2B5EF4-FFF2-40B4-BE49-F238E27FC236}">
              <a16:creationId xmlns:a16="http://schemas.microsoft.com/office/drawing/2014/main" id="{00000000-0008-0000-0F00-00004201000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24" name="【市民会館】&#10;有形固定資産減価償却率最大値テキスト">
          <a:extLst>
            <a:ext uri="{FF2B5EF4-FFF2-40B4-BE49-F238E27FC236}">
              <a16:creationId xmlns:a16="http://schemas.microsoft.com/office/drawing/2014/main" id="{00000000-0008-0000-0F00-000044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326" name="【市民会館】&#10;有形固定資産減価償却率平均値テキスト">
          <a:extLst>
            <a:ext uri="{FF2B5EF4-FFF2-40B4-BE49-F238E27FC236}">
              <a16:creationId xmlns:a16="http://schemas.microsoft.com/office/drawing/2014/main" id="{00000000-0008-0000-0F00-000046010000}"/>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329" name="n_1aveValue【市民会館】&#10;有形固定資産減価償却率">
          <a:extLst>
            <a:ext uri="{FF2B5EF4-FFF2-40B4-BE49-F238E27FC236}">
              <a16:creationId xmlns:a16="http://schemas.microsoft.com/office/drawing/2014/main" id="{00000000-0008-0000-0F00-000049010000}"/>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F00-00004B010000}"/>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116839</xdr:rowOff>
    </xdr:from>
    <xdr:to>
      <xdr:col>20</xdr:col>
      <xdr:colOff>38100</xdr:colOff>
      <xdr:row>108</xdr:row>
      <xdr:rowOff>46989</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3746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36830</xdr:rowOff>
    </xdr:from>
    <xdr:to>
      <xdr:col>15</xdr:col>
      <xdr:colOff>101600</xdr:colOff>
      <xdr:row>108</xdr:row>
      <xdr:rowOff>138430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2857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167639</xdr:rowOff>
    </xdr:from>
    <xdr:to>
      <xdr:col>19</xdr:col>
      <xdr:colOff>177800</xdr:colOff>
      <xdr:row>108</xdr:row>
      <xdr:rowOff>87630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2908300" y="185127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38116</xdr:rowOff>
    </xdr:from>
    <xdr:ext cx="405111" cy="259045"/>
    <xdr:sp macro="" textlink="">
      <xdr:nvSpPr>
        <xdr:cNvPr id="340" name="n_1mainValue【市民会館】&#10;有形固定資産減価償却率">
          <a:extLst>
            <a:ext uri="{FF2B5EF4-FFF2-40B4-BE49-F238E27FC236}">
              <a16:creationId xmlns:a16="http://schemas.microsoft.com/office/drawing/2014/main" id="{00000000-0008-0000-0F00-000054010000}"/>
            </a:ext>
          </a:extLst>
        </xdr:cNvPr>
        <xdr:cNvSpPr txBox="1"/>
      </xdr:nvSpPr>
      <xdr:spPr>
        <a:xfrm>
          <a:off x="3582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129557</xdr:rowOff>
    </xdr:from>
    <xdr:ext cx="405111" cy="259045"/>
    <xdr:sp macro="" textlink="">
      <xdr:nvSpPr>
        <xdr:cNvPr id="341" name="n_2mainValue【市民会館】&#10;有形固定資産減価償却率">
          <a:extLst>
            <a:ext uri="{FF2B5EF4-FFF2-40B4-BE49-F238E27FC236}">
              <a16:creationId xmlns:a16="http://schemas.microsoft.com/office/drawing/2014/main" id="{00000000-0008-0000-0F00-000055010000}"/>
            </a:ext>
          </a:extLst>
        </xdr:cNvPr>
        <xdr:cNvSpPr txBox="1"/>
      </xdr:nvSpPr>
      <xdr:spPr>
        <a:xfrm>
          <a:off x="2705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F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F00-00006E010000}"/>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F00-00007001000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F00-000072010000}"/>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373" name="n_1aveValue【市民会館】&#10;一人当たり面積">
          <a:extLst>
            <a:ext uri="{FF2B5EF4-FFF2-40B4-BE49-F238E27FC236}">
              <a16:creationId xmlns:a16="http://schemas.microsoft.com/office/drawing/2014/main" id="{00000000-0008-0000-0F00-000075010000}"/>
            </a:ext>
          </a:extLst>
        </xdr:cNvPr>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96029</xdr:rowOff>
    </xdr:from>
    <xdr:ext cx="469744" cy="259045"/>
    <xdr:sp macro="" textlink="">
      <xdr:nvSpPr>
        <xdr:cNvPr id="375" name="n_2aveValue【市民会館】&#10;一人当たり面積">
          <a:extLst>
            <a:ext uri="{FF2B5EF4-FFF2-40B4-BE49-F238E27FC236}">
              <a16:creationId xmlns:a16="http://schemas.microsoft.com/office/drawing/2014/main" id="{00000000-0008-0000-0F00-000077010000}"/>
            </a:ext>
          </a:extLst>
        </xdr:cNvPr>
        <xdr:cNvSpPr txBox="1"/>
      </xdr:nvSpPr>
      <xdr:spPr>
        <a:xfrm>
          <a:off x="8515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72644</xdr:rowOff>
    </xdr:from>
    <xdr:to>
      <xdr:col>50</xdr:col>
      <xdr:colOff>165100</xdr:colOff>
      <xdr:row>107</xdr:row>
      <xdr:rowOff>2794</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9588500" y="182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80263</xdr:rowOff>
    </xdr:from>
    <xdr:to>
      <xdr:col>46</xdr:col>
      <xdr:colOff>38100</xdr:colOff>
      <xdr:row>107</xdr:row>
      <xdr:rowOff>10413</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123444</xdr:rowOff>
    </xdr:from>
    <xdr:to>
      <xdr:col>50</xdr:col>
      <xdr:colOff>114300</xdr:colOff>
      <xdr:row>106</xdr:row>
      <xdr:rowOff>131063</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8750300" y="1829714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19321</xdr:rowOff>
    </xdr:from>
    <xdr:ext cx="469744" cy="259045"/>
    <xdr:sp macro="" textlink="">
      <xdr:nvSpPr>
        <xdr:cNvPr id="384" name="n_1mainValue【市民会館】&#10;一人当たり面積">
          <a:extLst>
            <a:ext uri="{FF2B5EF4-FFF2-40B4-BE49-F238E27FC236}">
              <a16:creationId xmlns:a16="http://schemas.microsoft.com/office/drawing/2014/main" id="{00000000-0008-0000-0F00-000080010000}"/>
            </a:ext>
          </a:extLst>
        </xdr:cNvPr>
        <xdr:cNvSpPr txBox="1"/>
      </xdr:nvSpPr>
      <xdr:spPr>
        <a:xfrm>
          <a:off x="9391727" y="180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26940</xdr:rowOff>
    </xdr:from>
    <xdr:ext cx="469744" cy="259045"/>
    <xdr:sp macro="" textlink="">
      <xdr:nvSpPr>
        <xdr:cNvPr id="385" name="n_2mainValue【市民会館】&#10;一人当たり面積">
          <a:extLst>
            <a:ext uri="{FF2B5EF4-FFF2-40B4-BE49-F238E27FC236}">
              <a16:creationId xmlns:a16="http://schemas.microsoft.com/office/drawing/2014/main" id="{00000000-0008-0000-0F00-000081010000}"/>
            </a:ext>
          </a:extLst>
        </xdr:cNvPr>
        <xdr:cNvSpPr txBox="1"/>
      </xdr:nvSpPr>
      <xdr:spPr>
        <a:xfrm>
          <a:off x="8515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a:extLst>
            <a:ext uri="{FF2B5EF4-FFF2-40B4-BE49-F238E27FC236}">
              <a16:creationId xmlns:a16="http://schemas.microsoft.com/office/drawing/2014/main" id="{00000000-0008-0000-0F00-00009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411" name="【一般廃棄物処理施設】&#10;有形固定資産減価償却率最小値テキスト">
          <a:extLst>
            <a:ext uri="{FF2B5EF4-FFF2-40B4-BE49-F238E27FC236}">
              <a16:creationId xmlns:a16="http://schemas.microsoft.com/office/drawing/2014/main" id="{00000000-0008-0000-0F00-00009B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3" name="【一般廃棄物処理施設】&#10;有形固定資産減価償却率最大値テキスト">
          <a:extLst>
            <a:ext uri="{FF2B5EF4-FFF2-40B4-BE49-F238E27FC236}">
              <a16:creationId xmlns:a16="http://schemas.microsoft.com/office/drawing/2014/main" id="{00000000-0008-0000-0F00-00009D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415" name="【一般廃棄物処理施設】&#10;有形固定資産減価償却率平均値テキスト">
          <a:extLst>
            <a:ext uri="{FF2B5EF4-FFF2-40B4-BE49-F238E27FC236}">
              <a16:creationId xmlns:a16="http://schemas.microsoft.com/office/drawing/2014/main" id="{00000000-0008-0000-0F00-00009F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418" name="n_1aveValue【一般廃棄物処理施設】&#10;有形固定資産減価償却率">
          <a:extLst>
            <a:ext uri="{FF2B5EF4-FFF2-40B4-BE49-F238E27FC236}">
              <a16:creationId xmlns:a16="http://schemas.microsoft.com/office/drawing/2014/main" id="{00000000-0008-0000-0F00-0000A2010000}"/>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420" name="n_2aveValue【一般廃棄物処理施設】&#10;有形固定資産減価償却率">
          <a:extLst>
            <a:ext uri="{FF2B5EF4-FFF2-40B4-BE49-F238E27FC236}">
              <a16:creationId xmlns:a16="http://schemas.microsoft.com/office/drawing/2014/main" id="{00000000-0008-0000-0F00-0000A4010000}"/>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39</xdr:row>
      <xdr:rowOff>3810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14592300" y="635127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29" name="n_1mainValue【一般廃棄物処理施設】&#10;有形固定資産減価償却率">
          <a:extLst>
            <a:ext uri="{FF2B5EF4-FFF2-40B4-BE49-F238E27FC236}">
              <a16:creationId xmlns:a16="http://schemas.microsoft.com/office/drawing/2014/main" id="{00000000-0008-0000-0F00-0000AD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71137</xdr:rowOff>
    </xdr:from>
    <xdr:ext cx="405111" cy="259045"/>
    <xdr:sp macro="" textlink="">
      <xdr:nvSpPr>
        <xdr:cNvPr id="430" name="n_2mainValue【一般廃棄物処理施設】&#10;有形固定資産減価償却率">
          <a:extLst>
            <a:ext uri="{FF2B5EF4-FFF2-40B4-BE49-F238E27FC236}">
              <a16:creationId xmlns:a16="http://schemas.microsoft.com/office/drawing/2014/main" id="{00000000-0008-0000-0F00-0000AE010000}"/>
            </a:ext>
          </a:extLst>
        </xdr:cNvPr>
        <xdr:cNvSpPr txBox="1"/>
      </xdr:nvSpPr>
      <xdr:spPr>
        <a:xfrm>
          <a:off x="14389744"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00000000-0008-0000-0F00-0000C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161463</xdr:rowOff>
    </xdr:from>
    <xdr:to>
      <xdr:col>116</xdr:col>
      <xdr:colOff>62864</xdr:colOff>
      <xdr:row>42</xdr:row>
      <xdr:rowOff>37315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22160864" y="6333663"/>
          <a:ext cx="0" cy="90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41142</xdr:rowOff>
    </xdr:from>
    <xdr:ext cx="378565" cy="259045"/>
    <xdr:sp macro="" textlink="">
      <xdr:nvSpPr>
        <xdr:cNvPr id="455" name="【一般廃棄物処理施設】&#10;一人当たり有形固定資産（償却資産）額最小値テキスト">
          <a:extLst>
            <a:ext uri="{FF2B5EF4-FFF2-40B4-BE49-F238E27FC236}">
              <a16:creationId xmlns:a16="http://schemas.microsoft.com/office/drawing/2014/main" id="{00000000-0008-0000-0F00-0000C7010000}"/>
            </a:ext>
          </a:extLst>
        </xdr:cNvPr>
        <xdr:cNvSpPr txBox="1"/>
      </xdr:nvSpPr>
      <xdr:spPr>
        <a:xfrm>
          <a:off x="22199600" y="724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37315</xdr:rowOff>
    </xdr:from>
    <xdr:to>
      <xdr:col>116</xdr:col>
      <xdr:colOff>152400</xdr:colOff>
      <xdr:row>42</xdr:row>
      <xdr:rowOff>37315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723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108140</xdr:rowOff>
    </xdr:from>
    <xdr:ext cx="599010" cy="259045"/>
    <xdr:sp macro="" textlink="">
      <xdr:nvSpPr>
        <xdr:cNvPr id="457" name="【一般廃棄物処理施設】&#10;一人当たり有形固定資産（償却資産）額最大値テキスト">
          <a:extLst>
            <a:ext uri="{FF2B5EF4-FFF2-40B4-BE49-F238E27FC236}">
              <a16:creationId xmlns:a16="http://schemas.microsoft.com/office/drawing/2014/main" id="{00000000-0008-0000-0F00-0000C9010000}"/>
            </a:ext>
          </a:extLst>
        </xdr:cNvPr>
        <xdr:cNvSpPr txBox="1"/>
      </xdr:nvSpPr>
      <xdr:spPr>
        <a:xfrm>
          <a:off x="22199600" y="610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161463</xdr:rowOff>
    </xdr:from>
    <xdr:to>
      <xdr:col>116</xdr:col>
      <xdr:colOff>152400</xdr:colOff>
      <xdr:row>36</xdr:row>
      <xdr:rowOff>161463</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22072600" y="6333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139613</xdr:rowOff>
    </xdr:from>
    <xdr:ext cx="599010" cy="259045"/>
    <xdr:sp macro="" textlink="">
      <xdr:nvSpPr>
        <xdr:cNvPr id="459" name="【一般廃棄物処理施設】&#10;一人当たり有形固定資産（償却資産）額平均値テキスト">
          <a:extLst>
            <a:ext uri="{FF2B5EF4-FFF2-40B4-BE49-F238E27FC236}">
              <a16:creationId xmlns:a16="http://schemas.microsoft.com/office/drawing/2014/main" id="{00000000-0008-0000-0F00-0000CB010000}"/>
            </a:ext>
          </a:extLst>
        </xdr:cNvPr>
        <xdr:cNvSpPr txBox="1"/>
      </xdr:nvSpPr>
      <xdr:spPr>
        <a:xfrm>
          <a:off x="22199600" y="6997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161186</xdr:rowOff>
    </xdr:from>
    <xdr:to>
      <xdr:col>116</xdr:col>
      <xdr:colOff>114300</xdr:colOff>
      <xdr:row>41</xdr:row>
      <xdr:rowOff>91336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2110700" y="70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94276</xdr:rowOff>
    </xdr:from>
    <xdr:to>
      <xdr:col>112</xdr:col>
      <xdr:colOff>38100</xdr:colOff>
      <xdr:row>41</xdr:row>
      <xdr:rowOff>24426</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1272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15553</xdr:rowOff>
    </xdr:from>
    <xdr:ext cx="599010" cy="259045"/>
    <xdr:sp macro="" textlink="">
      <xdr:nvSpPr>
        <xdr:cNvPr id="462" name="n_1aveValue【一般廃棄物処理施設】&#10;一人当たり有形固定資産（償却資産）額">
          <a:extLst>
            <a:ext uri="{FF2B5EF4-FFF2-40B4-BE49-F238E27FC236}">
              <a16:creationId xmlns:a16="http://schemas.microsoft.com/office/drawing/2014/main" id="{00000000-0008-0000-0F00-0000CE010000}"/>
            </a:ext>
          </a:extLst>
        </xdr:cNvPr>
        <xdr:cNvSpPr txBox="1"/>
      </xdr:nvSpPr>
      <xdr:spPr>
        <a:xfrm>
          <a:off x="210110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101957</xdr:rowOff>
    </xdr:from>
    <xdr:to>
      <xdr:col>107</xdr:col>
      <xdr:colOff>101600</xdr:colOff>
      <xdr:row>41</xdr:row>
      <xdr:rowOff>32107</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20383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23234</xdr:rowOff>
    </xdr:from>
    <xdr:ext cx="599010" cy="259045"/>
    <xdr:sp macro="" textlink="">
      <xdr:nvSpPr>
        <xdr:cNvPr id="464" name="n_2aveValue【一般廃棄物処理施設】&#10;一人当たり有形固定資産（償却資産）額">
          <a:extLst>
            <a:ext uri="{FF2B5EF4-FFF2-40B4-BE49-F238E27FC236}">
              <a16:creationId xmlns:a16="http://schemas.microsoft.com/office/drawing/2014/main" id="{00000000-0008-0000-0F00-0000D0010000}"/>
            </a:ext>
          </a:extLst>
        </xdr:cNvPr>
        <xdr:cNvSpPr txBox="1"/>
      </xdr:nvSpPr>
      <xdr:spPr>
        <a:xfrm>
          <a:off x="20134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68921</xdr:rowOff>
    </xdr:from>
    <xdr:to>
      <xdr:col>112</xdr:col>
      <xdr:colOff>38100</xdr:colOff>
      <xdr:row>40</xdr:row>
      <xdr:rowOff>170521</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1272500" y="69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118368</xdr:rowOff>
    </xdr:from>
    <xdr:to>
      <xdr:col>107</xdr:col>
      <xdr:colOff>101600</xdr:colOff>
      <xdr:row>34</xdr:row>
      <xdr:rowOff>48518</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20383500" y="57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169168</xdr:rowOff>
    </xdr:from>
    <xdr:to>
      <xdr:col>111</xdr:col>
      <xdr:colOff>177800</xdr:colOff>
      <xdr:row>40</xdr:row>
      <xdr:rowOff>119721</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0434300" y="5827018"/>
          <a:ext cx="889000" cy="11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15598</xdr:rowOff>
    </xdr:from>
    <xdr:ext cx="599010" cy="259045"/>
    <xdr:sp macro="" textlink="">
      <xdr:nvSpPr>
        <xdr:cNvPr id="473" name="n_1mainValue【一般廃棄物処理施設】&#10;一人当たり有形固定資産（償却資産）額">
          <a:extLst>
            <a:ext uri="{FF2B5EF4-FFF2-40B4-BE49-F238E27FC236}">
              <a16:creationId xmlns:a16="http://schemas.microsoft.com/office/drawing/2014/main" id="{00000000-0008-0000-0F00-0000D9010000}"/>
            </a:ext>
          </a:extLst>
        </xdr:cNvPr>
        <xdr:cNvSpPr txBox="1"/>
      </xdr:nvSpPr>
      <xdr:spPr>
        <a:xfrm>
          <a:off x="21011095" y="670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65045</xdr:rowOff>
    </xdr:from>
    <xdr:ext cx="690189" cy="259045"/>
    <xdr:sp macro="" textlink="">
      <xdr:nvSpPr>
        <xdr:cNvPr id="474" name="n_2mainValue【一般廃棄物処理施設】&#10;一人当たり有形固定資産（償却資産）額">
          <a:extLst>
            <a:ext uri="{FF2B5EF4-FFF2-40B4-BE49-F238E27FC236}">
              <a16:creationId xmlns:a16="http://schemas.microsoft.com/office/drawing/2014/main" id="{00000000-0008-0000-0F00-0000DA010000}"/>
            </a:ext>
          </a:extLst>
        </xdr:cNvPr>
        <xdr:cNvSpPr txBox="1"/>
      </xdr:nvSpPr>
      <xdr:spPr>
        <a:xfrm>
          <a:off x="20089205" y="55514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a:extLst>
            <a:ext uri="{FF2B5EF4-FFF2-40B4-BE49-F238E27FC236}">
              <a16:creationId xmlns:a16="http://schemas.microsoft.com/office/drawing/2014/main" id="{00000000-0008-0000-0F00-0000F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1" name="【保健センター・保健所】&#10;有形固定資産減価償却率最小値テキスト">
          <a:extLst>
            <a:ext uri="{FF2B5EF4-FFF2-40B4-BE49-F238E27FC236}">
              <a16:creationId xmlns:a16="http://schemas.microsoft.com/office/drawing/2014/main" id="{00000000-0008-0000-0F00-0000F5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3" name="【保健センター・保健所】&#10;有形固定資産減価償却率最大値テキスト">
          <a:extLst>
            <a:ext uri="{FF2B5EF4-FFF2-40B4-BE49-F238E27FC236}">
              <a16:creationId xmlns:a16="http://schemas.microsoft.com/office/drawing/2014/main" id="{00000000-0008-0000-0F00-0000F7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05" name="【保健センター・保健所】&#10;有形固定資産減価償却率平均値テキスト">
          <a:extLst>
            <a:ext uri="{FF2B5EF4-FFF2-40B4-BE49-F238E27FC236}">
              <a16:creationId xmlns:a16="http://schemas.microsoft.com/office/drawing/2014/main" id="{00000000-0008-0000-0F00-0000F9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508" name="n_1aveValue【保健センター・保健所】&#10;有形固定資産減価償却率">
          <a:extLst>
            <a:ext uri="{FF2B5EF4-FFF2-40B4-BE49-F238E27FC236}">
              <a16:creationId xmlns:a16="http://schemas.microsoft.com/office/drawing/2014/main" id="{00000000-0008-0000-0F00-0000FC01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510" name="n_2aveValue【保健センター・保健所】&#10;有形固定資産減価償却率">
          <a:extLst>
            <a:ext uri="{FF2B5EF4-FFF2-40B4-BE49-F238E27FC236}">
              <a16:creationId xmlns:a16="http://schemas.microsoft.com/office/drawing/2014/main" id="{00000000-0008-0000-0F00-0000FE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70031</xdr:rowOff>
    </xdr:from>
    <xdr:to>
      <xdr:col>76</xdr:col>
      <xdr:colOff>165100</xdr:colOff>
      <xdr:row>62</xdr:row>
      <xdr:rowOff>181</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4541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120831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4592300" y="1051560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00000000-0008-0000-0F00-00000702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162758</xdr:rowOff>
    </xdr:from>
    <xdr:ext cx="405111" cy="259045"/>
    <xdr:sp macro="" textlink="">
      <xdr:nvSpPr>
        <xdr:cNvPr id="520" name="n_2mainValue【保健センター・保健所】&#10;有形固定資産減価償却率">
          <a:extLst>
            <a:ext uri="{FF2B5EF4-FFF2-40B4-BE49-F238E27FC236}">
              <a16:creationId xmlns:a16="http://schemas.microsoft.com/office/drawing/2014/main" id="{00000000-0008-0000-0F00-000008020000}"/>
            </a:ext>
          </a:extLst>
        </xdr:cNvPr>
        <xdr:cNvSpPr txBox="1"/>
      </xdr:nvSpPr>
      <xdr:spPr>
        <a:xfrm>
          <a:off x="14389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a:extLst>
            <a:ext uri="{FF2B5EF4-FFF2-40B4-BE49-F238E27FC236}">
              <a16:creationId xmlns:a16="http://schemas.microsoft.com/office/drawing/2014/main" id="{00000000-0008-0000-0F00-00001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5" name="【保健センター・保健所】&#10;一人当たり面積最小値テキスト">
          <a:extLst>
            <a:ext uri="{FF2B5EF4-FFF2-40B4-BE49-F238E27FC236}">
              <a16:creationId xmlns:a16="http://schemas.microsoft.com/office/drawing/2014/main" id="{00000000-0008-0000-0F00-000021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7" name="【保健センター・保健所】&#10;一人当たり面積最大値テキスト">
          <a:extLst>
            <a:ext uri="{FF2B5EF4-FFF2-40B4-BE49-F238E27FC236}">
              <a16:creationId xmlns:a16="http://schemas.microsoft.com/office/drawing/2014/main" id="{00000000-0008-0000-0F00-00002302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549" name="【保健センター・保健所】&#10;一人当たり面積平均値テキスト">
          <a:extLst>
            <a:ext uri="{FF2B5EF4-FFF2-40B4-BE49-F238E27FC236}">
              <a16:creationId xmlns:a16="http://schemas.microsoft.com/office/drawing/2014/main" id="{00000000-0008-0000-0F00-00002502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552" name="n_1aveValue【保健センター・保健所】&#10;一人当たり面積">
          <a:extLst>
            <a:ext uri="{FF2B5EF4-FFF2-40B4-BE49-F238E27FC236}">
              <a16:creationId xmlns:a16="http://schemas.microsoft.com/office/drawing/2014/main" id="{00000000-0008-0000-0F00-000028020000}"/>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554" name="n_2aveValue【保健センター・保健所】&#10;一人当たり面積">
          <a:extLst>
            <a:ext uri="{FF2B5EF4-FFF2-40B4-BE49-F238E27FC236}">
              <a16:creationId xmlns:a16="http://schemas.microsoft.com/office/drawing/2014/main" id="{00000000-0008-0000-0F00-00002A02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45974</xdr:rowOff>
    </xdr:from>
    <xdr:to>
      <xdr:col>107</xdr:col>
      <xdr:colOff>101600</xdr:colOff>
      <xdr:row>63</xdr:row>
      <xdr:rowOff>147574</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0383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96774</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0434300" y="1089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135653</xdr:rowOff>
    </xdr:from>
    <xdr:ext cx="469744" cy="259045"/>
    <xdr:sp macro="" textlink="">
      <xdr:nvSpPr>
        <xdr:cNvPr id="563" name="n_1mainValue【保健センター・保健所】&#10;一人当たり面積">
          <a:extLst>
            <a:ext uri="{FF2B5EF4-FFF2-40B4-BE49-F238E27FC236}">
              <a16:creationId xmlns:a16="http://schemas.microsoft.com/office/drawing/2014/main" id="{00000000-0008-0000-0F00-000033020000}"/>
            </a:ext>
          </a:extLst>
        </xdr:cNvPr>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138701</xdr:rowOff>
    </xdr:from>
    <xdr:ext cx="469744" cy="259045"/>
    <xdr:sp macro="" textlink="">
      <xdr:nvSpPr>
        <xdr:cNvPr id="564" name="n_2mainValue【保健センター・保健所】&#10;一人当たり面積">
          <a:extLst>
            <a:ext uri="{FF2B5EF4-FFF2-40B4-BE49-F238E27FC236}">
              <a16:creationId xmlns:a16="http://schemas.microsoft.com/office/drawing/2014/main" id="{00000000-0008-0000-0F00-000034020000}"/>
            </a:ext>
          </a:extLst>
        </xdr:cNvPr>
        <xdr:cNvSpPr txBox="1"/>
      </xdr:nvSpPr>
      <xdr:spPr>
        <a:xfrm>
          <a:off x="201994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a:extLst>
            <a:ext uri="{FF2B5EF4-FFF2-40B4-BE49-F238E27FC236}">
              <a16:creationId xmlns:a16="http://schemas.microsoft.com/office/drawing/2014/main" id="{00000000-0008-0000-0F00-00004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91" name="【消防施設】&#10;有形固定資産減価償却率最小値テキスト">
          <a:extLst>
            <a:ext uri="{FF2B5EF4-FFF2-40B4-BE49-F238E27FC236}">
              <a16:creationId xmlns:a16="http://schemas.microsoft.com/office/drawing/2014/main" id="{00000000-0008-0000-0F00-00004F02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3" name="【消防施設】&#10;有形固定資産減価償却率最大値テキスト">
          <a:extLst>
            <a:ext uri="{FF2B5EF4-FFF2-40B4-BE49-F238E27FC236}">
              <a16:creationId xmlns:a16="http://schemas.microsoft.com/office/drawing/2014/main" id="{00000000-0008-0000-0F00-00005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95" name="【消防施設】&#10;有形固定資産減価償却率平均値テキスト">
          <a:extLst>
            <a:ext uri="{FF2B5EF4-FFF2-40B4-BE49-F238E27FC236}">
              <a16:creationId xmlns:a16="http://schemas.microsoft.com/office/drawing/2014/main" id="{00000000-0008-0000-0F00-00005302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598" name="n_1aveValue【消防施設】&#10;有形固定資産減価償却率">
          <a:extLst>
            <a:ext uri="{FF2B5EF4-FFF2-40B4-BE49-F238E27FC236}">
              <a16:creationId xmlns:a16="http://schemas.microsoft.com/office/drawing/2014/main" id="{00000000-0008-0000-0F00-00005602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600" name="n_2aveValue【消防施設】&#10;有形固定資産減価償却率">
          <a:extLst>
            <a:ext uri="{FF2B5EF4-FFF2-40B4-BE49-F238E27FC236}">
              <a16:creationId xmlns:a16="http://schemas.microsoft.com/office/drawing/2014/main" id="{00000000-0008-0000-0F00-000058020000}"/>
            </a:ext>
          </a:extLst>
        </xdr:cNvPr>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60779</xdr:rowOff>
    </xdr:from>
    <xdr:to>
      <xdr:col>76</xdr:col>
      <xdr:colOff>165100</xdr:colOff>
      <xdr:row>79</xdr:row>
      <xdr:rowOff>162379</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7456</xdr:rowOff>
    </xdr:from>
    <xdr:ext cx="405111" cy="259045"/>
    <xdr:sp macro="" textlink="">
      <xdr:nvSpPr>
        <xdr:cNvPr id="607" name="n_2mainValue【消防施設】&#10;有形固定資産減価償却率">
          <a:extLst>
            <a:ext uri="{FF2B5EF4-FFF2-40B4-BE49-F238E27FC236}">
              <a16:creationId xmlns:a16="http://schemas.microsoft.com/office/drawing/2014/main" id="{00000000-0008-0000-0F00-00005F020000}"/>
            </a:ext>
          </a:extLst>
        </xdr:cNvPr>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00000000-0008-0000-0F00-00007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632" name="【消防施設】&#10;一人当たり面積最小値テキスト">
          <a:extLst>
            <a:ext uri="{FF2B5EF4-FFF2-40B4-BE49-F238E27FC236}">
              <a16:creationId xmlns:a16="http://schemas.microsoft.com/office/drawing/2014/main" id="{00000000-0008-0000-0F00-00007802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634" name="【消防施設】&#10;一人当たり面積最大値テキスト">
          <a:extLst>
            <a:ext uri="{FF2B5EF4-FFF2-40B4-BE49-F238E27FC236}">
              <a16:creationId xmlns:a16="http://schemas.microsoft.com/office/drawing/2014/main" id="{00000000-0008-0000-0F00-00007A02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636" name="【消防施設】&#10;一人当たり面積平均値テキスト">
          <a:extLst>
            <a:ext uri="{FF2B5EF4-FFF2-40B4-BE49-F238E27FC236}">
              <a16:creationId xmlns:a16="http://schemas.microsoft.com/office/drawing/2014/main" id="{00000000-0008-0000-0F00-00007C020000}"/>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639" name="n_1aveValue【消防施設】&#10;一人当たり面積">
          <a:extLst>
            <a:ext uri="{FF2B5EF4-FFF2-40B4-BE49-F238E27FC236}">
              <a16:creationId xmlns:a16="http://schemas.microsoft.com/office/drawing/2014/main" id="{00000000-0008-0000-0F00-00007F02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641" name="n_2aveValue【消防施設】&#10;一人当たり面積">
          <a:extLst>
            <a:ext uri="{FF2B5EF4-FFF2-40B4-BE49-F238E27FC236}">
              <a16:creationId xmlns:a16="http://schemas.microsoft.com/office/drawing/2014/main" id="{00000000-0008-0000-0F00-000081020000}"/>
            </a:ext>
          </a:extLst>
        </xdr:cNvPr>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28067</xdr:rowOff>
    </xdr:from>
    <xdr:to>
      <xdr:col>107</xdr:col>
      <xdr:colOff>101600</xdr:colOff>
      <xdr:row>84</xdr:row>
      <xdr:rowOff>129667</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0383500" y="144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146194</xdr:rowOff>
    </xdr:from>
    <xdr:ext cx="469744" cy="259045"/>
    <xdr:sp macro="" textlink="">
      <xdr:nvSpPr>
        <xdr:cNvPr id="648" name="n_2mainValue【消防施設】&#10;一人当たり面積">
          <a:extLst>
            <a:ext uri="{FF2B5EF4-FFF2-40B4-BE49-F238E27FC236}">
              <a16:creationId xmlns:a16="http://schemas.microsoft.com/office/drawing/2014/main" id="{00000000-0008-0000-0F00-000088020000}"/>
            </a:ext>
          </a:extLst>
        </xdr:cNvPr>
        <xdr:cNvSpPr txBox="1"/>
      </xdr:nvSpPr>
      <xdr:spPr>
        <a:xfrm>
          <a:off x="20199427" y="142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a:extLst>
            <a:ext uri="{FF2B5EF4-FFF2-40B4-BE49-F238E27FC236}">
              <a16:creationId xmlns:a16="http://schemas.microsoft.com/office/drawing/2014/main" id="{00000000-0008-0000-0F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75" name="【庁舎】&#10;有形固定資産減価償却率最小値テキスト">
          <a:extLst>
            <a:ext uri="{FF2B5EF4-FFF2-40B4-BE49-F238E27FC236}">
              <a16:creationId xmlns:a16="http://schemas.microsoft.com/office/drawing/2014/main" id="{00000000-0008-0000-0F00-0000A3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庁舎】&#10;有形固定資産減価償却率最大値テキスト">
          <a:extLst>
            <a:ext uri="{FF2B5EF4-FFF2-40B4-BE49-F238E27FC236}">
              <a16:creationId xmlns:a16="http://schemas.microsoft.com/office/drawing/2014/main" id="{00000000-0008-0000-0F00-0000A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79" name="【庁舎】&#10;有形固定資産減価償却率平均値テキスト">
          <a:extLst>
            <a:ext uri="{FF2B5EF4-FFF2-40B4-BE49-F238E27FC236}">
              <a16:creationId xmlns:a16="http://schemas.microsoft.com/office/drawing/2014/main" id="{00000000-0008-0000-0F00-0000A702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682" name="n_1aveValue【庁舎】&#10;有形固定資産減価償却率">
          <a:extLst>
            <a:ext uri="{FF2B5EF4-FFF2-40B4-BE49-F238E27FC236}">
              <a16:creationId xmlns:a16="http://schemas.microsoft.com/office/drawing/2014/main" id="{00000000-0008-0000-0F00-0000AA02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684" name="n_2aveValue【庁舎】&#10;有形固定資産減価償却率">
          <a:extLst>
            <a:ext uri="{FF2B5EF4-FFF2-40B4-BE49-F238E27FC236}">
              <a16:creationId xmlns:a16="http://schemas.microsoft.com/office/drawing/2014/main" id="{00000000-0008-0000-0F00-0000AC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5430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95613</xdr:rowOff>
    </xdr:from>
    <xdr:to>
      <xdr:col>76</xdr:col>
      <xdr:colOff>165100</xdr:colOff>
      <xdr:row>105</xdr:row>
      <xdr:rowOff>25763</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4541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54973</xdr:rowOff>
    </xdr:from>
    <xdr:to>
      <xdr:col>81</xdr:col>
      <xdr:colOff>50800</xdr:colOff>
      <xdr:row>104</xdr:row>
      <xdr:rowOff>146413</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4592300" y="1788577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F00-0000B502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16890</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F00-0000B6020000}"/>
            </a:ext>
          </a:extLst>
        </xdr:cNvPr>
        <xdr:cNvSpPr txBox="1"/>
      </xdr:nvSpPr>
      <xdr:spPr>
        <a:xfrm>
          <a:off x="14389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00000000-0008-0000-0F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717" name="【庁舎】&#10;一人当たり面積最小値テキスト">
          <a:extLst>
            <a:ext uri="{FF2B5EF4-FFF2-40B4-BE49-F238E27FC236}">
              <a16:creationId xmlns:a16="http://schemas.microsoft.com/office/drawing/2014/main" id="{00000000-0008-0000-0F00-0000CD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719" name="【庁舎】&#10;一人当たり面積最大値テキスト">
          <a:extLst>
            <a:ext uri="{FF2B5EF4-FFF2-40B4-BE49-F238E27FC236}">
              <a16:creationId xmlns:a16="http://schemas.microsoft.com/office/drawing/2014/main" id="{00000000-0008-0000-0F00-0000CF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721" name="【庁舎】&#10;一人当たり面積平均値テキスト">
          <a:extLst>
            <a:ext uri="{FF2B5EF4-FFF2-40B4-BE49-F238E27FC236}">
              <a16:creationId xmlns:a16="http://schemas.microsoft.com/office/drawing/2014/main" id="{00000000-0008-0000-0F00-0000D1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724" name="n_1aveValue【庁舎】&#10;一人当たり面積">
          <a:extLst>
            <a:ext uri="{FF2B5EF4-FFF2-40B4-BE49-F238E27FC236}">
              <a16:creationId xmlns:a16="http://schemas.microsoft.com/office/drawing/2014/main" id="{00000000-0008-0000-0F00-0000D402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726" name="n_2aveValue【庁舎】&#10;一人当たり面積">
          <a:extLst>
            <a:ext uri="{FF2B5EF4-FFF2-40B4-BE49-F238E27FC236}">
              <a16:creationId xmlns:a16="http://schemas.microsoft.com/office/drawing/2014/main" id="{00000000-0008-0000-0F00-0000D602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9170</xdr:rowOff>
    </xdr:from>
    <xdr:to>
      <xdr:col>112</xdr:col>
      <xdr:colOff>38100</xdr:colOff>
      <xdr:row>107</xdr:row>
      <xdr:rowOff>110770</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1272500" y="18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147016</xdr:rowOff>
    </xdr:from>
    <xdr:to>
      <xdr:col>107</xdr:col>
      <xdr:colOff>101600</xdr:colOff>
      <xdr:row>107</xdr:row>
      <xdr:rowOff>77166</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0383500" y="18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26366</xdr:rowOff>
    </xdr:from>
    <xdr:to>
      <xdr:col>111</xdr:col>
      <xdr:colOff>177800</xdr:colOff>
      <xdr:row>107</xdr:row>
      <xdr:rowOff>59970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20434300" y="18371516"/>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101897</xdr:rowOff>
    </xdr:from>
    <xdr:ext cx="469744" cy="259045"/>
    <xdr:sp macro="" textlink="">
      <xdr:nvSpPr>
        <xdr:cNvPr id="735" name="n_1mainValue【庁舎】&#10;一人当たり面積">
          <a:extLst>
            <a:ext uri="{FF2B5EF4-FFF2-40B4-BE49-F238E27FC236}">
              <a16:creationId xmlns:a16="http://schemas.microsoft.com/office/drawing/2014/main" id="{00000000-0008-0000-0F00-0000DF020000}"/>
            </a:ext>
          </a:extLst>
        </xdr:cNvPr>
        <xdr:cNvSpPr txBox="1"/>
      </xdr:nvSpPr>
      <xdr:spPr>
        <a:xfrm>
          <a:off x="21075727" y="18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93693</xdr:rowOff>
    </xdr:from>
    <xdr:ext cx="469744" cy="259045"/>
    <xdr:sp macro="" textlink="">
      <xdr:nvSpPr>
        <xdr:cNvPr id="736" name="n_2mainValue【庁舎】&#10;一人当たり面積">
          <a:extLst>
            <a:ext uri="{FF2B5EF4-FFF2-40B4-BE49-F238E27FC236}">
              <a16:creationId xmlns:a16="http://schemas.microsoft.com/office/drawing/2014/main" id="{00000000-0008-0000-0F00-0000E0020000}"/>
            </a:ext>
          </a:extLst>
        </xdr:cNvPr>
        <xdr:cNvSpPr txBox="1"/>
      </xdr:nvSpPr>
      <xdr:spPr>
        <a:xfrm>
          <a:off x="20199427" y="1809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体育館・プールの有形固定資産減価償却率が</a:t>
          </a:r>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ポイントとなった要因として、町社会体育館新設に伴う既存建物の解体によるもの。</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その他の施設に関しては軒並み平均かそれ以下になっている</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個別の施設ごとに検証すると老朽化が進んでいる施設もあるため、地域振興センターや集会所等、地域に根付いた施設</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や災害時の避難所等の拠点となる施設の</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評価を</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重点的に</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実施する必要があると考える。</a:t>
          </a:r>
          <a:endParaRPr kumimoji="1" lang="ja-JP" altLang="en-US" sz="1300" b="0" i="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本町の財政力指数は、低数値で推移しており平成２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は０</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類似団体平均と比較しても低く、類似団体の平均からは△０．０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、鳥取県平均から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需要に対して地方税収入が乏しく法人町民税、固定資産税等が低いのが特徴</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自主財源の確保に苦慮しているところであり、依存財源に頼った財政運営を余儀なくされている状態が続いている。</a:t>
          </a:r>
          <a:r>
            <a:rPr lang="ja-JP" altLang="ja-JP" sz="1100" b="0" i="0" baseline="0">
              <a:solidFill>
                <a:schemeClr val="dk1"/>
              </a:solidFill>
              <a:effectLst/>
              <a:latin typeface="+mn-lt"/>
              <a:ea typeface="+mn-ea"/>
              <a:cs typeface="+mn-cs"/>
            </a:rPr>
            <a:t>基幹となる産業への支援や新たな起業支援、雇用と定住に重点を置いた取り組みを通じて財政基盤の強化に努める必要がある。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類似団体平均との比較は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％高く、前年度と比較して０．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％増加となっており、依然として財政構造は硬直した状況である。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公債費償還</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減少傾向にはあるが</a:t>
          </a:r>
          <a:r>
            <a:rPr lang="ja-JP" altLang="en-US" sz="1100">
              <a:solidFill>
                <a:schemeClr val="dk1"/>
              </a:solidFill>
              <a:effectLst/>
              <a:latin typeface="+mn-lt"/>
              <a:ea typeface="+mn-ea"/>
              <a:cs typeface="+mn-cs"/>
            </a:rPr>
            <a:t>、今後は再度増額に転じることになるため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身の丈にあった財政運営が求められる。公共</a:t>
          </a:r>
          <a:r>
            <a:rPr lang="ja-JP" altLang="ja-JP" sz="1100">
              <a:solidFill>
                <a:schemeClr val="dk1"/>
              </a:solidFill>
              <a:effectLst/>
              <a:latin typeface="+mn-lt"/>
              <a:ea typeface="+mn-ea"/>
              <a:cs typeface="+mn-cs"/>
            </a:rPr>
            <a:t>施設の老朽化が進み近年、維持補修費が増額していることも経常収支比率が増加したことに影響している。財政構造の弾力性の維持のため計画的な財政運営に努めていく必要がある。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143691</xdr:rowOff>
    </xdr:from>
    <xdr:to>
      <xdr:col>23</xdr:col>
      <xdr:colOff>133350</xdr:colOff>
      <xdr:row>65</xdr:row>
      <xdr:rowOff>157480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8794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143691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776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3266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776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3266</xdr:rowOff>
    </xdr:from>
    <xdr:to>
      <xdr:col>11</xdr:col>
      <xdr:colOff>31750</xdr:colOff>
      <xdr:row>66</xdr:row>
      <xdr:rowOff>41184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31896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8181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92891</xdr:rowOff>
    </xdr:from>
    <xdr:to>
      <xdr:col>19</xdr:col>
      <xdr:colOff>184150</xdr:colOff>
      <xdr:row>66</xdr:row>
      <xdr:rowOff>23041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7818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23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123916</xdr:rowOff>
    </xdr:from>
    <xdr:to>
      <xdr:col>11</xdr:col>
      <xdr:colOff>82550</xdr:colOff>
      <xdr:row>66</xdr:row>
      <xdr:rowOff>54066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38843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161834</xdr:rowOff>
    </xdr:from>
    <xdr:to>
      <xdr:col>7</xdr:col>
      <xdr:colOff>31750</xdr:colOff>
      <xdr:row>66</xdr:row>
      <xdr:rowOff>91984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76761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１１，６５１</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、対前年度比は</a:t>
          </a:r>
          <a:r>
            <a:rPr lang="ja-JP" altLang="en-US" sz="1100" b="0" i="0" baseline="0">
              <a:solidFill>
                <a:schemeClr val="dk1"/>
              </a:solidFill>
              <a:effectLst/>
              <a:latin typeface="+mn-lt"/>
              <a:ea typeface="+mn-ea"/>
              <a:cs typeface="+mn-cs"/>
            </a:rPr>
            <a:t>２１，１００</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となった。人件費は</a:t>
          </a:r>
          <a:r>
            <a:rPr lang="ja-JP" altLang="en-US" sz="1100" b="0" i="0" baseline="0">
              <a:solidFill>
                <a:schemeClr val="dk1"/>
              </a:solidFill>
              <a:effectLst/>
              <a:latin typeface="+mn-lt"/>
              <a:ea typeface="+mn-ea"/>
              <a:cs typeface="+mn-cs"/>
            </a:rPr>
            <a:t>、新規採用者４名と退職者５名で対前年度決算額では減額となった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物件費において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庁内の電算管理におけるシステム改修委託料や国土調査事業の減など大幅な減額となった。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しかしながら、物件費においては全体に占める割合が高く、推移には注視する必要があると理解している。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145779</xdr:rowOff>
    </xdr:from>
    <xdr:to>
      <xdr:col>23</xdr:col>
      <xdr:colOff>133350</xdr:colOff>
      <xdr:row>82</xdr:row>
      <xdr:rowOff>170024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04679"/>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127552</xdr:rowOff>
    </xdr:from>
    <xdr:to>
      <xdr:col>19</xdr:col>
      <xdr:colOff>133350</xdr:colOff>
      <xdr:row>82</xdr:row>
      <xdr:rowOff>170024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86452"/>
          <a:ext cx="889000" cy="4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91748</xdr:rowOff>
    </xdr:from>
    <xdr:to>
      <xdr:col>15</xdr:col>
      <xdr:colOff>82550</xdr:colOff>
      <xdr:row>82</xdr:row>
      <xdr:rowOff>127552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0648"/>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52425</xdr:rowOff>
    </xdr:from>
    <xdr:to>
      <xdr:col>11</xdr:col>
      <xdr:colOff>31750</xdr:colOff>
      <xdr:row>82</xdr:row>
      <xdr:rowOff>91748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1325"/>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48936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30190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94979</xdr:rowOff>
    </xdr:from>
    <xdr:to>
      <xdr:col>23</xdr:col>
      <xdr:colOff>184150</xdr:colOff>
      <xdr:row>83</xdr:row>
      <xdr:rowOff>25129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111506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119224</xdr:rowOff>
    </xdr:from>
    <xdr:to>
      <xdr:col>19</xdr:col>
      <xdr:colOff>184150</xdr:colOff>
      <xdr:row>83</xdr:row>
      <xdr:rowOff>49374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34151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6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76752</xdr:rowOff>
    </xdr:from>
    <xdr:to>
      <xdr:col>15</xdr:col>
      <xdr:colOff>133350</xdr:colOff>
      <xdr:row>83</xdr:row>
      <xdr:rowOff>6902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0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40948</xdr:rowOff>
    </xdr:from>
    <xdr:to>
      <xdr:col>11</xdr:col>
      <xdr:colOff>82550</xdr:colOff>
      <xdr:row>82</xdr:row>
      <xdr:rowOff>142548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1625</xdr:rowOff>
    </xdr:from>
    <xdr:to>
      <xdr:col>7</xdr:col>
      <xdr:colOff>31750</xdr:colOff>
      <xdr:row>82</xdr:row>
      <xdr:rowOff>103225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88002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4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昨年度と同数値となり</a:t>
          </a:r>
          <a:r>
            <a:rPr lang="ja-JP" altLang="ja-JP" sz="1100" b="0" i="0" baseline="0">
              <a:solidFill>
                <a:schemeClr val="dk1"/>
              </a:solidFill>
              <a:effectLst/>
              <a:latin typeface="+mn-lt"/>
              <a:ea typeface="+mn-ea"/>
              <a:cs typeface="+mn-cs"/>
            </a:rPr>
            <a:t>類似団体平均と比較して０．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ポイント低く、引き続き平均以下となった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今後も定員管理と併せて適正な給与水準に努める。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86</xdr:row>
      <xdr:rowOff>155893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0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86</xdr:row>
      <xdr:rowOff>155893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7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131763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704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125730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121620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a:t>
          </a:r>
          <a:r>
            <a:rPr lang="ja-JP" altLang="en-US" sz="1100">
              <a:solidFill>
                <a:schemeClr val="dk1"/>
              </a:solidFill>
              <a:effectLst/>
              <a:latin typeface="+mn-lt"/>
              <a:ea typeface="+mn-ea"/>
              <a:cs typeface="+mn-cs"/>
            </a:rPr>
            <a:t>いるものの</a:t>
          </a:r>
          <a:r>
            <a:rPr lang="ja-JP" altLang="ja-JP" sz="1100">
              <a:solidFill>
                <a:schemeClr val="dk1"/>
              </a:solidFill>
              <a:effectLst/>
              <a:latin typeface="+mn-lt"/>
              <a:ea typeface="+mn-ea"/>
              <a:cs typeface="+mn-cs"/>
            </a:rPr>
            <a:t>対前年度比では０．</a:t>
          </a:r>
          <a:r>
            <a:rPr lang="ja-JP" altLang="en-US" sz="1100">
              <a:solidFill>
                <a:schemeClr val="dk1"/>
              </a:solidFill>
              <a:effectLst/>
              <a:latin typeface="+mn-lt"/>
              <a:ea typeface="+mn-ea"/>
              <a:cs typeface="+mn-cs"/>
            </a:rPr>
            <a:t>６６</a:t>
          </a:r>
          <a:r>
            <a:rPr lang="ja-JP" altLang="ja-JP" sz="1100">
              <a:solidFill>
                <a:schemeClr val="dk1"/>
              </a:solidFill>
              <a:effectLst/>
              <a:latin typeface="+mn-lt"/>
              <a:ea typeface="+mn-ea"/>
              <a:cs typeface="+mn-cs"/>
            </a:rPr>
            <a:t>人増加した。</a:t>
          </a:r>
          <a:r>
            <a:rPr lang="ja-JP" altLang="en-US" sz="1100">
              <a:solidFill>
                <a:schemeClr val="dk1"/>
              </a:solidFill>
              <a:effectLst/>
              <a:latin typeface="+mn-lt"/>
              <a:ea typeface="+mn-ea"/>
              <a:cs typeface="+mn-cs"/>
            </a:rPr>
            <a:t>歯止めのかからない人口減少に立ち向かうため、移住・定住促進を施策の大きな柱に、選んでもらえる自治体となるべくきめ細やかな</a:t>
          </a:r>
          <a:r>
            <a:rPr lang="ja-JP" altLang="ja-JP" sz="1100">
              <a:solidFill>
                <a:schemeClr val="dk1"/>
              </a:solidFill>
              <a:effectLst/>
              <a:latin typeface="+mn-lt"/>
              <a:ea typeface="+mn-ea"/>
              <a:cs typeface="+mn-cs"/>
            </a:rPr>
            <a:t>サービスの向上</a:t>
          </a:r>
          <a:r>
            <a:rPr lang="ja-JP" altLang="en-US" sz="1100">
              <a:solidFill>
                <a:schemeClr val="dk1"/>
              </a:solidFill>
              <a:effectLst/>
              <a:latin typeface="+mn-lt"/>
              <a:ea typeface="+mn-ea"/>
              <a:cs typeface="+mn-cs"/>
            </a:rPr>
            <a:t>を目指して</a:t>
          </a:r>
          <a:r>
            <a:rPr lang="ja-JP" altLang="ja-JP" sz="1100">
              <a:solidFill>
                <a:schemeClr val="dk1"/>
              </a:solidFill>
              <a:effectLst/>
              <a:latin typeface="+mn-lt"/>
              <a:ea typeface="+mn-ea"/>
              <a:cs typeface="+mn-cs"/>
            </a:rPr>
            <a:t>事業</a:t>
          </a:r>
          <a:r>
            <a:rPr lang="ja-JP" altLang="en-US" sz="1100">
              <a:solidFill>
                <a:schemeClr val="dk1"/>
              </a:solidFill>
              <a:effectLst/>
              <a:latin typeface="+mn-lt"/>
              <a:ea typeface="+mn-ea"/>
              <a:cs typeface="+mn-cs"/>
            </a:rPr>
            <a:t>に取り組んでいる。</a:t>
          </a:r>
          <a:r>
            <a:rPr lang="ja-JP" altLang="ja-JP" sz="1100">
              <a:solidFill>
                <a:schemeClr val="dk1"/>
              </a:solidFill>
              <a:effectLst/>
              <a:latin typeface="+mn-lt"/>
              <a:ea typeface="+mn-ea"/>
              <a:cs typeface="+mn-cs"/>
            </a:rPr>
            <a:t>職員数の増加は見込めないが、</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退職</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数と新規採用</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数のバランスに配慮した定員の適正管理に努めていく必要がある。</a:t>
          </a:r>
          <a:endParaRPr lang="ja-JP" altLang="ja-JP" sz="1400">
            <a:effectLst/>
          </a:endParaRPr>
        </a:p>
        <a:p>
          <a:r>
            <a:rPr lang="ja-JP" altLang="ja-JP" sz="1100">
              <a:solidFill>
                <a:schemeClr val="dk1"/>
              </a:solidFill>
              <a:effectLst/>
              <a:latin typeface="+mn-lt"/>
              <a:ea typeface="+mn-ea"/>
              <a:cs typeface="+mn-cs"/>
            </a:rPr>
            <a:t>　また、交付税ではトップランナー方式が採用されるなか、さらなる業務の民間委託も考えていかなければならないと認識している。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18758</xdr:rowOff>
    </xdr:from>
    <xdr:to>
      <xdr:col>81</xdr:col>
      <xdr:colOff>44450</xdr:colOff>
      <xdr:row>61</xdr:row>
      <xdr:rowOff>34684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77208"/>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18276</xdr:rowOff>
    </xdr:from>
    <xdr:to>
      <xdr:col>77</xdr:col>
      <xdr:colOff>44450</xdr:colOff>
      <xdr:row>61</xdr:row>
      <xdr:rowOff>18758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76726"/>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153530</xdr:rowOff>
    </xdr:from>
    <xdr:to>
      <xdr:col>72</xdr:col>
      <xdr:colOff>203200</xdr:colOff>
      <xdr:row>61</xdr:row>
      <xdr:rowOff>18276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0530"/>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145326</xdr:rowOff>
    </xdr:from>
    <xdr:to>
      <xdr:col>68</xdr:col>
      <xdr:colOff>152400</xdr:colOff>
      <xdr:row>60</xdr:row>
      <xdr:rowOff>153530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32326"/>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22724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11383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155334</xdr:rowOff>
    </xdr:from>
    <xdr:to>
      <xdr:col>81</xdr:col>
      <xdr:colOff>95250</xdr:colOff>
      <xdr:row>61</xdr:row>
      <xdr:rowOff>85484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8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139408</xdr:rowOff>
    </xdr:from>
    <xdr:to>
      <xdr:col>77</xdr:col>
      <xdr:colOff>95250</xdr:colOff>
      <xdr:row>61</xdr:row>
      <xdr:rowOff>69558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79735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9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138926</xdr:rowOff>
    </xdr:from>
    <xdr:to>
      <xdr:col>73</xdr:col>
      <xdr:colOff>44450</xdr:colOff>
      <xdr:row>61</xdr:row>
      <xdr:rowOff>69076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79253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102730</xdr:rowOff>
    </xdr:from>
    <xdr:to>
      <xdr:col>68</xdr:col>
      <xdr:colOff>203200</xdr:colOff>
      <xdr:row>61</xdr:row>
      <xdr:rowOff>32880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43057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94526</xdr:rowOff>
    </xdr:from>
    <xdr:to>
      <xdr:col>64</xdr:col>
      <xdr:colOff>152400</xdr:colOff>
      <xdr:row>61</xdr:row>
      <xdr:rowOff>24676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34853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5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昨年度と比較して０．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％の減少、</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年度との比較では</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％の減少とな</a:t>
          </a:r>
          <a:r>
            <a:rPr lang="ja-JP" altLang="en-US" sz="1100">
              <a:solidFill>
                <a:schemeClr val="dk1"/>
              </a:solidFill>
              <a:effectLst/>
              <a:latin typeface="+mn-lt"/>
              <a:ea typeface="+mn-ea"/>
              <a:cs typeface="+mn-cs"/>
            </a:rPr>
            <a:t>った。</a:t>
          </a:r>
          <a:r>
            <a:rPr lang="ja-JP" altLang="en-US" sz="1100" b="0" i="0" baseline="0">
              <a:solidFill>
                <a:schemeClr val="dk1"/>
              </a:solidFill>
              <a:effectLst/>
              <a:latin typeface="+mn-lt"/>
              <a:ea typeface="+mn-ea"/>
              <a:cs typeface="+mn-cs"/>
            </a:rPr>
            <a:t>本町における公債費は、平成１６年から１８年頃をピークに</a:t>
          </a:r>
          <a:r>
            <a:rPr lang="ja-JP" altLang="ja-JP" sz="1100">
              <a:solidFill>
                <a:schemeClr val="dk1"/>
              </a:solidFill>
              <a:effectLst/>
              <a:latin typeface="+mn-lt"/>
              <a:ea typeface="+mn-ea"/>
              <a:cs typeface="+mn-cs"/>
            </a:rPr>
            <a:t>順調に</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推移してきた</a:t>
          </a:r>
          <a:r>
            <a:rPr lang="ja-JP" altLang="en-US" sz="110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、近年は地方創生を掲げ</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大型ハード事業</a:t>
          </a:r>
          <a:r>
            <a:rPr lang="ja-JP" altLang="en-US" sz="1100" b="0" i="0" baseline="0">
              <a:solidFill>
                <a:schemeClr val="dk1"/>
              </a:solidFill>
              <a:effectLst/>
              <a:latin typeface="+mn-lt"/>
              <a:ea typeface="+mn-ea"/>
              <a:cs typeface="+mn-cs"/>
            </a:rPr>
            <a:t>や老朽化施設の改修・延命化等により</a:t>
          </a:r>
          <a:r>
            <a:rPr lang="ja-JP" altLang="ja-JP" sz="1100" b="0" i="0" baseline="0">
              <a:solidFill>
                <a:schemeClr val="dk1"/>
              </a:solidFill>
              <a:effectLst/>
              <a:latin typeface="+mn-lt"/>
              <a:ea typeface="+mn-ea"/>
              <a:cs typeface="+mn-cs"/>
            </a:rPr>
            <a:t>多額の借入を行ったため、今後は実質公債費比率</a:t>
          </a:r>
          <a:r>
            <a:rPr lang="ja-JP" altLang="en-US" sz="1100" b="0" i="0" baseline="0">
              <a:solidFill>
                <a:schemeClr val="dk1"/>
              </a:solidFill>
              <a:effectLst/>
              <a:latin typeface="+mn-lt"/>
              <a:ea typeface="+mn-ea"/>
              <a:cs typeface="+mn-cs"/>
            </a:rPr>
            <a:t>が再度増加に転じると認識している。今後も</a:t>
          </a:r>
          <a:r>
            <a:rPr lang="ja-JP" altLang="ja-JP" sz="1100">
              <a:solidFill>
                <a:schemeClr val="dk1"/>
              </a:solidFill>
              <a:effectLst/>
              <a:latin typeface="+mn-lt"/>
              <a:ea typeface="+mn-ea"/>
              <a:cs typeface="+mn-cs"/>
            </a:rPr>
            <a:t>計画的な財政運営</a:t>
          </a:r>
          <a:r>
            <a:rPr lang="ja-JP" altLang="en-US" sz="1100">
              <a:solidFill>
                <a:schemeClr val="dk1"/>
              </a:solidFill>
              <a:effectLst/>
              <a:latin typeface="+mn-lt"/>
              <a:ea typeface="+mn-ea"/>
              <a:cs typeface="+mn-cs"/>
            </a:rPr>
            <a:t>と適切な公共施設管理に努める</a:t>
          </a:r>
          <a:r>
            <a:rPr lang="ja-JP" altLang="ja-JP" sz="1100">
              <a:solidFill>
                <a:schemeClr val="dk1"/>
              </a:solidFill>
              <a:effectLst/>
              <a:latin typeface="+mn-lt"/>
              <a:ea typeface="+mn-ea"/>
              <a:cs typeface="+mn-cs"/>
            </a:rPr>
            <a:t>必要があると理解している。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105833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745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170180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0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14817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95250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平成２０年度以降、将来負担は生じていない。要因として、将来負担に充当可能な基金に十分な貯えがあることと将来的に交付税として算入される公債費等の割合が大きいことが挙げられる。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公共施設等の老朽化は進んでおり、今後は基金を取り崩しながら適正な維持管理を行っていかなければならず、世代間公平性などにも配慮した財政運営が必要と認識している。今後も国の情勢等を勘案しながら、負担の少ない財政運営を進めていかなければならない</a:t>
          </a:r>
          <a:r>
            <a:rPr kumimoji="1" lang="ja-JP" altLang="en-US" sz="1100">
              <a:solidFill>
                <a:schemeClr val="dk1"/>
              </a:solidFill>
              <a:effectLst/>
              <a:latin typeface="+mn-lt"/>
              <a:ea typeface="+mn-ea"/>
              <a:cs typeface="+mn-cs"/>
            </a:rPr>
            <a:t>と理解している。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平成１５年度から「日南町行財政改革（集中改革プラン）」に取り組み、職員数の見直しや指定管理制度を活用することにより、人件費の抑制に取り組んでいる。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退職者５名、</a:t>
          </a:r>
          <a:r>
            <a:rPr kumimoji="1" lang="ja-JP" altLang="ja-JP" sz="1100">
              <a:solidFill>
                <a:schemeClr val="dk1"/>
              </a:solidFill>
              <a:effectLst/>
              <a:latin typeface="+mn-lt"/>
              <a:ea typeface="+mn-ea"/>
              <a:cs typeface="+mn-cs"/>
            </a:rPr>
            <a:t>新規採用者４名</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給与費総額、その他手当ともに</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となったが今後も業務のアウトソーシング等考慮しながら職員の適正管理に努めていく。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8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124714</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昨年度と比較して</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％の増加となった。類似団体平均と比較しても</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％高く、高水準が続いている。</a:t>
          </a:r>
          <a:r>
            <a:rPr kumimoji="1" lang="ja-JP" altLang="en-US" sz="1100">
              <a:solidFill>
                <a:schemeClr val="dk1"/>
              </a:solidFill>
              <a:effectLst/>
              <a:latin typeface="+mn-lt"/>
              <a:ea typeface="+mn-ea"/>
              <a:cs typeface="+mn-cs"/>
            </a:rPr>
            <a:t>庁内の電算管理委託料などに多額の経費が必要になっている。</a:t>
          </a:r>
          <a:r>
            <a:rPr kumimoji="1" lang="ja-JP" altLang="ja-JP" sz="1100">
              <a:solidFill>
                <a:schemeClr val="dk1"/>
              </a:solidFill>
              <a:effectLst/>
              <a:latin typeface="+mn-lt"/>
              <a:ea typeface="+mn-ea"/>
              <a:cs typeface="+mn-cs"/>
            </a:rPr>
            <a:t>行財政改革実施計画に基づき、業務の民間委託を推進し人件費から委託料へシフトしているところであり、物件費が高い水準であることにも現れている。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995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32294</xdr:rowOff>
    </xdr:from>
    <xdr:to>
      <xdr:col>78</xdr:col>
      <xdr:colOff>69850</xdr:colOff>
      <xdr:row>16</xdr:row>
      <xdr:rowOff>156391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754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32294</xdr:rowOff>
    </xdr:from>
    <xdr:to>
      <xdr:col>73</xdr:col>
      <xdr:colOff>180975</xdr:colOff>
      <xdr:row>16</xdr:row>
      <xdr:rowOff>51888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75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171087</xdr:rowOff>
    </xdr:from>
    <xdr:to>
      <xdr:col>69</xdr:col>
      <xdr:colOff>92075</xdr:colOff>
      <xdr:row>16</xdr:row>
      <xdr:rowOff>51888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28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105591</xdr:rowOff>
    </xdr:from>
    <xdr:to>
      <xdr:col>78</xdr:col>
      <xdr:colOff>120650</xdr:colOff>
      <xdr:row>17</xdr:row>
      <xdr:rowOff>35741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20518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152944</xdr:rowOff>
    </xdr:from>
    <xdr:to>
      <xdr:col>74</xdr:col>
      <xdr:colOff>31750</xdr:colOff>
      <xdr:row>16</xdr:row>
      <xdr:rowOff>83094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67871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xdr:rowOff>
    </xdr:from>
    <xdr:to>
      <xdr:col>69</xdr:col>
      <xdr:colOff>142875</xdr:colOff>
      <xdr:row>16</xdr:row>
      <xdr:rowOff>102688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120287</xdr:rowOff>
    </xdr:from>
    <xdr:to>
      <xdr:col>65</xdr:col>
      <xdr:colOff>53975</xdr:colOff>
      <xdr:row>16</xdr:row>
      <xdr:rowOff>50437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35214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類似団体平均と比較して毎年低い数値で推移しており、平成２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％低く昨年度と</a:t>
          </a:r>
          <a:r>
            <a:rPr kumimoji="1" lang="ja-JP" altLang="en-US" sz="1100">
              <a:solidFill>
                <a:schemeClr val="dk1"/>
              </a:solidFill>
              <a:effectLst/>
              <a:latin typeface="+mn-lt"/>
              <a:ea typeface="+mn-ea"/>
              <a:cs typeface="+mn-cs"/>
            </a:rPr>
            <a:t>同数値であった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小・中学校の児童・生徒数が少ないことから教育行政における扶助費が少額であることが要因として挙げられるが、今後も限られた財源のなか社会保障の充実等適正なサービスに努め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3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その他の比率が類似団体平均を上回っているのは、繰出金が主な要因であると分析している</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簡易水道事業特別会計、農業集落排水事業特別会計への基準外操出</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の増などにより、対前年度比</a:t>
          </a:r>
          <a:r>
            <a:rPr lang="ja-JP" altLang="en-US" sz="1100">
              <a:solidFill>
                <a:schemeClr val="dk1"/>
              </a:solidFill>
              <a:effectLst/>
              <a:latin typeface="+mn-lt"/>
              <a:ea typeface="+mn-ea"/>
              <a:cs typeface="+mn-cs"/>
            </a:rPr>
            <a:t>０．５％の増加となった。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05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129286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059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129286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28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110998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％高く、対前年度</a:t>
          </a:r>
          <a:r>
            <a:rPr kumimoji="1" lang="ja-JP" altLang="en-US" sz="1100">
              <a:solidFill>
                <a:schemeClr val="dk1"/>
              </a:solidFill>
              <a:effectLst/>
              <a:latin typeface="+mn-lt"/>
              <a:ea typeface="+mn-ea"/>
              <a:cs typeface="+mn-cs"/>
            </a:rPr>
            <a:t>比でも０．７％増加となり、</a:t>
          </a:r>
          <a:r>
            <a:rPr kumimoji="1" lang="ja-JP" altLang="ja-JP" sz="1100">
              <a:solidFill>
                <a:schemeClr val="dk1"/>
              </a:solidFill>
              <a:effectLst/>
              <a:latin typeface="+mn-lt"/>
              <a:ea typeface="+mn-ea"/>
              <a:cs typeface="+mn-cs"/>
            </a:rPr>
            <a:t>全体に占める割合は依然として高く推移している。引き続き病院への負担金を支出していることに加え、基幹産業である農林業振興対策における補助金等が大きく影響している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今後もしばらくはこのような数値で推移するものと思われるが、補助金等見直しを</a:t>
          </a:r>
          <a:r>
            <a:rPr kumimoji="1" lang="ja-JP" altLang="en-US" sz="1100">
              <a:solidFill>
                <a:schemeClr val="dk1"/>
              </a:solidFill>
              <a:effectLst/>
              <a:latin typeface="+mn-lt"/>
              <a:ea typeface="+mn-ea"/>
              <a:cs typeface="+mn-cs"/>
            </a:rPr>
            <a:t>行い行政依存度の低い自主的なまちづくりを推進し、</a:t>
          </a:r>
          <a:r>
            <a:rPr kumimoji="1" lang="ja-JP" altLang="ja-JP" sz="1100">
              <a:solidFill>
                <a:schemeClr val="dk1"/>
              </a:solidFill>
              <a:effectLst/>
              <a:latin typeface="+mn-lt"/>
              <a:ea typeface="+mn-ea"/>
              <a:cs typeface="+mn-cs"/>
            </a:rPr>
            <a:t>健全な数値を維持する必要がある。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3556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86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143002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27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公債費償還</a:t>
          </a:r>
          <a:r>
            <a:rPr lang="ja-JP" altLang="en-US" sz="1100" b="0" i="0" baseline="0">
              <a:solidFill>
                <a:schemeClr val="dk1"/>
              </a:solidFill>
              <a:effectLst/>
              <a:latin typeface="+mn-lt"/>
              <a:ea typeface="+mn-ea"/>
              <a:cs typeface="+mn-cs"/>
            </a:rPr>
            <a:t>は、平成１６年～１８年頃を</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元利償還金及び準元利償還金は減少しており対前年度比では</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％の減少となった。</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しかしながら、近年</a:t>
          </a:r>
          <a:r>
            <a:rPr lang="ja-JP" altLang="en-US" sz="1100" b="0" i="0" baseline="0">
              <a:solidFill>
                <a:schemeClr val="dk1"/>
              </a:solidFill>
              <a:effectLst/>
              <a:latin typeface="+mn-lt"/>
              <a:ea typeface="+mn-ea"/>
              <a:cs typeface="+mn-cs"/>
            </a:rPr>
            <a:t>大型事業に伴う</a:t>
          </a:r>
          <a:r>
            <a:rPr lang="ja-JP" altLang="ja-JP" sz="1100" b="0" i="0" baseline="0">
              <a:solidFill>
                <a:schemeClr val="dk1"/>
              </a:solidFill>
              <a:effectLst/>
              <a:latin typeface="+mn-lt"/>
              <a:ea typeface="+mn-ea"/>
              <a:cs typeface="+mn-cs"/>
            </a:rPr>
            <a:t>投資的経費が増額となり多額の借入を行っているため、</a:t>
          </a:r>
          <a:r>
            <a:rPr lang="ja-JP" altLang="en-US" sz="1100" b="0" i="0" baseline="0">
              <a:solidFill>
                <a:schemeClr val="dk1"/>
              </a:solidFill>
              <a:effectLst/>
              <a:latin typeface="+mn-lt"/>
              <a:ea typeface="+mn-ea"/>
              <a:cs typeface="+mn-cs"/>
            </a:rPr>
            <a:t>今後は再度増額に転じることになる。</a:t>
          </a:r>
          <a:r>
            <a:rPr lang="ja-JP" altLang="ja-JP" sz="1100">
              <a:solidFill>
                <a:schemeClr val="dk1"/>
              </a:solidFill>
              <a:effectLst/>
              <a:latin typeface="+mn-lt"/>
              <a:ea typeface="+mn-ea"/>
              <a:cs typeface="+mn-cs"/>
            </a:rPr>
            <a:t>計画的な財政運営</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適正な数値</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維持</a:t>
          </a:r>
          <a:r>
            <a:rPr lang="ja-JP" altLang="en-US" sz="1100">
              <a:solidFill>
                <a:schemeClr val="dk1"/>
              </a:solidFill>
              <a:effectLst/>
              <a:latin typeface="+mn-lt"/>
              <a:ea typeface="+mn-ea"/>
              <a:cs typeface="+mn-cs"/>
            </a:rPr>
            <a:t>が求められる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06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18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32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39370</xdr:rowOff>
    </xdr:from>
    <xdr:to>
      <xdr:col>11</xdr:col>
      <xdr:colOff>9525</xdr:colOff>
      <xdr:row>78</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12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160020</xdr:rowOff>
    </xdr:from>
    <xdr:to>
      <xdr:col>11</xdr:col>
      <xdr:colOff>60325</xdr:colOff>
      <xdr:row>78</xdr:row>
      <xdr:rowOff>90170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74947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類似団体平均と比較すると６．１％高く、対前年度でも０．７％増加となった。本町の特徴として、</a:t>
          </a:r>
          <a:r>
            <a:rPr kumimoji="1" lang="ja-JP" altLang="ja-JP" sz="1100">
              <a:solidFill>
                <a:schemeClr val="dk1"/>
              </a:solidFill>
              <a:effectLst/>
              <a:latin typeface="+mn-lt"/>
              <a:ea typeface="+mn-ea"/>
              <a:cs typeface="+mn-cs"/>
            </a:rPr>
            <a:t>経常物件費、補助費</a:t>
          </a:r>
          <a:r>
            <a:rPr kumimoji="1" lang="ja-JP" altLang="en-US" sz="1100">
              <a:solidFill>
                <a:schemeClr val="dk1"/>
              </a:solidFill>
              <a:effectLst/>
              <a:latin typeface="+mn-lt"/>
              <a:ea typeface="+mn-ea"/>
              <a:cs typeface="+mn-cs"/>
            </a:rPr>
            <a:t>、操出金</a:t>
          </a:r>
          <a:r>
            <a:rPr kumimoji="1" lang="ja-JP" altLang="ja-JP" sz="1100">
              <a:solidFill>
                <a:schemeClr val="dk1"/>
              </a:solidFill>
              <a:effectLst/>
              <a:latin typeface="+mn-lt"/>
              <a:ea typeface="+mn-ea"/>
              <a:cs typeface="+mn-cs"/>
            </a:rPr>
            <a:t>が多くなっている。</a:t>
          </a:r>
          <a:r>
            <a:rPr kumimoji="1" lang="ja-JP" altLang="en-US" sz="1100">
              <a:solidFill>
                <a:schemeClr val="dk1"/>
              </a:solidFill>
              <a:effectLst/>
              <a:latin typeface="+mn-lt"/>
              <a:ea typeface="+mn-ea"/>
              <a:cs typeface="+mn-cs"/>
            </a:rPr>
            <a:t>施策の選択と集中、事業のスクラップアンドビルドなど、更なる行財政改革の取り組みが必要と理解している。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84545</xdr:rowOff>
    </xdr:from>
    <xdr:to>
      <xdr:col>82</xdr:col>
      <xdr:colOff>107950</xdr:colOff>
      <xdr:row>78</xdr:row>
      <xdr:rowOff>107406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576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148227</xdr:rowOff>
    </xdr:from>
    <xdr:to>
      <xdr:col>78</xdr:col>
      <xdr:colOff>69850</xdr:colOff>
      <xdr:row>78</xdr:row>
      <xdr:rowOff>84545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4987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118836</xdr:rowOff>
    </xdr:from>
    <xdr:to>
      <xdr:col>73</xdr:col>
      <xdr:colOff>180975</xdr:colOff>
      <xdr:row>77</xdr:row>
      <xdr:rowOff>148227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204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118836</xdr:rowOff>
    </xdr:from>
    <xdr:to>
      <xdr:col>69</xdr:col>
      <xdr:colOff>92075</xdr:colOff>
      <xdr:row>77</xdr:row>
      <xdr:rowOff>148227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204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121029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42653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56606</xdr:rowOff>
    </xdr:from>
    <xdr:to>
      <xdr:col>82</xdr:col>
      <xdr:colOff>158750</xdr:colOff>
      <xdr:row>78</xdr:row>
      <xdr:rowOff>158206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28683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33745</xdr:rowOff>
    </xdr:from>
    <xdr:to>
      <xdr:col>78</xdr:col>
      <xdr:colOff>120650</xdr:colOff>
      <xdr:row>78</xdr:row>
      <xdr:rowOff>135345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120122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97427</xdr:rowOff>
    </xdr:from>
    <xdr:to>
      <xdr:col>74</xdr:col>
      <xdr:colOff>31750</xdr:colOff>
      <xdr:row>78</xdr:row>
      <xdr:rowOff>27577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68036</xdr:rowOff>
    </xdr:from>
    <xdr:to>
      <xdr:col>69</xdr:col>
      <xdr:colOff>142875</xdr:colOff>
      <xdr:row>77</xdr:row>
      <xdr:rowOff>169636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154413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12354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43549</xdr:rowOff>
    </xdr:from>
    <xdr:to>
      <xdr:col>29</xdr:col>
      <xdr:colOff>127000</xdr:colOff>
      <xdr:row>18</xdr:row>
      <xdr:rowOff>59353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7274"/>
          <a:ext cx="647700" cy="1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59353</xdr:rowOff>
    </xdr:from>
    <xdr:to>
      <xdr:col>26</xdr:col>
      <xdr:colOff>50800</xdr:colOff>
      <xdr:row>18</xdr:row>
      <xdr:rowOff>69949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3078"/>
          <a:ext cx="698500" cy="1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69949</xdr:rowOff>
    </xdr:from>
    <xdr:to>
      <xdr:col>22</xdr:col>
      <xdr:colOff>114300</xdr:colOff>
      <xdr:row>18</xdr:row>
      <xdr:rowOff>85869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3674"/>
          <a:ext cx="6985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85869</xdr:rowOff>
    </xdr:from>
    <xdr:to>
      <xdr:col>18</xdr:col>
      <xdr:colOff>177800</xdr:colOff>
      <xdr:row>18</xdr:row>
      <xdr:rowOff>103784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9594"/>
          <a:ext cx="698500" cy="1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164199</xdr:rowOff>
    </xdr:from>
    <xdr:to>
      <xdr:col>29</xdr:col>
      <xdr:colOff>177800</xdr:colOff>
      <xdr:row>18</xdr:row>
      <xdr:rowOff>94349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136276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8553</xdr:rowOff>
    </xdr:from>
    <xdr:to>
      <xdr:col>26</xdr:col>
      <xdr:colOff>101600</xdr:colOff>
      <xdr:row>18</xdr:row>
      <xdr:rowOff>110153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94930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8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19149</xdr:rowOff>
    </xdr:from>
    <xdr:to>
      <xdr:col>22</xdr:col>
      <xdr:colOff>165100</xdr:colOff>
      <xdr:row>18</xdr:row>
      <xdr:rowOff>120749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105526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35069</xdr:rowOff>
    </xdr:from>
    <xdr:to>
      <xdr:col>19</xdr:col>
      <xdr:colOff>38100</xdr:colOff>
      <xdr:row>18</xdr:row>
      <xdr:rowOff>136669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146846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52984</xdr:rowOff>
    </xdr:from>
    <xdr:to>
      <xdr:col>15</xdr:col>
      <xdr:colOff>101600</xdr:colOff>
      <xdr:row>18</xdr:row>
      <xdr:rowOff>154584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164761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5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205126</xdr:rowOff>
    </xdr:from>
    <xdr:to>
      <xdr:col>29</xdr:col>
      <xdr:colOff>127000</xdr:colOff>
      <xdr:row>35</xdr:row>
      <xdr:rowOff>220753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15476"/>
          <a:ext cx="647700" cy="1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189904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00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157880</xdr:rowOff>
    </xdr:from>
    <xdr:to>
      <xdr:col>26</xdr:col>
      <xdr:colOff>50800</xdr:colOff>
      <xdr:row>35</xdr:row>
      <xdr:rowOff>220753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68230"/>
          <a:ext cx="698500" cy="6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157880</xdr:rowOff>
    </xdr:from>
    <xdr:to>
      <xdr:col>22</xdr:col>
      <xdr:colOff>114300</xdr:colOff>
      <xdr:row>35</xdr:row>
      <xdr:rowOff>194236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68230"/>
          <a:ext cx="698500" cy="36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175193</xdr:rowOff>
    </xdr:from>
    <xdr:to>
      <xdr:col>18</xdr:col>
      <xdr:colOff>177800</xdr:colOff>
      <xdr:row>35</xdr:row>
      <xdr:rowOff>194236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85543"/>
          <a:ext cx="698500" cy="1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280923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154326</xdr:rowOff>
    </xdr:from>
    <xdr:to>
      <xdr:col>29</xdr:col>
      <xdr:colOff>177800</xdr:colOff>
      <xdr:row>35</xdr:row>
      <xdr:rowOff>255926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342303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169953</xdr:rowOff>
    </xdr:from>
    <xdr:to>
      <xdr:col>26</xdr:col>
      <xdr:colOff>101600</xdr:colOff>
      <xdr:row>35</xdr:row>
      <xdr:rowOff>271553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80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256330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6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107080</xdr:rowOff>
    </xdr:from>
    <xdr:to>
      <xdr:col>22</xdr:col>
      <xdr:colOff>165100</xdr:colOff>
      <xdr:row>35</xdr:row>
      <xdr:rowOff>208680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218857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143436</xdr:rowOff>
    </xdr:from>
    <xdr:to>
      <xdr:col>19</xdr:col>
      <xdr:colOff>38100</xdr:colOff>
      <xdr:row>35</xdr:row>
      <xdr:rowOff>245036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255213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124393</xdr:rowOff>
    </xdr:from>
    <xdr:to>
      <xdr:col>15</xdr:col>
      <xdr:colOff>101600</xdr:colOff>
      <xdr:row>35</xdr:row>
      <xdr:rowOff>225993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3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236170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0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137972</xdr:rowOff>
    </xdr:from>
    <xdr:to>
      <xdr:col>24</xdr:col>
      <xdr:colOff>63500</xdr:colOff>
      <xdr:row>36</xdr:row>
      <xdr:rowOff>139894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10172"/>
          <a:ext cx="8382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137972</xdr:rowOff>
    </xdr:from>
    <xdr:to>
      <xdr:col>19</xdr:col>
      <xdr:colOff>177800</xdr:colOff>
      <xdr:row>36</xdr:row>
      <xdr:rowOff>161710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10172"/>
          <a:ext cx="8890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161710</xdr:rowOff>
    </xdr:from>
    <xdr:to>
      <xdr:col>15</xdr:col>
      <xdr:colOff>50800</xdr:colOff>
      <xdr:row>37</xdr:row>
      <xdr:rowOff>16556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3910"/>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16556</xdr:rowOff>
    </xdr:from>
    <xdr:to>
      <xdr:col>10</xdr:col>
      <xdr:colOff>114300</xdr:colOff>
      <xdr:row>37</xdr:row>
      <xdr:rowOff>19927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0206"/>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62591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74569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89094</xdr:rowOff>
    </xdr:from>
    <xdr:to>
      <xdr:col>24</xdr:col>
      <xdr:colOff>114300</xdr:colOff>
      <xdr:row>37</xdr:row>
      <xdr:rowOff>19244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67521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3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87172</xdr:rowOff>
    </xdr:from>
    <xdr:to>
      <xdr:col>20</xdr:col>
      <xdr:colOff>38100</xdr:colOff>
      <xdr:row>37</xdr:row>
      <xdr:rowOff>17322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8449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110910</xdr:rowOff>
    </xdr:from>
    <xdr:to>
      <xdr:col>15</xdr:col>
      <xdr:colOff>101600</xdr:colOff>
      <xdr:row>37</xdr:row>
      <xdr:rowOff>41060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32187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137206</xdr:rowOff>
    </xdr:from>
    <xdr:to>
      <xdr:col>10</xdr:col>
      <xdr:colOff>165100</xdr:colOff>
      <xdr:row>37</xdr:row>
      <xdr:rowOff>67356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58483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140577</xdr:rowOff>
    </xdr:from>
    <xdr:to>
      <xdr:col>6</xdr:col>
      <xdr:colOff>38100</xdr:colOff>
      <xdr:row>37</xdr:row>
      <xdr:rowOff>70727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61854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89013</xdr:rowOff>
    </xdr:from>
    <xdr:to>
      <xdr:col>24</xdr:col>
      <xdr:colOff>63500</xdr:colOff>
      <xdr:row>57</xdr:row>
      <xdr:rowOff>143482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61663"/>
          <a:ext cx="838200" cy="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89013</xdr:rowOff>
    </xdr:from>
    <xdr:to>
      <xdr:col>19</xdr:col>
      <xdr:colOff>177800</xdr:colOff>
      <xdr:row>57</xdr:row>
      <xdr:rowOff>114305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61663"/>
          <a:ext cx="889000" cy="2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114305</xdr:rowOff>
    </xdr:from>
    <xdr:to>
      <xdr:col>15</xdr:col>
      <xdr:colOff>50800</xdr:colOff>
      <xdr:row>57</xdr:row>
      <xdr:rowOff>158548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6955"/>
          <a:ext cx="889000" cy="4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158548</xdr:rowOff>
    </xdr:from>
    <xdr:to>
      <xdr:col>10</xdr:col>
      <xdr:colOff>114300</xdr:colOff>
      <xdr:row>58</xdr:row>
      <xdr:rowOff>13044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1198"/>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125857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92682</xdr:rowOff>
    </xdr:from>
    <xdr:to>
      <xdr:col>24</xdr:col>
      <xdr:colOff>114300</xdr:colOff>
      <xdr:row>58</xdr:row>
      <xdr:rowOff>22832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71109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38213</xdr:rowOff>
    </xdr:from>
    <xdr:to>
      <xdr:col>20</xdr:col>
      <xdr:colOff>38100</xdr:colOff>
      <xdr:row>57</xdr:row>
      <xdr:rowOff>139813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156340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8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63505</xdr:rowOff>
    </xdr:from>
    <xdr:to>
      <xdr:col>15</xdr:col>
      <xdr:colOff>101600</xdr:colOff>
      <xdr:row>57</xdr:row>
      <xdr:rowOff>165105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10182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1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107748</xdr:rowOff>
    </xdr:from>
    <xdr:to>
      <xdr:col>10</xdr:col>
      <xdr:colOff>165100</xdr:colOff>
      <xdr:row>58</xdr:row>
      <xdr:rowOff>37898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54425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5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133694</xdr:rowOff>
    </xdr:from>
    <xdr:to>
      <xdr:col>6</xdr:col>
      <xdr:colOff>38100</xdr:colOff>
      <xdr:row>58</xdr:row>
      <xdr:rowOff>63844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80371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8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141963</xdr:rowOff>
    </xdr:from>
    <xdr:to>
      <xdr:col>24</xdr:col>
      <xdr:colOff>63500</xdr:colOff>
      <xdr:row>76</xdr:row>
      <xdr:rowOff>22622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00713"/>
          <a:ext cx="838200" cy="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22622</xdr:rowOff>
    </xdr:from>
    <xdr:to>
      <xdr:col>19</xdr:col>
      <xdr:colOff>177800</xdr:colOff>
      <xdr:row>76</xdr:row>
      <xdr:rowOff>108410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52822"/>
          <a:ext cx="889000" cy="8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97557</xdr:rowOff>
    </xdr:from>
    <xdr:to>
      <xdr:col>15</xdr:col>
      <xdr:colOff>50800</xdr:colOff>
      <xdr:row>76</xdr:row>
      <xdr:rowOff>108410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27757"/>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97557</xdr:rowOff>
    </xdr:from>
    <xdr:to>
      <xdr:col>10</xdr:col>
      <xdr:colOff>114300</xdr:colOff>
      <xdr:row>76</xdr:row>
      <xdr:rowOff>146141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27757"/>
          <a:ext cx="889000" cy="4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145776</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157756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5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91163</xdr:rowOff>
    </xdr:from>
    <xdr:to>
      <xdr:col>24</xdr:col>
      <xdr:colOff>114300</xdr:colOff>
      <xdr:row>76</xdr:row>
      <xdr:rowOff>21313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114040</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143273</xdr:rowOff>
    </xdr:from>
    <xdr:to>
      <xdr:col>20</xdr:col>
      <xdr:colOff>38100</xdr:colOff>
      <xdr:row>76</xdr:row>
      <xdr:rowOff>73422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02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89950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7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57610</xdr:rowOff>
    </xdr:from>
    <xdr:to>
      <xdr:col>15</xdr:col>
      <xdr:colOff>101600</xdr:colOff>
      <xdr:row>76</xdr:row>
      <xdr:rowOff>159210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4287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6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46757</xdr:rowOff>
    </xdr:from>
    <xdr:to>
      <xdr:col>10</xdr:col>
      <xdr:colOff>165100</xdr:colOff>
      <xdr:row>76</xdr:row>
      <xdr:rowOff>148357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164885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85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95341</xdr:rowOff>
    </xdr:from>
    <xdr:to>
      <xdr:col>6</xdr:col>
      <xdr:colOff>38100</xdr:colOff>
      <xdr:row>77</xdr:row>
      <xdr:rowOff>25491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42018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141367</xdr:rowOff>
    </xdr:from>
    <xdr:to>
      <xdr:col>24</xdr:col>
      <xdr:colOff>63500</xdr:colOff>
      <xdr:row>95</xdr:row>
      <xdr:rowOff>146977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29117"/>
          <a:ext cx="8382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146977</xdr:rowOff>
    </xdr:from>
    <xdr:to>
      <xdr:col>19</xdr:col>
      <xdr:colOff>177800</xdr:colOff>
      <xdr:row>96</xdr:row>
      <xdr:rowOff>37192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34727"/>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16608</xdr:rowOff>
    </xdr:from>
    <xdr:to>
      <xdr:col>15</xdr:col>
      <xdr:colOff>50800</xdr:colOff>
      <xdr:row>96</xdr:row>
      <xdr:rowOff>37192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75808"/>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16608</xdr:rowOff>
    </xdr:from>
    <xdr:to>
      <xdr:col>10</xdr:col>
      <xdr:colOff>114300</xdr:colOff>
      <xdr:row>96</xdr:row>
      <xdr:rowOff>100971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75808"/>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93226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90567</xdr:rowOff>
    </xdr:from>
    <xdr:to>
      <xdr:col>24</xdr:col>
      <xdr:colOff>114300</xdr:colOff>
      <xdr:row>96</xdr:row>
      <xdr:rowOff>20717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113444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96177</xdr:rowOff>
    </xdr:from>
    <xdr:to>
      <xdr:col>20</xdr:col>
      <xdr:colOff>38100</xdr:colOff>
      <xdr:row>96</xdr:row>
      <xdr:rowOff>26327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42854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157842</xdr:rowOff>
    </xdr:from>
    <xdr:to>
      <xdr:col>15</xdr:col>
      <xdr:colOff>101600</xdr:colOff>
      <xdr:row>96</xdr:row>
      <xdr:rowOff>87992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104519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137258</xdr:rowOff>
    </xdr:from>
    <xdr:to>
      <xdr:col>10</xdr:col>
      <xdr:colOff>165100</xdr:colOff>
      <xdr:row>96</xdr:row>
      <xdr:rowOff>67408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83935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50171</xdr:rowOff>
    </xdr:from>
    <xdr:to>
      <xdr:col>6</xdr:col>
      <xdr:colOff>38100</xdr:colOff>
      <xdr:row>96</xdr:row>
      <xdr:rowOff>151771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168298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95125</xdr:rowOff>
    </xdr:from>
    <xdr:to>
      <xdr:col>55</xdr:col>
      <xdr:colOff>0</xdr:colOff>
      <xdr:row>37</xdr:row>
      <xdr:rowOff>117901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38775"/>
          <a:ext cx="838200" cy="2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108517</xdr:rowOff>
    </xdr:from>
    <xdr:to>
      <xdr:col>50</xdr:col>
      <xdr:colOff>114300</xdr:colOff>
      <xdr:row>37</xdr:row>
      <xdr:rowOff>117901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5216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108517</xdr:rowOff>
    </xdr:from>
    <xdr:to>
      <xdr:col>45</xdr:col>
      <xdr:colOff>177800</xdr:colOff>
      <xdr:row>37</xdr:row>
      <xdr:rowOff>152400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2167"/>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152400</xdr:rowOff>
    </xdr:from>
    <xdr:to>
      <xdr:col>41</xdr:col>
      <xdr:colOff>50800</xdr:colOff>
      <xdr:row>38</xdr:row>
      <xdr:rowOff>11359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96050"/>
          <a:ext cx="8890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106937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6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127695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6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44325</xdr:rowOff>
    </xdr:from>
    <xdr:to>
      <xdr:col>55</xdr:col>
      <xdr:colOff>50800</xdr:colOff>
      <xdr:row>37</xdr:row>
      <xdr:rowOff>145925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67202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67101</xdr:rowOff>
    </xdr:from>
    <xdr:to>
      <xdr:col>50</xdr:col>
      <xdr:colOff>165100</xdr:colOff>
      <xdr:row>37</xdr:row>
      <xdr:rowOff>168701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13778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57717</xdr:rowOff>
    </xdr:from>
    <xdr:to>
      <xdr:col>46</xdr:col>
      <xdr:colOff>38100</xdr:colOff>
      <xdr:row>37</xdr:row>
      <xdr:rowOff>159317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4394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7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101600</xdr:rowOff>
    </xdr:from>
    <xdr:to>
      <xdr:col>41</xdr:col>
      <xdr:colOff>101600</xdr:colOff>
      <xdr:row>38</xdr:row>
      <xdr:rowOff>31750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48277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2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132009</xdr:rowOff>
    </xdr:from>
    <xdr:to>
      <xdr:col>36</xdr:col>
      <xdr:colOff>165100</xdr:colOff>
      <xdr:row>38</xdr:row>
      <xdr:rowOff>62159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78686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5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41408</xdr:rowOff>
    </xdr:from>
    <xdr:to>
      <xdr:col>55</xdr:col>
      <xdr:colOff>0</xdr:colOff>
      <xdr:row>58</xdr:row>
      <xdr:rowOff>46986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85508"/>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95276</xdr:rowOff>
    </xdr:from>
    <xdr:to>
      <xdr:col>50</xdr:col>
      <xdr:colOff>114300</xdr:colOff>
      <xdr:row>58</xdr:row>
      <xdr:rowOff>46986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67926"/>
          <a:ext cx="889000" cy="1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95276</xdr:rowOff>
    </xdr:from>
    <xdr:to>
      <xdr:col>45</xdr:col>
      <xdr:colOff>177800</xdr:colOff>
      <xdr:row>58</xdr:row>
      <xdr:rowOff>56042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67926"/>
          <a:ext cx="889000" cy="1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56042</xdr:rowOff>
    </xdr:from>
    <xdr:to>
      <xdr:col>41</xdr:col>
      <xdr:colOff>50800</xdr:colOff>
      <xdr:row>58</xdr:row>
      <xdr:rowOff>56324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0142"/>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101309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101806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162058</xdr:rowOff>
    </xdr:from>
    <xdr:to>
      <xdr:col>55</xdr:col>
      <xdr:colOff>50800</xdr:colOff>
      <xdr:row>58</xdr:row>
      <xdr:rowOff>92208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167636</xdr:rowOff>
    </xdr:from>
    <xdr:to>
      <xdr:col>50</xdr:col>
      <xdr:colOff>165100</xdr:colOff>
      <xdr:row>58</xdr:row>
      <xdr:rowOff>97786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88913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44476</xdr:rowOff>
    </xdr:from>
    <xdr:to>
      <xdr:col>46</xdr:col>
      <xdr:colOff>38100</xdr:colOff>
      <xdr:row>57</xdr:row>
      <xdr:rowOff>146076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162603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9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5242</xdr:rowOff>
    </xdr:from>
    <xdr:to>
      <xdr:col>41</xdr:col>
      <xdr:colOff>101600</xdr:colOff>
      <xdr:row>58</xdr:row>
      <xdr:rowOff>106842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123369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5524</xdr:rowOff>
    </xdr:from>
    <xdr:to>
      <xdr:col>36</xdr:col>
      <xdr:colOff>165100</xdr:colOff>
      <xdr:row>58</xdr:row>
      <xdr:rowOff>107124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123651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69675</xdr:rowOff>
    </xdr:from>
    <xdr:to>
      <xdr:col>55</xdr:col>
      <xdr:colOff>0</xdr:colOff>
      <xdr:row>79</xdr:row>
      <xdr:rowOff>71425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14225"/>
          <a:ext cx="8382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68276</xdr:rowOff>
    </xdr:from>
    <xdr:to>
      <xdr:col>50</xdr:col>
      <xdr:colOff>114300</xdr:colOff>
      <xdr:row>79</xdr:row>
      <xdr:rowOff>69675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41376"/>
          <a:ext cx="889000" cy="1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68276</xdr:rowOff>
    </xdr:from>
    <xdr:to>
      <xdr:col>45</xdr:col>
      <xdr:colOff>177800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41376"/>
          <a:ext cx="889000" cy="2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45935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20625</xdr:rowOff>
    </xdr:from>
    <xdr:to>
      <xdr:col>55</xdr:col>
      <xdr:colOff>50800</xdr:colOff>
      <xdr:row>79</xdr:row>
      <xdr:rowOff>122225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107002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18875</xdr:rowOff>
    </xdr:from>
    <xdr:to>
      <xdr:col>50</xdr:col>
      <xdr:colOff>165100</xdr:colOff>
      <xdr:row>79</xdr:row>
      <xdr:rowOff>120475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111602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17476</xdr:rowOff>
    </xdr:from>
    <xdr:to>
      <xdr:col>46</xdr:col>
      <xdr:colOff>38100</xdr:colOff>
      <xdr:row>78</xdr:row>
      <xdr:rowOff>119076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135603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16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109696</xdr:rowOff>
    </xdr:from>
    <xdr:to>
      <xdr:col>55</xdr:col>
      <xdr:colOff>0</xdr:colOff>
      <xdr:row>97</xdr:row>
      <xdr:rowOff>115210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40346"/>
          <a:ext cx="8382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28924</xdr:rowOff>
    </xdr:from>
    <xdr:to>
      <xdr:col>50</xdr:col>
      <xdr:colOff>114300</xdr:colOff>
      <xdr:row>97</xdr:row>
      <xdr:rowOff>115210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59574"/>
          <a:ext cx="889000" cy="8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28924</xdr:rowOff>
    </xdr:from>
    <xdr:to>
      <xdr:col>45</xdr:col>
      <xdr:colOff>177800</xdr:colOff>
      <xdr:row>97</xdr:row>
      <xdr:rowOff>121075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59574"/>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24680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8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58896</xdr:rowOff>
    </xdr:from>
    <xdr:to>
      <xdr:col>55</xdr:col>
      <xdr:colOff>50800</xdr:colOff>
      <xdr:row>97</xdr:row>
      <xdr:rowOff>160496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64410</xdr:rowOff>
    </xdr:from>
    <xdr:to>
      <xdr:col>50</xdr:col>
      <xdr:colOff>165100</xdr:colOff>
      <xdr:row>97</xdr:row>
      <xdr:rowOff>166010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157137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78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149574</xdr:rowOff>
    </xdr:from>
    <xdr:to>
      <xdr:col>46</xdr:col>
      <xdr:colOff>38100</xdr:colOff>
      <xdr:row>97</xdr:row>
      <xdr:rowOff>79724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96251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70275</xdr:rowOff>
    </xdr:from>
    <xdr:to>
      <xdr:col>41</xdr:col>
      <xdr:colOff>101600</xdr:colOff>
      <xdr:row>98</xdr:row>
      <xdr:rowOff>425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16952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7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115179</xdr:rowOff>
    </xdr:from>
    <xdr:to>
      <xdr:col>85</xdr:col>
      <xdr:colOff>127000</xdr:colOff>
      <xdr:row>39</xdr:row>
      <xdr:rowOff>6152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30279"/>
          <a:ext cx="8382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115179</xdr:rowOff>
    </xdr:from>
    <xdr:to>
      <xdr:col>81</xdr:col>
      <xdr:colOff>50800</xdr:colOff>
      <xdr:row>39</xdr:row>
      <xdr:rowOff>13243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30279"/>
          <a:ext cx="889000" cy="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151591</xdr:rowOff>
    </xdr:from>
    <xdr:to>
      <xdr:col>76</xdr:col>
      <xdr:colOff>114300</xdr:colOff>
      <xdr:row>39</xdr:row>
      <xdr:rowOff>13243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66691"/>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151591</xdr:rowOff>
    </xdr:from>
    <xdr:to>
      <xdr:col>71</xdr:col>
      <xdr:colOff>177800</xdr:colOff>
      <xdr:row>39</xdr:row>
      <xdr:rowOff>18283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66691"/>
          <a:ext cx="889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61719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83252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126802</xdr:rowOff>
    </xdr:from>
    <xdr:to>
      <xdr:col>85</xdr:col>
      <xdr:colOff>177800</xdr:colOff>
      <xdr:row>39</xdr:row>
      <xdr:rowOff>56952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64379</xdr:rowOff>
    </xdr:from>
    <xdr:to>
      <xdr:col>81</xdr:col>
      <xdr:colOff>101600</xdr:colOff>
      <xdr:row>38</xdr:row>
      <xdr:rowOff>165979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11056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133893</xdr:rowOff>
    </xdr:from>
    <xdr:to>
      <xdr:col>76</xdr:col>
      <xdr:colOff>165100</xdr:colOff>
      <xdr:row>39</xdr:row>
      <xdr:rowOff>64043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55170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4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100791</xdr:rowOff>
    </xdr:from>
    <xdr:to>
      <xdr:col>72</xdr:col>
      <xdr:colOff>38100</xdr:colOff>
      <xdr:row>39</xdr:row>
      <xdr:rowOff>30941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47468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9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138933</xdr:rowOff>
    </xdr:from>
    <xdr:to>
      <xdr:col>67</xdr:col>
      <xdr:colOff>101600</xdr:colOff>
      <xdr:row>39</xdr:row>
      <xdr:rowOff>69083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60210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4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139525</xdr:rowOff>
    </xdr:from>
    <xdr:to>
      <xdr:col>85</xdr:col>
      <xdr:colOff>127000</xdr:colOff>
      <xdr:row>77</xdr:row>
      <xdr:rowOff>144213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41175"/>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99270</xdr:rowOff>
    </xdr:from>
    <xdr:to>
      <xdr:col>81</xdr:col>
      <xdr:colOff>50800</xdr:colOff>
      <xdr:row>77</xdr:row>
      <xdr:rowOff>144213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00920"/>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90695</xdr:rowOff>
    </xdr:from>
    <xdr:to>
      <xdr:col>76</xdr:col>
      <xdr:colOff>114300</xdr:colOff>
      <xdr:row>77</xdr:row>
      <xdr:rowOff>99270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92345"/>
          <a:ext cx="8890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85778</xdr:rowOff>
    </xdr:from>
    <xdr:to>
      <xdr:col>71</xdr:col>
      <xdr:colOff>177800</xdr:colOff>
      <xdr:row>77</xdr:row>
      <xdr:rowOff>90695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87428"/>
          <a:ext cx="8890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47978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49933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88725</xdr:rowOff>
    </xdr:from>
    <xdr:to>
      <xdr:col>85</xdr:col>
      <xdr:colOff>177800</xdr:colOff>
      <xdr:row>78</xdr:row>
      <xdr:rowOff>18875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67152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93413</xdr:rowOff>
    </xdr:from>
    <xdr:to>
      <xdr:col>81</xdr:col>
      <xdr:colOff>101600</xdr:colOff>
      <xdr:row>78</xdr:row>
      <xdr:rowOff>23563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14690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48470</xdr:rowOff>
    </xdr:from>
    <xdr:to>
      <xdr:col>76</xdr:col>
      <xdr:colOff>165100</xdr:colOff>
      <xdr:row>77</xdr:row>
      <xdr:rowOff>150070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166597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39895</xdr:rowOff>
    </xdr:from>
    <xdr:to>
      <xdr:col>72</xdr:col>
      <xdr:colOff>38100</xdr:colOff>
      <xdr:row>77</xdr:row>
      <xdr:rowOff>141495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158022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1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34978</xdr:rowOff>
    </xdr:from>
    <xdr:to>
      <xdr:col>67</xdr:col>
      <xdr:colOff>101600</xdr:colOff>
      <xdr:row>77</xdr:row>
      <xdr:rowOff>136578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153105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1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155181</xdr:rowOff>
    </xdr:from>
    <xdr:to>
      <xdr:col>85</xdr:col>
      <xdr:colOff>127000</xdr:colOff>
      <xdr:row>98</xdr:row>
      <xdr:rowOff>86285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85831"/>
          <a:ext cx="8382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86285</xdr:rowOff>
    </xdr:from>
    <xdr:to>
      <xdr:col>81</xdr:col>
      <xdr:colOff>50800</xdr:colOff>
      <xdr:row>98</xdr:row>
      <xdr:rowOff>135395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8385"/>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86499</xdr:rowOff>
    </xdr:from>
    <xdr:to>
      <xdr:col>76</xdr:col>
      <xdr:colOff>114300</xdr:colOff>
      <xdr:row>98</xdr:row>
      <xdr:rowOff>135395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88599"/>
          <a:ext cx="889000"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86499</xdr:rowOff>
    </xdr:from>
    <xdr:to>
      <xdr:col>71</xdr:col>
      <xdr:colOff>177800</xdr:colOff>
      <xdr:row>98</xdr:row>
      <xdr:rowOff>102887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88599"/>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104381</xdr:rowOff>
    </xdr:from>
    <xdr:to>
      <xdr:col>85</xdr:col>
      <xdr:colOff>177800</xdr:colOff>
      <xdr:row>98</xdr:row>
      <xdr:rowOff>34531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127258</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8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35485</xdr:rowOff>
    </xdr:from>
    <xdr:to>
      <xdr:col>81</xdr:col>
      <xdr:colOff>101600</xdr:colOff>
      <xdr:row>98</xdr:row>
      <xdr:rowOff>137085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128212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84595</xdr:rowOff>
    </xdr:from>
    <xdr:to>
      <xdr:col>76</xdr:col>
      <xdr:colOff>165100</xdr:colOff>
      <xdr:row>99</xdr:row>
      <xdr:rowOff>14745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5872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35699</xdr:rowOff>
    </xdr:from>
    <xdr:to>
      <xdr:col>72</xdr:col>
      <xdr:colOff>38100</xdr:colOff>
      <xdr:row>98</xdr:row>
      <xdr:rowOff>137299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153826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1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52087</xdr:rowOff>
    </xdr:from>
    <xdr:to>
      <xdr:col>67</xdr:col>
      <xdr:colOff>101600</xdr:colOff>
      <xdr:row>98</xdr:row>
      <xdr:rowOff>153687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144814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118257</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33357"/>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146699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163690</xdr:rowOff>
    </xdr:from>
    <xdr:to>
      <xdr:col>116</xdr:col>
      <xdr:colOff>63500</xdr:colOff>
      <xdr:row>56</xdr:row>
      <xdr:rowOff>15786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9593440"/>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15786</xdr:rowOff>
    </xdr:from>
    <xdr:to>
      <xdr:col>111</xdr:col>
      <xdr:colOff>177800</xdr:colOff>
      <xdr:row>56</xdr:row>
      <xdr:rowOff>33363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616986"/>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33363</xdr:rowOff>
    </xdr:from>
    <xdr:to>
      <xdr:col>107</xdr:col>
      <xdr:colOff>50800</xdr:colOff>
      <xdr:row>56</xdr:row>
      <xdr:rowOff>52845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634563"/>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52845</xdr:rowOff>
    </xdr:from>
    <xdr:to>
      <xdr:col>102</xdr:col>
      <xdr:colOff>114300</xdr:colOff>
      <xdr:row>56</xdr:row>
      <xdr:rowOff>62205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9654045"/>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11206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19105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3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112890</xdr:rowOff>
    </xdr:from>
    <xdr:to>
      <xdr:col>116</xdr:col>
      <xdr:colOff>114300</xdr:colOff>
      <xdr:row>56</xdr:row>
      <xdr:rowOff>43040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5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135767</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3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136436</xdr:rowOff>
    </xdr:from>
    <xdr:to>
      <xdr:col>112</xdr:col>
      <xdr:colOff>38100</xdr:colOff>
      <xdr:row>56</xdr:row>
      <xdr:rowOff>66586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5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83113</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3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154013</xdr:rowOff>
    </xdr:from>
    <xdr:to>
      <xdr:col>107</xdr:col>
      <xdr:colOff>101600</xdr:colOff>
      <xdr:row>56</xdr:row>
      <xdr:rowOff>84163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5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100690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3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2045</xdr:rowOff>
    </xdr:from>
    <xdr:to>
      <xdr:col>102</xdr:col>
      <xdr:colOff>165100</xdr:colOff>
      <xdr:row>56</xdr:row>
      <xdr:rowOff>103645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6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120172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3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11405</xdr:rowOff>
    </xdr:from>
    <xdr:to>
      <xdr:col>98</xdr:col>
      <xdr:colOff>38100</xdr:colOff>
      <xdr:row>56</xdr:row>
      <xdr:rowOff>113005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129532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3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168819</xdr:rowOff>
    </xdr:from>
    <xdr:to>
      <xdr:col>116</xdr:col>
      <xdr:colOff>63500</xdr:colOff>
      <xdr:row>76</xdr:row>
      <xdr:rowOff>102774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27569"/>
          <a:ext cx="8382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165970</xdr:rowOff>
    </xdr:from>
    <xdr:to>
      <xdr:col>111</xdr:col>
      <xdr:colOff>177800</xdr:colOff>
      <xdr:row>76</xdr:row>
      <xdr:rowOff>102774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024720"/>
          <a:ext cx="889000" cy="1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165970</xdr:rowOff>
    </xdr:from>
    <xdr:to>
      <xdr:col>107</xdr:col>
      <xdr:colOff>50800</xdr:colOff>
      <xdr:row>76</xdr:row>
      <xdr:rowOff>45438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24720"/>
          <a:ext cx="889000" cy="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28325</xdr:rowOff>
    </xdr:from>
    <xdr:to>
      <xdr:col>102</xdr:col>
      <xdr:colOff>114300</xdr:colOff>
      <xdr:row>76</xdr:row>
      <xdr:rowOff>45438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058525"/>
          <a:ext cx="8890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121056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118020</xdr:rowOff>
    </xdr:from>
    <xdr:to>
      <xdr:col>116</xdr:col>
      <xdr:colOff>114300</xdr:colOff>
      <xdr:row>76</xdr:row>
      <xdr:rowOff>48171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76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140897</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2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51974</xdr:rowOff>
    </xdr:from>
    <xdr:to>
      <xdr:col>112</xdr:col>
      <xdr:colOff>38100</xdr:colOff>
      <xdr:row>76</xdr:row>
      <xdr:rowOff>153574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170101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8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115170</xdr:rowOff>
    </xdr:from>
    <xdr:to>
      <xdr:col>107</xdr:col>
      <xdr:colOff>101600</xdr:colOff>
      <xdr:row>76</xdr:row>
      <xdr:rowOff>45320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61847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166088</xdr:rowOff>
    </xdr:from>
    <xdr:to>
      <xdr:col>102</xdr:col>
      <xdr:colOff>165100</xdr:colOff>
      <xdr:row>76</xdr:row>
      <xdr:rowOff>96238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112764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0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148975</xdr:rowOff>
    </xdr:from>
    <xdr:to>
      <xdr:col>98</xdr:col>
      <xdr:colOff>38100</xdr:colOff>
      <xdr:row>76</xdr:row>
      <xdr:rowOff>79125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95653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8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は、退職者数５名に対し新規採用者は４名で</a:t>
          </a:r>
          <a:r>
            <a:rPr kumimoji="1" lang="ja-JP" altLang="ja-JP" sz="1100">
              <a:solidFill>
                <a:schemeClr val="dk1"/>
              </a:solidFill>
              <a:effectLst/>
              <a:latin typeface="+mn-lt"/>
              <a:ea typeface="+mn-ea"/>
              <a:cs typeface="+mn-cs"/>
            </a:rPr>
            <a:t>一般職員等の基本給、その他の手当ともに減額となり</a:t>
          </a:r>
          <a:r>
            <a:rPr kumimoji="1" lang="ja-JP" altLang="en-US" sz="1100">
              <a:solidFill>
                <a:schemeClr val="dk1"/>
              </a:solidFill>
              <a:effectLst/>
              <a:latin typeface="+mn-lt"/>
              <a:ea typeface="+mn-ea"/>
              <a:cs typeface="+mn-cs"/>
            </a:rPr>
            <a:t>、対前年度比</a:t>
          </a:r>
          <a:r>
            <a:rPr kumimoji="1" lang="ja-JP" altLang="ja-JP" sz="1100">
              <a:solidFill>
                <a:schemeClr val="dk1"/>
              </a:solidFill>
              <a:effectLst/>
              <a:latin typeface="+mn-lt"/>
              <a:ea typeface="+mn-ea"/>
              <a:cs typeface="+mn-cs"/>
            </a:rPr>
            <a:t>８４１円の減額となった。</a:t>
          </a:r>
          <a:r>
            <a:rPr kumimoji="1" lang="ja-JP" altLang="en-US" sz="1100">
              <a:solidFill>
                <a:schemeClr val="dk1"/>
              </a:solidFill>
              <a:effectLst/>
              <a:latin typeface="+mn-lt"/>
              <a:ea typeface="+mn-ea"/>
              <a:cs typeface="+mn-cs"/>
            </a:rPr>
            <a:t>物件費は、庁内の電算管理におけるシステム改修等委託料のほか国土調査事業の大幅な減額により対前年度比３３，３５８円で最も大きな減額となった。維持補修費は、豪雪による除雪委託料が増額になったことに加え老朽化した公共施設修繕料の増により対前年度比９，１１８の増額となった。扶助費は、臨時福祉給付金事業の終了に伴い決算額は対前年度比では減額となったものの、人口の減少により住民一人当たりのコストでは５８９円の増額となった。補助費は、鳥取県西部広域行政管理組合への負担金は減額となったが、農業費にかかる補助金の増額や一般会計から病院事業会計への負担金の増などにより、対前年度比１３，９４９円の大幅な増となった。普通建設事業は、衛生費の</a:t>
          </a:r>
          <a:r>
            <a:rPr lang="ja-JP" altLang="ja-JP" sz="1100">
              <a:solidFill>
                <a:schemeClr val="dk1"/>
              </a:solidFill>
              <a:effectLst/>
              <a:latin typeface="+mn-lt"/>
              <a:ea typeface="+mn-ea"/>
              <a:cs typeface="+mn-cs"/>
            </a:rPr>
            <a:t>日野町江府町日南町衛生施設組合の汚泥再生処理センター建設</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にかかる負担金は大きく減額</a:t>
          </a:r>
          <a:r>
            <a:rPr lang="ja-JP" altLang="en-US" sz="1100">
              <a:solidFill>
                <a:schemeClr val="dk1"/>
              </a:solidFill>
              <a:effectLst/>
              <a:latin typeface="+mn-lt"/>
              <a:ea typeface="+mn-ea"/>
              <a:cs typeface="+mn-cs"/>
            </a:rPr>
            <a:t>となったが、林業費における</a:t>
          </a:r>
          <a:r>
            <a:rPr kumimoji="1" lang="ja-JP" altLang="en-US" sz="1100">
              <a:solidFill>
                <a:schemeClr val="dk1"/>
              </a:solidFill>
              <a:effectLst/>
              <a:latin typeface="+mn-lt"/>
              <a:ea typeface="+mn-ea"/>
              <a:cs typeface="+mn-cs"/>
            </a:rPr>
            <a:t>単独分の町造林事業の増、総務費の庁舎</a:t>
          </a:r>
          <a:r>
            <a:rPr kumimoji="1" lang="en-US" altLang="ja-JP" sz="1100">
              <a:solidFill>
                <a:schemeClr val="dk1"/>
              </a:solidFill>
              <a:effectLst/>
              <a:latin typeface="+mn-lt"/>
              <a:ea typeface="+mn-ea"/>
              <a:cs typeface="+mn-cs"/>
            </a:rPr>
            <a:t>LED</a:t>
          </a:r>
          <a:r>
            <a:rPr kumimoji="1" lang="ja-JP" altLang="en-US" sz="1100">
              <a:solidFill>
                <a:schemeClr val="dk1"/>
              </a:solidFill>
              <a:effectLst/>
              <a:latin typeface="+mn-lt"/>
              <a:ea typeface="+mn-ea"/>
              <a:cs typeface="+mn-cs"/>
            </a:rPr>
            <a:t>への改修、消防費においては防災・減災への備えのための消防施設整備等の増などにより、対前年度比１２，２００円の増額となった。</a:t>
          </a:r>
          <a:r>
            <a:rPr lang="ja-JP" altLang="ja-JP" sz="1100">
              <a:solidFill>
                <a:schemeClr val="dk1"/>
              </a:solidFill>
              <a:effectLst/>
              <a:latin typeface="+mn-lt"/>
              <a:ea typeface="+mn-ea"/>
              <a:cs typeface="+mn-cs"/>
            </a:rPr>
            <a:t>災害復旧費は、台風１８号、２１号により林道及び農地・耕地ともに被災したが、前年度の三吉地区における積雪土砂災害の影響が大きかったため総事業費は大きく減額となり、前年度対比１６，３８４円の最も大きな減額となった</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においても償還のピークが過ぎたため緩やかに減少傾向であるが、近年多額の借入をおこなったことから元金償還がはじまる今後においては収支バランスを見ながら更なる適正な財政運用が求められる。</a:t>
          </a:r>
          <a:r>
            <a:rPr kumimoji="1" lang="ja-JP" altLang="en-US" sz="1100">
              <a:solidFill>
                <a:schemeClr val="dk1"/>
              </a:solidFill>
              <a:effectLst/>
              <a:latin typeface="+mn-lt"/>
              <a:ea typeface="+mn-ea"/>
              <a:cs typeface="+mn-cs"/>
            </a:rPr>
            <a:t>積立金は、</a:t>
          </a:r>
          <a:r>
            <a:rPr lang="ja-JP" altLang="ja-JP" sz="1100">
              <a:solidFill>
                <a:schemeClr val="dk1"/>
              </a:solidFill>
              <a:effectLst/>
              <a:latin typeface="+mn-lt"/>
              <a:ea typeface="+mn-ea"/>
              <a:cs typeface="+mn-cs"/>
            </a:rPr>
            <a:t>地域総合医療の確保のため、新たに基金を新設し８００，０００千円を積み立てたことが影響し、前年度対比</a:t>
          </a:r>
          <a:r>
            <a:rPr lang="ja-JP" altLang="en-US" sz="1100">
              <a:solidFill>
                <a:schemeClr val="dk1"/>
              </a:solidFill>
              <a:effectLst/>
              <a:latin typeface="+mn-lt"/>
              <a:ea typeface="+mn-ea"/>
              <a:cs typeface="+mn-cs"/>
            </a:rPr>
            <a:t>１１２，１５４</a:t>
          </a:r>
          <a:r>
            <a:rPr lang="ja-JP" altLang="ja-JP" sz="1100">
              <a:solidFill>
                <a:schemeClr val="dk1"/>
              </a:solidFill>
              <a:effectLst/>
              <a:latin typeface="+mn-lt"/>
              <a:ea typeface="+mn-ea"/>
              <a:cs typeface="+mn-cs"/>
            </a:rPr>
            <a:t>円の最も大きな増額となった。</a:t>
          </a:r>
          <a:r>
            <a:rPr lang="ja-JP" altLang="en-US" sz="1100">
              <a:solidFill>
                <a:schemeClr val="dk1"/>
              </a:solidFill>
              <a:effectLst/>
              <a:latin typeface="+mn-lt"/>
              <a:ea typeface="+mn-ea"/>
              <a:cs typeface="+mn-cs"/>
            </a:rPr>
            <a:t>貸付金は、決算額では</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微増であたが、人口の減少により１，８５４円の増額となった。操出金は、簡易水道事業特別会計、農業集落排水事業特別会計への基準外操出額の増などにより、対前年度比２７，６６５円の大幅な増額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4312</xdr:rowOff>
    </xdr:from>
    <xdr:to>
      <xdr:col>24</xdr:col>
      <xdr:colOff>63500</xdr:colOff>
      <xdr:row>37</xdr:row>
      <xdr:rowOff>113849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7962"/>
          <a:ext cx="838200" cy="1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76530</xdr:rowOff>
    </xdr:from>
    <xdr:to>
      <xdr:col>19</xdr:col>
      <xdr:colOff>177800</xdr:colOff>
      <xdr:row>37</xdr:row>
      <xdr:rowOff>113849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0180"/>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76530</xdr:rowOff>
    </xdr:from>
    <xdr:to>
      <xdr:col>15</xdr:col>
      <xdr:colOff>50800</xdr:colOff>
      <xdr:row>37</xdr:row>
      <xdr:rowOff>116840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0180"/>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116840</xdr:rowOff>
    </xdr:from>
    <xdr:to>
      <xdr:col>10</xdr:col>
      <xdr:colOff>114300</xdr:colOff>
      <xdr:row>37</xdr:row>
      <xdr:rowOff>134061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0490"/>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48258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124962</xdr:rowOff>
    </xdr:from>
    <xdr:to>
      <xdr:col>24</xdr:col>
      <xdr:colOff>114300</xdr:colOff>
      <xdr:row>37</xdr:row>
      <xdr:rowOff>55112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147839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63049</xdr:rowOff>
    </xdr:from>
    <xdr:to>
      <xdr:col>20</xdr:col>
      <xdr:colOff>38100</xdr:colOff>
      <xdr:row>37</xdr:row>
      <xdr:rowOff>164649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155776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25730</xdr:rowOff>
    </xdr:from>
    <xdr:to>
      <xdr:col>15</xdr:col>
      <xdr:colOff>101600</xdr:colOff>
      <xdr:row>37</xdr:row>
      <xdr:rowOff>127330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118457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83261</xdr:rowOff>
    </xdr:from>
    <xdr:to>
      <xdr:col>6</xdr:col>
      <xdr:colOff>38100</xdr:colOff>
      <xdr:row>38</xdr:row>
      <xdr:rowOff>13412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6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29938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39592</xdr:rowOff>
    </xdr:from>
    <xdr:to>
      <xdr:col>24</xdr:col>
      <xdr:colOff>63500</xdr:colOff>
      <xdr:row>58</xdr:row>
      <xdr:rowOff>67513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83692"/>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10154</xdr:rowOff>
    </xdr:from>
    <xdr:to>
      <xdr:col>19</xdr:col>
      <xdr:colOff>177800</xdr:colOff>
      <xdr:row>58</xdr:row>
      <xdr:rowOff>39592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4254"/>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10154</xdr:rowOff>
    </xdr:from>
    <xdr:to>
      <xdr:col>15</xdr:col>
      <xdr:colOff>50800</xdr:colOff>
      <xdr:row>58</xdr:row>
      <xdr:rowOff>51005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4254"/>
          <a:ext cx="8890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51005</xdr:rowOff>
    </xdr:from>
    <xdr:to>
      <xdr:col>10</xdr:col>
      <xdr:colOff>114300</xdr:colOff>
      <xdr:row>58</xdr:row>
      <xdr:rowOff>64035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510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111642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106233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16713</xdr:rowOff>
    </xdr:from>
    <xdr:to>
      <xdr:col>24</xdr:col>
      <xdr:colOff>114300</xdr:colOff>
      <xdr:row>58</xdr:row>
      <xdr:rowOff>118313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160242</xdr:rowOff>
    </xdr:from>
    <xdr:to>
      <xdr:col>20</xdr:col>
      <xdr:colOff>38100</xdr:colOff>
      <xdr:row>58</xdr:row>
      <xdr:rowOff>90392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81519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130804</xdr:rowOff>
    </xdr:from>
    <xdr:to>
      <xdr:col>15</xdr:col>
      <xdr:colOff>101600</xdr:colOff>
      <xdr:row>58</xdr:row>
      <xdr:rowOff>60954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77481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xdr:rowOff>
    </xdr:from>
    <xdr:to>
      <xdr:col>10</xdr:col>
      <xdr:colOff>165100</xdr:colOff>
      <xdr:row>58</xdr:row>
      <xdr:rowOff>101805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118332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13235</xdr:rowOff>
    </xdr:from>
    <xdr:to>
      <xdr:col>6</xdr:col>
      <xdr:colOff>38100</xdr:colOff>
      <xdr:row>58</xdr:row>
      <xdr:rowOff>114835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131362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104800</xdr:rowOff>
    </xdr:from>
    <xdr:to>
      <xdr:col>24</xdr:col>
      <xdr:colOff>63500</xdr:colOff>
      <xdr:row>75</xdr:row>
      <xdr:rowOff>119748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963550"/>
          <a:ext cx="8382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119748</xdr:rowOff>
    </xdr:from>
    <xdr:to>
      <xdr:col>19</xdr:col>
      <xdr:colOff>177800</xdr:colOff>
      <xdr:row>75</xdr:row>
      <xdr:rowOff>142966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978498"/>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142966</xdr:rowOff>
    </xdr:from>
    <xdr:to>
      <xdr:col>15</xdr:col>
      <xdr:colOff>50800</xdr:colOff>
      <xdr:row>76</xdr:row>
      <xdr:rowOff>1763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01716"/>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156420</xdr:rowOff>
    </xdr:from>
    <xdr:to>
      <xdr:col>10</xdr:col>
      <xdr:colOff>114300</xdr:colOff>
      <xdr:row>76</xdr:row>
      <xdr:rowOff>1763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015170"/>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129430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1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158159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54000</xdr:rowOff>
    </xdr:from>
    <xdr:to>
      <xdr:col>24</xdr:col>
      <xdr:colOff>114300</xdr:colOff>
      <xdr:row>75</xdr:row>
      <xdr:rowOff>155600</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76877</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6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68948</xdr:rowOff>
    </xdr:from>
    <xdr:to>
      <xdr:col>20</xdr:col>
      <xdr:colOff>38100</xdr:colOff>
      <xdr:row>75</xdr:row>
      <xdr:rowOff>170548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15625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70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92166</xdr:rowOff>
    </xdr:from>
    <xdr:to>
      <xdr:col>15</xdr:col>
      <xdr:colOff>101600</xdr:colOff>
      <xdr:row>76</xdr:row>
      <xdr:rowOff>22316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38843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72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122413</xdr:rowOff>
    </xdr:from>
    <xdr:to>
      <xdr:col>10</xdr:col>
      <xdr:colOff>165100</xdr:colOff>
      <xdr:row>76</xdr:row>
      <xdr:rowOff>52563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69090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7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105620</xdr:rowOff>
    </xdr:from>
    <xdr:to>
      <xdr:col>6</xdr:col>
      <xdr:colOff>38100</xdr:colOff>
      <xdr:row>76</xdr:row>
      <xdr:rowOff>35770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9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52297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3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48154</xdr:rowOff>
    </xdr:from>
    <xdr:to>
      <xdr:col>24</xdr:col>
      <xdr:colOff>63500</xdr:colOff>
      <xdr:row>95</xdr:row>
      <xdr:rowOff>20172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5650104"/>
          <a:ext cx="838200" cy="6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131406</xdr:rowOff>
    </xdr:from>
    <xdr:to>
      <xdr:col>19</xdr:col>
      <xdr:colOff>177800</xdr:colOff>
      <xdr:row>95</xdr:row>
      <xdr:rowOff>20172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247706"/>
          <a:ext cx="8890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131406</xdr:rowOff>
    </xdr:from>
    <xdr:to>
      <xdr:col>15</xdr:col>
      <xdr:colOff>50800</xdr:colOff>
      <xdr:row>95</xdr:row>
      <xdr:rowOff>87423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247706"/>
          <a:ext cx="8890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87423</xdr:rowOff>
    </xdr:from>
    <xdr:to>
      <xdr:col>10</xdr:col>
      <xdr:colOff>114300</xdr:colOff>
      <xdr:row>96</xdr:row>
      <xdr:rowOff>10689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375173"/>
          <a:ext cx="8890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168804</xdr:rowOff>
    </xdr:from>
    <xdr:to>
      <xdr:col>24</xdr:col>
      <xdr:colOff>114300</xdr:colOff>
      <xdr:row>91</xdr:row>
      <xdr:rowOff>98954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5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83731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51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140822</xdr:rowOff>
    </xdr:from>
    <xdr:to>
      <xdr:col>20</xdr:col>
      <xdr:colOff>38100</xdr:colOff>
      <xdr:row>95</xdr:row>
      <xdr:rowOff>70972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87499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03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80606</xdr:rowOff>
    </xdr:from>
    <xdr:to>
      <xdr:col>15</xdr:col>
      <xdr:colOff>101600</xdr:colOff>
      <xdr:row>95</xdr:row>
      <xdr:rowOff>10756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1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27283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97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36623</xdr:rowOff>
    </xdr:from>
    <xdr:to>
      <xdr:col>10</xdr:col>
      <xdr:colOff>165100</xdr:colOff>
      <xdr:row>95</xdr:row>
      <xdr:rowOff>138223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154750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131339</xdr:rowOff>
    </xdr:from>
    <xdr:to>
      <xdr:col>6</xdr:col>
      <xdr:colOff>38100</xdr:colOff>
      <xdr:row>96</xdr:row>
      <xdr:rowOff>61489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78016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19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71768</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586868"/>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69714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143641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20968</xdr:rowOff>
    </xdr:from>
    <xdr:to>
      <xdr:col>36</xdr:col>
      <xdr:colOff>165100</xdr:colOff>
      <xdr:row>38</xdr:row>
      <xdr:rowOff>122568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139095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23243</xdr:rowOff>
    </xdr:from>
    <xdr:to>
      <xdr:col>55</xdr:col>
      <xdr:colOff>0</xdr:colOff>
      <xdr:row>58</xdr:row>
      <xdr:rowOff>25803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67343"/>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24854</xdr:rowOff>
    </xdr:from>
    <xdr:to>
      <xdr:col>50</xdr:col>
      <xdr:colOff>114300</xdr:colOff>
      <xdr:row>58</xdr:row>
      <xdr:rowOff>25803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68954"/>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24854</xdr:rowOff>
    </xdr:from>
    <xdr:to>
      <xdr:col>45</xdr:col>
      <xdr:colOff>177800</xdr:colOff>
      <xdr:row>58</xdr:row>
      <xdr:rowOff>33414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68954"/>
          <a:ext cx="889000" cy="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33414</xdr:rowOff>
    </xdr:from>
    <xdr:to>
      <xdr:col>41</xdr:col>
      <xdr:colOff>50800</xdr:colOff>
      <xdr:row>58</xdr:row>
      <xdr:rowOff>52437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77514"/>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140311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100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141870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143893</xdr:rowOff>
    </xdr:from>
    <xdr:to>
      <xdr:col>55</xdr:col>
      <xdr:colOff>50800</xdr:colOff>
      <xdr:row>58</xdr:row>
      <xdr:rowOff>74043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103270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146453</xdr:rowOff>
    </xdr:from>
    <xdr:to>
      <xdr:col>50</xdr:col>
      <xdr:colOff>165100</xdr:colOff>
      <xdr:row>58</xdr:row>
      <xdr:rowOff>76603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93130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9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145504</xdr:rowOff>
    </xdr:from>
    <xdr:to>
      <xdr:col>46</xdr:col>
      <xdr:colOff>38100</xdr:colOff>
      <xdr:row>58</xdr:row>
      <xdr:rowOff>75654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92181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9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154064</xdr:rowOff>
    </xdr:from>
    <xdr:to>
      <xdr:col>41</xdr:col>
      <xdr:colOff>101600</xdr:colOff>
      <xdr:row>58</xdr:row>
      <xdr:rowOff>84214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100741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0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1637</xdr:rowOff>
    </xdr:from>
    <xdr:to>
      <xdr:col>36</xdr:col>
      <xdr:colOff>165100</xdr:colOff>
      <xdr:row>58</xdr:row>
      <xdr:rowOff>103237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119764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2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29435</xdr:rowOff>
    </xdr:from>
    <xdr:to>
      <xdr:col>55</xdr:col>
      <xdr:colOff>0</xdr:colOff>
      <xdr:row>79</xdr:row>
      <xdr:rowOff>33595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73985"/>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28391</xdr:rowOff>
    </xdr:from>
    <xdr:to>
      <xdr:col>50</xdr:col>
      <xdr:colOff>114300</xdr:colOff>
      <xdr:row>79</xdr:row>
      <xdr:rowOff>33595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72941"/>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28391</xdr:rowOff>
    </xdr:from>
    <xdr:to>
      <xdr:col>45</xdr:col>
      <xdr:colOff>177800</xdr:colOff>
      <xdr:row>79</xdr:row>
      <xdr:rowOff>35317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72941"/>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16066</xdr:rowOff>
    </xdr:from>
    <xdr:to>
      <xdr:col>41</xdr:col>
      <xdr:colOff>50800</xdr:colOff>
      <xdr:row>79</xdr:row>
      <xdr:rowOff>35317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60616"/>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62870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71503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150085</xdr:rowOff>
    </xdr:from>
    <xdr:to>
      <xdr:col>55</xdr:col>
      <xdr:colOff>50800</xdr:colOff>
      <xdr:row>79</xdr:row>
      <xdr:rowOff>80235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65012</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154245</xdr:rowOff>
    </xdr:from>
    <xdr:to>
      <xdr:col>50</xdr:col>
      <xdr:colOff>165100</xdr:colOff>
      <xdr:row>79</xdr:row>
      <xdr:rowOff>84395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75522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6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149041</xdr:rowOff>
    </xdr:from>
    <xdr:to>
      <xdr:col>46</xdr:col>
      <xdr:colOff>38100</xdr:colOff>
      <xdr:row>79</xdr:row>
      <xdr:rowOff>79191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70318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61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155967</xdr:rowOff>
    </xdr:from>
    <xdr:to>
      <xdr:col>41</xdr:col>
      <xdr:colOff>101600</xdr:colOff>
      <xdr:row>79</xdr:row>
      <xdr:rowOff>86117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77244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2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136716</xdr:rowOff>
    </xdr:from>
    <xdr:to>
      <xdr:col>36</xdr:col>
      <xdr:colOff>165100</xdr:colOff>
      <xdr:row>79</xdr:row>
      <xdr:rowOff>66866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57993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6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40937</xdr:rowOff>
    </xdr:from>
    <xdr:to>
      <xdr:col>55</xdr:col>
      <xdr:colOff>0</xdr:colOff>
      <xdr:row>98</xdr:row>
      <xdr:rowOff>43847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43037"/>
          <a:ext cx="8382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32688</xdr:rowOff>
    </xdr:from>
    <xdr:to>
      <xdr:col>50</xdr:col>
      <xdr:colOff>114300</xdr:colOff>
      <xdr:row>98</xdr:row>
      <xdr:rowOff>43847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34788"/>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32688</xdr:rowOff>
    </xdr:from>
    <xdr:to>
      <xdr:col>45</xdr:col>
      <xdr:colOff>177800</xdr:colOff>
      <xdr:row>98</xdr:row>
      <xdr:rowOff>59043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34788"/>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59043</xdr:rowOff>
    </xdr:from>
    <xdr:to>
      <xdr:col>41</xdr:col>
      <xdr:colOff>50800</xdr:colOff>
      <xdr:row>98</xdr:row>
      <xdr:rowOff>75254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61143"/>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120482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122217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161587</xdr:rowOff>
    </xdr:from>
    <xdr:to>
      <xdr:col>55</xdr:col>
      <xdr:colOff>50800</xdr:colOff>
      <xdr:row>98</xdr:row>
      <xdr:rowOff>91737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164497</xdr:rowOff>
    </xdr:from>
    <xdr:to>
      <xdr:col>50</xdr:col>
      <xdr:colOff>165100</xdr:colOff>
      <xdr:row>98</xdr:row>
      <xdr:rowOff>94647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85774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8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153338</xdr:rowOff>
    </xdr:from>
    <xdr:to>
      <xdr:col>46</xdr:col>
      <xdr:colOff>38100</xdr:colOff>
      <xdr:row>98</xdr:row>
      <xdr:rowOff>83488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74615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7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8243</xdr:rowOff>
    </xdr:from>
    <xdr:to>
      <xdr:col>41</xdr:col>
      <xdr:colOff>101600</xdr:colOff>
      <xdr:row>98</xdr:row>
      <xdr:rowOff>109843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100970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24454</xdr:rowOff>
    </xdr:from>
    <xdr:to>
      <xdr:col>36</xdr:col>
      <xdr:colOff>165100</xdr:colOff>
      <xdr:row>98</xdr:row>
      <xdr:rowOff>126054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117181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149552</xdr:rowOff>
    </xdr:from>
    <xdr:to>
      <xdr:col>85</xdr:col>
      <xdr:colOff>127000</xdr:colOff>
      <xdr:row>37</xdr:row>
      <xdr:rowOff>162027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93202"/>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31907</xdr:rowOff>
    </xdr:from>
    <xdr:to>
      <xdr:col>81</xdr:col>
      <xdr:colOff>50800</xdr:colOff>
      <xdr:row>37</xdr:row>
      <xdr:rowOff>162027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75557"/>
          <a:ext cx="889000" cy="1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31907</xdr:rowOff>
    </xdr:from>
    <xdr:to>
      <xdr:col>76</xdr:col>
      <xdr:colOff>114300</xdr:colOff>
      <xdr:row>38</xdr:row>
      <xdr:rowOff>23540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75557"/>
          <a:ext cx="8890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155511</xdr:rowOff>
    </xdr:from>
    <xdr:to>
      <xdr:col>71</xdr:col>
      <xdr:colOff>177800</xdr:colOff>
      <xdr:row>38</xdr:row>
      <xdr:rowOff>23540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99161"/>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93032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164728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98752</xdr:rowOff>
    </xdr:from>
    <xdr:to>
      <xdr:col>85</xdr:col>
      <xdr:colOff>177800</xdr:colOff>
      <xdr:row>38</xdr:row>
      <xdr:rowOff>28902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77179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111227</xdr:rowOff>
    </xdr:from>
    <xdr:to>
      <xdr:col>81</xdr:col>
      <xdr:colOff>101600</xdr:colOff>
      <xdr:row>38</xdr:row>
      <xdr:rowOff>41377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32504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152557</xdr:rowOff>
    </xdr:from>
    <xdr:to>
      <xdr:col>76</xdr:col>
      <xdr:colOff>165100</xdr:colOff>
      <xdr:row>37</xdr:row>
      <xdr:rowOff>82707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73834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144191</xdr:rowOff>
    </xdr:from>
    <xdr:to>
      <xdr:col>72</xdr:col>
      <xdr:colOff>38100</xdr:colOff>
      <xdr:row>38</xdr:row>
      <xdr:rowOff>74341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65467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104711</xdr:rowOff>
    </xdr:from>
    <xdr:to>
      <xdr:col>67</xdr:col>
      <xdr:colOff>101600</xdr:colOff>
      <xdr:row>38</xdr:row>
      <xdr:rowOff>34861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25988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54459</xdr:rowOff>
    </xdr:from>
    <xdr:to>
      <xdr:col>85</xdr:col>
      <xdr:colOff>127000</xdr:colOff>
      <xdr:row>58</xdr:row>
      <xdr:rowOff>67516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98559"/>
          <a:ext cx="8382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57977</xdr:rowOff>
    </xdr:from>
    <xdr:to>
      <xdr:col>81</xdr:col>
      <xdr:colOff>50800</xdr:colOff>
      <xdr:row>58</xdr:row>
      <xdr:rowOff>67516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830627"/>
          <a:ext cx="889000" cy="1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57977</xdr:rowOff>
    </xdr:from>
    <xdr:to>
      <xdr:col>76</xdr:col>
      <xdr:colOff>114300</xdr:colOff>
      <xdr:row>58</xdr:row>
      <xdr:rowOff>79475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830627"/>
          <a:ext cx="889000" cy="19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41394</xdr:rowOff>
    </xdr:from>
    <xdr:to>
      <xdr:col>71</xdr:col>
      <xdr:colOff>177800</xdr:colOff>
      <xdr:row>58</xdr:row>
      <xdr:rowOff>79475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985494"/>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105091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3659</xdr:rowOff>
    </xdr:from>
    <xdr:to>
      <xdr:col>85</xdr:col>
      <xdr:colOff>177800</xdr:colOff>
      <xdr:row>58</xdr:row>
      <xdr:rowOff>105259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90036</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16716</xdr:rowOff>
    </xdr:from>
    <xdr:to>
      <xdr:col>81</xdr:col>
      <xdr:colOff>101600</xdr:colOff>
      <xdr:row>58</xdr:row>
      <xdr:rowOff>118316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109443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7177</xdr:rowOff>
    </xdr:from>
    <xdr:to>
      <xdr:col>76</xdr:col>
      <xdr:colOff>165100</xdr:colOff>
      <xdr:row>57</xdr:row>
      <xdr:rowOff>108777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125304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55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28675</xdr:rowOff>
    </xdr:from>
    <xdr:to>
      <xdr:col>72</xdr:col>
      <xdr:colOff>38100</xdr:colOff>
      <xdr:row>58</xdr:row>
      <xdr:rowOff>130275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121402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162044</xdr:rowOff>
    </xdr:from>
    <xdr:to>
      <xdr:col>67</xdr:col>
      <xdr:colOff>101600</xdr:colOff>
      <xdr:row>58</xdr:row>
      <xdr:rowOff>92194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83321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115179</xdr:rowOff>
    </xdr:from>
    <xdr:to>
      <xdr:col>85</xdr:col>
      <xdr:colOff>127000</xdr:colOff>
      <xdr:row>79</xdr:row>
      <xdr:rowOff>6152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88279"/>
          <a:ext cx="8382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115179</xdr:rowOff>
    </xdr:from>
    <xdr:to>
      <xdr:col>81</xdr:col>
      <xdr:colOff>50800</xdr:colOff>
      <xdr:row>79</xdr:row>
      <xdr:rowOff>13243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88279"/>
          <a:ext cx="889000" cy="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151591</xdr:rowOff>
    </xdr:from>
    <xdr:to>
      <xdr:col>76</xdr:col>
      <xdr:colOff>114300</xdr:colOff>
      <xdr:row>79</xdr:row>
      <xdr:rowOff>13243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24691"/>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151591</xdr:rowOff>
    </xdr:from>
    <xdr:to>
      <xdr:col>71</xdr:col>
      <xdr:colOff>177800</xdr:colOff>
      <xdr:row>79</xdr:row>
      <xdr:rowOff>18283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24691"/>
          <a:ext cx="889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61718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83252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126802</xdr:rowOff>
    </xdr:from>
    <xdr:to>
      <xdr:col>85</xdr:col>
      <xdr:colOff>177800</xdr:colOff>
      <xdr:row>79</xdr:row>
      <xdr:rowOff>56952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64379</xdr:rowOff>
    </xdr:from>
    <xdr:to>
      <xdr:col>81</xdr:col>
      <xdr:colOff>101600</xdr:colOff>
      <xdr:row>78</xdr:row>
      <xdr:rowOff>165979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11056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133893</xdr:rowOff>
    </xdr:from>
    <xdr:to>
      <xdr:col>76</xdr:col>
      <xdr:colOff>165100</xdr:colOff>
      <xdr:row>79</xdr:row>
      <xdr:rowOff>64043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55170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9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100791</xdr:rowOff>
    </xdr:from>
    <xdr:to>
      <xdr:col>72</xdr:col>
      <xdr:colOff>38100</xdr:colOff>
      <xdr:row>79</xdr:row>
      <xdr:rowOff>30941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47468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138933</xdr:rowOff>
    </xdr:from>
    <xdr:to>
      <xdr:col>67</xdr:col>
      <xdr:colOff>101600</xdr:colOff>
      <xdr:row>79</xdr:row>
      <xdr:rowOff>69083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60210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0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139525</xdr:rowOff>
    </xdr:from>
    <xdr:to>
      <xdr:col>85</xdr:col>
      <xdr:colOff>127000</xdr:colOff>
      <xdr:row>97</xdr:row>
      <xdr:rowOff>144213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70175"/>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99270</xdr:rowOff>
    </xdr:from>
    <xdr:to>
      <xdr:col>81</xdr:col>
      <xdr:colOff>50800</xdr:colOff>
      <xdr:row>97</xdr:row>
      <xdr:rowOff>144213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729920"/>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90695</xdr:rowOff>
    </xdr:from>
    <xdr:to>
      <xdr:col>76</xdr:col>
      <xdr:colOff>114300</xdr:colOff>
      <xdr:row>97</xdr:row>
      <xdr:rowOff>99270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721345"/>
          <a:ext cx="8890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85778</xdr:rowOff>
    </xdr:from>
    <xdr:to>
      <xdr:col>71</xdr:col>
      <xdr:colOff>177800</xdr:colOff>
      <xdr:row>97</xdr:row>
      <xdr:rowOff>90695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716428"/>
          <a:ext cx="8890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47905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49885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88725</xdr:rowOff>
    </xdr:from>
    <xdr:to>
      <xdr:col>85</xdr:col>
      <xdr:colOff>177800</xdr:colOff>
      <xdr:row>98</xdr:row>
      <xdr:rowOff>18875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67152</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93413</xdr:rowOff>
    </xdr:from>
    <xdr:to>
      <xdr:col>81</xdr:col>
      <xdr:colOff>101600</xdr:colOff>
      <xdr:row>98</xdr:row>
      <xdr:rowOff>23563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14690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48470</xdr:rowOff>
    </xdr:from>
    <xdr:to>
      <xdr:col>76</xdr:col>
      <xdr:colOff>165100</xdr:colOff>
      <xdr:row>97</xdr:row>
      <xdr:rowOff>150070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166597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5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39895</xdr:rowOff>
    </xdr:from>
    <xdr:to>
      <xdr:col>72</xdr:col>
      <xdr:colOff>38100</xdr:colOff>
      <xdr:row>97</xdr:row>
      <xdr:rowOff>141495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158022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4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34978</xdr:rowOff>
    </xdr:from>
    <xdr:to>
      <xdr:col>67</xdr:col>
      <xdr:colOff>101600</xdr:colOff>
      <xdr:row>97</xdr:row>
      <xdr:rowOff>136578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153105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4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議会費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議場放映システムの改修により映像及び音声を鮮明化することで視聴者に対する情報公開の推進を図った</a:t>
          </a:r>
          <a:r>
            <a:rPr lang="ja-JP" altLang="en-US" sz="1100">
              <a:solidFill>
                <a:schemeClr val="dk1"/>
              </a:solidFill>
              <a:effectLst/>
              <a:latin typeface="+mn-lt"/>
              <a:ea typeface="+mn-ea"/>
              <a:cs typeface="+mn-cs"/>
            </a:rPr>
            <a:t>ことにより、対前年度比５，７５０</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増額となった。総務費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公共施設等建設基金への積立</a:t>
          </a:r>
          <a:r>
            <a:rPr lang="ja-JP" altLang="en-US" sz="1100">
              <a:solidFill>
                <a:schemeClr val="dk1"/>
              </a:solidFill>
              <a:effectLst/>
              <a:latin typeface="+mn-lt"/>
              <a:ea typeface="+mn-ea"/>
              <a:cs typeface="+mn-cs"/>
            </a:rPr>
            <a:t>を減額した</a:t>
          </a:r>
          <a:r>
            <a:rPr lang="ja-JP" altLang="ja-JP" sz="1100">
              <a:solidFill>
                <a:schemeClr val="dk1"/>
              </a:solidFill>
              <a:effectLst/>
              <a:latin typeface="+mn-lt"/>
              <a:ea typeface="+mn-ea"/>
              <a:cs typeface="+mn-cs"/>
            </a:rPr>
            <a:t>ことに加え、徴税費における土地家屋台帳管理システム導入</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の皆減等により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６１，０７０円の減額となった。</a:t>
          </a:r>
          <a:r>
            <a:rPr lang="ja-JP" altLang="ja-JP" sz="1100">
              <a:solidFill>
                <a:schemeClr val="dk1"/>
              </a:solidFill>
              <a:effectLst/>
              <a:latin typeface="+mn-lt"/>
              <a:ea typeface="+mn-ea"/>
              <a:cs typeface="+mn-cs"/>
            </a:rPr>
            <a:t>民生費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臨時福祉給付金事務の終了が大きく影響し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、新たにおでかけタクシーチケット助成事業を</a:t>
          </a:r>
          <a:r>
            <a:rPr lang="ja-JP" altLang="en-US" sz="1100">
              <a:solidFill>
                <a:schemeClr val="dk1"/>
              </a:solidFill>
              <a:effectLst/>
              <a:latin typeface="+mn-lt"/>
              <a:ea typeface="+mn-ea"/>
              <a:cs typeface="+mn-cs"/>
            </a:rPr>
            <a:t>新設し</a:t>
          </a:r>
          <a:r>
            <a:rPr lang="ja-JP" altLang="ja-JP" sz="1100">
              <a:solidFill>
                <a:schemeClr val="dk1"/>
              </a:solidFill>
              <a:effectLst/>
              <a:latin typeface="+mn-lt"/>
              <a:ea typeface="+mn-ea"/>
              <a:cs typeface="+mn-cs"/>
            </a:rPr>
            <a:t>生活の利便性を図った</a:t>
          </a:r>
          <a:r>
            <a:rPr lang="ja-JP" altLang="en-US" sz="1100">
              <a:solidFill>
                <a:schemeClr val="dk1"/>
              </a:solidFill>
              <a:effectLst/>
              <a:latin typeface="+mn-lt"/>
              <a:ea typeface="+mn-ea"/>
              <a:cs typeface="+mn-cs"/>
            </a:rPr>
            <a:t>ことなどにより、</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６，５３９円の増額となった。</a:t>
          </a:r>
          <a:r>
            <a:rPr lang="ja-JP" altLang="ja-JP" sz="1100">
              <a:solidFill>
                <a:schemeClr val="dk1"/>
              </a:solidFill>
              <a:effectLst/>
              <a:latin typeface="+mn-lt"/>
              <a:ea typeface="+mn-ea"/>
              <a:cs typeface="+mn-cs"/>
            </a:rPr>
            <a:t>衛生費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清掃費</a:t>
          </a:r>
          <a:r>
            <a:rPr lang="ja-JP" altLang="en-US" sz="1100">
              <a:solidFill>
                <a:schemeClr val="dk1"/>
              </a:solidFill>
              <a:effectLst/>
              <a:latin typeface="+mn-lt"/>
              <a:ea typeface="+mn-ea"/>
              <a:cs typeface="+mn-cs"/>
            </a:rPr>
            <a:t>における</a:t>
          </a:r>
          <a:r>
            <a:rPr lang="ja-JP" altLang="ja-JP" sz="1100">
              <a:solidFill>
                <a:schemeClr val="dk1"/>
              </a:solidFill>
              <a:effectLst/>
              <a:latin typeface="+mn-lt"/>
              <a:ea typeface="+mn-ea"/>
              <a:cs typeface="+mn-cs"/>
            </a:rPr>
            <a:t>日野町江府町日南町衛生施設組合の汚泥再生処理センター建設にかかる負担金は大きく減額となったが、地域総合医療の確保のため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新たに</a:t>
          </a:r>
          <a:r>
            <a:rPr lang="ja-JP" altLang="en-US" sz="1100">
              <a:solidFill>
                <a:schemeClr val="dk1"/>
              </a:solidFill>
              <a:effectLst/>
              <a:latin typeface="+mn-lt"/>
              <a:ea typeface="+mn-ea"/>
              <a:cs typeface="+mn-cs"/>
            </a:rPr>
            <a:t>基金を新設し８００，０００</a:t>
          </a:r>
          <a:r>
            <a:rPr lang="ja-JP" altLang="ja-JP" sz="1100">
              <a:solidFill>
                <a:schemeClr val="dk1"/>
              </a:solidFill>
              <a:effectLst/>
              <a:latin typeface="+mn-lt"/>
              <a:ea typeface="+mn-ea"/>
              <a:cs typeface="+mn-cs"/>
            </a:rPr>
            <a:t>千円を積み立てたことが影響し</a:t>
          </a:r>
          <a:r>
            <a:rPr lang="ja-JP" altLang="en-US" sz="1100">
              <a:solidFill>
                <a:schemeClr val="dk1"/>
              </a:solidFill>
              <a:effectLst/>
              <a:latin typeface="+mn-lt"/>
              <a:ea typeface="+mn-ea"/>
              <a:cs typeface="+mn-cs"/>
            </a:rPr>
            <a:t>、前年度対比１７２，６５６円の最も大きな増額となった。</a:t>
          </a:r>
          <a:r>
            <a:rPr lang="ja-JP" altLang="ja-JP" sz="1100">
              <a:solidFill>
                <a:schemeClr val="dk1"/>
              </a:solidFill>
              <a:effectLst/>
              <a:latin typeface="+mn-lt"/>
              <a:ea typeface="+mn-ea"/>
              <a:cs typeface="+mn-cs"/>
            </a:rPr>
            <a:t>農林水産業費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畜産</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における補助及び普通建設事業の減</a:t>
          </a:r>
          <a:r>
            <a:rPr lang="ja-JP" altLang="en-US" sz="1100">
              <a:solidFill>
                <a:schemeClr val="dk1"/>
              </a:solidFill>
              <a:effectLst/>
              <a:latin typeface="+mn-lt"/>
              <a:ea typeface="+mn-ea"/>
              <a:cs typeface="+mn-cs"/>
            </a:rPr>
            <a:t>により決算額は前年度対比では減額となったが、人口の減少により、住民一人あたりのコストでは５，６００円の増額となった</a:t>
          </a:r>
          <a:r>
            <a:rPr lang="ja-JP" altLang="ja-JP" sz="1100">
              <a:solidFill>
                <a:schemeClr val="dk1"/>
              </a:solidFill>
              <a:effectLst/>
              <a:latin typeface="+mn-lt"/>
              <a:ea typeface="+mn-ea"/>
              <a:cs typeface="+mn-cs"/>
            </a:rPr>
            <a:t>。商工費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ＵＩターンを促進させ、交流人口の増加を目指す観光ウェブサイトの新設、町内に複数残る古民家を活用</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た体験型</a:t>
          </a:r>
          <a:r>
            <a:rPr lang="ja-JP" altLang="en-US" sz="1100">
              <a:solidFill>
                <a:schemeClr val="dk1"/>
              </a:solidFill>
              <a:effectLst/>
              <a:latin typeface="+mn-lt"/>
              <a:ea typeface="+mn-ea"/>
              <a:cs typeface="+mn-cs"/>
            </a:rPr>
            <a:t>観光</a:t>
          </a:r>
          <a:r>
            <a:rPr lang="ja-JP" altLang="ja-JP" sz="1100">
              <a:solidFill>
                <a:schemeClr val="dk1"/>
              </a:solidFill>
              <a:effectLst/>
              <a:latin typeface="+mn-lt"/>
              <a:ea typeface="+mn-ea"/>
              <a:cs typeface="+mn-cs"/>
            </a:rPr>
            <a:t>メニューの開発などに</a:t>
          </a:r>
          <a:r>
            <a:rPr lang="ja-JP" altLang="en-US" sz="1100">
              <a:solidFill>
                <a:schemeClr val="dk1"/>
              </a:solidFill>
              <a:effectLst/>
              <a:latin typeface="+mn-lt"/>
              <a:ea typeface="+mn-ea"/>
              <a:cs typeface="+mn-cs"/>
            </a:rPr>
            <a:t>注力したことにより、前年度対比２，１８４円の増額となった。</a:t>
          </a:r>
          <a:r>
            <a:rPr lang="ja-JP" altLang="ja-JP" sz="1100">
              <a:solidFill>
                <a:schemeClr val="dk1"/>
              </a:solidFill>
              <a:effectLst/>
              <a:latin typeface="+mn-lt"/>
              <a:ea typeface="+mn-ea"/>
              <a:cs typeface="+mn-cs"/>
            </a:rPr>
            <a:t>土木費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排除雪にかかる委託料</a:t>
          </a:r>
          <a:r>
            <a:rPr lang="ja-JP" altLang="en-US" sz="1100">
              <a:solidFill>
                <a:schemeClr val="dk1"/>
              </a:solidFill>
              <a:effectLst/>
              <a:latin typeface="+mn-lt"/>
              <a:ea typeface="+mn-ea"/>
              <a:cs typeface="+mn-cs"/>
            </a:rPr>
            <a:t>の増などにより、前年度対比３，１８１円の増額となった。</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消防費は、消防可搬ポンプ、耐水性貯水槽、地上式消火栓</a:t>
          </a:r>
          <a:r>
            <a:rPr lang="ja-JP" altLang="en-US" sz="1100">
              <a:solidFill>
                <a:schemeClr val="dk1"/>
              </a:solidFill>
              <a:effectLst/>
              <a:latin typeface="+mn-lt"/>
              <a:ea typeface="+mn-ea"/>
              <a:cs typeface="+mn-cs"/>
            </a:rPr>
            <a:t>等の消防資機材等の更新に加え、</a:t>
          </a:r>
          <a:r>
            <a:rPr lang="ja-JP" altLang="ja-JP" sz="1100">
              <a:solidFill>
                <a:schemeClr val="dk1"/>
              </a:solidFill>
              <a:effectLst/>
              <a:latin typeface="+mn-lt"/>
              <a:ea typeface="+mn-ea"/>
              <a:cs typeface="+mn-cs"/>
            </a:rPr>
            <a:t>デジタル行政防災無線の整備設計等を行い災害</a:t>
          </a:r>
          <a:r>
            <a:rPr lang="ja-JP" altLang="en-US" sz="1100">
              <a:solidFill>
                <a:schemeClr val="dk1"/>
              </a:solidFill>
              <a:effectLst/>
              <a:latin typeface="+mn-lt"/>
              <a:ea typeface="+mn-ea"/>
              <a:cs typeface="+mn-cs"/>
            </a:rPr>
            <a:t>へ</a:t>
          </a:r>
          <a:r>
            <a:rPr lang="ja-JP" altLang="ja-JP" sz="1100">
              <a:solidFill>
                <a:schemeClr val="dk1"/>
              </a:solidFill>
              <a:effectLst/>
              <a:latin typeface="+mn-lt"/>
              <a:ea typeface="+mn-ea"/>
              <a:cs typeface="+mn-cs"/>
            </a:rPr>
            <a:t>の備え</a:t>
          </a:r>
          <a:r>
            <a:rPr lang="ja-JP" altLang="en-US" sz="1100">
              <a:solidFill>
                <a:schemeClr val="dk1"/>
              </a:solidFill>
              <a:effectLst/>
              <a:latin typeface="+mn-lt"/>
              <a:ea typeface="+mn-ea"/>
              <a:cs typeface="+mn-cs"/>
            </a:rPr>
            <a:t>により前年度対比１，６３７円の増額となった。</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教育費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スポーツ振興のための日南町体育館</a:t>
          </a:r>
          <a:r>
            <a:rPr lang="ja-JP" altLang="en-US" sz="1100">
              <a:solidFill>
                <a:schemeClr val="dk1"/>
              </a:solidFill>
              <a:effectLst/>
              <a:latin typeface="+mn-lt"/>
              <a:ea typeface="+mn-ea"/>
              <a:cs typeface="+mn-cs"/>
            </a:rPr>
            <a:t>の全面</a:t>
          </a:r>
          <a:r>
            <a:rPr lang="ja-JP" altLang="ja-JP" sz="1100">
              <a:solidFill>
                <a:schemeClr val="dk1"/>
              </a:solidFill>
              <a:effectLst/>
              <a:latin typeface="+mn-lt"/>
              <a:ea typeface="+mn-ea"/>
              <a:cs typeface="+mn-cs"/>
            </a:rPr>
            <a:t>改築</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テニスコート改修</a:t>
          </a:r>
          <a:r>
            <a:rPr lang="ja-JP" altLang="en-US" sz="1100">
              <a:solidFill>
                <a:schemeClr val="dk1"/>
              </a:solidFill>
              <a:effectLst/>
              <a:latin typeface="+mn-lt"/>
              <a:ea typeface="+mn-ea"/>
              <a:cs typeface="+mn-cs"/>
            </a:rPr>
            <a:t>など大型の普通建設事業の実施により、６，８５４円の増額となった。</a:t>
          </a:r>
          <a:r>
            <a:rPr lang="ja-JP" altLang="ja-JP" sz="1100">
              <a:solidFill>
                <a:schemeClr val="dk1"/>
              </a:solidFill>
              <a:effectLst/>
              <a:latin typeface="+mn-lt"/>
              <a:ea typeface="+mn-ea"/>
              <a:cs typeface="+mn-cs"/>
            </a:rPr>
            <a:t>災害復旧費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台風</a:t>
          </a:r>
          <a:r>
            <a:rPr lang="ja-JP" altLang="en-US" sz="1100">
              <a:solidFill>
                <a:schemeClr val="dk1"/>
              </a:solidFill>
              <a:effectLst/>
              <a:latin typeface="+mn-lt"/>
              <a:ea typeface="+mn-ea"/>
              <a:cs typeface="+mn-cs"/>
            </a:rPr>
            <a:t>１８</a:t>
          </a:r>
          <a:r>
            <a:rPr lang="ja-JP" altLang="ja-JP" sz="1100">
              <a:solidFill>
                <a:schemeClr val="dk1"/>
              </a:solidFill>
              <a:effectLst/>
              <a:latin typeface="+mn-lt"/>
              <a:ea typeface="+mn-ea"/>
              <a:cs typeface="+mn-cs"/>
            </a:rPr>
            <a:t>号、</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号により林道及び農地</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耕地ともに被災したが、前年度の三吉地区における積雪土砂災害の影響が大きかったため</a:t>
          </a:r>
          <a:r>
            <a:rPr lang="ja-JP" altLang="en-US" sz="1100">
              <a:solidFill>
                <a:schemeClr val="dk1"/>
              </a:solidFill>
              <a:effectLst/>
              <a:latin typeface="+mn-lt"/>
              <a:ea typeface="+mn-ea"/>
              <a:cs typeface="+mn-cs"/>
            </a:rPr>
            <a:t>総</a:t>
          </a:r>
          <a:r>
            <a:rPr lang="ja-JP" altLang="ja-JP" sz="1100">
              <a:solidFill>
                <a:schemeClr val="dk1"/>
              </a:solidFill>
              <a:effectLst/>
              <a:latin typeface="+mn-lt"/>
              <a:ea typeface="+mn-ea"/>
              <a:cs typeface="+mn-cs"/>
            </a:rPr>
            <a:t>事業費は大きく減額と</a:t>
          </a:r>
          <a:r>
            <a:rPr lang="ja-JP" altLang="en-US" sz="1100">
              <a:solidFill>
                <a:schemeClr val="dk1"/>
              </a:solidFill>
              <a:effectLst/>
              <a:latin typeface="+mn-lt"/>
              <a:ea typeface="+mn-ea"/>
              <a:cs typeface="+mn-cs"/>
            </a:rPr>
            <a:t>なり、前年度対比１６，３８４円の最も大きな減額となった。</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は前年度対比では減額となったが、人口の減少により、住民一人あたりのコストでは２，４６１円の増額となった。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平成２９年度決算において、歳入の約４割を占める地方交付税は、総額で対前年度比１８１，６３１千円の減額となり、財政運営に大きな影響を及ぼした。</a:t>
          </a:r>
          <a:r>
            <a:rPr lang="ja-JP" altLang="ja-JP" sz="1100" b="0" i="0" baseline="0">
              <a:solidFill>
                <a:schemeClr val="dk1"/>
              </a:solidFill>
              <a:effectLst/>
              <a:latin typeface="+mn-lt"/>
              <a:ea typeface="+mn-ea"/>
              <a:cs typeface="+mn-cs"/>
            </a:rPr>
            <a:t>自主財源の乏しい本町においては、ある程度の基金を保持しながらの財政運営を行ってきたが、地方債残高も再度増加に転じていることから、今後は必要に応じて不足する財源確保のため基金の取り崩し等も実施しなければならない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本町の連結実質赤字比率において赤字は発生しておらず、黒字においては</a:t>
          </a:r>
          <a:r>
            <a:rPr lang="ja-JP" altLang="ja-JP" sz="1100" b="0" i="0" baseline="0">
              <a:solidFill>
                <a:schemeClr val="dk1"/>
              </a:solidFill>
              <a:effectLst/>
              <a:latin typeface="+mn-lt"/>
              <a:ea typeface="+mn-ea"/>
              <a:cs typeface="+mn-cs"/>
            </a:rPr>
            <a:t>グラフに示されるとおり、病院事業会計の剰余金が大きく影響している。</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特別会計に</a:t>
          </a:r>
          <a:r>
            <a:rPr lang="ja-JP" altLang="en-US" sz="1100" b="0" i="0" baseline="0">
              <a:solidFill>
                <a:schemeClr val="dk1"/>
              </a:solidFill>
              <a:effectLst/>
              <a:latin typeface="+mn-lt"/>
              <a:ea typeface="+mn-ea"/>
              <a:cs typeface="+mn-cs"/>
            </a:rPr>
            <a:t>おける</a:t>
          </a:r>
          <a:r>
            <a:rPr lang="ja-JP" altLang="ja-JP" sz="1100" b="0" i="0" baseline="0">
              <a:solidFill>
                <a:schemeClr val="dk1"/>
              </a:solidFill>
              <a:effectLst/>
              <a:latin typeface="+mn-lt"/>
              <a:ea typeface="+mn-ea"/>
              <a:cs typeface="+mn-cs"/>
            </a:rPr>
            <a:t>黒字の大半は一般会計からの繰入金によるものであり、完全な独立採算となっていないのが現状である。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当面、連結実質赤字となる可能性は低いが、病院事業の交付税基準の改正等による影響もあり、財政運営上は楽観視できない状況が続くと理解している。サービス収入に直結する住民人口の減少等の影響もあるため、今後ますます将来を見据えた財政運営が必要で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7097650</v>
      </c>
      <c r="BO4" s="410"/>
      <c r="BP4" s="410"/>
      <c r="BQ4" s="410"/>
      <c r="BR4" s="410"/>
      <c r="BS4" s="410"/>
      <c r="BT4" s="410"/>
      <c r="BU4" s="411"/>
      <c r="BV4" s="409">
        <v>6696979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8.6</v>
      </c>
      <c r="CU4" s="416"/>
      <c r="CV4" s="416"/>
      <c r="CW4" s="416"/>
      <c r="CX4" s="416"/>
      <c r="CY4" s="416"/>
      <c r="CZ4" s="416"/>
      <c r="DA4" s="417"/>
      <c r="DB4" s="415">
        <v>9.6999999999999993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6663361</v>
      </c>
      <c r="BO5" s="447"/>
      <c r="BP5" s="447"/>
      <c r="BQ5" s="447"/>
      <c r="BR5" s="447"/>
      <c r="BS5" s="447"/>
      <c r="BT5" s="447"/>
      <c r="BU5" s="448"/>
      <c r="BV5" s="446">
        <v>6284988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89.7</v>
      </c>
      <c r="CU5" s="444"/>
      <c r="CV5" s="444"/>
      <c r="CW5" s="444"/>
      <c r="CX5" s="444"/>
      <c r="CY5" s="444"/>
      <c r="CZ5" s="444"/>
      <c r="DA5" s="445"/>
      <c r="DB5" s="443">
        <v>89.3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434289</v>
      </c>
      <c r="BO6" s="447"/>
      <c r="BP6" s="447"/>
      <c r="BQ6" s="447"/>
      <c r="BR6" s="447"/>
      <c r="BS6" s="447"/>
      <c r="BT6" s="447"/>
      <c r="BU6" s="448"/>
      <c r="BV6" s="446">
        <v>411991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91.4</v>
      </c>
      <c r="CU6" s="484"/>
      <c r="CV6" s="484"/>
      <c r="CW6" s="484"/>
      <c r="CX6" s="484"/>
      <c r="CY6" s="484"/>
      <c r="CZ6" s="484"/>
      <c r="DA6" s="485"/>
      <c r="DB6" s="483">
        <v>89.3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147889</v>
      </c>
      <c r="BO7" s="447"/>
      <c r="BP7" s="447"/>
      <c r="BQ7" s="447"/>
      <c r="BR7" s="447"/>
      <c r="BS7" s="447"/>
      <c r="BT7" s="447"/>
      <c r="BU7" s="448"/>
      <c r="BV7" s="446">
        <v>83777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3313365</v>
      </c>
      <c r="CU7" s="447"/>
      <c r="CV7" s="447"/>
      <c r="CW7" s="447"/>
      <c r="CX7" s="447"/>
      <c r="CY7" s="447"/>
      <c r="CZ7" s="447"/>
      <c r="DA7" s="448"/>
      <c r="DB7" s="446">
        <v>3396429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286400</v>
      </c>
      <c r="BO8" s="447"/>
      <c r="BP8" s="447"/>
      <c r="BQ8" s="447"/>
      <c r="BR8" s="447"/>
      <c r="BS8" s="447"/>
      <c r="BT8" s="447"/>
      <c r="BU8" s="448"/>
      <c r="BV8" s="446">
        <v>328214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0.14000000000000001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4765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-41814</v>
      </c>
      <c r="BO9" s="447"/>
      <c r="BP9" s="447"/>
      <c r="BQ9" s="447"/>
      <c r="BR9" s="447"/>
      <c r="BS9" s="447"/>
      <c r="BT9" s="447"/>
      <c r="BU9" s="448"/>
      <c r="BV9" s="446">
        <v>81235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14.9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5460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2695</v>
      </c>
      <c r="BO10" s="447"/>
      <c r="BP10" s="447"/>
      <c r="BQ10" s="447"/>
      <c r="BR10" s="447"/>
      <c r="BS10" s="447"/>
      <c r="BT10" s="447"/>
      <c r="BU10" s="448"/>
      <c r="BV10" s="446">
        <v>4556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4746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4723</v>
      </c>
      <c r="S13" s="528"/>
      <c r="T13" s="528"/>
      <c r="U13" s="528"/>
      <c r="V13" s="529"/>
      <c r="W13" s="462" t="s">
        <v>133</v>
      </c>
      <c r="X13" s="463"/>
      <c r="Y13" s="463"/>
      <c r="Z13" s="463"/>
      <c r="AA13" s="463"/>
      <c r="AB13" s="453"/>
      <c r="AC13" s="497">
        <v>809</v>
      </c>
      <c r="AD13" s="498"/>
      <c r="AE13" s="498"/>
      <c r="AF13" s="498"/>
      <c r="AG13" s="537"/>
      <c r="AH13" s="497">
        <v>913</v>
      </c>
      <c r="AI13" s="498"/>
      <c r="AJ13" s="498"/>
      <c r="AK13" s="498"/>
      <c r="AL13" s="499"/>
      <c r="AM13" s="475" t="s">
        <v>134</v>
      </c>
      <c r="AN13" s="476"/>
      <c r="AO13" s="476"/>
      <c r="AP13" s="476"/>
      <c r="AQ13" s="476"/>
      <c r="AR13" s="476"/>
      <c r="AS13" s="476"/>
      <c r="AT13" s="477"/>
      <c r="AU13" s="478" t="s">
        <v>114</v>
      </c>
      <c r="AV13" s="479"/>
      <c r="AW13" s="479"/>
      <c r="AX13" s="479"/>
      <c r="AY13" s="480" t="s">
        <v>135</v>
      </c>
      <c r="AZ13" s="481"/>
      <c r="BA13" s="481"/>
      <c r="BB13" s="481"/>
      <c r="BC13" s="481"/>
      <c r="BD13" s="481"/>
      <c r="BE13" s="481"/>
      <c r="BF13" s="481"/>
      <c r="BG13" s="481"/>
      <c r="BH13" s="481"/>
      <c r="BI13" s="481"/>
      <c r="BJ13" s="481"/>
      <c r="BK13" s="481"/>
      <c r="BL13" s="481"/>
      <c r="BM13" s="482"/>
      <c r="BN13" s="446">
        <v>-39119</v>
      </c>
      <c r="BO13" s="447"/>
      <c r="BP13" s="447"/>
      <c r="BQ13" s="447"/>
      <c r="BR13" s="447"/>
      <c r="BS13" s="447"/>
      <c r="BT13" s="447"/>
      <c r="BU13" s="448"/>
      <c r="BV13" s="446">
        <v>85791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8.6</v>
      </c>
      <c r="CU13" s="444"/>
      <c r="CV13" s="444"/>
      <c r="CW13" s="444"/>
      <c r="CX13" s="444"/>
      <c r="CY13" s="444"/>
      <c r="CZ13" s="444"/>
      <c r="DA13" s="445"/>
      <c r="DB13" s="443">
        <v>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4931</v>
      </c>
      <c r="S14" s="528"/>
      <c r="T14" s="528"/>
      <c r="U14" s="528"/>
      <c r="V14" s="529"/>
      <c r="W14" s="436"/>
      <c r="X14" s="437"/>
      <c r="Y14" s="437"/>
      <c r="Z14" s="437"/>
      <c r="AA14" s="437"/>
      <c r="AB14" s="426"/>
      <c r="AC14" s="530">
        <v>33.4</v>
      </c>
      <c r="AD14" s="531"/>
      <c r="AE14" s="531"/>
      <c r="AF14" s="531"/>
      <c r="AG14" s="532"/>
      <c r="AH14" s="530">
        <v>34.5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4911</v>
      </c>
      <c r="S15" s="528"/>
      <c r="T15" s="528"/>
      <c r="U15" s="528"/>
      <c r="V15" s="529"/>
      <c r="W15" s="462" t="s">
        <v>141</v>
      </c>
      <c r="X15" s="463"/>
      <c r="Y15" s="463"/>
      <c r="Z15" s="463"/>
      <c r="AA15" s="463"/>
      <c r="AB15" s="453"/>
      <c r="AC15" s="497">
        <v>417</v>
      </c>
      <c r="AD15" s="498"/>
      <c r="AE15" s="498"/>
      <c r="AF15" s="498"/>
      <c r="AG15" s="537"/>
      <c r="AH15" s="497">
        <v>480</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473368</v>
      </c>
      <c r="BO15" s="410"/>
      <c r="BP15" s="410"/>
      <c r="BQ15" s="410"/>
      <c r="BR15" s="410"/>
      <c r="BS15" s="410"/>
      <c r="BT15" s="410"/>
      <c r="BU15" s="411"/>
      <c r="BV15" s="409">
        <v>477666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17.2</v>
      </c>
      <c r="AD16" s="531"/>
      <c r="AE16" s="531"/>
      <c r="AF16" s="531"/>
      <c r="AG16" s="532"/>
      <c r="AH16" s="530">
        <v>18.100000000000001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3076433</v>
      </c>
      <c r="BO16" s="447"/>
      <c r="BP16" s="447"/>
      <c r="BQ16" s="447"/>
      <c r="BR16" s="447"/>
      <c r="BS16" s="447"/>
      <c r="BT16" s="447"/>
      <c r="BU16" s="448"/>
      <c r="BV16" s="446">
        <v>3163003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1194</v>
      </c>
      <c r="AD17" s="498"/>
      <c r="AE17" s="498"/>
      <c r="AF17" s="498"/>
      <c r="AG17" s="537"/>
      <c r="AH17" s="497">
        <v>1257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588445</v>
      </c>
      <c r="BO17" s="447"/>
      <c r="BP17" s="447"/>
      <c r="BQ17" s="447"/>
      <c r="BR17" s="447"/>
      <c r="BS17" s="447"/>
      <c r="BT17" s="447"/>
      <c r="BU17" s="448"/>
      <c r="BV17" s="446">
        <v>590174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340.96</v>
      </c>
      <c r="M18" s="559"/>
      <c r="N18" s="559"/>
      <c r="O18" s="559"/>
      <c r="P18" s="559"/>
      <c r="Q18" s="559"/>
      <c r="R18" s="560"/>
      <c r="S18" s="560"/>
      <c r="T18" s="560"/>
      <c r="U18" s="560"/>
      <c r="V18" s="561"/>
      <c r="W18" s="464"/>
      <c r="X18" s="465"/>
      <c r="Y18" s="465"/>
      <c r="Z18" s="465"/>
      <c r="AA18" s="465"/>
      <c r="AB18" s="456"/>
      <c r="AC18" s="562">
        <v>49.3</v>
      </c>
      <c r="AD18" s="563"/>
      <c r="AE18" s="563"/>
      <c r="AF18" s="563"/>
      <c r="AG18" s="564"/>
      <c r="AH18" s="562">
        <v>47.4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2952907</v>
      </c>
      <c r="BO18" s="447"/>
      <c r="BP18" s="447"/>
      <c r="BQ18" s="447"/>
      <c r="BR18" s="447"/>
      <c r="BS18" s="447"/>
      <c r="BT18" s="447"/>
      <c r="BU18" s="448"/>
      <c r="BV18" s="446">
        <v>2946290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4136815</v>
      </c>
      <c r="BO19" s="447"/>
      <c r="BP19" s="447"/>
      <c r="BQ19" s="447"/>
      <c r="BR19" s="447"/>
      <c r="BS19" s="447"/>
      <c r="BT19" s="447"/>
      <c r="BU19" s="448"/>
      <c r="BV19" s="446">
        <v>4140851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1933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6051678</v>
      </c>
      <c r="BO23" s="447"/>
      <c r="BP23" s="447"/>
      <c r="BQ23" s="447"/>
      <c r="BR23" s="447"/>
      <c r="BS23" s="447"/>
      <c r="BT23" s="447"/>
      <c r="BU23" s="448"/>
      <c r="BV23" s="446">
        <v>6029239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8100</v>
      </c>
      <c r="R24" s="498"/>
      <c r="S24" s="498"/>
      <c r="T24" s="498"/>
      <c r="U24" s="498"/>
      <c r="V24" s="537"/>
      <c r="W24" s="596"/>
      <c r="X24" s="584"/>
      <c r="Y24" s="585"/>
      <c r="Z24" s="496" t="s">
        <v>164</v>
      </c>
      <c r="AA24" s="476"/>
      <c r="AB24" s="476"/>
      <c r="AC24" s="476"/>
      <c r="AD24" s="476"/>
      <c r="AE24" s="476"/>
      <c r="AF24" s="476"/>
      <c r="AG24" s="477"/>
      <c r="AH24" s="497">
        <v>83</v>
      </c>
      <c r="AI24" s="498"/>
      <c r="AJ24" s="498"/>
      <c r="AK24" s="498"/>
      <c r="AL24" s="537"/>
      <c r="AM24" s="497">
        <v>242194</v>
      </c>
      <c r="AN24" s="498"/>
      <c r="AO24" s="498"/>
      <c r="AP24" s="498"/>
      <c r="AQ24" s="498"/>
      <c r="AR24" s="537"/>
      <c r="AS24" s="497">
        <v>2918</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5950892</v>
      </c>
      <c r="BO24" s="447"/>
      <c r="BP24" s="447"/>
      <c r="BQ24" s="447"/>
      <c r="BR24" s="447"/>
      <c r="BS24" s="447"/>
      <c r="BT24" s="447"/>
      <c r="BU24" s="448"/>
      <c r="BV24" s="446">
        <v>5863220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6500</v>
      </c>
      <c r="R25" s="498"/>
      <c r="S25" s="498"/>
      <c r="T25" s="498"/>
      <c r="U25" s="498"/>
      <c r="V25" s="537"/>
      <c r="W25" s="596"/>
      <c r="X25" s="584"/>
      <c r="Y25" s="585"/>
      <c r="Z25" s="496" t="s">
        <v>167</v>
      </c>
      <c r="AA25" s="476"/>
      <c r="AB25" s="476"/>
      <c r="AC25" s="476"/>
      <c r="AD25" s="476"/>
      <c r="AE25" s="476"/>
      <c r="AF25" s="476"/>
      <c r="AG25" s="477"/>
      <c r="AH25" s="497" t="s">
        <v>139</v>
      </c>
      <c r="AI25" s="498"/>
      <c r="AJ25" s="498"/>
      <c r="AK25" s="498"/>
      <c r="AL25" s="537"/>
      <c r="AM25" s="497" t="s">
        <v>124</v>
      </c>
      <c r="AN25" s="498"/>
      <c r="AO25" s="498"/>
      <c r="AP25" s="498"/>
      <c r="AQ25" s="498"/>
      <c r="AR25" s="537"/>
      <c r="AS25" s="497" t="s">
        <v>124</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196365</v>
      </c>
      <c r="BO25" s="410"/>
      <c r="BP25" s="410"/>
      <c r="BQ25" s="410"/>
      <c r="BR25" s="410"/>
      <c r="BS25" s="410"/>
      <c r="BT25" s="410"/>
      <c r="BU25" s="411"/>
      <c r="BV25" s="409">
        <v>274421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5700</v>
      </c>
      <c r="R26" s="498"/>
      <c r="S26" s="498"/>
      <c r="T26" s="498"/>
      <c r="U26" s="498"/>
      <c r="V26" s="537"/>
      <c r="W26" s="596"/>
      <c r="X26" s="584"/>
      <c r="Y26" s="585"/>
      <c r="Z26" s="496" t="s">
        <v>170</v>
      </c>
      <c r="AA26" s="606"/>
      <c r="AB26" s="606"/>
      <c r="AC26" s="606"/>
      <c r="AD26" s="606"/>
      <c r="AE26" s="606"/>
      <c r="AF26" s="606"/>
      <c r="AG26" s="607"/>
      <c r="AH26" s="497">
        <v>1</v>
      </c>
      <c r="AI26" s="498"/>
      <c r="AJ26" s="498"/>
      <c r="AK26" s="498"/>
      <c r="AL26" s="537"/>
      <c r="AM26" s="497" t="s">
        <v>171</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3160</v>
      </c>
      <c r="R27" s="498"/>
      <c r="S27" s="498"/>
      <c r="T27" s="498"/>
      <c r="U27" s="498"/>
      <c r="V27" s="537"/>
      <c r="W27" s="596"/>
      <c r="X27" s="584"/>
      <c r="Y27" s="585"/>
      <c r="Z27" s="496" t="s">
        <v>174</v>
      </c>
      <c r="AA27" s="476"/>
      <c r="AB27" s="476"/>
      <c r="AC27" s="476"/>
      <c r="AD27" s="476"/>
      <c r="AE27" s="476"/>
      <c r="AF27" s="476"/>
      <c r="AG27" s="477"/>
      <c r="AH27" s="497" t="s">
        <v>124</v>
      </c>
      <c r="AI27" s="498"/>
      <c r="AJ27" s="498"/>
      <c r="AK27" s="498"/>
      <c r="AL27" s="537"/>
      <c r="AM27" s="497" t="s">
        <v>124</v>
      </c>
      <c r="AN27" s="498"/>
      <c r="AO27" s="498"/>
      <c r="AP27" s="498"/>
      <c r="AQ27" s="498"/>
      <c r="AR27" s="537"/>
      <c r="AS27" s="497" t="s">
        <v>139</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570102</v>
      </c>
      <c r="BO27" s="620"/>
      <c r="BP27" s="620"/>
      <c r="BQ27" s="620"/>
      <c r="BR27" s="620"/>
      <c r="BS27" s="620"/>
      <c r="BT27" s="620"/>
      <c r="BU27" s="621"/>
      <c r="BV27" s="619">
        <v>569805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2350</v>
      </c>
      <c r="R28" s="498"/>
      <c r="S28" s="498"/>
      <c r="T28" s="498"/>
      <c r="U28" s="498"/>
      <c r="V28" s="537"/>
      <c r="W28" s="596"/>
      <c r="X28" s="584"/>
      <c r="Y28" s="585"/>
      <c r="Z28" s="496" t="s">
        <v>177</v>
      </c>
      <c r="AA28" s="476"/>
      <c r="AB28" s="476"/>
      <c r="AC28" s="476"/>
      <c r="AD28" s="476"/>
      <c r="AE28" s="476"/>
      <c r="AF28" s="476"/>
      <c r="AG28" s="477"/>
      <c r="AH28" s="497" t="s">
        <v>139</v>
      </c>
      <c r="AI28" s="498"/>
      <c r="AJ28" s="498"/>
      <c r="AK28" s="498"/>
      <c r="AL28" s="537"/>
      <c r="AM28" s="497" t="s">
        <v>124</v>
      </c>
      <c r="AN28" s="498"/>
      <c r="AO28" s="498"/>
      <c r="AP28" s="498"/>
      <c r="AQ28" s="498"/>
      <c r="AR28" s="537"/>
      <c r="AS28" s="497" t="s">
        <v>139</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2065315</v>
      </c>
      <c r="BO28" s="410"/>
      <c r="BP28" s="410"/>
      <c r="BQ28" s="410"/>
      <c r="BR28" s="410"/>
      <c r="BS28" s="410"/>
      <c r="BT28" s="410"/>
      <c r="BU28" s="411"/>
      <c r="BV28" s="409">
        <v>2062620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2210</v>
      </c>
      <c r="R29" s="498"/>
      <c r="S29" s="498"/>
      <c r="T29" s="498"/>
      <c r="U29" s="498"/>
      <c r="V29" s="537"/>
      <c r="W29" s="597"/>
      <c r="X29" s="598"/>
      <c r="Y29" s="599"/>
      <c r="Z29" s="496" t="s">
        <v>180</v>
      </c>
      <c r="AA29" s="476"/>
      <c r="AB29" s="476"/>
      <c r="AC29" s="476"/>
      <c r="AD29" s="476"/>
      <c r="AE29" s="476"/>
      <c r="AF29" s="476"/>
      <c r="AG29" s="477"/>
      <c r="AH29" s="497">
        <v>83</v>
      </c>
      <c r="AI29" s="498"/>
      <c r="AJ29" s="498"/>
      <c r="AK29" s="498"/>
      <c r="AL29" s="537"/>
      <c r="AM29" s="497">
        <v>242194</v>
      </c>
      <c r="AN29" s="498"/>
      <c r="AO29" s="498"/>
      <c r="AP29" s="498"/>
      <c r="AQ29" s="498"/>
      <c r="AR29" s="537"/>
      <c r="AS29" s="497">
        <v>2918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729404</v>
      </c>
      <c r="BO29" s="447"/>
      <c r="BP29" s="447"/>
      <c r="BQ29" s="447"/>
      <c r="BR29" s="447"/>
      <c r="BS29" s="447"/>
      <c r="BT29" s="447"/>
      <c r="BU29" s="448"/>
      <c r="BV29" s="446">
        <v>728881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94.9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2305689</v>
      </c>
      <c r="BO30" s="620"/>
      <c r="BP30" s="620"/>
      <c r="BQ30" s="620"/>
      <c r="BR30" s="620"/>
      <c r="BS30" s="620"/>
      <c r="BT30" s="620"/>
      <c r="BU30" s="621"/>
      <c r="BV30" s="619">
        <v>1518804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鳥取県西部広域行政管理組合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財団法人　エナジー日南</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日野町江府町日南町衛生施設組合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株式会社　グリーン・シャイン</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再生可能エネルギー発電事業特別会計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鳥取県町村総合事務組合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株式会社　日南小水力発電公社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鳥取県後期高齢者医療広域連合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鳥取県後期高齢者医療広域連合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zotQwwMDdv9H54QHQudZY0CrT4kBgUvcJHjPH4ZllImZRZARHicu4Dulu23Dkg6ELfaDJCtS4SSpBT8lmSIfg==" saltValue="gvmkysDh4K9lZHoKKJ0C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80" zoomScaleNormal="80" zoomScaleSheetLayoutView="100" workbookViewId="0">
      <selection activeCell="A2" sqref="A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2" t="s">
        <v>552</v>
      </c>
      <c r="D34" s="1222"/>
      <c r="E34" s="1223"/>
      <c r="F34" s="32">
        <v>62.52</v>
      </c>
      <c r="G34" s="33">
        <v>67.06</v>
      </c>
      <c r="H34" s="33">
        <v>64.739999999999995</v>
      </c>
      <c r="I34" s="33">
        <v>68.36</v>
      </c>
      <c r="J34" s="34">
        <v>67.709999999999994</v>
      </c>
      <c r="K34" s="22"/>
      <c r="L34" s="22"/>
      <c r="M34" s="22"/>
      <c r="N34" s="22"/>
      <c r="O34" s="22"/>
      <c r="P34" s="22"/>
    </row>
    <row r="35" spans="1:16" ht="39" customHeight="1" x14ac:dyDescent="0.15">
      <c r="A35" s="22"/>
      <c r="B35" s="35"/>
      <c r="C35" s="1216" t="s">
        <v>553</v>
      </c>
      <c r="D35" s="1217"/>
      <c r="E35" s="1218"/>
      <c r="F35" s="36">
        <v>16.61</v>
      </c>
      <c r="G35" s="37">
        <v>5.03</v>
      </c>
      <c r="H35" s="37">
        <v>6.85</v>
      </c>
      <c r="I35" s="37">
        <v>9.66</v>
      </c>
      <c r="J35" s="38">
        <v>8.64</v>
      </c>
      <c r="K35" s="22"/>
      <c r="L35" s="22"/>
      <c r="M35" s="22"/>
      <c r="N35" s="22"/>
      <c r="O35" s="22"/>
      <c r="P35" s="22"/>
    </row>
    <row r="36" spans="1:16" ht="39" customHeight="1" x14ac:dyDescent="0.15">
      <c r="A36" s="22"/>
      <c r="B36" s="35"/>
      <c r="C36" s="1216" t="s">
        <v>554</v>
      </c>
      <c r="D36" s="1217"/>
      <c r="E36" s="1218"/>
      <c r="F36" s="36">
        <v>0.65</v>
      </c>
      <c r="G36" s="37">
        <v>1</v>
      </c>
      <c r="H36" s="37">
        <v>0.98</v>
      </c>
      <c r="I36" s="37">
        <v>0.14000000000000001</v>
      </c>
      <c r="J36" s="38">
        <v>1.42</v>
      </c>
      <c r="K36" s="22"/>
      <c r="L36" s="22"/>
      <c r="M36" s="22"/>
      <c r="N36" s="22"/>
      <c r="O36" s="22"/>
      <c r="P36" s="22"/>
    </row>
    <row r="37" spans="1:16" ht="39" customHeight="1" x14ac:dyDescent="0.15">
      <c r="A37" s="22"/>
      <c r="B37" s="35"/>
      <c r="C37" s="1216" t="s">
        <v>555</v>
      </c>
      <c r="D37" s="1217"/>
      <c r="E37" s="1218"/>
      <c r="F37" s="36">
        <v>0.13</v>
      </c>
      <c r="G37" s="37">
        <v>0.04</v>
      </c>
      <c r="H37" s="37">
        <v>0.1</v>
      </c>
      <c r="I37" s="37">
        <v>0.03</v>
      </c>
      <c r="J37" s="38">
        <v>0.21</v>
      </c>
      <c r="K37" s="22"/>
      <c r="L37" s="22"/>
      <c r="M37" s="22"/>
      <c r="N37" s="22"/>
      <c r="O37" s="22"/>
      <c r="P37" s="22"/>
    </row>
    <row r="38" spans="1:16" ht="39" customHeight="1" x14ac:dyDescent="0.15">
      <c r="A38" s="22"/>
      <c r="B38" s="35"/>
      <c r="C38" s="1216" t="s">
        <v>556</v>
      </c>
      <c r="D38" s="1217"/>
      <c r="E38" s="1218"/>
      <c r="F38" s="36">
        <v>0</v>
      </c>
      <c r="G38" s="37">
        <v>0.01</v>
      </c>
      <c r="H38" s="37">
        <v>0.13</v>
      </c>
      <c r="I38" s="37">
        <v>0</v>
      </c>
      <c r="J38" s="38">
        <v>0</v>
      </c>
      <c r="K38" s="22"/>
      <c r="L38" s="22"/>
      <c r="M38" s="22"/>
      <c r="N38" s="22"/>
      <c r="O38" s="22"/>
      <c r="P38" s="22"/>
    </row>
    <row r="39" spans="1:16" ht="39" customHeight="1" x14ac:dyDescent="0.15">
      <c r="A39" s="22"/>
      <c r="B39" s="35"/>
      <c r="C39" s="1216" t="s">
        <v>557</v>
      </c>
      <c r="D39" s="1217"/>
      <c r="E39" s="1218"/>
      <c r="F39" s="36">
        <v>0.01</v>
      </c>
      <c r="G39" s="37">
        <v>0.36</v>
      </c>
      <c r="H39" s="37">
        <v>0.03</v>
      </c>
      <c r="I39" s="37">
        <v>0.02</v>
      </c>
      <c r="J39" s="38">
        <v>0</v>
      </c>
      <c r="K39" s="22"/>
      <c r="L39" s="22"/>
      <c r="M39" s="22"/>
      <c r="N39" s="22"/>
      <c r="O39" s="22"/>
      <c r="P39" s="22"/>
    </row>
    <row r="40" spans="1:16" ht="39" customHeight="1" x14ac:dyDescent="0.15">
      <c r="A40" s="22"/>
      <c r="B40" s="35"/>
      <c r="C40" s="1216" t="s">
        <v>558</v>
      </c>
      <c r="D40" s="1217"/>
      <c r="E40" s="1218"/>
      <c r="F40" s="36">
        <v>0</v>
      </c>
      <c r="G40" s="37">
        <v>0.01</v>
      </c>
      <c r="H40" s="37">
        <v>0</v>
      </c>
      <c r="I40" s="37">
        <v>0.3</v>
      </c>
      <c r="J40" s="38">
        <v>0</v>
      </c>
      <c r="K40" s="22"/>
      <c r="L40" s="22"/>
      <c r="M40" s="22"/>
      <c r="N40" s="22"/>
      <c r="O40" s="22"/>
      <c r="P40" s="22"/>
    </row>
    <row r="41" spans="1:16" ht="39" customHeight="1" x14ac:dyDescent="0.15">
      <c r="A41" s="22"/>
      <c r="B41" s="35"/>
      <c r="C41" s="1216" t="s">
        <v>559</v>
      </c>
      <c r="D41" s="1217"/>
      <c r="E41" s="1218"/>
      <c r="F41" s="36">
        <v>0</v>
      </c>
      <c r="G41" s="37">
        <v>0</v>
      </c>
      <c r="H41" s="37">
        <v>0</v>
      </c>
      <c r="I41" s="37">
        <v>0</v>
      </c>
      <c r="J41" s="38">
        <v>0</v>
      </c>
      <c r="K41" s="22"/>
      <c r="L41" s="22"/>
      <c r="M41" s="22"/>
      <c r="N41" s="22"/>
      <c r="O41" s="22"/>
      <c r="P41" s="22"/>
    </row>
    <row r="42" spans="1:16" ht="39" customHeight="1" x14ac:dyDescent="0.15">
      <c r="A42" s="22"/>
      <c r="B42" s="39"/>
      <c r="C42" s="1216" t="s">
        <v>560</v>
      </c>
      <c r="D42" s="1217"/>
      <c r="E42" s="1218"/>
      <c r="F42" s="36" t="s">
        <v>502</v>
      </c>
      <c r="G42" s="37" t="s">
        <v>502</v>
      </c>
      <c r="H42" s="37" t="s">
        <v>502</v>
      </c>
      <c r="I42" s="37" t="s">
        <v>502</v>
      </c>
      <c r="J42" s="38" t="s">
        <v>502</v>
      </c>
      <c r="K42" s="22"/>
      <c r="L42" s="22"/>
      <c r="M42" s="22"/>
      <c r="N42" s="22"/>
      <c r="O42" s="22"/>
      <c r="P42" s="22"/>
    </row>
    <row r="43" spans="1:16" ht="39" customHeight="1" thickBot="1" x14ac:dyDescent="0.2">
      <c r="A43" s="22"/>
      <c r="B43" s="40"/>
      <c r="C43" s="1219" t="s">
        <v>561</v>
      </c>
      <c r="D43" s="1220"/>
      <c r="E43" s="1221"/>
      <c r="F43" s="41" t="s">
        <v>502</v>
      </c>
      <c r="G43" s="42" t="s">
        <v>502</v>
      </c>
      <c r="H43" s="42">
        <v>0.05</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8/OydJdSaOUhRm2GTxU9AwWovzqD4CSiGEA2ZEvBMBmq9nBisAD1lhR2vfkU3JDHZqC5Whjoe9VwB4PjKojeA==" saltValue="4YXZpzqQxIbzor7l6oZx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80" zoomScaleNormal="80" zoomScaleSheetLayoutView="55" workbookViewId="0">
      <selection activeCell="K56" sqref="K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846</v>
      </c>
      <c r="L45" s="60">
        <v>814</v>
      </c>
      <c r="M45" s="60">
        <v>765</v>
      </c>
      <c r="N45" s="60">
        <v>629</v>
      </c>
      <c r="O45" s="61">
        <v>617</v>
      </c>
      <c r="P45" s="48"/>
      <c r="Q45" s="48"/>
      <c r="R45" s="48"/>
      <c r="S45" s="48"/>
      <c r="T45" s="48"/>
      <c r="U45" s="48"/>
    </row>
    <row r="46" spans="1:21" ht="30.75" customHeight="1" x14ac:dyDescent="0.15">
      <c r="A46" s="48"/>
      <c r="B46" s="1234"/>
      <c r="C46" s="1235"/>
      <c r="D46" s="62"/>
      <c r="E46" s="1226" t="s">
        <v>13</v>
      </c>
      <c r="F46" s="1226"/>
      <c r="G46" s="1226"/>
      <c r="H46" s="1226"/>
      <c r="I46" s="1226"/>
      <c r="J46" s="1227"/>
      <c r="K46" s="63" t="s">
        <v>502</v>
      </c>
      <c r="L46" s="64" t="s">
        <v>502</v>
      </c>
      <c r="M46" s="64" t="s">
        <v>502</v>
      </c>
      <c r="N46" s="64" t="s">
        <v>502</v>
      </c>
      <c r="O46" s="65" t="s">
        <v>502</v>
      </c>
      <c r="P46" s="48"/>
      <c r="Q46" s="48"/>
      <c r="R46" s="48"/>
      <c r="S46" s="48"/>
      <c r="T46" s="48"/>
      <c r="U46" s="48"/>
    </row>
    <row r="47" spans="1:21" ht="30.75" customHeight="1" x14ac:dyDescent="0.15">
      <c r="A47" s="48"/>
      <c r="B47" s="1234"/>
      <c r="C47" s="1235"/>
      <c r="D47" s="62"/>
      <c r="E47" s="1226" t="s">
        <v>14</v>
      </c>
      <c r="F47" s="1226"/>
      <c r="G47" s="1226"/>
      <c r="H47" s="1226"/>
      <c r="I47" s="1226"/>
      <c r="J47" s="1227"/>
      <c r="K47" s="63">
        <v>2</v>
      </c>
      <c r="L47" s="64">
        <v>3</v>
      </c>
      <c r="M47" s="64">
        <v>2</v>
      </c>
      <c r="N47" s="64">
        <v>2</v>
      </c>
      <c r="O47" s="65">
        <v>2</v>
      </c>
      <c r="P47" s="48"/>
      <c r="Q47" s="48"/>
      <c r="R47" s="48"/>
      <c r="S47" s="48"/>
      <c r="T47" s="48"/>
      <c r="U47" s="48"/>
    </row>
    <row r="48" spans="1:21" ht="30.75" customHeight="1" x14ac:dyDescent="0.15">
      <c r="A48" s="48"/>
      <c r="B48" s="1234"/>
      <c r="C48" s="1235"/>
      <c r="D48" s="62"/>
      <c r="E48" s="1226" t="s">
        <v>15</v>
      </c>
      <c r="F48" s="1226"/>
      <c r="G48" s="1226"/>
      <c r="H48" s="1226"/>
      <c r="I48" s="1226"/>
      <c r="J48" s="1227"/>
      <c r="K48" s="63">
        <v>325</v>
      </c>
      <c r="L48" s="64">
        <v>310</v>
      </c>
      <c r="M48" s="64">
        <v>355</v>
      </c>
      <c r="N48" s="64">
        <v>277</v>
      </c>
      <c r="O48" s="65">
        <v>222</v>
      </c>
      <c r="P48" s="48"/>
      <c r="Q48" s="48"/>
      <c r="R48" s="48"/>
      <c r="S48" s="48"/>
      <c r="T48" s="48"/>
      <c r="U48" s="48"/>
    </row>
    <row r="49" spans="1:21" ht="30.75" customHeight="1" x14ac:dyDescent="0.15">
      <c r="A49" s="48"/>
      <c r="B49" s="1234"/>
      <c r="C49" s="1235"/>
      <c r="D49" s="62"/>
      <c r="E49" s="1226" t="s">
        <v>16</v>
      </c>
      <c r="F49" s="1226"/>
      <c r="G49" s="1226"/>
      <c r="H49" s="1226"/>
      <c r="I49" s="1226"/>
      <c r="J49" s="1227"/>
      <c r="K49" s="63">
        <v>18</v>
      </c>
      <c r="L49" s="64">
        <v>18</v>
      </c>
      <c r="M49" s="64">
        <v>16</v>
      </c>
      <c r="N49" s="64">
        <v>16</v>
      </c>
      <c r="O49" s="65">
        <v>23</v>
      </c>
      <c r="P49" s="48"/>
      <c r="Q49" s="48"/>
      <c r="R49" s="48"/>
      <c r="S49" s="48"/>
      <c r="T49" s="48"/>
      <c r="U49" s="48"/>
    </row>
    <row r="50" spans="1:21" ht="30.75" customHeight="1" x14ac:dyDescent="0.15">
      <c r="A50" s="48"/>
      <c r="B50" s="1234"/>
      <c r="C50" s="1235"/>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x14ac:dyDescent="0.15">
      <c r="A51" s="48"/>
      <c r="B51" s="1236"/>
      <c r="C51" s="1237"/>
      <c r="D51" s="66"/>
      <c r="E51" s="1226" t="s">
        <v>18</v>
      </c>
      <c r="F51" s="1226"/>
      <c r="G51" s="1226"/>
      <c r="H51" s="1226"/>
      <c r="I51" s="1226"/>
      <c r="J51" s="1227"/>
      <c r="K51" s="63" t="s">
        <v>502</v>
      </c>
      <c r="L51" s="64" t="s">
        <v>502</v>
      </c>
      <c r="M51" s="64" t="s">
        <v>502</v>
      </c>
      <c r="N51" s="64" t="s">
        <v>502</v>
      </c>
      <c r="O51" s="65" t="s">
        <v>502</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913</v>
      </c>
      <c r="L52" s="64">
        <v>896</v>
      </c>
      <c r="M52" s="64">
        <v>855</v>
      </c>
      <c r="N52" s="64">
        <v>717</v>
      </c>
      <c r="O52" s="65">
        <v>648</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278</v>
      </c>
      <c r="L53" s="69">
        <v>249</v>
      </c>
      <c r="M53" s="69">
        <v>283</v>
      </c>
      <c r="N53" s="69">
        <v>207</v>
      </c>
      <c r="O53" s="70">
        <v>216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F9BbnhcajJEvGXFiCXCNfLEy1kfBLpY8ZX4xY16yXm4SAeGS4F4266CXSg4TCa3htXDss0KqLVCu/iXu8D5Lw==" saltValue="BB7V9JX4oUE+SysRe/RS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0" zoomScaleNormal="80" zoomScaleSheetLayoutView="100" workbookViewId="0">
      <selection activeCell="M55" sqref="M5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0" t="s">
        <v>24</v>
      </c>
      <c r="C41" s="1241"/>
      <c r="D41" s="81"/>
      <c r="E41" s="1246" t="s">
        <v>25</v>
      </c>
      <c r="F41" s="1246"/>
      <c r="G41" s="1246"/>
      <c r="H41" s="1247"/>
      <c r="I41" s="82">
        <v>5601</v>
      </c>
      <c r="J41" s="83">
        <v>5256</v>
      </c>
      <c r="K41" s="83">
        <v>6032</v>
      </c>
      <c r="L41" s="83">
        <v>6029</v>
      </c>
      <c r="M41" s="84">
        <v>6052</v>
      </c>
    </row>
    <row r="42" spans="2:13" ht="27.75" customHeight="1" x14ac:dyDescent="0.15">
      <c r="B42" s="1242"/>
      <c r="C42" s="1243"/>
      <c r="D42" s="85"/>
      <c r="E42" s="1248" t="s">
        <v>26</v>
      </c>
      <c r="F42" s="1248"/>
      <c r="G42" s="1248"/>
      <c r="H42" s="1249"/>
      <c r="I42" s="86" t="s">
        <v>502</v>
      </c>
      <c r="J42" s="87" t="s">
        <v>502</v>
      </c>
      <c r="K42" s="87" t="s">
        <v>502</v>
      </c>
      <c r="L42" s="87" t="s">
        <v>502</v>
      </c>
      <c r="M42" s="88" t="s">
        <v>502</v>
      </c>
    </row>
    <row r="43" spans="2:13" ht="27.75" customHeight="1" x14ac:dyDescent="0.15">
      <c r="B43" s="1242"/>
      <c r="C43" s="1243"/>
      <c r="D43" s="85"/>
      <c r="E43" s="1248" t="s">
        <v>27</v>
      </c>
      <c r="F43" s="1248"/>
      <c r="G43" s="1248"/>
      <c r="H43" s="1249"/>
      <c r="I43" s="86">
        <v>2370</v>
      </c>
      <c r="J43" s="87">
        <v>2274</v>
      </c>
      <c r="K43" s="87">
        <v>2214</v>
      </c>
      <c r="L43" s="87">
        <v>1894</v>
      </c>
      <c r="M43" s="88">
        <v>1636</v>
      </c>
    </row>
    <row r="44" spans="2:13" ht="27.75" customHeight="1" x14ac:dyDescent="0.15">
      <c r="B44" s="1242"/>
      <c r="C44" s="1243"/>
      <c r="D44" s="85"/>
      <c r="E44" s="1248" t="s">
        <v>28</v>
      </c>
      <c r="F44" s="1248"/>
      <c r="G44" s="1248"/>
      <c r="H44" s="1249"/>
      <c r="I44" s="86">
        <v>117</v>
      </c>
      <c r="J44" s="87">
        <v>144</v>
      </c>
      <c r="K44" s="87">
        <v>138</v>
      </c>
      <c r="L44" s="87">
        <v>118</v>
      </c>
      <c r="M44" s="88">
        <v>108</v>
      </c>
    </row>
    <row r="45" spans="2:13" ht="27.75" customHeight="1" x14ac:dyDescent="0.15">
      <c r="B45" s="1242"/>
      <c r="C45" s="1243"/>
      <c r="D45" s="85"/>
      <c r="E45" s="1248" t="s">
        <v>29</v>
      </c>
      <c r="F45" s="1248"/>
      <c r="G45" s="1248"/>
      <c r="H45" s="1249"/>
      <c r="I45" s="86">
        <v>480</v>
      </c>
      <c r="J45" s="87">
        <v>379</v>
      </c>
      <c r="K45" s="87">
        <v>317</v>
      </c>
      <c r="L45" s="87">
        <v>250</v>
      </c>
      <c r="M45" s="88">
        <v>266</v>
      </c>
    </row>
    <row r="46" spans="2:13" ht="27.75" customHeight="1" x14ac:dyDescent="0.15">
      <c r="B46" s="1242"/>
      <c r="C46" s="1243"/>
      <c r="D46" s="89"/>
      <c r="E46" s="1248" t="s">
        <v>30</v>
      </c>
      <c r="F46" s="1248"/>
      <c r="G46" s="1248"/>
      <c r="H46" s="1249"/>
      <c r="I46" s="86">
        <v>223</v>
      </c>
      <c r="J46" s="87">
        <v>199</v>
      </c>
      <c r="K46" s="87">
        <v>174</v>
      </c>
      <c r="L46" s="87">
        <v>149</v>
      </c>
      <c r="M46" s="88">
        <v>124</v>
      </c>
    </row>
    <row r="47" spans="2:13" ht="27.75" customHeight="1" x14ac:dyDescent="0.15">
      <c r="B47" s="1242"/>
      <c r="C47" s="1243"/>
      <c r="D47" s="90"/>
      <c r="E47" s="1250" t="s">
        <v>31</v>
      </c>
      <c r="F47" s="1251"/>
      <c r="G47" s="1251"/>
      <c r="H47" s="1252"/>
      <c r="I47" s="86" t="s">
        <v>502</v>
      </c>
      <c r="J47" s="87" t="s">
        <v>502</v>
      </c>
      <c r="K47" s="87" t="s">
        <v>502</v>
      </c>
      <c r="L47" s="87" t="s">
        <v>502</v>
      </c>
      <c r="M47" s="88" t="s">
        <v>502</v>
      </c>
    </row>
    <row r="48" spans="2:13" ht="27.75" customHeight="1" x14ac:dyDescent="0.15">
      <c r="B48" s="1242"/>
      <c r="C48" s="1243"/>
      <c r="D48" s="85"/>
      <c r="E48" s="1248" t="s">
        <v>32</v>
      </c>
      <c r="F48" s="1248"/>
      <c r="G48" s="1248"/>
      <c r="H48" s="1249"/>
      <c r="I48" s="86" t="s">
        <v>502</v>
      </c>
      <c r="J48" s="87" t="s">
        <v>502</v>
      </c>
      <c r="K48" s="87" t="s">
        <v>502</v>
      </c>
      <c r="L48" s="87" t="s">
        <v>502</v>
      </c>
      <c r="M48" s="88" t="s">
        <v>502</v>
      </c>
    </row>
    <row r="49" spans="2:13" ht="27.75" customHeight="1" x14ac:dyDescent="0.15">
      <c r="B49" s="1244"/>
      <c r="C49" s="1245"/>
      <c r="D49" s="85"/>
      <c r="E49" s="1248" t="s">
        <v>33</v>
      </c>
      <c r="F49" s="1248"/>
      <c r="G49" s="1248"/>
      <c r="H49" s="1249"/>
      <c r="I49" s="86" t="s">
        <v>502</v>
      </c>
      <c r="J49" s="87" t="s">
        <v>502</v>
      </c>
      <c r="K49" s="87" t="s">
        <v>502</v>
      </c>
      <c r="L49" s="87" t="s">
        <v>502</v>
      </c>
      <c r="M49" s="88" t="s">
        <v>502</v>
      </c>
    </row>
    <row r="50" spans="2:13" ht="27.75" customHeight="1" x14ac:dyDescent="0.15">
      <c r="B50" s="1253" t="s">
        <v>34</v>
      </c>
      <c r="C50" s="1254"/>
      <c r="D50" s="91"/>
      <c r="E50" s="1248" t="s">
        <v>35</v>
      </c>
      <c r="F50" s="1248"/>
      <c r="G50" s="1248"/>
      <c r="H50" s="1249"/>
      <c r="I50" s="86">
        <v>4731</v>
      </c>
      <c r="J50" s="87">
        <v>4932</v>
      </c>
      <c r="K50" s="87">
        <v>5003</v>
      </c>
      <c r="L50" s="87">
        <v>5259</v>
      </c>
      <c r="M50" s="88">
        <v>6027</v>
      </c>
    </row>
    <row r="51" spans="2:13" ht="27.75" customHeight="1" x14ac:dyDescent="0.15">
      <c r="B51" s="1242"/>
      <c r="C51" s="1243"/>
      <c r="D51" s="85"/>
      <c r="E51" s="1248" t="s">
        <v>36</v>
      </c>
      <c r="F51" s="1248"/>
      <c r="G51" s="1248"/>
      <c r="H51" s="1249"/>
      <c r="I51" s="86">
        <v>706</v>
      </c>
      <c r="J51" s="87">
        <v>596</v>
      </c>
      <c r="K51" s="87">
        <v>547</v>
      </c>
      <c r="L51" s="87">
        <v>428</v>
      </c>
      <c r="M51" s="88">
        <v>351</v>
      </c>
    </row>
    <row r="52" spans="2:13" ht="27.75" customHeight="1" x14ac:dyDescent="0.15">
      <c r="B52" s="1244"/>
      <c r="C52" s="1245"/>
      <c r="D52" s="85"/>
      <c r="E52" s="1248" t="s">
        <v>37</v>
      </c>
      <c r="F52" s="1248"/>
      <c r="G52" s="1248"/>
      <c r="H52" s="1249"/>
      <c r="I52" s="86">
        <v>6093</v>
      </c>
      <c r="J52" s="87">
        <v>5679</v>
      </c>
      <c r="K52" s="87">
        <v>6278</v>
      </c>
      <c r="L52" s="87">
        <v>6236</v>
      </c>
      <c r="M52" s="88">
        <v>6228</v>
      </c>
    </row>
    <row r="53" spans="2:13" ht="27.75" customHeight="1" thickBot="1" x14ac:dyDescent="0.2">
      <c r="B53" s="1255" t="s">
        <v>38</v>
      </c>
      <c r="C53" s="1256"/>
      <c r="D53" s="92"/>
      <c r="E53" s="1257" t="s">
        <v>39</v>
      </c>
      <c r="F53" s="1257"/>
      <c r="G53" s="1257"/>
      <c r="H53" s="1258"/>
      <c r="I53" s="93">
        <v>-2739</v>
      </c>
      <c r="J53" s="94">
        <v>-2955</v>
      </c>
      <c r="K53" s="94">
        <v>-2953</v>
      </c>
      <c r="L53" s="94">
        <v>-3482</v>
      </c>
      <c r="M53" s="95">
        <v>-4420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okdhhIUzWxqZ7rXOGi/UjbLvjV4687uRGFTNyBnnPNkEGz5ge0NC67y4Dv5R+rR5wX2qrnXL5D9EEYiX+Ynew==" saltValue="y+2aHOYJOg5XcBVVnkkC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80" zoomScaleNormal="8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7" t="s">
        <v>42</v>
      </c>
      <c r="D55" s="1267"/>
      <c r="E55" s="1268"/>
      <c r="F55" s="107">
        <v>2058</v>
      </c>
      <c r="G55" s="107">
        <v>2063</v>
      </c>
      <c r="H55" s="108">
        <v>2065</v>
      </c>
    </row>
    <row r="56" spans="2:8" ht="52.5" customHeight="1" x14ac:dyDescent="0.15">
      <c r="B56" s="109"/>
      <c r="C56" s="1269" t="s">
        <v>43</v>
      </c>
      <c r="D56" s="1269"/>
      <c r="E56" s="1270"/>
      <c r="F56" s="110">
        <v>724</v>
      </c>
      <c r="G56" s="110">
        <v>729</v>
      </c>
      <c r="H56" s="111">
        <v>729</v>
      </c>
    </row>
    <row r="57" spans="2:8" ht="53.25" customHeight="1" x14ac:dyDescent="0.15">
      <c r="B57" s="109"/>
      <c r="C57" s="1271" t="s">
        <v>44</v>
      </c>
      <c r="D57" s="1271"/>
      <c r="E57" s="1272"/>
      <c r="F57" s="112">
        <v>1271</v>
      </c>
      <c r="G57" s="112">
        <v>1519</v>
      </c>
      <c r="H57" s="113">
        <v>2306</v>
      </c>
    </row>
    <row r="58" spans="2:8" ht="45.75" customHeight="1" x14ac:dyDescent="0.15">
      <c r="B58" s="114"/>
      <c r="C58" s="1259" t="s">
        <v>573</v>
      </c>
      <c r="D58" s="1260"/>
      <c r="E58" s="1261"/>
      <c r="F58" s="115">
        <v>1071</v>
      </c>
      <c r="G58" s="115">
        <v>1300</v>
      </c>
      <c r="H58" s="116">
        <v>1301</v>
      </c>
    </row>
    <row r="59" spans="2:8" ht="45.75" customHeight="1" x14ac:dyDescent="0.15">
      <c r="B59" s="114"/>
      <c r="C59" s="1259" t="s">
        <v>574</v>
      </c>
      <c r="D59" s="1260"/>
      <c r="E59" s="1261"/>
      <c r="F59" s="115">
        <v>0</v>
      </c>
      <c r="G59" s="115">
        <v>0</v>
      </c>
      <c r="H59" s="116">
        <v>800</v>
      </c>
    </row>
    <row r="60" spans="2:8" ht="45.75" customHeight="1" x14ac:dyDescent="0.15">
      <c r="B60" s="114"/>
      <c r="C60" s="1259" t="s">
        <v>575</v>
      </c>
      <c r="D60" s="1260"/>
      <c r="E60" s="1261"/>
      <c r="F60" s="115">
        <v>58</v>
      </c>
      <c r="G60" s="115">
        <v>83</v>
      </c>
      <c r="H60" s="116">
        <v>71</v>
      </c>
    </row>
    <row r="61" spans="2:8" ht="45.75" customHeight="1" x14ac:dyDescent="0.15">
      <c r="B61" s="114"/>
      <c r="C61" s="1259" t="s">
        <v>576</v>
      </c>
      <c r="D61" s="1260"/>
      <c r="E61" s="1261"/>
      <c r="F61" s="115">
        <v>44</v>
      </c>
      <c r="G61" s="115">
        <v>45</v>
      </c>
      <c r="H61" s="116">
        <v>45</v>
      </c>
    </row>
    <row r="62" spans="2:8" ht="45.75" customHeight="1" thickBot="1" x14ac:dyDescent="0.2">
      <c r="B62" s="117"/>
      <c r="C62" s="1262" t="s">
        <v>577</v>
      </c>
      <c r="D62" s="1263"/>
      <c r="E62" s="1264"/>
      <c r="F62" s="118">
        <v>25</v>
      </c>
      <c r="G62" s="118">
        <v>25</v>
      </c>
      <c r="H62" s="119">
        <v>25</v>
      </c>
    </row>
    <row r="63" spans="2:8" ht="52.5" customHeight="1" thickBot="1" x14ac:dyDescent="0.2">
      <c r="B63" s="120"/>
      <c r="C63" s="1265" t="s">
        <v>45</v>
      </c>
      <c r="D63" s="1265"/>
      <c r="E63" s="1266"/>
      <c r="F63" s="121">
        <v>4053</v>
      </c>
      <c r="G63" s="121">
        <v>4310</v>
      </c>
      <c r="H63" s="122">
        <v>5100</v>
      </c>
    </row>
    <row r="64" spans="2:8" ht="15" customHeight="1" x14ac:dyDescent="0.15"/>
    <row r="65" ht="0" hidden="1" customHeight="1" x14ac:dyDescent="0.15"/>
    <row r="66" ht="0" hidden="1" customHeight="1" x14ac:dyDescent="0.15"/>
  </sheetData>
  <sheetProtection algorithmName="SHA-512" hashValue="l1TcftJxOnOc7pCQ0yuF7k4Q11/N7GXW7DcqqxA6e0zL21wb1Ba6c5aqaJzYRQ22pu1tTWXN4Mk053zknJmvoQ==" saltValue="UqXnHS/QV4eNSywsnQC4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AV38" sqref="AV3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1" t="s">
        <v>591</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x14ac:dyDescent="0.15">
      <c r="B44" s="374"/>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x14ac:dyDescent="0.15">
      <c r="B45" s="374"/>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x14ac:dyDescent="0.15">
      <c r="B46" s="374"/>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x14ac:dyDescent="0.15">
      <c r="B47" s="374"/>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73"/>
      <c r="H50" s="1273"/>
      <c r="I50" s="1273"/>
      <c r="J50" s="1273"/>
      <c r="K50" s="384"/>
      <c r="L50" s="384"/>
      <c r="M50" s="385"/>
      <c r="N50" s="385"/>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79" t="s">
        <v>545</v>
      </c>
      <c r="BQ50" s="1279"/>
      <c r="BR50" s="1279"/>
      <c r="BS50" s="1279"/>
      <c r="BT50" s="1279"/>
      <c r="BU50" s="1279"/>
      <c r="BV50" s="1279"/>
      <c r="BW50" s="1279"/>
      <c r="BX50" s="1279" t="s">
        <v>546</v>
      </c>
      <c r="BY50" s="1279"/>
      <c r="BZ50" s="1279"/>
      <c r="CA50" s="1279"/>
      <c r="CB50" s="1279"/>
      <c r="CC50" s="1279"/>
      <c r="CD50" s="1279"/>
      <c r="CE50" s="1279"/>
      <c r="CF50" s="1279" t="s">
        <v>547</v>
      </c>
      <c r="CG50" s="1279"/>
      <c r="CH50" s="1279"/>
      <c r="CI50" s="1279"/>
      <c r="CJ50" s="1279"/>
      <c r="CK50" s="1279"/>
      <c r="CL50" s="1279"/>
      <c r="CM50" s="1279"/>
      <c r="CN50" s="1279" t="s">
        <v>548</v>
      </c>
      <c r="CO50" s="1279"/>
      <c r="CP50" s="1279"/>
      <c r="CQ50" s="1279"/>
      <c r="CR50" s="1279"/>
      <c r="CS50" s="1279"/>
      <c r="CT50" s="1279"/>
      <c r="CU50" s="1279"/>
      <c r="CV50" s="1279" t="s">
        <v>549</v>
      </c>
      <c r="CW50" s="1279"/>
      <c r="CX50" s="1279"/>
      <c r="CY50" s="1279"/>
      <c r="CZ50" s="1279"/>
      <c r="DA50" s="1279"/>
      <c r="DB50" s="1279"/>
      <c r="DC50" s="1279"/>
    </row>
    <row r="51" spans="1:109" ht="13.5" customHeight="1" x14ac:dyDescent="0.15">
      <c r="B51" s="374"/>
      <c r="G51" s="1291"/>
      <c r="H51" s="1291"/>
      <c r="I51" s="1295"/>
      <c r="J51" s="1295"/>
      <c r="K51" s="1280"/>
      <c r="L51" s="1280"/>
      <c r="M51" s="1280"/>
      <c r="N51" s="1280"/>
      <c r="AM51" s="383"/>
      <c r="AN51" s="1278" t="s">
        <v>582</v>
      </c>
      <c r="AO51" s="1278"/>
      <c r="AP51" s="1278"/>
      <c r="AQ51" s="1278"/>
      <c r="AR51" s="1278"/>
      <c r="AS51" s="1278"/>
      <c r="AT51" s="1278"/>
      <c r="AU51" s="1278"/>
      <c r="AV51" s="1278"/>
      <c r="AW51" s="1278"/>
      <c r="AX51" s="1278"/>
      <c r="AY51" s="1278"/>
      <c r="AZ51" s="1278"/>
      <c r="BA51" s="1278"/>
      <c r="BB51" s="1278" t="s">
        <v>583</v>
      </c>
      <c r="BC51" s="1278"/>
      <c r="BD51" s="1278"/>
      <c r="BE51" s="1278"/>
      <c r="BF51" s="1278"/>
      <c r="BG51" s="1278"/>
      <c r="BH51" s="1278"/>
      <c r="BI51" s="1278"/>
      <c r="BJ51" s="1278"/>
      <c r="BK51" s="1278"/>
      <c r="BL51" s="1278"/>
      <c r="BM51" s="1278"/>
      <c r="BN51" s="1278"/>
      <c r="BO51" s="1278"/>
      <c r="BP51" s="1290"/>
      <c r="BQ51" s="1275"/>
      <c r="BR51" s="1275"/>
      <c r="BS51" s="1275"/>
      <c r="BT51" s="1275"/>
      <c r="BU51" s="1275"/>
      <c r="BV51" s="1275"/>
      <c r="BW51" s="1275"/>
      <c r="BX51" s="1290"/>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90"/>
      <c r="CW51" s="1275"/>
      <c r="CX51" s="1275"/>
      <c r="CY51" s="1275"/>
      <c r="CZ51" s="1275"/>
      <c r="DA51" s="1275"/>
      <c r="DB51" s="1275"/>
      <c r="DC51" s="1275"/>
    </row>
    <row r="52" spans="1:109" x14ac:dyDescent="0.15">
      <c r="B52" s="374"/>
      <c r="G52" s="1291"/>
      <c r="H52" s="1291"/>
      <c r="I52" s="1295"/>
      <c r="J52" s="1295"/>
      <c r="K52" s="1280"/>
      <c r="L52" s="1280"/>
      <c r="M52" s="1280"/>
      <c r="N52" s="1280"/>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91"/>
      <c r="H53" s="1291"/>
      <c r="I53" s="1273"/>
      <c r="J53" s="1273"/>
      <c r="K53" s="1280"/>
      <c r="L53" s="1280"/>
      <c r="M53" s="1280"/>
      <c r="N53" s="1280"/>
      <c r="AM53" s="383"/>
      <c r="AN53" s="1278"/>
      <c r="AO53" s="1278"/>
      <c r="AP53" s="1278"/>
      <c r="AQ53" s="1278"/>
      <c r="AR53" s="1278"/>
      <c r="AS53" s="1278"/>
      <c r="AT53" s="1278"/>
      <c r="AU53" s="1278"/>
      <c r="AV53" s="1278"/>
      <c r="AW53" s="1278"/>
      <c r="AX53" s="1278"/>
      <c r="AY53" s="1278"/>
      <c r="AZ53" s="1278"/>
      <c r="BA53" s="1278"/>
      <c r="BB53" s="1278" t="s">
        <v>585</v>
      </c>
      <c r="BC53" s="1278"/>
      <c r="BD53" s="1278"/>
      <c r="BE53" s="1278"/>
      <c r="BF53" s="1278"/>
      <c r="BG53" s="1278"/>
      <c r="BH53" s="1278"/>
      <c r="BI53" s="1278"/>
      <c r="BJ53" s="1278"/>
      <c r="BK53" s="1278"/>
      <c r="BL53" s="1278"/>
      <c r="BM53" s="1278"/>
      <c r="BN53" s="1278"/>
      <c r="BO53" s="1278"/>
      <c r="BP53" s="1290"/>
      <c r="BQ53" s="1275"/>
      <c r="BR53" s="1275"/>
      <c r="BS53" s="1275"/>
      <c r="BT53" s="1275"/>
      <c r="BU53" s="1275"/>
      <c r="BV53" s="1275"/>
      <c r="BW53" s="1275"/>
      <c r="BX53" s="1290"/>
      <c r="BY53" s="1275"/>
      <c r="BZ53" s="1275"/>
      <c r="CA53" s="1275"/>
      <c r="CB53" s="1275"/>
      <c r="CC53" s="1275"/>
      <c r="CD53" s="1275"/>
      <c r="CE53" s="1275"/>
      <c r="CF53" s="1275">
        <v>47.3</v>
      </c>
      <c r="CG53" s="1275"/>
      <c r="CH53" s="1275"/>
      <c r="CI53" s="1275"/>
      <c r="CJ53" s="1275"/>
      <c r="CK53" s="1275"/>
      <c r="CL53" s="1275"/>
      <c r="CM53" s="1275"/>
      <c r="CN53" s="1275">
        <v>53</v>
      </c>
      <c r="CO53" s="1275"/>
      <c r="CP53" s="1275"/>
      <c r="CQ53" s="1275"/>
      <c r="CR53" s="1275"/>
      <c r="CS53" s="1275"/>
      <c r="CT53" s="1275"/>
      <c r="CU53" s="1275"/>
      <c r="CV53" s="1290"/>
      <c r="CW53" s="1275"/>
      <c r="CX53" s="1275"/>
      <c r="CY53" s="1275"/>
      <c r="CZ53" s="1275"/>
      <c r="DA53" s="1275"/>
      <c r="DB53" s="1275"/>
      <c r="DC53" s="1275"/>
    </row>
    <row r="54" spans="1:109" x14ac:dyDescent="0.15">
      <c r="A54" s="382"/>
      <c r="B54" s="374"/>
      <c r="G54" s="1291"/>
      <c r="H54" s="1291"/>
      <c r="I54" s="1273"/>
      <c r="J54" s="1273"/>
      <c r="K54" s="1280"/>
      <c r="L54" s="1280"/>
      <c r="M54" s="1280"/>
      <c r="N54" s="1280"/>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73"/>
      <c r="H55" s="1273"/>
      <c r="I55" s="1273"/>
      <c r="J55" s="1273"/>
      <c r="K55" s="1280"/>
      <c r="L55" s="1280"/>
      <c r="M55" s="1280"/>
      <c r="N55" s="1280"/>
      <c r="AN55" s="1279" t="s">
        <v>586</v>
      </c>
      <c r="AO55" s="1279"/>
      <c r="AP55" s="1279"/>
      <c r="AQ55" s="1279"/>
      <c r="AR55" s="1279"/>
      <c r="AS55" s="1279"/>
      <c r="AT55" s="1279"/>
      <c r="AU55" s="1279"/>
      <c r="AV55" s="1279"/>
      <c r="AW55" s="1279"/>
      <c r="AX55" s="1279"/>
      <c r="AY55" s="1279"/>
      <c r="AZ55" s="1279"/>
      <c r="BA55" s="1279"/>
      <c r="BB55" s="1278" t="s">
        <v>583</v>
      </c>
      <c r="BC55" s="1278"/>
      <c r="BD55" s="1278"/>
      <c r="BE55" s="1278"/>
      <c r="BF55" s="1278"/>
      <c r="BG55" s="1278"/>
      <c r="BH55" s="1278"/>
      <c r="BI55" s="1278"/>
      <c r="BJ55" s="1278"/>
      <c r="BK55" s="1278"/>
      <c r="BL55" s="1278"/>
      <c r="BM55" s="1278"/>
      <c r="BN55" s="1278"/>
      <c r="BO55" s="1278"/>
      <c r="BP55" s="1290"/>
      <c r="BQ55" s="1275"/>
      <c r="BR55" s="1275"/>
      <c r="BS55" s="1275"/>
      <c r="BT55" s="1275"/>
      <c r="BU55" s="1275"/>
      <c r="BV55" s="1275"/>
      <c r="BW55" s="1275"/>
      <c r="BX55" s="1290"/>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90"/>
      <c r="CW55" s="1275"/>
      <c r="CX55" s="1275"/>
      <c r="CY55" s="1275"/>
      <c r="CZ55" s="1275"/>
      <c r="DA55" s="1275"/>
      <c r="DB55" s="1275"/>
      <c r="DC55" s="1275"/>
    </row>
    <row r="56" spans="1:109" x14ac:dyDescent="0.15">
      <c r="A56" s="382"/>
      <c r="B56" s="374"/>
      <c r="G56" s="1273"/>
      <c r="H56" s="1273"/>
      <c r="I56" s="1273"/>
      <c r="J56" s="1273"/>
      <c r="K56" s="1280"/>
      <c r="L56" s="1280"/>
      <c r="M56" s="1280"/>
      <c r="N56" s="1280"/>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73"/>
      <c r="H57" s="1273"/>
      <c r="I57" s="1276"/>
      <c r="J57" s="1276"/>
      <c r="K57" s="1280"/>
      <c r="L57" s="1280"/>
      <c r="M57" s="1280"/>
      <c r="N57" s="1280"/>
      <c r="AM57" s="367"/>
      <c r="AN57" s="1279"/>
      <c r="AO57" s="1279"/>
      <c r="AP57" s="1279"/>
      <c r="AQ57" s="1279"/>
      <c r="AR57" s="1279"/>
      <c r="AS57" s="1279"/>
      <c r="AT57" s="1279"/>
      <c r="AU57" s="1279"/>
      <c r="AV57" s="1279"/>
      <c r="AW57" s="1279"/>
      <c r="AX57" s="1279"/>
      <c r="AY57" s="1279"/>
      <c r="AZ57" s="1279"/>
      <c r="BA57" s="1279"/>
      <c r="BB57" s="1278" t="s">
        <v>584</v>
      </c>
      <c r="BC57" s="1278"/>
      <c r="BD57" s="1278"/>
      <c r="BE57" s="1278"/>
      <c r="BF57" s="1278"/>
      <c r="BG57" s="1278"/>
      <c r="BH57" s="1278"/>
      <c r="BI57" s="1278"/>
      <c r="BJ57" s="1278"/>
      <c r="BK57" s="1278"/>
      <c r="BL57" s="1278"/>
      <c r="BM57" s="1278"/>
      <c r="BN57" s="1278"/>
      <c r="BO57" s="1278"/>
      <c r="BP57" s="1290"/>
      <c r="BQ57" s="1275"/>
      <c r="BR57" s="1275"/>
      <c r="BS57" s="1275"/>
      <c r="BT57" s="1275"/>
      <c r="BU57" s="1275"/>
      <c r="BV57" s="1275"/>
      <c r="BW57" s="1275"/>
      <c r="BX57" s="1290"/>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90"/>
      <c r="CW57" s="1275"/>
      <c r="CX57" s="1275"/>
      <c r="CY57" s="1275"/>
      <c r="CZ57" s="1275"/>
      <c r="DA57" s="1275"/>
      <c r="DB57" s="1275"/>
      <c r="DC57" s="1275"/>
      <c r="DD57" s="387"/>
      <c r="DE57" s="386"/>
    </row>
    <row r="58" spans="1:109" s="382" customFormat="1" x14ac:dyDescent="0.15">
      <c r="A58" s="367"/>
      <c r="B58" s="386"/>
      <c r="G58" s="1273"/>
      <c r="H58" s="1273"/>
      <c r="I58" s="1276"/>
      <c r="J58" s="1276"/>
      <c r="K58" s="1280"/>
      <c r="L58" s="1280"/>
      <c r="M58" s="1280"/>
      <c r="N58" s="1280"/>
      <c r="AM58" s="367"/>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1" t="s">
        <v>592</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x14ac:dyDescent="0.15">
      <c r="B66" s="374"/>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x14ac:dyDescent="0.15">
      <c r="B67" s="374"/>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x14ac:dyDescent="0.15">
      <c r="B68" s="374"/>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x14ac:dyDescent="0.15">
      <c r="B69" s="374"/>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73"/>
      <c r="H72" s="1273"/>
      <c r="I72" s="1273"/>
      <c r="J72" s="1273"/>
      <c r="K72" s="384"/>
      <c r="L72" s="384"/>
      <c r="M72" s="385"/>
      <c r="N72" s="385"/>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79" t="s">
        <v>545</v>
      </c>
      <c r="BQ72" s="1279"/>
      <c r="BR72" s="1279"/>
      <c r="BS72" s="1279"/>
      <c r="BT72" s="1279"/>
      <c r="BU72" s="1279"/>
      <c r="BV72" s="1279"/>
      <c r="BW72" s="1279"/>
      <c r="BX72" s="1279" t="s">
        <v>546</v>
      </c>
      <c r="BY72" s="1279"/>
      <c r="BZ72" s="1279"/>
      <c r="CA72" s="1279"/>
      <c r="CB72" s="1279"/>
      <c r="CC72" s="1279"/>
      <c r="CD72" s="1279"/>
      <c r="CE72" s="1279"/>
      <c r="CF72" s="1279" t="s">
        <v>547</v>
      </c>
      <c r="CG72" s="1279"/>
      <c r="CH72" s="1279"/>
      <c r="CI72" s="1279"/>
      <c r="CJ72" s="1279"/>
      <c r="CK72" s="1279"/>
      <c r="CL72" s="1279"/>
      <c r="CM72" s="1279"/>
      <c r="CN72" s="1279" t="s">
        <v>548</v>
      </c>
      <c r="CO72" s="1279"/>
      <c r="CP72" s="1279"/>
      <c r="CQ72" s="1279"/>
      <c r="CR72" s="1279"/>
      <c r="CS72" s="1279"/>
      <c r="CT72" s="1279"/>
      <c r="CU72" s="1279"/>
      <c r="CV72" s="1279" t="s">
        <v>549</v>
      </c>
      <c r="CW72" s="1279"/>
      <c r="CX72" s="1279"/>
      <c r="CY72" s="1279"/>
      <c r="CZ72" s="1279"/>
      <c r="DA72" s="1279"/>
      <c r="DB72" s="1279"/>
      <c r="DC72" s="1279"/>
    </row>
    <row r="73" spans="2:107" x14ac:dyDescent="0.15">
      <c r="B73" s="374"/>
      <c r="G73" s="1291"/>
      <c r="H73" s="1291"/>
      <c r="I73" s="1291"/>
      <c r="J73" s="1291"/>
      <c r="K73" s="1274"/>
      <c r="L73" s="1274"/>
      <c r="M73" s="1274"/>
      <c r="N73" s="1274"/>
      <c r="AM73" s="383"/>
      <c r="AN73" s="1278" t="s">
        <v>582</v>
      </c>
      <c r="AO73" s="1278"/>
      <c r="AP73" s="1278"/>
      <c r="AQ73" s="1278"/>
      <c r="AR73" s="1278"/>
      <c r="AS73" s="1278"/>
      <c r="AT73" s="1278"/>
      <c r="AU73" s="1278"/>
      <c r="AV73" s="1278"/>
      <c r="AW73" s="1278"/>
      <c r="AX73" s="1278"/>
      <c r="AY73" s="1278"/>
      <c r="AZ73" s="1278"/>
      <c r="BA73" s="1278"/>
      <c r="BB73" s="1278" t="s">
        <v>588</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91"/>
      <c r="H74" s="1291"/>
      <c r="I74" s="1291"/>
      <c r="J74" s="1291"/>
      <c r="K74" s="1274"/>
      <c r="L74" s="1274"/>
      <c r="M74" s="1274"/>
      <c r="N74" s="1274"/>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91"/>
      <c r="H75" s="1291"/>
      <c r="I75" s="1273"/>
      <c r="J75" s="1273"/>
      <c r="K75" s="1280"/>
      <c r="L75" s="1280"/>
      <c r="M75" s="1280"/>
      <c r="N75" s="1280"/>
      <c r="AM75" s="383"/>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5">
        <v>11</v>
      </c>
      <c r="BQ75" s="1275"/>
      <c r="BR75" s="1275"/>
      <c r="BS75" s="1275"/>
      <c r="BT75" s="1275"/>
      <c r="BU75" s="1275"/>
      <c r="BV75" s="1275"/>
      <c r="BW75" s="1275"/>
      <c r="BX75" s="1275">
        <v>10</v>
      </c>
      <c r="BY75" s="1275"/>
      <c r="BZ75" s="1275"/>
      <c r="CA75" s="1275"/>
      <c r="CB75" s="1275"/>
      <c r="CC75" s="1275"/>
      <c r="CD75" s="1275"/>
      <c r="CE75" s="1275"/>
      <c r="CF75" s="1275">
        <v>9.8000000000000007</v>
      </c>
      <c r="CG75" s="1275"/>
      <c r="CH75" s="1275"/>
      <c r="CI75" s="1275"/>
      <c r="CJ75" s="1275"/>
      <c r="CK75" s="1275"/>
      <c r="CL75" s="1275"/>
      <c r="CM75" s="1275"/>
      <c r="CN75" s="1275">
        <v>9</v>
      </c>
      <c r="CO75" s="1275"/>
      <c r="CP75" s="1275"/>
      <c r="CQ75" s="1275"/>
      <c r="CR75" s="1275"/>
      <c r="CS75" s="1275"/>
      <c r="CT75" s="1275"/>
      <c r="CU75" s="1275"/>
      <c r="CV75" s="1275">
        <v>8.6</v>
      </c>
      <c r="CW75" s="1275"/>
      <c r="CX75" s="1275"/>
      <c r="CY75" s="1275"/>
      <c r="CZ75" s="1275"/>
      <c r="DA75" s="1275"/>
      <c r="DB75" s="1275"/>
      <c r="DC75" s="1275"/>
    </row>
    <row r="76" spans="2:107" x14ac:dyDescent="0.15">
      <c r="B76" s="374"/>
      <c r="G76" s="1291"/>
      <c r="H76" s="1291"/>
      <c r="I76" s="1273"/>
      <c r="J76" s="1273"/>
      <c r="K76" s="1280"/>
      <c r="L76" s="1280"/>
      <c r="M76" s="1280"/>
      <c r="N76" s="1280"/>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73"/>
      <c r="H77" s="1273"/>
      <c r="I77" s="1273"/>
      <c r="J77" s="1273"/>
      <c r="K77" s="1274"/>
      <c r="L77" s="1274"/>
      <c r="M77" s="1274"/>
      <c r="N77" s="1274"/>
      <c r="AN77" s="1279" t="s">
        <v>586</v>
      </c>
      <c r="AO77" s="1279"/>
      <c r="AP77" s="1279"/>
      <c r="AQ77" s="1279"/>
      <c r="AR77" s="1279"/>
      <c r="AS77" s="1279"/>
      <c r="AT77" s="1279"/>
      <c r="AU77" s="1279"/>
      <c r="AV77" s="1279"/>
      <c r="AW77" s="1279"/>
      <c r="AX77" s="1279"/>
      <c r="AY77" s="1279"/>
      <c r="AZ77" s="1279"/>
      <c r="BA77" s="1279"/>
      <c r="BB77" s="1278" t="s">
        <v>588</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73"/>
      <c r="H78" s="1273"/>
      <c r="I78" s="1273"/>
      <c r="J78" s="1273"/>
      <c r="K78" s="1274"/>
      <c r="L78" s="1274"/>
      <c r="M78" s="1274"/>
      <c r="N78" s="1274"/>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73"/>
      <c r="H79" s="1273"/>
      <c r="I79" s="1276"/>
      <c r="J79" s="1276"/>
      <c r="K79" s="1277"/>
      <c r="L79" s="1277"/>
      <c r="M79" s="1277"/>
      <c r="N79" s="1277"/>
      <c r="AN79" s="1279"/>
      <c r="AO79" s="1279"/>
      <c r="AP79" s="1279"/>
      <c r="AQ79" s="1279"/>
      <c r="AR79" s="1279"/>
      <c r="AS79" s="1279"/>
      <c r="AT79" s="1279"/>
      <c r="AU79" s="1279"/>
      <c r="AV79" s="1279"/>
      <c r="AW79" s="1279"/>
      <c r="AX79" s="1279"/>
      <c r="AY79" s="1279"/>
      <c r="AZ79" s="1279"/>
      <c r="BA79" s="1279"/>
      <c r="BB79" s="1278" t="s">
        <v>589</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73"/>
      <c r="H80" s="1273"/>
      <c r="I80" s="1276"/>
      <c r="J80" s="1276"/>
      <c r="K80" s="1277"/>
      <c r="L80" s="1277"/>
      <c r="M80" s="1277"/>
      <c r="N80" s="1277"/>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5QxDTVzj4bZoELAV4lYHpoBkTIgldMnlFtX/S77jBavb/R7JbYe7ZE4xkaEezzc7kloX0EVH6On62eNeyH03g==" saltValue="lJJMyOSosAny2+zlSVahE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1fxWP/SHqQ9ubCSFYeFZuTCSTKtiDNNsBbSDcL8vglc8uyqmJGDlOEGFYjB0ZHy2prdr2XyT5ulcFAdhrj/2w==" saltValue="7dSQBHM0dnJkPjcLr3y7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S94" zoomScaleNormal="100" zoomScaleSheetLayoutView="55" workbookViewId="0">
      <selection activeCell="BL112" sqref="BL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NtuS+nlJCaZsILcmkpg5AiOEHvRDSy8MyzDCL4dSm0XK0vM/hsOxbJx/ffZkbRjWZ28CPWQItqtCqCTr5Uamg==" saltValue="oRvFUg4m9lA9BCOTfY/Q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182363</v>
      </c>
      <c r="E3" s="141"/>
      <c r="F3" s="142">
        <v>174587</v>
      </c>
      <c r="G3" s="143"/>
      <c r="H3" s="144"/>
    </row>
    <row r="4" spans="1:8" x14ac:dyDescent="0.15">
      <c r="A4" s="145"/>
      <c r="B4" s="146"/>
      <c r="C4" s="147"/>
      <c r="D4" s="148">
        <v>131778</v>
      </c>
      <c r="E4" s="149"/>
      <c r="F4" s="150">
        <v>79695</v>
      </c>
      <c r="G4" s="151"/>
      <c r="H4" s="152"/>
    </row>
    <row r="5" spans="1:8" x14ac:dyDescent="0.15">
      <c r="A5" s="133" t="s">
        <v>537</v>
      </c>
      <c r="B5" s="138"/>
      <c r="C5" s="139"/>
      <c r="D5" s="140">
        <v>182979</v>
      </c>
      <c r="E5" s="141"/>
      <c r="F5" s="142">
        <v>175675</v>
      </c>
      <c r="G5" s="143"/>
      <c r="H5" s="144"/>
    </row>
    <row r="6" spans="1:8" x14ac:dyDescent="0.15">
      <c r="A6" s="145"/>
      <c r="B6" s="146"/>
      <c r="C6" s="147"/>
      <c r="D6" s="148">
        <v>123215</v>
      </c>
      <c r="E6" s="149"/>
      <c r="F6" s="150">
        <v>87698</v>
      </c>
      <c r="G6" s="151"/>
      <c r="H6" s="152"/>
    </row>
    <row r="7" spans="1:8" x14ac:dyDescent="0.15">
      <c r="A7" s="133" t="s">
        <v>538</v>
      </c>
      <c r="B7" s="138"/>
      <c r="C7" s="139"/>
      <c r="D7" s="140">
        <v>472165</v>
      </c>
      <c r="E7" s="141"/>
      <c r="F7" s="142">
        <v>280458</v>
      </c>
      <c r="G7" s="143"/>
      <c r="H7" s="144"/>
    </row>
    <row r="8" spans="1:8" x14ac:dyDescent="0.15">
      <c r="A8" s="145"/>
      <c r="B8" s="146"/>
      <c r="C8" s="147"/>
      <c r="D8" s="148">
        <v>369183</v>
      </c>
      <c r="E8" s="149"/>
      <c r="F8" s="150">
        <v>127286</v>
      </c>
      <c r="G8" s="151"/>
      <c r="H8" s="152"/>
    </row>
    <row r="9" spans="1:8" x14ac:dyDescent="0.15">
      <c r="A9" s="133" t="s">
        <v>539</v>
      </c>
      <c r="B9" s="138"/>
      <c r="C9" s="139"/>
      <c r="D9" s="140">
        <v>202786</v>
      </c>
      <c r="E9" s="141"/>
      <c r="F9" s="142">
        <v>291945</v>
      </c>
      <c r="G9" s="143"/>
      <c r="H9" s="144"/>
    </row>
    <row r="10" spans="1:8" x14ac:dyDescent="0.15">
      <c r="A10" s="145"/>
      <c r="B10" s="146"/>
      <c r="C10" s="147"/>
      <c r="D10" s="148">
        <v>120244</v>
      </c>
      <c r="E10" s="149"/>
      <c r="F10" s="150">
        <v>127651</v>
      </c>
      <c r="G10" s="151"/>
      <c r="H10" s="152"/>
    </row>
    <row r="11" spans="1:8" x14ac:dyDescent="0.15">
      <c r="A11" s="133" t="s">
        <v>540</v>
      </c>
      <c r="B11" s="138"/>
      <c r="C11" s="139"/>
      <c r="D11" s="140">
        <v>214986</v>
      </c>
      <c r="E11" s="141"/>
      <c r="F11" s="142">
        <v>291173</v>
      </c>
      <c r="G11" s="143"/>
      <c r="H11" s="144"/>
    </row>
    <row r="12" spans="1:8" x14ac:dyDescent="0.15">
      <c r="A12" s="145"/>
      <c r="B12" s="146"/>
      <c r="C12" s="153"/>
      <c r="D12" s="148">
        <v>150059</v>
      </c>
      <c r="E12" s="149"/>
      <c r="F12" s="150">
        <v>119071</v>
      </c>
      <c r="G12" s="151"/>
      <c r="H12" s="152"/>
    </row>
    <row r="13" spans="1:8" x14ac:dyDescent="0.15">
      <c r="A13" s="133"/>
      <c r="B13" s="138"/>
      <c r="C13" s="154"/>
      <c r="D13" s="155">
        <v>251056</v>
      </c>
      <c r="E13" s="156"/>
      <c r="F13" s="157">
        <v>242768</v>
      </c>
      <c r="G13" s="158"/>
      <c r="H13" s="144"/>
    </row>
    <row r="14" spans="1:8" x14ac:dyDescent="0.15">
      <c r="A14" s="145"/>
      <c r="B14" s="146"/>
      <c r="C14" s="147"/>
      <c r="D14" s="148">
        <v>178896</v>
      </c>
      <c r="E14" s="149"/>
      <c r="F14" s="150">
        <v>108280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16.62</v>
      </c>
      <c r="C19" s="159">
        <f>ROUND(VALUE(SUBSTITUTE(実質収支比率等に係る経年分析!G$48,"▲","-")),2)</f>
        <v>5.03</v>
      </c>
      <c r="D19" s="159">
        <f>ROUND(VALUE(SUBSTITUTE(実質収支比率等に係る経年分析!H$48,"▲","-")),2)</f>
        <v>6.85</v>
      </c>
      <c r="E19" s="159">
        <f>ROUND(VALUE(SUBSTITUTE(実質収支比率等に係る経年分析!I$48,"▲","-")),2)</f>
        <v>9.66</v>
      </c>
      <c r="F19" s="159">
        <f>ROUND(VALUE(SUBSTITUTE(実質収支比率等に係る経年分析!J$48,"▲","-")),2)</f>
        <v>8.64</v>
      </c>
    </row>
    <row r="20" spans="1:11" x14ac:dyDescent="0.15">
      <c r="A20" s="159" t="s">
        <v>49</v>
      </c>
      <c r="B20" s="159">
        <f>ROUND(VALUE(SUBSTITUTE(実質収支比率等に係る経年分析!F$47,"▲","-")),2)</f>
        <v>53.35</v>
      </c>
      <c r="C20" s="159">
        <f>ROUND(VALUE(SUBSTITUTE(実質収支比率等に係る経年分析!G$47,"▲","-")),2)</f>
        <v>58.3</v>
      </c>
      <c r="D20" s="159">
        <f>ROUND(VALUE(SUBSTITUTE(実質収支比率等に係る経年分析!H$47,"▲","-")),2)</f>
        <v>57.08</v>
      </c>
      <c r="E20" s="159">
        <f>ROUND(VALUE(SUBSTITUTE(実質収支比率等に係る経年分析!I$47,"▲","-")),2)</f>
        <v>60.73</v>
      </c>
      <c r="F20" s="159">
        <f>ROUND(VALUE(SUBSTITUTE(実質収支比率等に係る経年分析!J$47,"▲","-")),2)</f>
        <v>62.33</v>
      </c>
    </row>
    <row r="21" spans="1:11" x14ac:dyDescent="0.15">
      <c r="A21" s="159" t="s">
        <v>50</v>
      </c>
      <c r="B21" s="159">
        <f>IF(ISNUMBER(VALUE(SUBSTITUTE(実質収支比率等に係る経年分析!F$49,"▲","-"))),ROUND(VALUE(SUBSTITUTE(実質収支比率等に係る経年分析!F$49,"▲","-")),2),NA())</f>
        <v>6.43</v>
      </c>
      <c r="C21" s="159">
        <f>IF(ISNUMBER(VALUE(SUBSTITUTE(実質収支比率等に係る経年分析!G$49,"▲","-"))),ROUND(VALUE(SUBSTITUTE(実質収支比率等に係る経年分析!G$49,"▲","-")),2),NA())</f>
        <v>-9.2200000000000006</v>
      </c>
      <c r="D21" s="159">
        <f>IF(ISNUMBER(VALUE(SUBSTITUTE(実質収支比率等に係る経年分析!H$49,"▲","-"))),ROUND(VALUE(SUBSTITUTE(実質収支比率等に係る経年分析!H$49,"▲","-")),2),NA())</f>
        <v>2.0699999999999998</v>
      </c>
      <c r="E21" s="159">
        <f>IF(ISNUMBER(VALUE(SUBSTITUTE(実質収支比率等に係る経年分析!I$49,"▲","-"))),ROUND(VALUE(SUBSTITUTE(実質収支比率等に係る経年分析!I$49,"▲","-")),2),NA())</f>
        <v>2.5299999999999998</v>
      </c>
      <c r="F21" s="159">
        <f>IF(ISNUMBER(VALUE(SUBSTITUTE(実質収支比率等に係る経年分析!J$49,"▲","-"))),ROUND(VALUE(SUBSTITUTE(実質収支比率等に係る経年分析!J$49,"▲","-")),2),NA())</f>
        <v>-1.18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0.14000000000000001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8.64</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64.739999999999995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67.709999999999994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913</v>
      </c>
      <c r="E42" s="161"/>
      <c r="F42" s="161"/>
      <c r="G42" s="161">
        <f>'実質公債費比率（分子）の構造'!L$52</f>
        <v>896</v>
      </c>
      <c r="H42" s="161"/>
      <c r="I42" s="161"/>
      <c r="J42" s="161">
        <f>'実質公債費比率（分子）の構造'!M$52</f>
        <v>855</v>
      </c>
      <c r="K42" s="161"/>
      <c r="L42" s="161"/>
      <c r="M42" s="161">
        <f>'実質公債費比率（分子）の構造'!N$52</f>
        <v>717</v>
      </c>
      <c r="N42" s="161"/>
      <c r="O42" s="161"/>
      <c r="P42" s="161">
        <f>'実質公債費比率（分子）の構造'!O$52</f>
        <v>648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18</v>
      </c>
      <c r="C45" s="161"/>
      <c r="D45" s="161"/>
      <c r="E45" s="161">
        <f>'実質公債費比率（分子）の構造'!L$49</f>
        <v>18</v>
      </c>
      <c r="F45" s="161"/>
      <c r="G45" s="161"/>
      <c r="H45" s="161">
        <f>'実質公債費比率（分子）の構造'!M$49</f>
        <v>16</v>
      </c>
      <c r="I45" s="161"/>
      <c r="J45" s="161"/>
      <c r="K45" s="161">
        <f>'実質公債費比率（分子）の構造'!N$49</f>
        <v>16</v>
      </c>
      <c r="L45" s="161"/>
      <c r="M45" s="161"/>
      <c r="N45" s="161">
        <f>'実質公債費比率（分子）の構造'!O$49</f>
        <v>23</v>
      </c>
      <c r="O45" s="161"/>
      <c r="P45" s="161"/>
    </row>
    <row r="46" spans="1:16" x14ac:dyDescent="0.15">
      <c r="A46" s="161" t="s">
        <v>61</v>
      </c>
      <c r="B46" s="161">
        <f>'実質公債費比率（分子）の構造'!K$48</f>
        <v>325</v>
      </c>
      <c r="C46" s="161"/>
      <c r="D46" s="161"/>
      <c r="E46" s="161">
        <f>'実質公債費比率（分子）の構造'!L$48</f>
        <v>310</v>
      </c>
      <c r="F46" s="161"/>
      <c r="G46" s="161"/>
      <c r="H46" s="161">
        <f>'実質公債費比率（分子）の構造'!M$48</f>
        <v>355</v>
      </c>
      <c r="I46" s="161"/>
      <c r="J46" s="161"/>
      <c r="K46" s="161">
        <f>'実質公債費比率（分子）の構造'!N$48</f>
        <v>277</v>
      </c>
      <c r="L46" s="161"/>
      <c r="M46" s="161"/>
      <c r="N46" s="161">
        <f>'実質公債費比率（分子）の構造'!O$48</f>
        <v>222</v>
      </c>
      <c r="O46" s="161"/>
      <c r="P46" s="161"/>
    </row>
    <row r="47" spans="1:16" x14ac:dyDescent="0.15">
      <c r="A47" s="161" t="s">
        <v>62</v>
      </c>
      <c r="B47" s="161">
        <f>'実質公債費比率（分子）の構造'!K$47</f>
        <v>2</v>
      </c>
      <c r="C47" s="161"/>
      <c r="D47" s="161"/>
      <c r="E47" s="161">
        <f>'実質公債費比率（分子）の構造'!L$47</f>
        <v>3</v>
      </c>
      <c r="F47" s="161"/>
      <c r="G47" s="161"/>
      <c r="H47" s="161">
        <f>'実質公債費比率（分子）の構造'!M$47</f>
        <v>2</v>
      </c>
      <c r="I47" s="161"/>
      <c r="J47" s="161"/>
      <c r="K47" s="161">
        <f>'実質公債費比率（分子）の構造'!N$47</f>
        <v>2</v>
      </c>
      <c r="L47" s="161"/>
      <c r="M47" s="161"/>
      <c r="N47" s="161">
        <f>'実質公債費比率（分子）の構造'!O$47</f>
        <v>2</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846</v>
      </c>
      <c r="C49" s="161"/>
      <c r="D49" s="161"/>
      <c r="E49" s="161">
        <f>'実質公債費比率（分子）の構造'!L$45</f>
        <v>814</v>
      </c>
      <c r="F49" s="161"/>
      <c r="G49" s="161"/>
      <c r="H49" s="161">
        <f>'実質公債費比率（分子）の構造'!M$45</f>
        <v>765</v>
      </c>
      <c r="I49" s="161"/>
      <c r="J49" s="161"/>
      <c r="K49" s="161">
        <f>'実質公債費比率（分子）の構造'!N$45</f>
        <v>629</v>
      </c>
      <c r="L49" s="161"/>
      <c r="M49" s="161"/>
      <c r="N49" s="161">
        <f>'実質公債費比率（分子）の構造'!O$45</f>
        <v>617</v>
      </c>
      <c r="O49" s="161"/>
      <c r="P49" s="161"/>
    </row>
    <row r="50" spans="1:16" x14ac:dyDescent="0.15">
      <c r="A50" s="161" t="s">
        <v>65</v>
      </c>
      <c r="B50" s="161" t="e">
        <f>NA()</f>
        <v>#N/A</v>
      </c>
      <c r="C50" s="161">
        <f>IF(ISNUMBER('実質公債費比率（分子）の構造'!K$53),'実質公債費比率（分子）の構造'!K$53,NA())</f>
        <v>278</v>
      </c>
      <c r="D50" s="161" t="e">
        <f>NA()</f>
        <v>#N/A</v>
      </c>
      <c r="E50" s="161" t="e">
        <f>NA()</f>
        <v>#N/A</v>
      </c>
      <c r="F50" s="161">
        <f>IF(ISNUMBER('実質公債費比率（分子）の構造'!L$53),'実質公債費比率（分子）の構造'!L$53,NA())</f>
        <v>249</v>
      </c>
      <c r="G50" s="161" t="e">
        <f>NA()</f>
        <v>#N/A</v>
      </c>
      <c r="H50" s="161" t="e">
        <f>NA()</f>
        <v>#N/A</v>
      </c>
      <c r="I50" s="161">
        <f>IF(ISNUMBER('実質公債費比率（分子）の構造'!M$53),'実質公債費比率（分子）の構造'!M$53,NA())</f>
        <v>283</v>
      </c>
      <c r="J50" s="161" t="e">
        <f>NA()</f>
        <v>#N/A</v>
      </c>
      <c r="K50" s="161" t="e">
        <f>NA()</f>
        <v>#N/A</v>
      </c>
      <c r="L50" s="161">
        <f>IF(ISNUMBER('実質公債費比率（分子）の構造'!N$53),'実質公債費比率（分子）の構造'!N$53,NA())</f>
        <v>207</v>
      </c>
      <c r="M50" s="161" t="e">
        <f>NA()</f>
        <v>#N/A</v>
      </c>
      <c r="N50" s="161" t="e">
        <f>NA()</f>
        <v>#N/A</v>
      </c>
      <c r="O50" s="161">
        <f>IF(ISNUMBER('実質公債費比率（分子）の構造'!O$53),'実質公債費比率（分子）の構造'!O$53,NA())</f>
        <v>216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6093</v>
      </c>
      <c r="E56" s="160"/>
      <c r="F56" s="160"/>
      <c r="G56" s="160">
        <f>'将来負担比率（分子）の構造'!J$52</f>
        <v>5679</v>
      </c>
      <c r="H56" s="160"/>
      <c r="I56" s="160"/>
      <c r="J56" s="160">
        <f>'将来負担比率（分子）の構造'!K$52</f>
        <v>6278</v>
      </c>
      <c r="K56" s="160"/>
      <c r="L56" s="160"/>
      <c r="M56" s="160">
        <f>'将来負担比率（分子）の構造'!L$52</f>
        <v>6236</v>
      </c>
      <c r="N56" s="160"/>
      <c r="O56" s="160"/>
      <c r="P56" s="160">
        <f>'将来負担比率（分子）の構造'!M$52</f>
        <v>6228</v>
      </c>
    </row>
    <row r="57" spans="1:16" x14ac:dyDescent="0.15">
      <c r="A57" s="160" t="s">
        <v>36</v>
      </c>
      <c r="B57" s="160"/>
      <c r="C57" s="160"/>
      <c r="D57" s="160">
        <f>'将来負担比率（分子）の構造'!I$51</f>
        <v>706</v>
      </c>
      <c r="E57" s="160"/>
      <c r="F57" s="160"/>
      <c r="G57" s="160">
        <f>'将来負担比率（分子）の構造'!J$51</f>
        <v>596</v>
      </c>
      <c r="H57" s="160"/>
      <c r="I57" s="160"/>
      <c r="J57" s="160">
        <f>'将来負担比率（分子）の構造'!K$51</f>
        <v>547</v>
      </c>
      <c r="K57" s="160"/>
      <c r="L57" s="160"/>
      <c r="M57" s="160">
        <f>'将来負担比率（分子）の構造'!L$51</f>
        <v>428</v>
      </c>
      <c r="N57" s="160"/>
      <c r="O57" s="160"/>
      <c r="P57" s="160">
        <f>'将来負担比率（分子）の構造'!M$51</f>
        <v>351</v>
      </c>
    </row>
    <row r="58" spans="1:16" x14ac:dyDescent="0.15">
      <c r="A58" s="160" t="s">
        <v>35</v>
      </c>
      <c r="B58" s="160"/>
      <c r="C58" s="160"/>
      <c r="D58" s="160">
        <f>'将来負担比率（分子）の構造'!I$50</f>
        <v>4731</v>
      </c>
      <c r="E58" s="160"/>
      <c r="F58" s="160"/>
      <c r="G58" s="160">
        <f>'将来負担比率（分子）の構造'!J$50</f>
        <v>4932</v>
      </c>
      <c r="H58" s="160"/>
      <c r="I58" s="160"/>
      <c r="J58" s="160">
        <f>'将来負担比率（分子）の構造'!K$50</f>
        <v>5003</v>
      </c>
      <c r="K58" s="160"/>
      <c r="L58" s="160"/>
      <c r="M58" s="160">
        <f>'将来負担比率（分子）の構造'!L$50</f>
        <v>5259</v>
      </c>
      <c r="N58" s="160"/>
      <c r="O58" s="160"/>
      <c r="P58" s="160">
        <f>'将来負担比率（分子）の構造'!M$50</f>
        <v>6027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223</v>
      </c>
      <c r="C61" s="160"/>
      <c r="D61" s="160"/>
      <c r="E61" s="160">
        <f>'将来負担比率（分子）の構造'!J$46</f>
        <v>199</v>
      </c>
      <c r="F61" s="160"/>
      <c r="G61" s="160"/>
      <c r="H61" s="160">
        <f>'将来負担比率（分子）の構造'!K$46</f>
        <v>174</v>
      </c>
      <c r="I61" s="160"/>
      <c r="J61" s="160"/>
      <c r="K61" s="160">
        <f>'将来負担比率（分子）の構造'!L$46</f>
        <v>149</v>
      </c>
      <c r="L61" s="160"/>
      <c r="M61" s="160"/>
      <c r="N61" s="160">
        <f>'将来負担比率（分子）の構造'!M$46</f>
        <v>124</v>
      </c>
      <c r="O61" s="160"/>
      <c r="P61" s="160"/>
    </row>
    <row r="62" spans="1:16" x14ac:dyDescent="0.15">
      <c r="A62" s="160" t="s">
        <v>29</v>
      </c>
      <c r="B62" s="160">
        <f>'将来負担比率（分子）の構造'!I$45</f>
        <v>480</v>
      </c>
      <c r="C62" s="160"/>
      <c r="D62" s="160"/>
      <c r="E62" s="160">
        <f>'将来負担比率（分子）の構造'!J$45</f>
        <v>379</v>
      </c>
      <c r="F62" s="160"/>
      <c r="G62" s="160"/>
      <c r="H62" s="160">
        <f>'将来負担比率（分子）の構造'!K$45</f>
        <v>317</v>
      </c>
      <c r="I62" s="160"/>
      <c r="J62" s="160"/>
      <c r="K62" s="160">
        <f>'将来負担比率（分子）の構造'!L$45</f>
        <v>250</v>
      </c>
      <c r="L62" s="160"/>
      <c r="M62" s="160"/>
      <c r="N62" s="160">
        <f>'将来負担比率（分子）の構造'!M$45</f>
        <v>266</v>
      </c>
      <c r="O62" s="160"/>
      <c r="P62" s="160"/>
    </row>
    <row r="63" spans="1:16" x14ac:dyDescent="0.15">
      <c r="A63" s="160" t="s">
        <v>28</v>
      </c>
      <c r="B63" s="160">
        <f>'将来負担比率（分子）の構造'!I$44</f>
        <v>117</v>
      </c>
      <c r="C63" s="160"/>
      <c r="D63" s="160"/>
      <c r="E63" s="160">
        <f>'将来負担比率（分子）の構造'!J$44</f>
        <v>144</v>
      </c>
      <c r="F63" s="160"/>
      <c r="G63" s="160"/>
      <c r="H63" s="160">
        <f>'将来負担比率（分子）の構造'!K$44</f>
        <v>138</v>
      </c>
      <c r="I63" s="160"/>
      <c r="J63" s="160"/>
      <c r="K63" s="160">
        <f>'将来負担比率（分子）の構造'!L$44</f>
        <v>118</v>
      </c>
      <c r="L63" s="160"/>
      <c r="M63" s="160"/>
      <c r="N63" s="160">
        <f>'将来負担比率（分子）の構造'!M$44</f>
        <v>108</v>
      </c>
      <c r="O63" s="160"/>
      <c r="P63" s="160"/>
    </row>
    <row r="64" spans="1:16" x14ac:dyDescent="0.15">
      <c r="A64" s="160" t="s">
        <v>27</v>
      </c>
      <c r="B64" s="160">
        <f>'将来負担比率（分子）の構造'!I$43</f>
        <v>2370</v>
      </c>
      <c r="C64" s="160"/>
      <c r="D64" s="160"/>
      <c r="E64" s="160">
        <f>'将来負担比率（分子）の構造'!J$43</f>
        <v>2274</v>
      </c>
      <c r="F64" s="160"/>
      <c r="G64" s="160"/>
      <c r="H64" s="160">
        <f>'将来負担比率（分子）の構造'!K$43</f>
        <v>2214</v>
      </c>
      <c r="I64" s="160"/>
      <c r="J64" s="160"/>
      <c r="K64" s="160">
        <f>'将来負担比率（分子）の構造'!L$43</f>
        <v>1894</v>
      </c>
      <c r="L64" s="160"/>
      <c r="M64" s="160"/>
      <c r="N64" s="160">
        <f>'将来負担比率（分子）の構造'!M$43</f>
        <v>1636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5601</v>
      </c>
      <c r="C66" s="160"/>
      <c r="D66" s="160"/>
      <c r="E66" s="160">
        <f>'将来負担比率（分子）の構造'!J$41</f>
        <v>5256</v>
      </c>
      <c r="F66" s="160"/>
      <c r="G66" s="160"/>
      <c r="H66" s="160">
        <f>'将来負担比率（分子）の構造'!K$41</f>
        <v>6032</v>
      </c>
      <c r="I66" s="160"/>
      <c r="J66" s="160"/>
      <c r="K66" s="160">
        <f>'将来負担比率（分子）の構造'!L$41</f>
        <v>6029</v>
      </c>
      <c r="L66" s="160"/>
      <c r="M66" s="160"/>
      <c r="N66" s="160">
        <f>'将来負担比率（分子）の構造'!M$41</f>
        <v>6052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2058</v>
      </c>
      <c r="C72" s="164">
        <f>基金残高に係る経年分析!G55</f>
        <v>2063</v>
      </c>
      <c r="D72" s="164">
        <f>基金残高に係る経年分析!H55</f>
        <v>2065</v>
      </c>
    </row>
    <row r="73" spans="1:16" x14ac:dyDescent="0.15">
      <c r="A73" s="163" t="s">
        <v>72</v>
      </c>
      <c r="B73" s="164">
        <f>基金残高に係る経年分析!F56</f>
        <v>724</v>
      </c>
      <c r="C73" s="164">
        <f>基金残高に係る経年分析!G56</f>
        <v>729</v>
      </c>
      <c r="D73" s="164">
        <f>基金残高に係る経年分析!H56</f>
        <v>729</v>
      </c>
    </row>
    <row r="74" spans="1:16" x14ac:dyDescent="0.15">
      <c r="A74" s="163" t="s">
        <v>73</v>
      </c>
      <c r="B74" s="164">
        <f>基金残高に係る経年分析!F57</f>
        <v>1271</v>
      </c>
      <c r="C74" s="164">
        <f>基金残高に係る経年分析!G57</f>
        <v>1519</v>
      </c>
      <c r="D74" s="164">
        <f>基金残高に係る経年分析!H57</f>
        <v>2306</v>
      </c>
    </row>
  </sheetData>
  <sheetProtection algorithmName="SHA-512" hashValue="FWDBC9dJOmGzY8xtnOIMSptX0jvRMSwJ9KHGyUvm56l5jDXThFcapSzgAtxp76LxtYCgSrWpqTXZRnTHziG4gw==" saltValue="kj1YE/5FXEayRo0u4BjY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461594</v>
      </c>
      <c r="S5" s="649"/>
      <c r="T5" s="649"/>
      <c r="U5" s="649"/>
      <c r="V5" s="649"/>
      <c r="W5" s="649"/>
      <c r="X5" s="649"/>
      <c r="Y5" s="650"/>
      <c r="Z5" s="651">
        <v>6.5</v>
      </c>
      <c r="AA5" s="651"/>
      <c r="AB5" s="651"/>
      <c r="AC5" s="651"/>
      <c r="AD5" s="652">
        <v>461594</v>
      </c>
      <c r="AE5" s="652"/>
      <c r="AF5" s="652"/>
      <c r="AG5" s="652"/>
      <c r="AH5" s="652"/>
      <c r="AI5" s="652"/>
      <c r="AJ5" s="652"/>
      <c r="AK5" s="652"/>
      <c r="AL5" s="653">
        <v>14.3</v>
      </c>
      <c r="AM5" s="654"/>
      <c r="AN5" s="654"/>
      <c r="AO5" s="655"/>
      <c r="AP5" s="645" t="s">
        <v>223</v>
      </c>
      <c r="AQ5" s="646"/>
      <c r="AR5" s="646"/>
      <c r="AS5" s="646"/>
      <c r="AT5" s="646"/>
      <c r="AU5" s="646"/>
      <c r="AV5" s="646"/>
      <c r="AW5" s="646"/>
      <c r="AX5" s="646"/>
      <c r="AY5" s="646"/>
      <c r="AZ5" s="646"/>
      <c r="BA5" s="646"/>
      <c r="BB5" s="646"/>
      <c r="BC5" s="646"/>
      <c r="BD5" s="646"/>
      <c r="BE5" s="646"/>
      <c r="BF5" s="647"/>
      <c r="BG5" s="659">
        <v>461594</v>
      </c>
      <c r="BH5" s="660"/>
      <c r="BI5" s="660"/>
      <c r="BJ5" s="660"/>
      <c r="BK5" s="660"/>
      <c r="BL5" s="660"/>
      <c r="BM5" s="660"/>
      <c r="BN5" s="661"/>
      <c r="BO5" s="662">
        <v>100</v>
      </c>
      <c r="BP5" s="662"/>
      <c r="BQ5" s="662"/>
      <c r="BR5" s="662"/>
      <c r="BS5" s="663">
        <v>16886</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58511</v>
      </c>
      <c r="S6" s="660"/>
      <c r="T6" s="660"/>
      <c r="U6" s="660"/>
      <c r="V6" s="660"/>
      <c r="W6" s="660"/>
      <c r="X6" s="660"/>
      <c r="Y6" s="661"/>
      <c r="Z6" s="662">
        <v>0.8</v>
      </c>
      <c r="AA6" s="662"/>
      <c r="AB6" s="662"/>
      <c r="AC6" s="662"/>
      <c r="AD6" s="663">
        <v>58511</v>
      </c>
      <c r="AE6" s="663"/>
      <c r="AF6" s="663"/>
      <c r="AG6" s="663"/>
      <c r="AH6" s="663"/>
      <c r="AI6" s="663"/>
      <c r="AJ6" s="663"/>
      <c r="AK6" s="663"/>
      <c r="AL6" s="664">
        <v>1.8</v>
      </c>
      <c r="AM6" s="665"/>
      <c r="AN6" s="665"/>
      <c r="AO6" s="666"/>
      <c r="AP6" s="656" t="s">
        <v>228</v>
      </c>
      <c r="AQ6" s="657"/>
      <c r="AR6" s="657"/>
      <c r="AS6" s="657"/>
      <c r="AT6" s="657"/>
      <c r="AU6" s="657"/>
      <c r="AV6" s="657"/>
      <c r="AW6" s="657"/>
      <c r="AX6" s="657"/>
      <c r="AY6" s="657"/>
      <c r="AZ6" s="657"/>
      <c r="BA6" s="657"/>
      <c r="BB6" s="657"/>
      <c r="BC6" s="657"/>
      <c r="BD6" s="657"/>
      <c r="BE6" s="657"/>
      <c r="BF6" s="658"/>
      <c r="BG6" s="659">
        <v>461594</v>
      </c>
      <c r="BH6" s="660"/>
      <c r="BI6" s="660"/>
      <c r="BJ6" s="660"/>
      <c r="BK6" s="660"/>
      <c r="BL6" s="660"/>
      <c r="BM6" s="660"/>
      <c r="BN6" s="661"/>
      <c r="BO6" s="662">
        <v>100</v>
      </c>
      <c r="BP6" s="662"/>
      <c r="BQ6" s="662"/>
      <c r="BR6" s="662"/>
      <c r="BS6" s="663">
        <v>16886</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95426</v>
      </c>
      <c r="CS6" s="660"/>
      <c r="CT6" s="660"/>
      <c r="CU6" s="660"/>
      <c r="CV6" s="660"/>
      <c r="CW6" s="660"/>
      <c r="CX6" s="660"/>
      <c r="CY6" s="661"/>
      <c r="CZ6" s="653">
        <v>1.4</v>
      </c>
      <c r="DA6" s="654"/>
      <c r="DB6" s="654"/>
      <c r="DC6" s="673"/>
      <c r="DD6" s="668">
        <v>23976</v>
      </c>
      <c r="DE6" s="660"/>
      <c r="DF6" s="660"/>
      <c r="DG6" s="660"/>
      <c r="DH6" s="660"/>
      <c r="DI6" s="660"/>
      <c r="DJ6" s="660"/>
      <c r="DK6" s="660"/>
      <c r="DL6" s="660"/>
      <c r="DM6" s="660"/>
      <c r="DN6" s="660"/>
      <c r="DO6" s="660"/>
      <c r="DP6" s="661"/>
      <c r="DQ6" s="668">
        <v>95426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913</v>
      </c>
      <c r="S7" s="660"/>
      <c r="T7" s="660"/>
      <c r="U7" s="660"/>
      <c r="V7" s="660"/>
      <c r="W7" s="660"/>
      <c r="X7" s="660"/>
      <c r="Y7" s="661"/>
      <c r="Z7" s="662">
        <v>0</v>
      </c>
      <c r="AA7" s="662"/>
      <c r="AB7" s="662"/>
      <c r="AC7" s="662"/>
      <c r="AD7" s="663">
        <v>913</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155533</v>
      </c>
      <c r="BH7" s="660"/>
      <c r="BI7" s="660"/>
      <c r="BJ7" s="660"/>
      <c r="BK7" s="660"/>
      <c r="BL7" s="660"/>
      <c r="BM7" s="660"/>
      <c r="BN7" s="661"/>
      <c r="BO7" s="662">
        <v>33.700000000000003</v>
      </c>
      <c r="BP7" s="662"/>
      <c r="BQ7" s="662"/>
      <c r="BR7" s="662"/>
      <c r="BS7" s="663" t="s">
        <v>232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749343</v>
      </c>
      <c r="CS7" s="660"/>
      <c r="CT7" s="660"/>
      <c r="CU7" s="660"/>
      <c r="CV7" s="660"/>
      <c r="CW7" s="660"/>
      <c r="CX7" s="660"/>
      <c r="CY7" s="661"/>
      <c r="CZ7" s="662">
        <v>11.2</v>
      </c>
      <c r="DA7" s="662"/>
      <c r="DB7" s="662"/>
      <c r="DC7" s="662"/>
      <c r="DD7" s="668">
        <v>112907</v>
      </c>
      <c r="DE7" s="660"/>
      <c r="DF7" s="660"/>
      <c r="DG7" s="660"/>
      <c r="DH7" s="660"/>
      <c r="DI7" s="660"/>
      <c r="DJ7" s="660"/>
      <c r="DK7" s="660"/>
      <c r="DL7" s="660"/>
      <c r="DM7" s="660"/>
      <c r="DN7" s="660"/>
      <c r="DO7" s="660"/>
      <c r="DP7" s="661"/>
      <c r="DQ7" s="668">
        <v>573045</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1669</v>
      </c>
      <c r="S8" s="660"/>
      <c r="T8" s="660"/>
      <c r="U8" s="660"/>
      <c r="V8" s="660"/>
      <c r="W8" s="660"/>
      <c r="X8" s="660"/>
      <c r="Y8" s="661"/>
      <c r="Z8" s="662">
        <v>0</v>
      </c>
      <c r="AA8" s="662"/>
      <c r="AB8" s="662"/>
      <c r="AC8" s="662"/>
      <c r="AD8" s="663">
        <v>1669</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7265</v>
      </c>
      <c r="BH8" s="660"/>
      <c r="BI8" s="660"/>
      <c r="BJ8" s="660"/>
      <c r="BK8" s="660"/>
      <c r="BL8" s="660"/>
      <c r="BM8" s="660"/>
      <c r="BN8" s="661"/>
      <c r="BO8" s="662">
        <v>1.6</v>
      </c>
      <c r="BP8" s="662"/>
      <c r="BQ8" s="662"/>
      <c r="BR8" s="662"/>
      <c r="BS8" s="668" t="s">
        <v>124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1140308</v>
      </c>
      <c r="CS8" s="660"/>
      <c r="CT8" s="660"/>
      <c r="CU8" s="660"/>
      <c r="CV8" s="660"/>
      <c r="CW8" s="660"/>
      <c r="CX8" s="660"/>
      <c r="CY8" s="661"/>
      <c r="CZ8" s="662">
        <v>17.100000000000001</v>
      </c>
      <c r="DA8" s="662"/>
      <c r="DB8" s="662"/>
      <c r="DC8" s="662"/>
      <c r="DD8" s="668">
        <v>32053</v>
      </c>
      <c r="DE8" s="660"/>
      <c r="DF8" s="660"/>
      <c r="DG8" s="660"/>
      <c r="DH8" s="660"/>
      <c r="DI8" s="660"/>
      <c r="DJ8" s="660"/>
      <c r="DK8" s="660"/>
      <c r="DL8" s="660"/>
      <c r="DM8" s="660"/>
      <c r="DN8" s="660"/>
      <c r="DO8" s="660"/>
      <c r="DP8" s="661"/>
      <c r="DQ8" s="668">
        <v>730428</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1815</v>
      </c>
      <c r="S9" s="660"/>
      <c r="T9" s="660"/>
      <c r="U9" s="660"/>
      <c r="V9" s="660"/>
      <c r="W9" s="660"/>
      <c r="X9" s="660"/>
      <c r="Y9" s="661"/>
      <c r="Z9" s="662">
        <v>0</v>
      </c>
      <c r="AA9" s="662"/>
      <c r="AB9" s="662"/>
      <c r="AC9" s="662"/>
      <c r="AD9" s="663">
        <v>1815</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124407</v>
      </c>
      <c r="BH9" s="660"/>
      <c r="BI9" s="660"/>
      <c r="BJ9" s="660"/>
      <c r="BK9" s="660"/>
      <c r="BL9" s="660"/>
      <c r="BM9" s="660"/>
      <c r="BN9" s="661"/>
      <c r="BO9" s="662">
        <v>27</v>
      </c>
      <c r="BP9" s="662"/>
      <c r="BQ9" s="662"/>
      <c r="BR9" s="662"/>
      <c r="BS9" s="668" t="s">
        <v>124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1703946</v>
      </c>
      <c r="CS9" s="660"/>
      <c r="CT9" s="660"/>
      <c r="CU9" s="660"/>
      <c r="CV9" s="660"/>
      <c r="CW9" s="660"/>
      <c r="CX9" s="660"/>
      <c r="CY9" s="661"/>
      <c r="CZ9" s="662">
        <v>25.6</v>
      </c>
      <c r="DA9" s="662"/>
      <c r="DB9" s="662"/>
      <c r="DC9" s="662"/>
      <c r="DD9" s="668">
        <v>202228</v>
      </c>
      <c r="DE9" s="660"/>
      <c r="DF9" s="660"/>
      <c r="DG9" s="660"/>
      <c r="DH9" s="660"/>
      <c r="DI9" s="660"/>
      <c r="DJ9" s="660"/>
      <c r="DK9" s="660"/>
      <c r="DL9" s="660"/>
      <c r="DM9" s="660"/>
      <c r="DN9" s="660"/>
      <c r="DO9" s="660"/>
      <c r="DP9" s="661"/>
      <c r="DQ9" s="668">
        <v>691200</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241</v>
      </c>
      <c r="AA10" s="662"/>
      <c r="AB10" s="662"/>
      <c r="AC10" s="662"/>
      <c r="AD10" s="663" t="s">
        <v>124</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16081</v>
      </c>
      <c r="BH10" s="660"/>
      <c r="BI10" s="660"/>
      <c r="BJ10" s="660"/>
      <c r="BK10" s="660"/>
      <c r="BL10" s="660"/>
      <c r="BM10" s="660"/>
      <c r="BN10" s="661"/>
      <c r="BO10" s="662">
        <v>3.5</v>
      </c>
      <c r="BP10" s="662"/>
      <c r="BQ10" s="662"/>
      <c r="BR10" s="662"/>
      <c r="BS10" s="668" t="s">
        <v>124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t="s">
        <v>124</v>
      </c>
      <c r="CS10" s="660"/>
      <c r="CT10" s="660"/>
      <c r="CU10" s="660"/>
      <c r="CV10" s="660"/>
      <c r="CW10" s="660"/>
      <c r="CX10" s="660"/>
      <c r="CY10" s="661"/>
      <c r="CZ10" s="662" t="s">
        <v>124</v>
      </c>
      <c r="DA10" s="662"/>
      <c r="DB10" s="662"/>
      <c r="DC10" s="662"/>
      <c r="DD10" s="668" t="s">
        <v>124</v>
      </c>
      <c r="DE10" s="660"/>
      <c r="DF10" s="660"/>
      <c r="DG10" s="660"/>
      <c r="DH10" s="660"/>
      <c r="DI10" s="660"/>
      <c r="DJ10" s="660"/>
      <c r="DK10" s="660"/>
      <c r="DL10" s="660"/>
      <c r="DM10" s="660"/>
      <c r="DN10" s="660"/>
      <c r="DO10" s="660"/>
      <c r="DP10" s="661"/>
      <c r="DQ10" s="668" t="s">
        <v>241</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232</v>
      </c>
      <c r="AE11" s="663"/>
      <c r="AF11" s="663"/>
      <c r="AG11" s="663"/>
      <c r="AH11" s="663"/>
      <c r="AI11" s="663"/>
      <c r="AJ11" s="663"/>
      <c r="AK11" s="663"/>
      <c r="AL11" s="664" t="s">
        <v>241</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7780</v>
      </c>
      <c r="BH11" s="660"/>
      <c r="BI11" s="660"/>
      <c r="BJ11" s="660"/>
      <c r="BK11" s="660"/>
      <c r="BL11" s="660"/>
      <c r="BM11" s="660"/>
      <c r="BN11" s="661"/>
      <c r="BO11" s="662">
        <v>1.7</v>
      </c>
      <c r="BP11" s="662"/>
      <c r="BQ11" s="662"/>
      <c r="BR11" s="662"/>
      <c r="BS11" s="668" t="s">
        <v>124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1208890</v>
      </c>
      <c r="CS11" s="660"/>
      <c r="CT11" s="660"/>
      <c r="CU11" s="660"/>
      <c r="CV11" s="660"/>
      <c r="CW11" s="660"/>
      <c r="CX11" s="660"/>
      <c r="CY11" s="661"/>
      <c r="CZ11" s="662">
        <v>18.100000000000001</v>
      </c>
      <c r="DA11" s="662"/>
      <c r="DB11" s="662"/>
      <c r="DC11" s="662"/>
      <c r="DD11" s="668">
        <v>344080</v>
      </c>
      <c r="DE11" s="660"/>
      <c r="DF11" s="660"/>
      <c r="DG11" s="660"/>
      <c r="DH11" s="660"/>
      <c r="DI11" s="660"/>
      <c r="DJ11" s="660"/>
      <c r="DK11" s="660"/>
      <c r="DL11" s="660"/>
      <c r="DM11" s="660"/>
      <c r="DN11" s="660"/>
      <c r="DO11" s="660"/>
      <c r="DP11" s="661"/>
      <c r="DQ11" s="668">
        <v>426059</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81911</v>
      </c>
      <c r="S12" s="660"/>
      <c r="T12" s="660"/>
      <c r="U12" s="660"/>
      <c r="V12" s="660"/>
      <c r="W12" s="660"/>
      <c r="X12" s="660"/>
      <c r="Y12" s="661"/>
      <c r="Z12" s="662">
        <v>1.2</v>
      </c>
      <c r="AA12" s="662"/>
      <c r="AB12" s="662"/>
      <c r="AC12" s="662"/>
      <c r="AD12" s="663">
        <v>81911</v>
      </c>
      <c r="AE12" s="663"/>
      <c r="AF12" s="663"/>
      <c r="AG12" s="663"/>
      <c r="AH12" s="663"/>
      <c r="AI12" s="663"/>
      <c r="AJ12" s="663"/>
      <c r="AK12" s="663"/>
      <c r="AL12" s="664">
        <v>2.5</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263793</v>
      </c>
      <c r="BH12" s="660"/>
      <c r="BI12" s="660"/>
      <c r="BJ12" s="660"/>
      <c r="BK12" s="660"/>
      <c r="BL12" s="660"/>
      <c r="BM12" s="660"/>
      <c r="BN12" s="661"/>
      <c r="BO12" s="662">
        <v>57.1</v>
      </c>
      <c r="BP12" s="662"/>
      <c r="BQ12" s="662"/>
      <c r="BR12" s="662"/>
      <c r="BS12" s="668">
        <v>16886</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37409</v>
      </c>
      <c r="CS12" s="660"/>
      <c r="CT12" s="660"/>
      <c r="CU12" s="660"/>
      <c r="CV12" s="660"/>
      <c r="CW12" s="660"/>
      <c r="CX12" s="660"/>
      <c r="CY12" s="661"/>
      <c r="CZ12" s="662">
        <v>0.6</v>
      </c>
      <c r="DA12" s="662"/>
      <c r="DB12" s="662"/>
      <c r="DC12" s="662"/>
      <c r="DD12" s="668">
        <v>1364</v>
      </c>
      <c r="DE12" s="660"/>
      <c r="DF12" s="660"/>
      <c r="DG12" s="660"/>
      <c r="DH12" s="660"/>
      <c r="DI12" s="660"/>
      <c r="DJ12" s="660"/>
      <c r="DK12" s="660"/>
      <c r="DL12" s="660"/>
      <c r="DM12" s="660"/>
      <c r="DN12" s="660"/>
      <c r="DO12" s="660"/>
      <c r="DP12" s="661"/>
      <c r="DQ12" s="668">
        <v>21802</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232</v>
      </c>
      <c r="AA13" s="662"/>
      <c r="AB13" s="662"/>
      <c r="AC13" s="662"/>
      <c r="AD13" s="663" t="s">
        <v>124</v>
      </c>
      <c r="AE13" s="663"/>
      <c r="AF13" s="663"/>
      <c r="AG13" s="663"/>
      <c r="AH13" s="663"/>
      <c r="AI13" s="663"/>
      <c r="AJ13" s="663"/>
      <c r="AK13" s="663"/>
      <c r="AL13" s="664" t="s">
        <v>232</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253433</v>
      </c>
      <c r="BH13" s="660"/>
      <c r="BI13" s="660"/>
      <c r="BJ13" s="660"/>
      <c r="BK13" s="660"/>
      <c r="BL13" s="660"/>
      <c r="BM13" s="660"/>
      <c r="BN13" s="661"/>
      <c r="BO13" s="662">
        <v>54.9</v>
      </c>
      <c r="BP13" s="662"/>
      <c r="BQ13" s="662"/>
      <c r="BR13" s="662"/>
      <c r="BS13" s="668">
        <v>16886</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512604</v>
      </c>
      <c r="CS13" s="660"/>
      <c r="CT13" s="660"/>
      <c r="CU13" s="660"/>
      <c r="CV13" s="660"/>
      <c r="CW13" s="660"/>
      <c r="CX13" s="660"/>
      <c r="CY13" s="661"/>
      <c r="CZ13" s="662">
        <v>7.7</v>
      </c>
      <c r="DA13" s="662"/>
      <c r="DB13" s="662"/>
      <c r="DC13" s="662"/>
      <c r="DD13" s="668">
        <v>194418</v>
      </c>
      <c r="DE13" s="660"/>
      <c r="DF13" s="660"/>
      <c r="DG13" s="660"/>
      <c r="DH13" s="660"/>
      <c r="DI13" s="660"/>
      <c r="DJ13" s="660"/>
      <c r="DK13" s="660"/>
      <c r="DL13" s="660"/>
      <c r="DM13" s="660"/>
      <c r="DN13" s="660"/>
      <c r="DO13" s="660"/>
      <c r="DP13" s="661"/>
      <c r="DQ13" s="668">
        <v>130814</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241</v>
      </c>
      <c r="AA14" s="662"/>
      <c r="AB14" s="662"/>
      <c r="AC14" s="662"/>
      <c r="AD14" s="663" t="s">
        <v>124</v>
      </c>
      <c r="AE14" s="663"/>
      <c r="AF14" s="663"/>
      <c r="AG14" s="663"/>
      <c r="AH14" s="663"/>
      <c r="AI14" s="663"/>
      <c r="AJ14" s="663"/>
      <c r="AK14" s="663"/>
      <c r="AL14" s="664" t="s">
        <v>241</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20759</v>
      </c>
      <c r="BH14" s="660"/>
      <c r="BI14" s="660"/>
      <c r="BJ14" s="660"/>
      <c r="BK14" s="660"/>
      <c r="BL14" s="660"/>
      <c r="BM14" s="660"/>
      <c r="BN14" s="661"/>
      <c r="BO14" s="662">
        <v>4.5</v>
      </c>
      <c r="BP14" s="662"/>
      <c r="BQ14" s="662"/>
      <c r="BR14" s="662"/>
      <c r="BS14" s="668" t="s">
        <v>124</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148108</v>
      </c>
      <c r="CS14" s="660"/>
      <c r="CT14" s="660"/>
      <c r="CU14" s="660"/>
      <c r="CV14" s="660"/>
      <c r="CW14" s="660"/>
      <c r="CX14" s="660"/>
      <c r="CY14" s="661"/>
      <c r="CZ14" s="662">
        <v>2.2000000000000002</v>
      </c>
      <c r="DA14" s="662"/>
      <c r="DB14" s="662"/>
      <c r="DC14" s="662"/>
      <c r="DD14" s="668">
        <v>17978</v>
      </c>
      <c r="DE14" s="660"/>
      <c r="DF14" s="660"/>
      <c r="DG14" s="660"/>
      <c r="DH14" s="660"/>
      <c r="DI14" s="660"/>
      <c r="DJ14" s="660"/>
      <c r="DK14" s="660"/>
      <c r="DL14" s="660"/>
      <c r="DM14" s="660"/>
      <c r="DN14" s="660"/>
      <c r="DO14" s="660"/>
      <c r="DP14" s="661"/>
      <c r="DQ14" s="668">
        <v>121859</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16591</v>
      </c>
      <c r="S15" s="660"/>
      <c r="T15" s="660"/>
      <c r="U15" s="660"/>
      <c r="V15" s="660"/>
      <c r="W15" s="660"/>
      <c r="X15" s="660"/>
      <c r="Y15" s="661"/>
      <c r="Z15" s="662">
        <v>0.2</v>
      </c>
      <c r="AA15" s="662"/>
      <c r="AB15" s="662"/>
      <c r="AC15" s="662"/>
      <c r="AD15" s="663">
        <v>16591</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21509</v>
      </c>
      <c r="BH15" s="660"/>
      <c r="BI15" s="660"/>
      <c r="BJ15" s="660"/>
      <c r="BK15" s="660"/>
      <c r="BL15" s="660"/>
      <c r="BM15" s="660"/>
      <c r="BN15" s="661"/>
      <c r="BO15" s="662">
        <v>4.7</v>
      </c>
      <c r="BP15" s="662"/>
      <c r="BQ15" s="662"/>
      <c r="BR15" s="662"/>
      <c r="BS15" s="668" t="s">
        <v>124</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402203</v>
      </c>
      <c r="CS15" s="660"/>
      <c r="CT15" s="660"/>
      <c r="CU15" s="660"/>
      <c r="CV15" s="660"/>
      <c r="CW15" s="660"/>
      <c r="CX15" s="660"/>
      <c r="CY15" s="661"/>
      <c r="CZ15" s="662">
        <v>6</v>
      </c>
      <c r="DA15" s="662"/>
      <c r="DB15" s="662"/>
      <c r="DC15" s="662"/>
      <c r="DD15" s="668">
        <v>91320</v>
      </c>
      <c r="DE15" s="660"/>
      <c r="DF15" s="660"/>
      <c r="DG15" s="660"/>
      <c r="DH15" s="660"/>
      <c r="DI15" s="660"/>
      <c r="DJ15" s="660"/>
      <c r="DK15" s="660"/>
      <c r="DL15" s="660"/>
      <c r="DM15" s="660"/>
      <c r="DN15" s="660"/>
      <c r="DO15" s="660"/>
      <c r="DP15" s="661"/>
      <c r="DQ15" s="668">
        <v>285965</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232</v>
      </c>
      <c r="AA16" s="662"/>
      <c r="AB16" s="662"/>
      <c r="AC16" s="662"/>
      <c r="AD16" s="663" t="s">
        <v>124</v>
      </c>
      <c r="AE16" s="663"/>
      <c r="AF16" s="663"/>
      <c r="AG16" s="663"/>
      <c r="AH16" s="663"/>
      <c r="AI16" s="663"/>
      <c r="AJ16" s="663"/>
      <c r="AK16" s="663"/>
      <c r="AL16" s="664" t="s">
        <v>232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47708</v>
      </c>
      <c r="CS16" s="660"/>
      <c r="CT16" s="660"/>
      <c r="CU16" s="660"/>
      <c r="CV16" s="660"/>
      <c r="CW16" s="660"/>
      <c r="CX16" s="660"/>
      <c r="CY16" s="661"/>
      <c r="CZ16" s="662">
        <v>0.7</v>
      </c>
      <c r="DA16" s="662"/>
      <c r="DB16" s="662"/>
      <c r="DC16" s="662"/>
      <c r="DD16" s="668" t="s">
        <v>232</v>
      </c>
      <c r="DE16" s="660"/>
      <c r="DF16" s="660"/>
      <c r="DG16" s="660"/>
      <c r="DH16" s="660"/>
      <c r="DI16" s="660"/>
      <c r="DJ16" s="660"/>
      <c r="DK16" s="660"/>
      <c r="DL16" s="660"/>
      <c r="DM16" s="660"/>
      <c r="DN16" s="660"/>
      <c r="DO16" s="660"/>
      <c r="DP16" s="661"/>
      <c r="DQ16" s="668">
        <v>22786</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158</v>
      </c>
      <c r="S17" s="660"/>
      <c r="T17" s="660"/>
      <c r="U17" s="660"/>
      <c r="V17" s="660"/>
      <c r="W17" s="660"/>
      <c r="X17" s="660"/>
      <c r="Y17" s="661"/>
      <c r="Z17" s="662">
        <v>0</v>
      </c>
      <c r="AA17" s="662"/>
      <c r="AB17" s="662"/>
      <c r="AC17" s="662"/>
      <c r="AD17" s="663">
        <v>158</v>
      </c>
      <c r="AE17" s="663"/>
      <c r="AF17" s="663"/>
      <c r="AG17" s="663"/>
      <c r="AH17" s="663"/>
      <c r="AI17" s="663"/>
      <c r="AJ17" s="663"/>
      <c r="AK17" s="663"/>
      <c r="AL17" s="664">
        <v>0</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241</v>
      </c>
      <c r="BH17" s="660"/>
      <c r="BI17" s="660"/>
      <c r="BJ17" s="660"/>
      <c r="BK17" s="660"/>
      <c r="BL17" s="660"/>
      <c r="BM17" s="660"/>
      <c r="BN17" s="661"/>
      <c r="BO17" s="662" t="s">
        <v>124</v>
      </c>
      <c r="BP17" s="662"/>
      <c r="BQ17" s="662"/>
      <c r="BR17" s="662"/>
      <c r="BS17" s="668" t="s">
        <v>232</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617416</v>
      </c>
      <c r="CS17" s="660"/>
      <c r="CT17" s="660"/>
      <c r="CU17" s="660"/>
      <c r="CV17" s="660"/>
      <c r="CW17" s="660"/>
      <c r="CX17" s="660"/>
      <c r="CY17" s="661"/>
      <c r="CZ17" s="662">
        <v>9.3000000000000007</v>
      </c>
      <c r="DA17" s="662"/>
      <c r="DB17" s="662"/>
      <c r="DC17" s="662"/>
      <c r="DD17" s="668" t="s">
        <v>232</v>
      </c>
      <c r="DE17" s="660"/>
      <c r="DF17" s="660"/>
      <c r="DG17" s="660"/>
      <c r="DH17" s="660"/>
      <c r="DI17" s="660"/>
      <c r="DJ17" s="660"/>
      <c r="DK17" s="660"/>
      <c r="DL17" s="660"/>
      <c r="DM17" s="660"/>
      <c r="DN17" s="660"/>
      <c r="DO17" s="660"/>
      <c r="DP17" s="661"/>
      <c r="DQ17" s="668">
        <v>603142</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3027267</v>
      </c>
      <c r="S18" s="660"/>
      <c r="T18" s="660"/>
      <c r="U18" s="660"/>
      <c r="V18" s="660"/>
      <c r="W18" s="660"/>
      <c r="X18" s="660"/>
      <c r="Y18" s="661"/>
      <c r="Z18" s="662">
        <v>42.7</v>
      </c>
      <c r="AA18" s="662"/>
      <c r="AB18" s="662"/>
      <c r="AC18" s="662"/>
      <c r="AD18" s="663">
        <v>2600638</v>
      </c>
      <c r="AE18" s="663"/>
      <c r="AF18" s="663"/>
      <c r="AG18" s="663"/>
      <c r="AH18" s="663"/>
      <c r="AI18" s="663"/>
      <c r="AJ18" s="663"/>
      <c r="AK18" s="663"/>
      <c r="AL18" s="664">
        <v>80.5</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232</v>
      </c>
      <c r="BP18" s="662"/>
      <c r="BQ18" s="662"/>
      <c r="BR18" s="662"/>
      <c r="BS18" s="668" t="s">
        <v>241</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232</v>
      </c>
      <c r="DE18" s="660"/>
      <c r="DF18" s="660"/>
      <c r="DG18" s="660"/>
      <c r="DH18" s="660"/>
      <c r="DI18" s="660"/>
      <c r="DJ18" s="660"/>
      <c r="DK18" s="660"/>
      <c r="DL18" s="660"/>
      <c r="DM18" s="660"/>
      <c r="DN18" s="660"/>
      <c r="DO18" s="660"/>
      <c r="DP18" s="661"/>
      <c r="DQ18" s="668" t="s">
        <v>241</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2600638</v>
      </c>
      <c r="S19" s="660"/>
      <c r="T19" s="660"/>
      <c r="U19" s="660"/>
      <c r="V19" s="660"/>
      <c r="W19" s="660"/>
      <c r="X19" s="660"/>
      <c r="Y19" s="661"/>
      <c r="Z19" s="662">
        <v>36.6</v>
      </c>
      <c r="AA19" s="662"/>
      <c r="AB19" s="662"/>
      <c r="AC19" s="662"/>
      <c r="AD19" s="663">
        <v>2600638</v>
      </c>
      <c r="AE19" s="663"/>
      <c r="AF19" s="663"/>
      <c r="AG19" s="663"/>
      <c r="AH19" s="663"/>
      <c r="AI19" s="663"/>
      <c r="AJ19" s="663"/>
      <c r="AK19" s="663"/>
      <c r="AL19" s="664">
        <v>80.5</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232</v>
      </c>
      <c r="BH19" s="660"/>
      <c r="BI19" s="660"/>
      <c r="BJ19" s="660"/>
      <c r="BK19" s="660"/>
      <c r="BL19" s="660"/>
      <c r="BM19" s="660"/>
      <c r="BN19" s="661"/>
      <c r="BO19" s="662" t="s">
        <v>124</v>
      </c>
      <c r="BP19" s="662"/>
      <c r="BQ19" s="662"/>
      <c r="BR19" s="662"/>
      <c r="BS19" s="668" t="s">
        <v>124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241</v>
      </c>
      <c r="CS19" s="660"/>
      <c r="CT19" s="660"/>
      <c r="CU19" s="660"/>
      <c r="CV19" s="660"/>
      <c r="CW19" s="660"/>
      <c r="CX19" s="660"/>
      <c r="CY19" s="661"/>
      <c r="CZ19" s="662" t="s">
        <v>124</v>
      </c>
      <c r="DA19" s="662"/>
      <c r="DB19" s="662"/>
      <c r="DC19" s="662"/>
      <c r="DD19" s="668" t="s">
        <v>241</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426629</v>
      </c>
      <c r="S20" s="660"/>
      <c r="T20" s="660"/>
      <c r="U20" s="660"/>
      <c r="V20" s="660"/>
      <c r="W20" s="660"/>
      <c r="X20" s="660"/>
      <c r="Y20" s="661"/>
      <c r="Z20" s="662">
        <v>6</v>
      </c>
      <c r="AA20" s="662"/>
      <c r="AB20" s="662"/>
      <c r="AC20" s="662"/>
      <c r="AD20" s="663" t="s">
        <v>124</v>
      </c>
      <c r="AE20" s="663"/>
      <c r="AF20" s="663"/>
      <c r="AG20" s="663"/>
      <c r="AH20" s="663"/>
      <c r="AI20" s="663"/>
      <c r="AJ20" s="663"/>
      <c r="AK20" s="663"/>
      <c r="AL20" s="664" t="s">
        <v>124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241</v>
      </c>
      <c r="BH20" s="660"/>
      <c r="BI20" s="660"/>
      <c r="BJ20" s="660"/>
      <c r="BK20" s="660"/>
      <c r="BL20" s="660"/>
      <c r="BM20" s="660"/>
      <c r="BN20" s="661"/>
      <c r="BO20" s="662" t="s">
        <v>232</v>
      </c>
      <c r="BP20" s="662"/>
      <c r="BQ20" s="662"/>
      <c r="BR20" s="662"/>
      <c r="BS20" s="668" t="s">
        <v>232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6663361</v>
      </c>
      <c r="CS20" s="660"/>
      <c r="CT20" s="660"/>
      <c r="CU20" s="660"/>
      <c r="CV20" s="660"/>
      <c r="CW20" s="660"/>
      <c r="CX20" s="660"/>
      <c r="CY20" s="661"/>
      <c r="CZ20" s="662">
        <v>100</v>
      </c>
      <c r="DA20" s="662"/>
      <c r="DB20" s="662"/>
      <c r="DC20" s="662"/>
      <c r="DD20" s="668">
        <v>1020324</v>
      </c>
      <c r="DE20" s="660"/>
      <c r="DF20" s="660"/>
      <c r="DG20" s="660"/>
      <c r="DH20" s="660"/>
      <c r="DI20" s="660"/>
      <c r="DJ20" s="660"/>
      <c r="DK20" s="660"/>
      <c r="DL20" s="660"/>
      <c r="DM20" s="660"/>
      <c r="DN20" s="660"/>
      <c r="DO20" s="660"/>
      <c r="DP20" s="661"/>
      <c r="DQ20" s="668">
        <v>3702526</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124</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232</v>
      </c>
      <c r="BH21" s="660"/>
      <c r="BI21" s="660"/>
      <c r="BJ21" s="660"/>
      <c r="BK21" s="660"/>
      <c r="BL21" s="660"/>
      <c r="BM21" s="660"/>
      <c r="BN21" s="661"/>
      <c r="BO21" s="662" t="s">
        <v>232</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3650429</v>
      </c>
      <c r="S22" s="660"/>
      <c r="T22" s="660"/>
      <c r="U22" s="660"/>
      <c r="V22" s="660"/>
      <c r="W22" s="660"/>
      <c r="X22" s="660"/>
      <c r="Y22" s="661"/>
      <c r="Z22" s="662">
        <v>51.4</v>
      </c>
      <c r="AA22" s="662"/>
      <c r="AB22" s="662"/>
      <c r="AC22" s="662"/>
      <c r="AD22" s="663">
        <v>3223800</v>
      </c>
      <c r="AE22" s="663"/>
      <c r="AF22" s="663"/>
      <c r="AG22" s="663"/>
      <c r="AH22" s="663"/>
      <c r="AI22" s="663"/>
      <c r="AJ22" s="663"/>
      <c r="AK22" s="663"/>
      <c r="AL22" s="664">
        <v>99.8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801</v>
      </c>
      <c r="S23" s="660"/>
      <c r="T23" s="660"/>
      <c r="U23" s="660"/>
      <c r="V23" s="660"/>
      <c r="W23" s="660"/>
      <c r="X23" s="660"/>
      <c r="Y23" s="661"/>
      <c r="Z23" s="662">
        <v>0</v>
      </c>
      <c r="AA23" s="662"/>
      <c r="AB23" s="662"/>
      <c r="AC23" s="662"/>
      <c r="AD23" s="663">
        <v>801</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232</v>
      </c>
      <c r="BH23" s="660"/>
      <c r="BI23" s="660"/>
      <c r="BJ23" s="660"/>
      <c r="BK23" s="660"/>
      <c r="BL23" s="660"/>
      <c r="BM23" s="660"/>
      <c r="BN23" s="661"/>
      <c r="BO23" s="662" t="s">
        <v>232</v>
      </c>
      <c r="BP23" s="662"/>
      <c r="BQ23" s="662"/>
      <c r="BR23" s="662"/>
      <c r="BS23" s="668" t="s">
        <v>124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8608</v>
      </c>
      <c r="S24" s="660"/>
      <c r="T24" s="660"/>
      <c r="U24" s="660"/>
      <c r="V24" s="660"/>
      <c r="W24" s="660"/>
      <c r="X24" s="660"/>
      <c r="Y24" s="661"/>
      <c r="Z24" s="662">
        <v>0.1</v>
      </c>
      <c r="AA24" s="662"/>
      <c r="AB24" s="662"/>
      <c r="AC24" s="662"/>
      <c r="AD24" s="663" t="s">
        <v>232</v>
      </c>
      <c r="AE24" s="663"/>
      <c r="AF24" s="663"/>
      <c r="AG24" s="663"/>
      <c r="AH24" s="663"/>
      <c r="AI24" s="663"/>
      <c r="AJ24" s="663"/>
      <c r="AK24" s="663"/>
      <c r="AL24" s="664" t="s">
        <v>124</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232</v>
      </c>
      <c r="BP24" s="662"/>
      <c r="BQ24" s="662"/>
      <c r="BR24" s="662"/>
      <c r="BS24" s="668" t="s">
        <v>241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1669795</v>
      </c>
      <c r="CS24" s="649"/>
      <c r="CT24" s="649"/>
      <c r="CU24" s="649"/>
      <c r="CV24" s="649"/>
      <c r="CW24" s="649"/>
      <c r="CX24" s="649"/>
      <c r="CY24" s="650"/>
      <c r="CZ24" s="653">
        <v>25.1</v>
      </c>
      <c r="DA24" s="654"/>
      <c r="DB24" s="654"/>
      <c r="DC24" s="673"/>
      <c r="DD24" s="692">
        <v>1360809</v>
      </c>
      <c r="DE24" s="649"/>
      <c r="DF24" s="649"/>
      <c r="DG24" s="649"/>
      <c r="DH24" s="649"/>
      <c r="DI24" s="649"/>
      <c r="DJ24" s="649"/>
      <c r="DK24" s="650"/>
      <c r="DL24" s="692">
        <v>1342700</v>
      </c>
      <c r="DM24" s="649"/>
      <c r="DN24" s="649"/>
      <c r="DO24" s="649"/>
      <c r="DP24" s="649"/>
      <c r="DQ24" s="649"/>
      <c r="DR24" s="649"/>
      <c r="DS24" s="649"/>
      <c r="DT24" s="649"/>
      <c r="DU24" s="649"/>
      <c r="DV24" s="650"/>
      <c r="DW24" s="653">
        <v>40.799999999999997</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64927</v>
      </c>
      <c r="S25" s="660"/>
      <c r="T25" s="660"/>
      <c r="U25" s="660"/>
      <c r="V25" s="660"/>
      <c r="W25" s="660"/>
      <c r="X25" s="660"/>
      <c r="Y25" s="661"/>
      <c r="Z25" s="662">
        <v>0.9</v>
      </c>
      <c r="AA25" s="662"/>
      <c r="AB25" s="662"/>
      <c r="AC25" s="662"/>
      <c r="AD25" s="663">
        <v>6639</v>
      </c>
      <c r="AE25" s="663"/>
      <c r="AF25" s="663"/>
      <c r="AG25" s="663"/>
      <c r="AH25" s="663"/>
      <c r="AI25" s="663"/>
      <c r="AJ25" s="663"/>
      <c r="AK25" s="663"/>
      <c r="AL25" s="664">
        <v>0.2</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232</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711497</v>
      </c>
      <c r="CS25" s="695"/>
      <c r="CT25" s="695"/>
      <c r="CU25" s="695"/>
      <c r="CV25" s="695"/>
      <c r="CW25" s="695"/>
      <c r="CX25" s="695"/>
      <c r="CY25" s="696"/>
      <c r="CZ25" s="664">
        <v>10.7</v>
      </c>
      <c r="DA25" s="693"/>
      <c r="DB25" s="693"/>
      <c r="DC25" s="697"/>
      <c r="DD25" s="668">
        <v>681535</v>
      </c>
      <c r="DE25" s="695"/>
      <c r="DF25" s="695"/>
      <c r="DG25" s="695"/>
      <c r="DH25" s="695"/>
      <c r="DI25" s="695"/>
      <c r="DJ25" s="695"/>
      <c r="DK25" s="696"/>
      <c r="DL25" s="668">
        <v>672658</v>
      </c>
      <c r="DM25" s="695"/>
      <c r="DN25" s="695"/>
      <c r="DO25" s="695"/>
      <c r="DP25" s="695"/>
      <c r="DQ25" s="695"/>
      <c r="DR25" s="695"/>
      <c r="DS25" s="695"/>
      <c r="DT25" s="695"/>
      <c r="DU25" s="695"/>
      <c r="DV25" s="696"/>
      <c r="DW25" s="664">
        <v>20.399999999999999</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14555</v>
      </c>
      <c r="S26" s="660"/>
      <c r="T26" s="660"/>
      <c r="U26" s="660"/>
      <c r="V26" s="660"/>
      <c r="W26" s="660"/>
      <c r="X26" s="660"/>
      <c r="Y26" s="661"/>
      <c r="Z26" s="662">
        <v>0.2</v>
      </c>
      <c r="AA26" s="662"/>
      <c r="AB26" s="662"/>
      <c r="AC26" s="662"/>
      <c r="AD26" s="663" t="s">
        <v>232</v>
      </c>
      <c r="AE26" s="663"/>
      <c r="AF26" s="663"/>
      <c r="AG26" s="663"/>
      <c r="AH26" s="663"/>
      <c r="AI26" s="663"/>
      <c r="AJ26" s="663"/>
      <c r="AK26" s="663"/>
      <c r="AL26" s="664" t="s">
        <v>241</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241</v>
      </c>
      <c r="BH26" s="660"/>
      <c r="BI26" s="660"/>
      <c r="BJ26" s="660"/>
      <c r="BK26" s="660"/>
      <c r="BL26" s="660"/>
      <c r="BM26" s="660"/>
      <c r="BN26" s="661"/>
      <c r="BO26" s="662" t="s">
        <v>232</v>
      </c>
      <c r="BP26" s="662"/>
      <c r="BQ26" s="662"/>
      <c r="BR26" s="662"/>
      <c r="BS26" s="668" t="s">
        <v>232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451377</v>
      </c>
      <c r="CS26" s="660"/>
      <c r="CT26" s="660"/>
      <c r="CU26" s="660"/>
      <c r="CV26" s="660"/>
      <c r="CW26" s="660"/>
      <c r="CX26" s="660"/>
      <c r="CY26" s="661"/>
      <c r="CZ26" s="664">
        <v>6.8</v>
      </c>
      <c r="DA26" s="693"/>
      <c r="DB26" s="693"/>
      <c r="DC26" s="697"/>
      <c r="DD26" s="668">
        <v>429793</v>
      </c>
      <c r="DE26" s="660"/>
      <c r="DF26" s="660"/>
      <c r="DG26" s="660"/>
      <c r="DH26" s="660"/>
      <c r="DI26" s="660"/>
      <c r="DJ26" s="660"/>
      <c r="DK26" s="661"/>
      <c r="DL26" s="668" t="s">
        <v>241</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321194</v>
      </c>
      <c r="S27" s="660"/>
      <c r="T27" s="660"/>
      <c r="U27" s="660"/>
      <c r="V27" s="660"/>
      <c r="W27" s="660"/>
      <c r="X27" s="660"/>
      <c r="Y27" s="661"/>
      <c r="Z27" s="662">
        <v>4.5</v>
      </c>
      <c r="AA27" s="662"/>
      <c r="AB27" s="662"/>
      <c r="AC27" s="662"/>
      <c r="AD27" s="663" t="s">
        <v>232</v>
      </c>
      <c r="AE27" s="663"/>
      <c r="AF27" s="663"/>
      <c r="AG27" s="663"/>
      <c r="AH27" s="663"/>
      <c r="AI27" s="663"/>
      <c r="AJ27" s="663"/>
      <c r="AK27" s="663"/>
      <c r="AL27" s="664" t="s">
        <v>232</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461594</v>
      </c>
      <c r="BH27" s="660"/>
      <c r="BI27" s="660"/>
      <c r="BJ27" s="660"/>
      <c r="BK27" s="660"/>
      <c r="BL27" s="660"/>
      <c r="BM27" s="660"/>
      <c r="BN27" s="661"/>
      <c r="BO27" s="662">
        <v>100</v>
      </c>
      <c r="BP27" s="662"/>
      <c r="BQ27" s="662"/>
      <c r="BR27" s="662"/>
      <c r="BS27" s="668">
        <v>16886</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340882</v>
      </c>
      <c r="CS27" s="695"/>
      <c r="CT27" s="695"/>
      <c r="CU27" s="695"/>
      <c r="CV27" s="695"/>
      <c r="CW27" s="695"/>
      <c r="CX27" s="695"/>
      <c r="CY27" s="696"/>
      <c r="CZ27" s="664">
        <v>5.0999999999999996</v>
      </c>
      <c r="DA27" s="693"/>
      <c r="DB27" s="693"/>
      <c r="DC27" s="697"/>
      <c r="DD27" s="668">
        <v>76132</v>
      </c>
      <c r="DE27" s="695"/>
      <c r="DF27" s="695"/>
      <c r="DG27" s="695"/>
      <c r="DH27" s="695"/>
      <c r="DI27" s="695"/>
      <c r="DJ27" s="695"/>
      <c r="DK27" s="696"/>
      <c r="DL27" s="668">
        <v>66900</v>
      </c>
      <c r="DM27" s="695"/>
      <c r="DN27" s="695"/>
      <c r="DO27" s="695"/>
      <c r="DP27" s="695"/>
      <c r="DQ27" s="695"/>
      <c r="DR27" s="695"/>
      <c r="DS27" s="695"/>
      <c r="DT27" s="695"/>
      <c r="DU27" s="695"/>
      <c r="DV27" s="696"/>
      <c r="DW27" s="664">
        <v>2</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232</v>
      </c>
      <c r="S28" s="660"/>
      <c r="T28" s="660"/>
      <c r="U28" s="660"/>
      <c r="V28" s="660"/>
      <c r="W28" s="660"/>
      <c r="X28" s="660"/>
      <c r="Y28" s="661"/>
      <c r="Z28" s="662" t="s">
        <v>241</v>
      </c>
      <c r="AA28" s="662"/>
      <c r="AB28" s="662"/>
      <c r="AC28" s="662"/>
      <c r="AD28" s="663" t="s">
        <v>124</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617416</v>
      </c>
      <c r="CS28" s="660"/>
      <c r="CT28" s="660"/>
      <c r="CU28" s="660"/>
      <c r="CV28" s="660"/>
      <c r="CW28" s="660"/>
      <c r="CX28" s="660"/>
      <c r="CY28" s="661"/>
      <c r="CZ28" s="664">
        <v>9.3000000000000007</v>
      </c>
      <c r="DA28" s="693"/>
      <c r="DB28" s="693"/>
      <c r="DC28" s="697"/>
      <c r="DD28" s="668">
        <v>603142</v>
      </c>
      <c r="DE28" s="660"/>
      <c r="DF28" s="660"/>
      <c r="DG28" s="660"/>
      <c r="DH28" s="660"/>
      <c r="DI28" s="660"/>
      <c r="DJ28" s="660"/>
      <c r="DK28" s="661"/>
      <c r="DL28" s="668">
        <v>603142</v>
      </c>
      <c r="DM28" s="660"/>
      <c r="DN28" s="660"/>
      <c r="DO28" s="660"/>
      <c r="DP28" s="660"/>
      <c r="DQ28" s="660"/>
      <c r="DR28" s="660"/>
      <c r="DS28" s="660"/>
      <c r="DT28" s="660"/>
      <c r="DU28" s="660"/>
      <c r="DV28" s="661"/>
      <c r="DW28" s="664">
        <v>18.3</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819467</v>
      </c>
      <c r="S29" s="660"/>
      <c r="T29" s="660"/>
      <c r="U29" s="660"/>
      <c r="V29" s="660"/>
      <c r="W29" s="660"/>
      <c r="X29" s="660"/>
      <c r="Y29" s="661"/>
      <c r="Z29" s="662">
        <v>11.5</v>
      </c>
      <c r="AA29" s="662"/>
      <c r="AB29" s="662"/>
      <c r="AC29" s="662"/>
      <c r="AD29" s="663" t="s">
        <v>232</v>
      </c>
      <c r="AE29" s="663"/>
      <c r="AF29" s="663"/>
      <c r="AG29" s="663"/>
      <c r="AH29" s="663"/>
      <c r="AI29" s="663"/>
      <c r="AJ29" s="663"/>
      <c r="AK29" s="663"/>
      <c r="AL29" s="664" t="s">
        <v>232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617416</v>
      </c>
      <c r="CS29" s="695"/>
      <c r="CT29" s="695"/>
      <c r="CU29" s="695"/>
      <c r="CV29" s="695"/>
      <c r="CW29" s="695"/>
      <c r="CX29" s="695"/>
      <c r="CY29" s="696"/>
      <c r="CZ29" s="664">
        <v>9.3000000000000007</v>
      </c>
      <c r="DA29" s="693"/>
      <c r="DB29" s="693"/>
      <c r="DC29" s="697"/>
      <c r="DD29" s="668">
        <v>603142</v>
      </c>
      <c r="DE29" s="695"/>
      <c r="DF29" s="695"/>
      <c r="DG29" s="695"/>
      <c r="DH29" s="695"/>
      <c r="DI29" s="695"/>
      <c r="DJ29" s="695"/>
      <c r="DK29" s="696"/>
      <c r="DL29" s="668">
        <v>603142</v>
      </c>
      <c r="DM29" s="695"/>
      <c r="DN29" s="695"/>
      <c r="DO29" s="695"/>
      <c r="DP29" s="695"/>
      <c r="DQ29" s="695"/>
      <c r="DR29" s="695"/>
      <c r="DS29" s="695"/>
      <c r="DT29" s="695"/>
      <c r="DU29" s="695"/>
      <c r="DV29" s="696"/>
      <c r="DW29" s="664">
        <v>18.3</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87059</v>
      </c>
      <c r="S30" s="660"/>
      <c r="T30" s="660"/>
      <c r="U30" s="660"/>
      <c r="V30" s="660"/>
      <c r="W30" s="660"/>
      <c r="X30" s="660"/>
      <c r="Y30" s="661"/>
      <c r="Z30" s="662">
        <v>1.2</v>
      </c>
      <c r="AA30" s="662"/>
      <c r="AB30" s="662"/>
      <c r="AC30" s="662"/>
      <c r="AD30" s="663" t="s">
        <v>124</v>
      </c>
      <c r="AE30" s="663"/>
      <c r="AF30" s="663"/>
      <c r="AG30" s="663"/>
      <c r="AH30" s="663"/>
      <c r="AI30" s="663"/>
      <c r="AJ30" s="663"/>
      <c r="AK30" s="663"/>
      <c r="AL30" s="664" t="s">
        <v>124</v>
      </c>
      <c r="AM30" s="665"/>
      <c r="AN30" s="665"/>
      <c r="AO30" s="666"/>
      <c r="AP30" s="707" t="s">
        <v>305</v>
      </c>
      <c r="AQ30" s="708"/>
      <c r="AR30" s="708"/>
      <c r="AS30" s="708"/>
      <c r="AT30" s="713" t="s">
        <v>306</v>
      </c>
      <c r="AU30" s="210"/>
      <c r="AV30" s="210"/>
      <c r="AW30" s="210"/>
      <c r="AX30" s="645" t="s">
        <v>180</v>
      </c>
      <c r="AY30" s="646"/>
      <c r="AZ30" s="646"/>
      <c r="BA30" s="646"/>
      <c r="BB30" s="646"/>
      <c r="BC30" s="646"/>
      <c r="BD30" s="646"/>
      <c r="BE30" s="646"/>
      <c r="BF30" s="647"/>
      <c r="BG30" s="719">
        <v>99.1</v>
      </c>
      <c r="BH30" s="720"/>
      <c r="BI30" s="720"/>
      <c r="BJ30" s="720"/>
      <c r="BK30" s="720"/>
      <c r="BL30" s="720"/>
      <c r="BM30" s="654">
        <v>96.7</v>
      </c>
      <c r="BN30" s="720"/>
      <c r="BO30" s="720"/>
      <c r="BP30" s="720"/>
      <c r="BQ30" s="721"/>
      <c r="BR30" s="719">
        <v>99.1</v>
      </c>
      <c r="BS30" s="720"/>
      <c r="BT30" s="720"/>
      <c r="BU30" s="720"/>
      <c r="BV30" s="720"/>
      <c r="BW30" s="720"/>
      <c r="BX30" s="654">
        <v>95.7</v>
      </c>
      <c r="BY30" s="720"/>
      <c r="BZ30" s="720"/>
      <c r="CA30" s="720"/>
      <c r="CB30" s="721"/>
      <c r="CD30" s="724"/>
      <c r="CE30" s="725"/>
      <c r="CF30" s="674" t="s">
        <v>307</v>
      </c>
      <c r="CG30" s="675"/>
      <c r="CH30" s="675"/>
      <c r="CI30" s="675"/>
      <c r="CJ30" s="675"/>
      <c r="CK30" s="675"/>
      <c r="CL30" s="675"/>
      <c r="CM30" s="675"/>
      <c r="CN30" s="675"/>
      <c r="CO30" s="675"/>
      <c r="CP30" s="675"/>
      <c r="CQ30" s="676"/>
      <c r="CR30" s="659">
        <v>589045</v>
      </c>
      <c r="CS30" s="660"/>
      <c r="CT30" s="660"/>
      <c r="CU30" s="660"/>
      <c r="CV30" s="660"/>
      <c r="CW30" s="660"/>
      <c r="CX30" s="660"/>
      <c r="CY30" s="661"/>
      <c r="CZ30" s="664">
        <v>8.8000000000000007</v>
      </c>
      <c r="DA30" s="693"/>
      <c r="DB30" s="693"/>
      <c r="DC30" s="697"/>
      <c r="DD30" s="668">
        <v>575398</v>
      </c>
      <c r="DE30" s="660"/>
      <c r="DF30" s="660"/>
      <c r="DG30" s="660"/>
      <c r="DH30" s="660"/>
      <c r="DI30" s="660"/>
      <c r="DJ30" s="660"/>
      <c r="DK30" s="661"/>
      <c r="DL30" s="668">
        <v>575398</v>
      </c>
      <c r="DM30" s="660"/>
      <c r="DN30" s="660"/>
      <c r="DO30" s="660"/>
      <c r="DP30" s="660"/>
      <c r="DQ30" s="660"/>
      <c r="DR30" s="660"/>
      <c r="DS30" s="660"/>
      <c r="DT30" s="660"/>
      <c r="DU30" s="660"/>
      <c r="DV30" s="661"/>
      <c r="DW30" s="664">
        <v>17.5</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6885</v>
      </c>
      <c r="S31" s="660"/>
      <c r="T31" s="660"/>
      <c r="U31" s="660"/>
      <c r="V31" s="660"/>
      <c r="W31" s="660"/>
      <c r="X31" s="660"/>
      <c r="Y31" s="661"/>
      <c r="Z31" s="662">
        <v>0.1</v>
      </c>
      <c r="AA31" s="662"/>
      <c r="AB31" s="662"/>
      <c r="AC31" s="662"/>
      <c r="AD31" s="663" t="s">
        <v>232</v>
      </c>
      <c r="AE31" s="663"/>
      <c r="AF31" s="663"/>
      <c r="AG31" s="663"/>
      <c r="AH31" s="663"/>
      <c r="AI31" s="663"/>
      <c r="AJ31" s="663"/>
      <c r="AK31" s="663"/>
      <c r="AL31" s="664" t="s">
        <v>241</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99.5</v>
      </c>
      <c r="BH31" s="695"/>
      <c r="BI31" s="695"/>
      <c r="BJ31" s="695"/>
      <c r="BK31" s="695"/>
      <c r="BL31" s="695"/>
      <c r="BM31" s="665">
        <v>98.6</v>
      </c>
      <c r="BN31" s="717"/>
      <c r="BO31" s="717"/>
      <c r="BP31" s="717"/>
      <c r="BQ31" s="718"/>
      <c r="BR31" s="716">
        <v>99.4</v>
      </c>
      <c r="BS31" s="695"/>
      <c r="BT31" s="695"/>
      <c r="BU31" s="695"/>
      <c r="BV31" s="695"/>
      <c r="BW31" s="695"/>
      <c r="BX31" s="665">
        <v>98.2</v>
      </c>
      <c r="BY31" s="717"/>
      <c r="BZ31" s="717"/>
      <c r="CA31" s="717"/>
      <c r="CB31" s="718"/>
      <c r="CD31" s="724"/>
      <c r="CE31" s="725"/>
      <c r="CF31" s="674" t="s">
        <v>311</v>
      </c>
      <c r="CG31" s="675"/>
      <c r="CH31" s="675"/>
      <c r="CI31" s="675"/>
      <c r="CJ31" s="675"/>
      <c r="CK31" s="675"/>
      <c r="CL31" s="675"/>
      <c r="CM31" s="675"/>
      <c r="CN31" s="675"/>
      <c r="CO31" s="675"/>
      <c r="CP31" s="675"/>
      <c r="CQ31" s="676"/>
      <c r="CR31" s="659">
        <v>28371</v>
      </c>
      <c r="CS31" s="695"/>
      <c r="CT31" s="695"/>
      <c r="CU31" s="695"/>
      <c r="CV31" s="695"/>
      <c r="CW31" s="695"/>
      <c r="CX31" s="695"/>
      <c r="CY31" s="696"/>
      <c r="CZ31" s="664">
        <v>0.4</v>
      </c>
      <c r="DA31" s="693"/>
      <c r="DB31" s="693"/>
      <c r="DC31" s="697"/>
      <c r="DD31" s="668">
        <v>27744</v>
      </c>
      <c r="DE31" s="695"/>
      <c r="DF31" s="695"/>
      <c r="DG31" s="695"/>
      <c r="DH31" s="695"/>
      <c r="DI31" s="695"/>
      <c r="DJ31" s="695"/>
      <c r="DK31" s="696"/>
      <c r="DL31" s="668">
        <v>27744</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19418</v>
      </c>
      <c r="S32" s="660"/>
      <c r="T32" s="660"/>
      <c r="U32" s="660"/>
      <c r="V32" s="660"/>
      <c r="W32" s="660"/>
      <c r="X32" s="660"/>
      <c r="Y32" s="661"/>
      <c r="Z32" s="662">
        <v>0.3</v>
      </c>
      <c r="AA32" s="662"/>
      <c r="AB32" s="662"/>
      <c r="AC32" s="662"/>
      <c r="AD32" s="663" t="s">
        <v>232</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98.9</v>
      </c>
      <c r="BH32" s="729"/>
      <c r="BI32" s="729"/>
      <c r="BJ32" s="729"/>
      <c r="BK32" s="729"/>
      <c r="BL32" s="729"/>
      <c r="BM32" s="730">
        <v>95.6</v>
      </c>
      <c r="BN32" s="729"/>
      <c r="BO32" s="729"/>
      <c r="BP32" s="729"/>
      <c r="BQ32" s="731"/>
      <c r="BR32" s="728">
        <v>98.9</v>
      </c>
      <c r="BS32" s="729"/>
      <c r="BT32" s="729"/>
      <c r="BU32" s="729"/>
      <c r="BV32" s="729"/>
      <c r="BW32" s="729"/>
      <c r="BX32" s="730">
        <v>94.2</v>
      </c>
      <c r="BY32" s="729"/>
      <c r="BZ32" s="729"/>
      <c r="CA32" s="729"/>
      <c r="CB32" s="731"/>
      <c r="CD32" s="726"/>
      <c r="CE32" s="727"/>
      <c r="CF32" s="674" t="s">
        <v>314</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232</v>
      </c>
      <c r="DE32" s="660"/>
      <c r="DF32" s="660"/>
      <c r="DG32" s="660"/>
      <c r="DH32" s="660"/>
      <c r="DI32" s="660"/>
      <c r="DJ32" s="660"/>
      <c r="DK32" s="661"/>
      <c r="DL32" s="668" t="s">
        <v>241</v>
      </c>
      <c r="DM32" s="660"/>
      <c r="DN32" s="660"/>
      <c r="DO32" s="660"/>
      <c r="DP32" s="660"/>
      <c r="DQ32" s="660"/>
      <c r="DR32" s="660"/>
      <c r="DS32" s="660"/>
      <c r="DT32" s="660"/>
      <c r="DU32" s="660"/>
      <c r="DV32" s="661"/>
      <c r="DW32" s="664" t="s">
        <v>232</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411991</v>
      </c>
      <c r="S33" s="660"/>
      <c r="T33" s="660"/>
      <c r="U33" s="660"/>
      <c r="V33" s="660"/>
      <c r="W33" s="660"/>
      <c r="X33" s="660"/>
      <c r="Y33" s="661"/>
      <c r="Z33" s="662">
        <v>5.8</v>
      </c>
      <c r="AA33" s="662"/>
      <c r="AB33" s="662"/>
      <c r="AC33" s="662"/>
      <c r="AD33" s="663" t="s">
        <v>241</v>
      </c>
      <c r="AE33" s="663"/>
      <c r="AF33" s="663"/>
      <c r="AG33" s="663"/>
      <c r="AH33" s="663"/>
      <c r="AI33" s="663"/>
      <c r="AJ33" s="663"/>
      <c r="AK33" s="663"/>
      <c r="AL33" s="664" t="s">
        <v>241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3925534</v>
      </c>
      <c r="CS33" s="695"/>
      <c r="CT33" s="695"/>
      <c r="CU33" s="695"/>
      <c r="CV33" s="695"/>
      <c r="CW33" s="695"/>
      <c r="CX33" s="695"/>
      <c r="CY33" s="696"/>
      <c r="CZ33" s="664">
        <v>58.9</v>
      </c>
      <c r="DA33" s="693"/>
      <c r="DB33" s="693"/>
      <c r="DC33" s="697"/>
      <c r="DD33" s="668">
        <v>2113318</v>
      </c>
      <c r="DE33" s="695"/>
      <c r="DF33" s="695"/>
      <c r="DG33" s="695"/>
      <c r="DH33" s="695"/>
      <c r="DI33" s="695"/>
      <c r="DJ33" s="695"/>
      <c r="DK33" s="696"/>
      <c r="DL33" s="668">
        <v>1610207</v>
      </c>
      <c r="DM33" s="695"/>
      <c r="DN33" s="695"/>
      <c r="DO33" s="695"/>
      <c r="DP33" s="695"/>
      <c r="DQ33" s="695"/>
      <c r="DR33" s="695"/>
      <c r="DS33" s="695"/>
      <c r="DT33" s="695"/>
      <c r="DU33" s="695"/>
      <c r="DV33" s="696"/>
      <c r="DW33" s="664">
        <v>48.9</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1080832</v>
      </c>
      <c r="S34" s="660"/>
      <c r="T34" s="660"/>
      <c r="U34" s="660"/>
      <c r="V34" s="660"/>
      <c r="W34" s="660"/>
      <c r="X34" s="660"/>
      <c r="Y34" s="661"/>
      <c r="Z34" s="662">
        <v>15.2</v>
      </c>
      <c r="AA34" s="662"/>
      <c r="AB34" s="662"/>
      <c r="AC34" s="662"/>
      <c r="AD34" s="663">
        <v>235</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867018</v>
      </c>
      <c r="CS34" s="660"/>
      <c r="CT34" s="660"/>
      <c r="CU34" s="660"/>
      <c r="CV34" s="660"/>
      <c r="CW34" s="660"/>
      <c r="CX34" s="660"/>
      <c r="CY34" s="661"/>
      <c r="CZ34" s="664">
        <v>13</v>
      </c>
      <c r="DA34" s="693"/>
      <c r="DB34" s="693"/>
      <c r="DC34" s="697"/>
      <c r="DD34" s="668">
        <v>645722</v>
      </c>
      <c r="DE34" s="660"/>
      <c r="DF34" s="660"/>
      <c r="DG34" s="660"/>
      <c r="DH34" s="660"/>
      <c r="DI34" s="660"/>
      <c r="DJ34" s="660"/>
      <c r="DK34" s="661"/>
      <c r="DL34" s="668">
        <v>560576</v>
      </c>
      <c r="DM34" s="660"/>
      <c r="DN34" s="660"/>
      <c r="DO34" s="660"/>
      <c r="DP34" s="660"/>
      <c r="DQ34" s="660"/>
      <c r="DR34" s="660"/>
      <c r="DS34" s="660"/>
      <c r="DT34" s="660"/>
      <c r="DU34" s="660"/>
      <c r="DV34" s="661"/>
      <c r="DW34" s="664">
        <v>17</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611484</v>
      </c>
      <c r="S35" s="660"/>
      <c r="T35" s="660"/>
      <c r="U35" s="660"/>
      <c r="V35" s="660"/>
      <c r="W35" s="660"/>
      <c r="X35" s="660"/>
      <c r="Y35" s="661"/>
      <c r="Z35" s="662">
        <v>8.6</v>
      </c>
      <c r="AA35" s="662"/>
      <c r="AB35" s="662"/>
      <c r="AC35" s="662"/>
      <c r="AD35" s="663" t="s">
        <v>232</v>
      </c>
      <c r="AE35" s="663"/>
      <c r="AF35" s="663"/>
      <c r="AG35" s="663"/>
      <c r="AH35" s="663"/>
      <c r="AI35" s="663"/>
      <c r="AJ35" s="663"/>
      <c r="AK35" s="663"/>
      <c r="AL35" s="664" t="s">
        <v>124</v>
      </c>
      <c r="AM35" s="665"/>
      <c r="AN35" s="665"/>
      <c r="AO35" s="666"/>
      <c r="AP35" s="214"/>
      <c r="AQ35" s="732" t="s">
        <v>322</v>
      </c>
      <c r="AR35" s="733"/>
      <c r="AS35" s="733"/>
      <c r="AT35" s="733"/>
      <c r="AU35" s="733"/>
      <c r="AV35" s="733"/>
      <c r="AW35" s="733"/>
      <c r="AX35" s="733"/>
      <c r="AY35" s="734"/>
      <c r="AZ35" s="648">
        <v>1021888</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103</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330342</v>
      </c>
      <c r="CS35" s="695"/>
      <c r="CT35" s="695"/>
      <c r="CU35" s="695"/>
      <c r="CV35" s="695"/>
      <c r="CW35" s="695"/>
      <c r="CX35" s="695"/>
      <c r="CY35" s="696"/>
      <c r="CZ35" s="664">
        <v>5</v>
      </c>
      <c r="DA35" s="693"/>
      <c r="DB35" s="693"/>
      <c r="DC35" s="697"/>
      <c r="DD35" s="668">
        <v>119525</v>
      </c>
      <c r="DE35" s="695"/>
      <c r="DF35" s="695"/>
      <c r="DG35" s="695"/>
      <c r="DH35" s="695"/>
      <c r="DI35" s="695"/>
      <c r="DJ35" s="695"/>
      <c r="DK35" s="696"/>
      <c r="DL35" s="668">
        <v>39268</v>
      </c>
      <c r="DM35" s="695"/>
      <c r="DN35" s="695"/>
      <c r="DO35" s="695"/>
      <c r="DP35" s="695"/>
      <c r="DQ35" s="695"/>
      <c r="DR35" s="695"/>
      <c r="DS35" s="695"/>
      <c r="DT35" s="695"/>
      <c r="DU35" s="695"/>
      <c r="DV35" s="696"/>
      <c r="DW35" s="664">
        <v>1.2</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241</v>
      </c>
      <c r="S36" s="660"/>
      <c r="T36" s="660"/>
      <c r="U36" s="660"/>
      <c r="V36" s="660"/>
      <c r="W36" s="660"/>
      <c r="X36" s="660"/>
      <c r="Y36" s="661"/>
      <c r="Z36" s="662" t="s">
        <v>232</v>
      </c>
      <c r="AA36" s="662"/>
      <c r="AB36" s="662"/>
      <c r="AC36" s="662"/>
      <c r="AD36" s="663" t="s">
        <v>241</v>
      </c>
      <c r="AE36" s="663"/>
      <c r="AF36" s="663"/>
      <c r="AG36" s="663"/>
      <c r="AH36" s="663"/>
      <c r="AI36" s="663"/>
      <c r="AJ36" s="663"/>
      <c r="AK36" s="663"/>
      <c r="AL36" s="664" t="s">
        <v>241</v>
      </c>
      <c r="AM36" s="665"/>
      <c r="AN36" s="665"/>
      <c r="AO36" s="666"/>
      <c r="AQ36" s="736" t="s">
        <v>326</v>
      </c>
      <c r="AR36" s="737"/>
      <c r="AS36" s="737"/>
      <c r="AT36" s="737"/>
      <c r="AU36" s="737"/>
      <c r="AV36" s="737"/>
      <c r="AW36" s="737"/>
      <c r="AX36" s="737"/>
      <c r="AY36" s="738"/>
      <c r="AZ36" s="659">
        <v>322534</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-3288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1007573</v>
      </c>
      <c r="CS36" s="660"/>
      <c r="CT36" s="660"/>
      <c r="CU36" s="660"/>
      <c r="CV36" s="660"/>
      <c r="CW36" s="660"/>
      <c r="CX36" s="660"/>
      <c r="CY36" s="661"/>
      <c r="CZ36" s="664">
        <v>15.1</v>
      </c>
      <c r="DA36" s="693"/>
      <c r="DB36" s="693"/>
      <c r="DC36" s="697"/>
      <c r="DD36" s="668">
        <v>693766</v>
      </c>
      <c r="DE36" s="660"/>
      <c r="DF36" s="660"/>
      <c r="DG36" s="660"/>
      <c r="DH36" s="660"/>
      <c r="DI36" s="660"/>
      <c r="DJ36" s="660"/>
      <c r="DK36" s="661"/>
      <c r="DL36" s="668">
        <v>570578</v>
      </c>
      <c r="DM36" s="660"/>
      <c r="DN36" s="660"/>
      <c r="DO36" s="660"/>
      <c r="DP36" s="660"/>
      <c r="DQ36" s="660"/>
      <c r="DR36" s="660"/>
      <c r="DS36" s="660"/>
      <c r="DT36" s="660"/>
      <c r="DU36" s="660"/>
      <c r="DV36" s="661"/>
      <c r="DW36" s="664">
        <v>17.3</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58884</v>
      </c>
      <c r="S37" s="660"/>
      <c r="T37" s="660"/>
      <c r="U37" s="660"/>
      <c r="V37" s="660"/>
      <c r="W37" s="660"/>
      <c r="X37" s="660"/>
      <c r="Y37" s="661"/>
      <c r="Z37" s="662">
        <v>0.8</v>
      </c>
      <c r="AA37" s="662"/>
      <c r="AB37" s="662"/>
      <c r="AC37" s="662"/>
      <c r="AD37" s="663" t="s">
        <v>124</v>
      </c>
      <c r="AE37" s="663"/>
      <c r="AF37" s="663"/>
      <c r="AG37" s="663"/>
      <c r="AH37" s="663"/>
      <c r="AI37" s="663"/>
      <c r="AJ37" s="663"/>
      <c r="AK37" s="663"/>
      <c r="AL37" s="664" t="s">
        <v>124</v>
      </c>
      <c r="AM37" s="665"/>
      <c r="AN37" s="665"/>
      <c r="AO37" s="666"/>
      <c r="AQ37" s="736" t="s">
        <v>330</v>
      </c>
      <c r="AR37" s="737"/>
      <c r="AS37" s="737"/>
      <c r="AT37" s="737"/>
      <c r="AU37" s="737"/>
      <c r="AV37" s="737"/>
      <c r="AW37" s="737"/>
      <c r="AX37" s="737"/>
      <c r="AY37" s="738"/>
      <c r="AZ37" s="659">
        <v>136726</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725</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176678</v>
      </c>
      <c r="CS37" s="695"/>
      <c r="CT37" s="695"/>
      <c r="CU37" s="695"/>
      <c r="CV37" s="695"/>
      <c r="CW37" s="695"/>
      <c r="CX37" s="695"/>
      <c r="CY37" s="696"/>
      <c r="CZ37" s="664">
        <v>2.7</v>
      </c>
      <c r="DA37" s="693"/>
      <c r="DB37" s="693"/>
      <c r="DC37" s="697"/>
      <c r="DD37" s="668">
        <v>176678</v>
      </c>
      <c r="DE37" s="695"/>
      <c r="DF37" s="695"/>
      <c r="DG37" s="695"/>
      <c r="DH37" s="695"/>
      <c r="DI37" s="695"/>
      <c r="DJ37" s="695"/>
      <c r="DK37" s="696"/>
      <c r="DL37" s="668">
        <v>136786</v>
      </c>
      <c r="DM37" s="695"/>
      <c r="DN37" s="695"/>
      <c r="DO37" s="695"/>
      <c r="DP37" s="695"/>
      <c r="DQ37" s="695"/>
      <c r="DR37" s="695"/>
      <c r="DS37" s="695"/>
      <c r="DT37" s="695"/>
      <c r="DU37" s="695"/>
      <c r="DV37" s="696"/>
      <c r="DW37" s="664">
        <v>4.2</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7097650</v>
      </c>
      <c r="S38" s="740"/>
      <c r="T38" s="740"/>
      <c r="U38" s="740"/>
      <c r="V38" s="740"/>
      <c r="W38" s="740"/>
      <c r="X38" s="740"/>
      <c r="Y38" s="741"/>
      <c r="Z38" s="742">
        <v>100</v>
      </c>
      <c r="AA38" s="742"/>
      <c r="AB38" s="742"/>
      <c r="AC38" s="742"/>
      <c r="AD38" s="743">
        <v>3231475</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114986</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1125</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699354</v>
      </c>
      <c r="CS38" s="660"/>
      <c r="CT38" s="660"/>
      <c r="CU38" s="660"/>
      <c r="CV38" s="660"/>
      <c r="CW38" s="660"/>
      <c r="CX38" s="660"/>
      <c r="CY38" s="661"/>
      <c r="CZ38" s="664">
        <v>10.5</v>
      </c>
      <c r="DA38" s="693"/>
      <c r="DB38" s="693"/>
      <c r="DC38" s="697"/>
      <c r="DD38" s="668">
        <v>652825</v>
      </c>
      <c r="DE38" s="660"/>
      <c r="DF38" s="660"/>
      <c r="DG38" s="660"/>
      <c r="DH38" s="660"/>
      <c r="DI38" s="660"/>
      <c r="DJ38" s="660"/>
      <c r="DK38" s="661"/>
      <c r="DL38" s="668">
        <v>438305</v>
      </c>
      <c r="DM38" s="660"/>
      <c r="DN38" s="660"/>
      <c r="DO38" s="660"/>
      <c r="DP38" s="660"/>
      <c r="DQ38" s="660"/>
      <c r="DR38" s="660"/>
      <c r="DS38" s="660"/>
      <c r="DT38" s="660"/>
      <c r="DU38" s="660"/>
      <c r="DV38" s="661"/>
      <c r="DW38" s="664">
        <v>13.3</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101264</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95</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809521</v>
      </c>
      <c r="CS39" s="695"/>
      <c r="CT39" s="695"/>
      <c r="CU39" s="695"/>
      <c r="CV39" s="695"/>
      <c r="CW39" s="695"/>
      <c r="CX39" s="695"/>
      <c r="CY39" s="696"/>
      <c r="CZ39" s="664">
        <v>12.1</v>
      </c>
      <c r="DA39" s="693"/>
      <c r="DB39" s="693"/>
      <c r="DC39" s="697"/>
      <c r="DD39" s="668" t="s">
        <v>124</v>
      </c>
      <c r="DE39" s="695"/>
      <c r="DF39" s="695"/>
      <c r="DG39" s="695"/>
      <c r="DH39" s="695"/>
      <c r="DI39" s="695"/>
      <c r="DJ39" s="695"/>
      <c r="DK39" s="696"/>
      <c r="DL39" s="668" t="s">
        <v>232</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42280</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149</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211726</v>
      </c>
      <c r="CS40" s="660"/>
      <c r="CT40" s="660"/>
      <c r="CU40" s="660"/>
      <c r="CV40" s="660"/>
      <c r="CW40" s="660"/>
      <c r="CX40" s="660"/>
      <c r="CY40" s="661"/>
      <c r="CZ40" s="664">
        <v>3.2</v>
      </c>
      <c r="DA40" s="693"/>
      <c r="DB40" s="693"/>
      <c r="DC40" s="697"/>
      <c r="DD40" s="668">
        <v>1480</v>
      </c>
      <c r="DE40" s="660"/>
      <c r="DF40" s="660"/>
      <c r="DG40" s="660"/>
      <c r="DH40" s="660"/>
      <c r="DI40" s="660"/>
      <c r="DJ40" s="660"/>
      <c r="DK40" s="661"/>
      <c r="DL40" s="668">
        <v>1480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304098</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406</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232</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1068032</v>
      </c>
      <c r="CS42" s="660"/>
      <c r="CT42" s="660"/>
      <c r="CU42" s="660"/>
      <c r="CV42" s="660"/>
      <c r="CW42" s="660"/>
      <c r="CX42" s="660"/>
      <c r="CY42" s="661"/>
      <c r="CZ42" s="664">
        <v>16</v>
      </c>
      <c r="DA42" s="665"/>
      <c r="DB42" s="665"/>
      <c r="DC42" s="760"/>
      <c r="DD42" s="668">
        <v>228399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50088</v>
      </c>
      <c r="CS43" s="695"/>
      <c r="CT43" s="695"/>
      <c r="CU43" s="695"/>
      <c r="CV43" s="695"/>
      <c r="CW43" s="695"/>
      <c r="CX43" s="695"/>
      <c r="CY43" s="696"/>
      <c r="CZ43" s="664">
        <v>0.8</v>
      </c>
      <c r="DA43" s="693"/>
      <c r="DB43" s="693"/>
      <c r="DC43" s="697"/>
      <c r="DD43" s="668">
        <v>42243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1020324</v>
      </c>
      <c r="CS44" s="660"/>
      <c r="CT44" s="660"/>
      <c r="CU44" s="660"/>
      <c r="CV44" s="660"/>
      <c r="CW44" s="660"/>
      <c r="CX44" s="660"/>
      <c r="CY44" s="661"/>
      <c r="CZ44" s="664">
        <v>15.3</v>
      </c>
      <c r="DA44" s="665"/>
      <c r="DB44" s="665"/>
      <c r="DC44" s="760"/>
      <c r="DD44" s="668">
        <v>205613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300594</v>
      </c>
      <c r="CS45" s="695"/>
      <c r="CT45" s="695"/>
      <c r="CU45" s="695"/>
      <c r="CV45" s="695"/>
      <c r="CW45" s="695"/>
      <c r="CX45" s="695"/>
      <c r="CY45" s="696"/>
      <c r="CZ45" s="664">
        <v>4.5</v>
      </c>
      <c r="DA45" s="693"/>
      <c r="DB45" s="693"/>
      <c r="DC45" s="697"/>
      <c r="DD45" s="668">
        <v>31183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712178</v>
      </c>
      <c r="CS46" s="660"/>
      <c r="CT46" s="660"/>
      <c r="CU46" s="660"/>
      <c r="CV46" s="660"/>
      <c r="CW46" s="660"/>
      <c r="CX46" s="660"/>
      <c r="CY46" s="661"/>
      <c r="CZ46" s="664">
        <v>10.7</v>
      </c>
      <c r="DA46" s="665"/>
      <c r="DB46" s="665"/>
      <c r="DC46" s="760"/>
      <c r="DD46" s="668">
        <v>174354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47708</v>
      </c>
      <c r="CS47" s="695"/>
      <c r="CT47" s="695"/>
      <c r="CU47" s="695"/>
      <c r="CV47" s="695"/>
      <c r="CW47" s="695"/>
      <c r="CX47" s="695"/>
      <c r="CY47" s="696"/>
      <c r="CZ47" s="664">
        <v>0.7</v>
      </c>
      <c r="DA47" s="693"/>
      <c r="DB47" s="693"/>
      <c r="DC47" s="697"/>
      <c r="DD47" s="668">
        <v>22786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6663361</v>
      </c>
      <c r="CS49" s="729"/>
      <c r="CT49" s="729"/>
      <c r="CU49" s="729"/>
      <c r="CV49" s="729"/>
      <c r="CW49" s="729"/>
      <c r="CX49" s="729"/>
      <c r="CY49" s="761"/>
      <c r="CZ49" s="744">
        <v>100</v>
      </c>
      <c r="DA49" s="762"/>
      <c r="DB49" s="762"/>
      <c r="DC49" s="763"/>
      <c r="DD49" s="764">
        <v>3702526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DI7ucTp33T9IgwFBh1nU5od/aIUk9ZtJAHF8hF6U7sXt9Uoou2vrXKeCwmIWhxf6wdgOY+DzOpDTf99Zf74jA==" saltValue="7+z4rfyMeDaMbSa2x8xt7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22" zoomScale="80" zoomScaleNormal="70" zoomScaleSheetLayoutView="80" workbookViewId="0">
      <selection activeCell="BH15" sqref="BH1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7098</v>
      </c>
      <c r="R7" s="795"/>
      <c r="S7" s="795"/>
      <c r="T7" s="795"/>
      <c r="U7" s="795"/>
      <c r="V7" s="795">
        <v>6664</v>
      </c>
      <c r="W7" s="795"/>
      <c r="X7" s="795"/>
      <c r="Y7" s="795"/>
      <c r="Z7" s="795"/>
      <c r="AA7" s="795">
        <v>434</v>
      </c>
      <c r="AB7" s="795"/>
      <c r="AC7" s="795"/>
      <c r="AD7" s="795"/>
      <c r="AE7" s="796"/>
      <c r="AF7" s="797">
        <v>286</v>
      </c>
      <c r="AG7" s="798"/>
      <c r="AH7" s="798"/>
      <c r="AI7" s="798"/>
      <c r="AJ7" s="799"/>
      <c r="AK7" s="834" t="s">
        <v>571</v>
      </c>
      <c r="AL7" s="835"/>
      <c r="AM7" s="835"/>
      <c r="AN7" s="835"/>
      <c r="AO7" s="835"/>
      <c r="AP7" s="835">
        <v>6052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562</v>
      </c>
      <c r="BT7" s="839"/>
      <c r="BU7" s="839"/>
      <c r="BV7" s="839"/>
      <c r="BW7" s="839"/>
      <c r="BX7" s="839"/>
      <c r="BY7" s="839"/>
      <c r="BZ7" s="839"/>
      <c r="CA7" s="839"/>
      <c r="CB7" s="839"/>
      <c r="CC7" s="839"/>
      <c r="CD7" s="839"/>
      <c r="CE7" s="839"/>
      <c r="CF7" s="839"/>
      <c r="CG7" s="840"/>
      <c r="CH7" s="831">
        <v>2</v>
      </c>
      <c r="CI7" s="832"/>
      <c r="CJ7" s="832"/>
      <c r="CK7" s="832"/>
      <c r="CL7" s="833"/>
      <c r="CM7" s="831">
        <v>16</v>
      </c>
      <c r="CN7" s="832"/>
      <c r="CO7" s="832"/>
      <c r="CP7" s="832"/>
      <c r="CQ7" s="833"/>
      <c r="CR7" s="831">
        <v>5</v>
      </c>
      <c r="CS7" s="832"/>
      <c r="CT7" s="832"/>
      <c r="CU7" s="832"/>
      <c r="CV7" s="833"/>
      <c r="CW7" s="831">
        <v>0</v>
      </c>
      <c r="CX7" s="832"/>
      <c r="CY7" s="832"/>
      <c r="CZ7" s="832"/>
      <c r="DA7" s="833"/>
      <c r="DB7" s="831">
        <v>0</v>
      </c>
      <c r="DC7" s="832"/>
      <c r="DD7" s="832"/>
      <c r="DE7" s="832"/>
      <c r="DF7" s="833"/>
      <c r="DG7" s="831">
        <v>0</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563</v>
      </c>
      <c r="BT8" s="829"/>
      <c r="BU8" s="829"/>
      <c r="BV8" s="829"/>
      <c r="BW8" s="829"/>
      <c r="BX8" s="829"/>
      <c r="BY8" s="829"/>
      <c r="BZ8" s="829"/>
      <c r="CA8" s="829"/>
      <c r="CB8" s="829"/>
      <c r="CC8" s="829"/>
      <c r="CD8" s="829"/>
      <c r="CE8" s="829"/>
      <c r="CF8" s="829"/>
      <c r="CG8" s="830"/>
      <c r="CH8" s="841">
        <v>30</v>
      </c>
      <c r="CI8" s="842"/>
      <c r="CJ8" s="842"/>
      <c r="CK8" s="842"/>
      <c r="CL8" s="843"/>
      <c r="CM8" s="841">
        <v>131</v>
      </c>
      <c r="CN8" s="842"/>
      <c r="CO8" s="842"/>
      <c r="CP8" s="842"/>
      <c r="CQ8" s="843"/>
      <c r="CR8" s="841">
        <v>15</v>
      </c>
      <c r="CS8" s="842"/>
      <c r="CT8" s="842"/>
      <c r="CU8" s="842"/>
      <c r="CV8" s="843"/>
      <c r="CW8" s="841">
        <v>3</v>
      </c>
      <c r="CX8" s="842"/>
      <c r="CY8" s="842"/>
      <c r="CZ8" s="842"/>
      <c r="DA8" s="843"/>
      <c r="DB8" s="841">
        <v>0</v>
      </c>
      <c r="DC8" s="842"/>
      <c r="DD8" s="842"/>
      <c r="DE8" s="842"/>
      <c r="DF8" s="843"/>
      <c r="DG8" s="841">
        <v>0</v>
      </c>
      <c r="DH8" s="842"/>
      <c r="DI8" s="842"/>
      <c r="DJ8" s="842"/>
      <c r="DK8" s="843"/>
      <c r="DL8" s="841">
        <v>0</v>
      </c>
      <c r="DM8" s="842"/>
      <c r="DN8" s="842"/>
      <c r="DO8" s="842"/>
      <c r="DP8" s="843"/>
      <c r="DQ8" s="841">
        <v>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564</v>
      </c>
      <c r="BT9" s="829"/>
      <c r="BU9" s="829"/>
      <c r="BV9" s="829"/>
      <c r="BW9" s="829"/>
      <c r="BX9" s="829"/>
      <c r="BY9" s="829"/>
      <c r="BZ9" s="829"/>
      <c r="CA9" s="829"/>
      <c r="CB9" s="829"/>
      <c r="CC9" s="829"/>
      <c r="CD9" s="829"/>
      <c r="CE9" s="829"/>
      <c r="CF9" s="829"/>
      <c r="CG9" s="830"/>
      <c r="CH9" s="841">
        <v>-26</v>
      </c>
      <c r="CI9" s="842"/>
      <c r="CJ9" s="842"/>
      <c r="CK9" s="842"/>
      <c r="CL9" s="843"/>
      <c r="CM9" s="841">
        <v>25</v>
      </c>
      <c r="CN9" s="842"/>
      <c r="CO9" s="842"/>
      <c r="CP9" s="842"/>
      <c r="CQ9" s="843"/>
      <c r="CR9" s="841">
        <v>11</v>
      </c>
      <c r="CS9" s="842"/>
      <c r="CT9" s="842"/>
      <c r="CU9" s="842"/>
      <c r="CV9" s="843"/>
      <c r="CW9" s="841">
        <v>0</v>
      </c>
      <c r="CX9" s="842"/>
      <c r="CY9" s="842"/>
      <c r="CZ9" s="842"/>
      <c r="DA9" s="843"/>
      <c r="DB9" s="841">
        <v>0</v>
      </c>
      <c r="DC9" s="842"/>
      <c r="DD9" s="842"/>
      <c r="DE9" s="842"/>
      <c r="DF9" s="843"/>
      <c r="DG9" s="841">
        <v>0</v>
      </c>
      <c r="DH9" s="842"/>
      <c r="DI9" s="842"/>
      <c r="DJ9" s="842"/>
      <c r="DK9" s="843"/>
      <c r="DL9" s="841">
        <v>124</v>
      </c>
      <c r="DM9" s="842"/>
      <c r="DN9" s="842"/>
      <c r="DO9" s="842"/>
      <c r="DP9" s="843"/>
      <c r="DQ9" s="841">
        <v>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5"/>
      <c r="AL22" s="866"/>
      <c r="AM22" s="866"/>
      <c r="AN22" s="866"/>
      <c r="AO22" s="866"/>
      <c r="AP22" s="866"/>
      <c r="AQ22" s="866"/>
      <c r="AR22" s="866"/>
      <c r="AS22" s="866"/>
      <c r="AT22" s="866"/>
      <c r="AU22" s="867"/>
      <c r="AV22" s="867"/>
      <c r="AW22" s="867"/>
      <c r="AX22" s="867"/>
      <c r="AY22" s="868"/>
      <c r="AZ22" s="869" t="s">
        <v>381</v>
      </c>
      <c r="BA22" s="869"/>
      <c r="BB22" s="869"/>
      <c r="BC22" s="869"/>
      <c r="BD22" s="870"/>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f>SUM(Q7:Q22)</f>
        <v>7098</v>
      </c>
      <c r="R23" s="854"/>
      <c r="S23" s="854"/>
      <c r="T23" s="854"/>
      <c r="U23" s="854"/>
      <c r="V23" s="855">
        <f>SUM(V7:V22)</f>
        <v>6664</v>
      </c>
      <c r="W23" s="856"/>
      <c r="X23" s="856"/>
      <c r="Y23" s="856"/>
      <c r="Z23" s="857"/>
      <c r="AA23" s="855">
        <f t="shared" ref="AA23" si="0">SUM(AA7:AA22)</f>
        <v>434</v>
      </c>
      <c r="AB23" s="856"/>
      <c r="AC23" s="856"/>
      <c r="AD23" s="856"/>
      <c r="AE23" s="858"/>
      <c r="AF23" s="859">
        <v>286</v>
      </c>
      <c r="AG23" s="854"/>
      <c r="AH23" s="854"/>
      <c r="AI23" s="854"/>
      <c r="AJ23" s="860"/>
      <c r="AK23" s="861"/>
      <c r="AL23" s="862"/>
      <c r="AM23" s="862"/>
      <c r="AN23" s="862"/>
      <c r="AO23" s="862"/>
      <c r="AP23" s="854">
        <f t="shared" ref="AP23" si="1">SUM(AP7:AP22)</f>
        <v>6052</v>
      </c>
      <c r="AQ23" s="854"/>
      <c r="AR23" s="854"/>
      <c r="AS23" s="854"/>
      <c r="AT23" s="854"/>
      <c r="AU23" s="863"/>
      <c r="AV23" s="863"/>
      <c r="AW23" s="863"/>
      <c r="AX23" s="863"/>
      <c r="AY23" s="864"/>
      <c r="AZ23" s="872" t="s">
        <v>384</v>
      </c>
      <c r="BA23" s="856"/>
      <c r="BB23" s="856"/>
      <c r="BC23" s="856"/>
      <c r="BD23" s="858"/>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71" t="s">
        <v>385</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3" t="s">
        <v>390</v>
      </c>
      <c r="AG26" s="874"/>
      <c r="AH26" s="874"/>
      <c r="AI26" s="874"/>
      <c r="AJ26" s="875"/>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3">
        <v>719</v>
      </c>
      <c r="R28" s="884"/>
      <c r="S28" s="884"/>
      <c r="T28" s="884"/>
      <c r="U28" s="884"/>
      <c r="V28" s="884">
        <v>719</v>
      </c>
      <c r="W28" s="884"/>
      <c r="X28" s="884"/>
      <c r="Y28" s="884"/>
      <c r="Z28" s="884"/>
      <c r="AA28" s="884">
        <v>0</v>
      </c>
      <c r="AB28" s="884"/>
      <c r="AC28" s="884"/>
      <c r="AD28" s="884"/>
      <c r="AE28" s="885"/>
      <c r="AF28" s="886">
        <v>0</v>
      </c>
      <c r="AG28" s="884"/>
      <c r="AH28" s="884"/>
      <c r="AI28" s="884"/>
      <c r="AJ28" s="887"/>
      <c r="AK28" s="888">
        <v>66</v>
      </c>
      <c r="AL28" s="879"/>
      <c r="AM28" s="879"/>
      <c r="AN28" s="879"/>
      <c r="AO28" s="879"/>
      <c r="AP28" s="879" t="s">
        <v>572</v>
      </c>
      <c r="AQ28" s="879"/>
      <c r="AR28" s="879"/>
      <c r="AS28" s="879"/>
      <c r="AT28" s="879"/>
      <c r="AU28" s="879" t="s">
        <v>572</v>
      </c>
      <c r="AV28" s="879"/>
      <c r="AW28" s="879"/>
      <c r="AX28" s="879"/>
      <c r="AY28" s="879"/>
      <c r="AZ28" s="880" t="s">
        <v>123</v>
      </c>
      <c r="BA28" s="880"/>
      <c r="BB28" s="880"/>
      <c r="BC28" s="880"/>
      <c r="BD28" s="880"/>
      <c r="BE28" s="881"/>
      <c r="BF28" s="881"/>
      <c r="BG28" s="881"/>
      <c r="BH28" s="881"/>
      <c r="BI28" s="882"/>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1017</v>
      </c>
      <c r="R29" s="819"/>
      <c r="S29" s="819"/>
      <c r="T29" s="819"/>
      <c r="U29" s="819"/>
      <c r="V29" s="819">
        <v>970</v>
      </c>
      <c r="W29" s="819"/>
      <c r="X29" s="819"/>
      <c r="Y29" s="819"/>
      <c r="Z29" s="819"/>
      <c r="AA29" s="819">
        <v>47</v>
      </c>
      <c r="AB29" s="819"/>
      <c r="AC29" s="819"/>
      <c r="AD29" s="819"/>
      <c r="AE29" s="820"/>
      <c r="AF29" s="821">
        <v>47</v>
      </c>
      <c r="AG29" s="822"/>
      <c r="AH29" s="822"/>
      <c r="AI29" s="822"/>
      <c r="AJ29" s="823"/>
      <c r="AK29" s="891">
        <v>168</v>
      </c>
      <c r="AL29" s="892"/>
      <c r="AM29" s="892"/>
      <c r="AN29" s="892"/>
      <c r="AO29" s="892"/>
      <c r="AP29" s="892" t="s">
        <v>572</v>
      </c>
      <c r="AQ29" s="892"/>
      <c r="AR29" s="892"/>
      <c r="AS29" s="892"/>
      <c r="AT29" s="892"/>
      <c r="AU29" s="892" t="s">
        <v>572</v>
      </c>
      <c r="AV29" s="892"/>
      <c r="AW29" s="892"/>
      <c r="AX29" s="892"/>
      <c r="AY29" s="892"/>
      <c r="AZ29" s="893" t="s">
        <v>123</v>
      </c>
      <c r="BA29" s="893"/>
      <c r="BB29" s="893"/>
      <c r="BC29" s="893"/>
      <c r="BD29" s="893"/>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90</v>
      </c>
      <c r="R30" s="819"/>
      <c r="S30" s="819"/>
      <c r="T30" s="819"/>
      <c r="U30" s="819"/>
      <c r="V30" s="819">
        <v>90</v>
      </c>
      <c r="W30" s="819"/>
      <c r="X30" s="819"/>
      <c r="Y30" s="819"/>
      <c r="Z30" s="819"/>
      <c r="AA30" s="819">
        <v>0</v>
      </c>
      <c r="AB30" s="819"/>
      <c r="AC30" s="819"/>
      <c r="AD30" s="819"/>
      <c r="AE30" s="820"/>
      <c r="AF30" s="821">
        <v>0</v>
      </c>
      <c r="AG30" s="822"/>
      <c r="AH30" s="822"/>
      <c r="AI30" s="822"/>
      <c r="AJ30" s="823"/>
      <c r="AK30" s="891">
        <v>39</v>
      </c>
      <c r="AL30" s="892"/>
      <c r="AM30" s="892"/>
      <c r="AN30" s="892"/>
      <c r="AO30" s="892"/>
      <c r="AP30" s="892" t="s">
        <v>572</v>
      </c>
      <c r="AQ30" s="892"/>
      <c r="AR30" s="892"/>
      <c r="AS30" s="892"/>
      <c r="AT30" s="892"/>
      <c r="AU30" s="892" t="s">
        <v>572</v>
      </c>
      <c r="AV30" s="892"/>
      <c r="AW30" s="892"/>
      <c r="AX30" s="892"/>
      <c r="AY30" s="892"/>
      <c r="AZ30" s="893" t="s">
        <v>123</v>
      </c>
      <c r="BA30" s="893"/>
      <c r="BB30" s="893"/>
      <c r="BC30" s="893"/>
      <c r="BD30" s="893"/>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125</v>
      </c>
      <c r="R31" s="819"/>
      <c r="S31" s="819"/>
      <c r="T31" s="819"/>
      <c r="U31" s="819"/>
      <c r="V31" s="819">
        <v>125</v>
      </c>
      <c r="W31" s="819"/>
      <c r="X31" s="819"/>
      <c r="Y31" s="819"/>
      <c r="Z31" s="819"/>
      <c r="AA31" s="819" t="s">
        <v>567</v>
      </c>
      <c r="AB31" s="819"/>
      <c r="AC31" s="819"/>
      <c r="AD31" s="819"/>
      <c r="AE31" s="820"/>
      <c r="AF31" s="821" t="s">
        <v>124</v>
      </c>
      <c r="AG31" s="822"/>
      <c r="AH31" s="822"/>
      <c r="AI31" s="822"/>
      <c r="AJ31" s="823"/>
      <c r="AK31" s="891">
        <v>101</v>
      </c>
      <c r="AL31" s="892"/>
      <c r="AM31" s="892"/>
      <c r="AN31" s="892"/>
      <c r="AO31" s="892"/>
      <c r="AP31" s="892">
        <v>317</v>
      </c>
      <c r="AQ31" s="892"/>
      <c r="AR31" s="892"/>
      <c r="AS31" s="892"/>
      <c r="AT31" s="892"/>
      <c r="AU31" s="892">
        <v>268</v>
      </c>
      <c r="AV31" s="892"/>
      <c r="AW31" s="892"/>
      <c r="AX31" s="892"/>
      <c r="AY31" s="892"/>
      <c r="AZ31" s="893" t="s">
        <v>123</v>
      </c>
      <c r="BA31" s="893"/>
      <c r="BB31" s="893"/>
      <c r="BC31" s="893"/>
      <c r="BD31" s="893"/>
      <c r="BE31" s="889"/>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1053</v>
      </c>
      <c r="R32" s="819"/>
      <c r="S32" s="819"/>
      <c r="T32" s="819"/>
      <c r="U32" s="819"/>
      <c r="V32" s="819">
        <v>1085</v>
      </c>
      <c r="W32" s="819"/>
      <c r="X32" s="819"/>
      <c r="Y32" s="819"/>
      <c r="Z32" s="819"/>
      <c r="AA32" s="819">
        <v>-32</v>
      </c>
      <c r="AB32" s="819"/>
      <c r="AC32" s="819"/>
      <c r="AD32" s="819"/>
      <c r="AE32" s="820"/>
      <c r="AF32" s="821">
        <v>2244</v>
      </c>
      <c r="AG32" s="822"/>
      <c r="AH32" s="822"/>
      <c r="AI32" s="822"/>
      <c r="AJ32" s="823"/>
      <c r="AK32" s="891">
        <v>323</v>
      </c>
      <c r="AL32" s="892"/>
      <c r="AM32" s="892"/>
      <c r="AN32" s="892"/>
      <c r="AO32" s="892"/>
      <c r="AP32" s="892">
        <v>647</v>
      </c>
      <c r="AQ32" s="892"/>
      <c r="AR32" s="892"/>
      <c r="AS32" s="892"/>
      <c r="AT32" s="892"/>
      <c r="AU32" s="892">
        <v>446</v>
      </c>
      <c r="AV32" s="892"/>
      <c r="AW32" s="892"/>
      <c r="AX32" s="892"/>
      <c r="AY32" s="892"/>
      <c r="AZ32" s="893" t="s">
        <v>123</v>
      </c>
      <c r="BA32" s="893"/>
      <c r="BB32" s="893"/>
      <c r="BC32" s="893"/>
      <c r="BD32" s="893"/>
      <c r="BE32" s="889" t="s">
        <v>400</v>
      </c>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379</v>
      </c>
      <c r="R33" s="819"/>
      <c r="S33" s="819"/>
      <c r="T33" s="819"/>
      <c r="U33" s="819"/>
      <c r="V33" s="819">
        <v>379</v>
      </c>
      <c r="W33" s="819"/>
      <c r="X33" s="819"/>
      <c r="Y33" s="819"/>
      <c r="Z33" s="819"/>
      <c r="AA33" s="819">
        <v>0</v>
      </c>
      <c r="AB33" s="819"/>
      <c r="AC33" s="819"/>
      <c r="AD33" s="819"/>
      <c r="AE33" s="820"/>
      <c r="AF33" s="821">
        <v>0</v>
      </c>
      <c r="AG33" s="822"/>
      <c r="AH33" s="822"/>
      <c r="AI33" s="822"/>
      <c r="AJ33" s="823"/>
      <c r="AK33" s="891">
        <v>115</v>
      </c>
      <c r="AL33" s="892"/>
      <c r="AM33" s="892"/>
      <c r="AN33" s="892"/>
      <c r="AO33" s="892"/>
      <c r="AP33" s="892">
        <v>971</v>
      </c>
      <c r="AQ33" s="892"/>
      <c r="AR33" s="892"/>
      <c r="AS33" s="892"/>
      <c r="AT33" s="892"/>
      <c r="AU33" s="892">
        <v>385</v>
      </c>
      <c r="AV33" s="892"/>
      <c r="AW33" s="892"/>
      <c r="AX33" s="892"/>
      <c r="AY33" s="892"/>
      <c r="AZ33" s="893" t="s">
        <v>123</v>
      </c>
      <c r="BA33" s="893"/>
      <c r="BB33" s="893"/>
      <c r="BC33" s="893"/>
      <c r="BD33" s="893"/>
      <c r="BE33" s="889" t="s">
        <v>402</v>
      </c>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251</v>
      </c>
      <c r="R34" s="819"/>
      <c r="S34" s="819"/>
      <c r="T34" s="819"/>
      <c r="U34" s="819"/>
      <c r="V34" s="819">
        <v>244</v>
      </c>
      <c r="W34" s="819"/>
      <c r="X34" s="819"/>
      <c r="Y34" s="819"/>
      <c r="Z34" s="819"/>
      <c r="AA34" s="819">
        <v>7</v>
      </c>
      <c r="AB34" s="819"/>
      <c r="AC34" s="819"/>
      <c r="AD34" s="819"/>
      <c r="AE34" s="820"/>
      <c r="AF34" s="821">
        <v>7</v>
      </c>
      <c r="AG34" s="822"/>
      <c r="AH34" s="822"/>
      <c r="AI34" s="822"/>
      <c r="AJ34" s="823"/>
      <c r="AK34" s="891">
        <v>137</v>
      </c>
      <c r="AL34" s="892"/>
      <c r="AM34" s="892"/>
      <c r="AN34" s="892"/>
      <c r="AO34" s="892"/>
      <c r="AP34" s="892">
        <v>697</v>
      </c>
      <c r="AQ34" s="892"/>
      <c r="AR34" s="892"/>
      <c r="AS34" s="892"/>
      <c r="AT34" s="892"/>
      <c r="AU34" s="892">
        <v>552</v>
      </c>
      <c r="AV34" s="892"/>
      <c r="AW34" s="892"/>
      <c r="AX34" s="892"/>
      <c r="AY34" s="892"/>
      <c r="AZ34" s="893" t="s">
        <v>123</v>
      </c>
      <c r="BA34" s="893"/>
      <c r="BB34" s="893"/>
      <c r="BC34" s="893"/>
      <c r="BD34" s="893"/>
      <c r="BE34" s="889" t="s">
        <v>402</v>
      </c>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1</v>
      </c>
      <c r="R35" s="819"/>
      <c r="S35" s="819"/>
      <c r="T35" s="819"/>
      <c r="U35" s="819"/>
      <c r="V35" s="819">
        <v>1</v>
      </c>
      <c r="W35" s="819"/>
      <c r="X35" s="819"/>
      <c r="Y35" s="819"/>
      <c r="Z35" s="819"/>
      <c r="AA35" s="819" t="s">
        <v>567</v>
      </c>
      <c r="AB35" s="819"/>
      <c r="AC35" s="819"/>
      <c r="AD35" s="819"/>
      <c r="AE35" s="820"/>
      <c r="AF35" s="821" t="s">
        <v>124</v>
      </c>
      <c r="AG35" s="822"/>
      <c r="AH35" s="822"/>
      <c r="AI35" s="822"/>
      <c r="AJ35" s="823"/>
      <c r="AK35" s="891">
        <v>0</v>
      </c>
      <c r="AL35" s="892"/>
      <c r="AM35" s="892"/>
      <c r="AN35" s="892"/>
      <c r="AO35" s="892"/>
      <c r="AP35" s="892" t="s">
        <v>572</v>
      </c>
      <c r="AQ35" s="892"/>
      <c r="AR35" s="892"/>
      <c r="AS35" s="892"/>
      <c r="AT35" s="892"/>
      <c r="AU35" s="892" t="s">
        <v>572</v>
      </c>
      <c r="AV35" s="892"/>
      <c r="AW35" s="892"/>
      <c r="AX35" s="892"/>
      <c r="AY35" s="892"/>
      <c r="AZ35" s="893" t="s">
        <v>123</v>
      </c>
      <c r="BA35" s="893"/>
      <c r="BB35" s="893"/>
      <c r="BC35" s="893"/>
      <c r="BD35" s="893"/>
      <c r="BE35" s="889" t="s">
        <v>402</v>
      </c>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405</v>
      </c>
      <c r="BK62" s="869"/>
      <c r="BL62" s="869"/>
      <c r="BM62" s="869"/>
      <c r="BN62" s="870"/>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406</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2298</v>
      </c>
      <c r="AG63" s="903"/>
      <c r="AH63" s="903"/>
      <c r="AI63" s="903"/>
      <c r="AJ63" s="904"/>
      <c r="AK63" s="905"/>
      <c r="AL63" s="900"/>
      <c r="AM63" s="900"/>
      <c r="AN63" s="900"/>
      <c r="AO63" s="900"/>
      <c r="AP63" s="903">
        <f>SUM(AP28:AT35)</f>
        <v>2632</v>
      </c>
      <c r="AQ63" s="903"/>
      <c r="AR63" s="903"/>
      <c r="AS63" s="903"/>
      <c r="AT63" s="903"/>
      <c r="AU63" s="903">
        <f>SUM(AU28:AY35)</f>
        <v>1651</v>
      </c>
      <c r="AV63" s="903"/>
      <c r="AW63" s="903"/>
      <c r="AX63" s="903"/>
      <c r="AY63" s="903"/>
      <c r="AZ63" s="907"/>
      <c r="BA63" s="907"/>
      <c r="BB63" s="907"/>
      <c r="BC63" s="907"/>
      <c r="BD63" s="907"/>
      <c r="BE63" s="908"/>
      <c r="BF63" s="908"/>
      <c r="BG63" s="908"/>
      <c r="BH63" s="908"/>
      <c r="BI63" s="909"/>
      <c r="BJ63" s="910" t="s">
        <v>124</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387</v>
      </c>
      <c r="R66" s="778"/>
      <c r="S66" s="778"/>
      <c r="T66" s="778"/>
      <c r="U66" s="779"/>
      <c r="V66" s="777" t="s">
        <v>409</v>
      </c>
      <c r="W66" s="778"/>
      <c r="X66" s="778"/>
      <c r="Y66" s="778"/>
      <c r="Z66" s="779"/>
      <c r="AA66" s="777" t="s">
        <v>389</v>
      </c>
      <c r="AB66" s="778"/>
      <c r="AC66" s="778"/>
      <c r="AD66" s="778"/>
      <c r="AE66" s="779"/>
      <c r="AF66" s="913" t="s">
        <v>390</v>
      </c>
      <c r="AG66" s="874"/>
      <c r="AH66" s="874"/>
      <c r="AI66" s="874"/>
      <c r="AJ66" s="914"/>
      <c r="AK66" s="777" t="s">
        <v>391</v>
      </c>
      <c r="AL66" s="801"/>
      <c r="AM66" s="801"/>
      <c r="AN66" s="801"/>
      <c r="AO66" s="802"/>
      <c r="AP66" s="777" t="s">
        <v>392</v>
      </c>
      <c r="AQ66" s="778"/>
      <c r="AR66" s="778"/>
      <c r="AS66" s="778"/>
      <c r="AT66" s="779"/>
      <c r="AU66" s="777" t="s">
        <v>410</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7"/>
      <c r="AH67" s="877"/>
      <c r="AI67" s="877"/>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565</v>
      </c>
      <c r="C68" s="931"/>
      <c r="D68" s="931"/>
      <c r="E68" s="931"/>
      <c r="F68" s="931"/>
      <c r="G68" s="931"/>
      <c r="H68" s="931"/>
      <c r="I68" s="931"/>
      <c r="J68" s="931"/>
      <c r="K68" s="931"/>
      <c r="L68" s="931"/>
      <c r="M68" s="931"/>
      <c r="N68" s="931"/>
      <c r="O68" s="931"/>
      <c r="P68" s="932"/>
      <c r="Q68" s="933">
        <v>5914</v>
      </c>
      <c r="R68" s="927"/>
      <c r="S68" s="927"/>
      <c r="T68" s="927"/>
      <c r="U68" s="927"/>
      <c r="V68" s="927">
        <v>5862</v>
      </c>
      <c r="W68" s="927"/>
      <c r="X68" s="927"/>
      <c r="Y68" s="927"/>
      <c r="Z68" s="927"/>
      <c r="AA68" s="927">
        <v>53</v>
      </c>
      <c r="AB68" s="927"/>
      <c r="AC68" s="927"/>
      <c r="AD68" s="927"/>
      <c r="AE68" s="927"/>
      <c r="AF68" s="927">
        <v>2</v>
      </c>
      <c r="AG68" s="927"/>
      <c r="AH68" s="927"/>
      <c r="AI68" s="927"/>
      <c r="AJ68" s="927"/>
      <c r="AK68" s="927">
        <v>367</v>
      </c>
      <c r="AL68" s="927"/>
      <c r="AM68" s="927"/>
      <c r="AN68" s="927"/>
      <c r="AO68" s="927"/>
      <c r="AP68" s="927">
        <v>3235</v>
      </c>
      <c r="AQ68" s="927"/>
      <c r="AR68" s="927"/>
      <c r="AS68" s="927"/>
      <c r="AT68" s="927"/>
      <c r="AU68" s="927">
        <v>103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566</v>
      </c>
      <c r="C69" s="935"/>
      <c r="D69" s="935"/>
      <c r="E69" s="935"/>
      <c r="F69" s="935"/>
      <c r="G69" s="935"/>
      <c r="H69" s="935"/>
      <c r="I69" s="935"/>
      <c r="J69" s="935"/>
      <c r="K69" s="935"/>
      <c r="L69" s="935"/>
      <c r="M69" s="935"/>
      <c r="N69" s="935"/>
      <c r="O69" s="935"/>
      <c r="P69" s="936"/>
      <c r="Q69" s="937">
        <v>488</v>
      </c>
      <c r="R69" s="892"/>
      <c r="S69" s="892"/>
      <c r="T69" s="892"/>
      <c r="U69" s="892"/>
      <c r="V69" s="892">
        <v>477</v>
      </c>
      <c r="W69" s="892"/>
      <c r="X69" s="892"/>
      <c r="Y69" s="892"/>
      <c r="Z69" s="892"/>
      <c r="AA69" s="892">
        <v>11</v>
      </c>
      <c r="AB69" s="892"/>
      <c r="AC69" s="892"/>
      <c r="AD69" s="892"/>
      <c r="AE69" s="892"/>
      <c r="AF69" s="892">
        <v>11</v>
      </c>
      <c r="AG69" s="892"/>
      <c r="AH69" s="892"/>
      <c r="AI69" s="892"/>
      <c r="AJ69" s="892"/>
      <c r="AK69" s="892" t="s">
        <v>568</v>
      </c>
      <c r="AL69" s="892"/>
      <c r="AM69" s="892"/>
      <c r="AN69" s="892"/>
      <c r="AO69" s="892"/>
      <c r="AP69" s="892">
        <v>236</v>
      </c>
      <c r="AQ69" s="892"/>
      <c r="AR69" s="892"/>
      <c r="AS69" s="892"/>
      <c r="AT69" s="892"/>
      <c r="AU69" s="892">
        <v>5</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569</v>
      </c>
      <c r="C70" s="935"/>
      <c r="D70" s="935"/>
      <c r="E70" s="935"/>
      <c r="F70" s="935"/>
      <c r="G70" s="935"/>
      <c r="H70" s="935"/>
      <c r="I70" s="935"/>
      <c r="J70" s="935"/>
      <c r="K70" s="935"/>
      <c r="L70" s="935"/>
      <c r="M70" s="935"/>
      <c r="N70" s="935"/>
      <c r="O70" s="935"/>
      <c r="P70" s="936"/>
      <c r="Q70" s="937">
        <v>4278</v>
      </c>
      <c r="R70" s="892"/>
      <c r="S70" s="892"/>
      <c r="T70" s="892"/>
      <c r="U70" s="892"/>
      <c r="V70" s="892">
        <v>4069</v>
      </c>
      <c r="W70" s="892"/>
      <c r="X70" s="892"/>
      <c r="Y70" s="892"/>
      <c r="Z70" s="892"/>
      <c r="AA70" s="892">
        <v>208</v>
      </c>
      <c r="AB70" s="892"/>
      <c r="AC70" s="892"/>
      <c r="AD70" s="892"/>
      <c r="AE70" s="892"/>
      <c r="AF70" s="892">
        <v>208</v>
      </c>
      <c r="AG70" s="892"/>
      <c r="AH70" s="892"/>
      <c r="AI70" s="892"/>
      <c r="AJ70" s="892"/>
      <c r="AK70" s="892">
        <v>1980</v>
      </c>
      <c r="AL70" s="892"/>
      <c r="AM70" s="892"/>
      <c r="AN70" s="892"/>
      <c r="AO70" s="892"/>
      <c r="AP70" s="892" t="s">
        <v>568</v>
      </c>
      <c r="AQ70" s="892"/>
      <c r="AR70" s="892"/>
      <c r="AS70" s="892"/>
      <c r="AT70" s="892"/>
      <c r="AU70" s="892" t="s">
        <v>567</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570</v>
      </c>
      <c r="C71" s="935"/>
      <c r="D71" s="935"/>
      <c r="E71" s="935"/>
      <c r="F71" s="935"/>
      <c r="G71" s="935"/>
      <c r="H71" s="935"/>
      <c r="I71" s="935"/>
      <c r="J71" s="935"/>
      <c r="K71" s="935"/>
      <c r="L71" s="935"/>
      <c r="M71" s="935"/>
      <c r="N71" s="935"/>
      <c r="O71" s="935"/>
      <c r="P71" s="936"/>
      <c r="Q71" s="937">
        <v>568</v>
      </c>
      <c r="R71" s="892"/>
      <c r="S71" s="892"/>
      <c r="T71" s="892"/>
      <c r="U71" s="892"/>
      <c r="V71" s="892">
        <v>563</v>
      </c>
      <c r="W71" s="892"/>
      <c r="X71" s="892"/>
      <c r="Y71" s="892"/>
      <c r="Z71" s="892"/>
      <c r="AA71" s="892">
        <v>5</v>
      </c>
      <c r="AB71" s="892"/>
      <c r="AC71" s="892"/>
      <c r="AD71" s="892"/>
      <c r="AE71" s="892"/>
      <c r="AF71" s="892">
        <v>5</v>
      </c>
      <c r="AG71" s="892"/>
      <c r="AH71" s="892"/>
      <c r="AI71" s="892"/>
      <c r="AJ71" s="892"/>
      <c r="AK71" s="892">
        <v>71</v>
      </c>
      <c r="AL71" s="892"/>
      <c r="AM71" s="892"/>
      <c r="AN71" s="892"/>
      <c r="AO71" s="892"/>
      <c r="AP71" s="892" t="s">
        <v>568</v>
      </c>
      <c r="AQ71" s="892"/>
      <c r="AR71" s="892"/>
      <c r="AS71" s="892"/>
      <c r="AT71" s="892"/>
      <c r="AU71" s="892" t="s">
        <v>568</v>
      </c>
      <c r="AV71" s="892"/>
      <c r="AW71" s="892"/>
      <c r="AX71" s="892"/>
      <c r="AY71" s="892"/>
      <c r="AZ71" s="938" t="s">
        <v>553</v>
      </c>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570</v>
      </c>
      <c r="C72" s="935"/>
      <c r="D72" s="935"/>
      <c r="E72" s="935"/>
      <c r="F72" s="935"/>
      <c r="G72" s="935"/>
      <c r="H72" s="935"/>
      <c r="I72" s="935"/>
      <c r="J72" s="935"/>
      <c r="K72" s="935"/>
      <c r="L72" s="935"/>
      <c r="M72" s="935"/>
      <c r="N72" s="935"/>
      <c r="O72" s="935"/>
      <c r="P72" s="936"/>
      <c r="Q72" s="937">
        <v>82672</v>
      </c>
      <c r="R72" s="892"/>
      <c r="S72" s="892"/>
      <c r="T72" s="892"/>
      <c r="U72" s="892"/>
      <c r="V72" s="892">
        <v>80207</v>
      </c>
      <c r="W72" s="892"/>
      <c r="X72" s="892"/>
      <c r="Y72" s="892"/>
      <c r="Z72" s="892"/>
      <c r="AA72" s="892">
        <v>2465</v>
      </c>
      <c r="AB72" s="892"/>
      <c r="AC72" s="892"/>
      <c r="AD72" s="892"/>
      <c r="AE72" s="892"/>
      <c r="AF72" s="892">
        <v>2465</v>
      </c>
      <c r="AG72" s="892"/>
      <c r="AH72" s="892"/>
      <c r="AI72" s="892"/>
      <c r="AJ72" s="892"/>
      <c r="AK72" s="892">
        <v>801</v>
      </c>
      <c r="AL72" s="892"/>
      <c r="AM72" s="892"/>
      <c r="AN72" s="892"/>
      <c r="AO72" s="892"/>
      <c r="AP72" s="892" t="s">
        <v>568</v>
      </c>
      <c r="AQ72" s="892"/>
      <c r="AR72" s="892"/>
      <c r="AS72" s="892"/>
      <c r="AT72" s="892"/>
      <c r="AU72" s="892" t="s">
        <v>568</v>
      </c>
      <c r="AV72" s="892"/>
      <c r="AW72" s="892"/>
      <c r="AX72" s="892"/>
      <c r="AY72" s="892"/>
      <c r="AZ72" s="938" t="s">
        <v>558</v>
      </c>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c r="C73" s="935"/>
      <c r="D73" s="935"/>
      <c r="E73" s="935"/>
      <c r="F73" s="935"/>
      <c r="G73" s="935"/>
      <c r="H73" s="935"/>
      <c r="I73" s="935"/>
      <c r="J73" s="935"/>
      <c r="K73" s="935"/>
      <c r="L73" s="935"/>
      <c r="M73" s="935"/>
      <c r="N73" s="935"/>
      <c r="O73" s="935"/>
      <c r="P73" s="936"/>
      <c r="Q73" s="937"/>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c r="C74" s="935"/>
      <c r="D74" s="935"/>
      <c r="E74" s="935"/>
      <c r="F74" s="935"/>
      <c r="G74" s="935"/>
      <c r="H74" s="935"/>
      <c r="I74" s="935"/>
      <c r="J74" s="935"/>
      <c r="K74" s="935"/>
      <c r="L74" s="935"/>
      <c r="M74" s="935"/>
      <c r="N74" s="935"/>
      <c r="O74" s="935"/>
      <c r="P74" s="936"/>
      <c r="Q74" s="937"/>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c r="C75" s="935"/>
      <c r="D75" s="935"/>
      <c r="E75" s="935"/>
      <c r="F75" s="935"/>
      <c r="G75" s="935"/>
      <c r="H75" s="935"/>
      <c r="I75" s="935"/>
      <c r="J75" s="935"/>
      <c r="K75" s="935"/>
      <c r="L75" s="935"/>
      <c r="M75" s="935"/>
      <c r="N75" s="935"/>
      <c r="O75" s="935"/>
      <c r="P75" s="936"/>
      <c r="Q75" s="940"/>
      <c r="R75" s="941"/>
      <c r="S75" s="941"/>
      <c r="T75" s="941"/>
      <c r="U75" s="891"/>
      <c r="V75" s="942"/>
      <c r="W75" s="941"/>
      <c r="X75" s="941"/>
      <c r="Y75" s="941"/>
      <c r="Z75" s="891"/>
      <c r="AA75" s="942"/>
      <c r="AB75" s="941"/>
      <c r="AC75" s="941"/>
      <c r="AD75" s="941"/>
      <c r="AE75" s="891"/>
      <c r="AF75" s="942"/>
      <c r="AG75" s="941"/>
      <c r="AH75" s="941"/>
      <c r="AI75" s="941"/>
      <c r="AJ75" s="891"/>
      <c r="AK75" s="942"/>
      <c r="AL75" s="941"/>
      <c r="AM75" s="941"/>
      <c r="AN75" s="941"/>
      <c r="AO75" s="891"/>
      <c r="AP75" s="942"/>
      <c r="AQ75" s="941"/>
      <c r="AR75" s="941"/>
      <c r="AS75" s="941"/>
      <c r="AT75" s="891"/>
      <c r="AU75" s="942"/>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c r="C76" s="935"/>
      <c r="D76" s="935"/>
      <c r="E76" s="935"/>
      <c r="F76" s="935"/>
      <c r="G76" s="935"/>
      <c r="H76" s="935"/>
      <c r="I76" s="935"/>
      <c r="J76" s="935"/>
      <c r="K76" s="935"/>
      <c r="L76" s="935"/>
      <c r="M76" s="935"/>
      <c r="N76" s="935"/>
      <c r="O76" s="935"/>
      <c r="P76" s="936"/>
      <c r="Q76" s="940"/>
      <c r="R76" s="941"/>
      <c r="S76" s="941"/>
      <c r="T76" s="941"/>
      <c r="U76" s="891"/>
      <c r="V76" s="942"/>
      <c r="W76" s="941"/>
      <c r="X76" s="941"/>
      <c r="Y76" s="941"/>
      <c r="Z76" s="891"/>
      <c r="AA76" s="942"/>
      <c r="AB76" s="941"/>
      <c r="AC76" s="941"/>
      <c r="AD76" s="941"/>
      <c r="AE76" s="891"/>
      <c r="AF76" s="942"/>
      <c r="AG76" s="941"/>
      <c r="AH76" s="941"/>
      <c r="AI76" s="941"/>
      <c r="AJ76" s="891"/>
      <c r="AK76" s="942"/>
      <c r="AL76" s="941"/>
      <c r="AM76" s="941"/>
      <c r="AN76" s="941"/>
      <c r="AO76" s="891"/>
      <c r="AP76" s="942"/>
      <c r="AQ76" s="941"/>
      <c r="AR76" s="941"/>
      <c r="AS76" s="941"/>
      <c r="AT76" s="891"/>
      <c r="AU76" s="942"/>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1"/>
      <c r="V77" s="942"/>
      <c r="W77" s="941"/>
      <c r="X77" s="941"/>
      <c r="Y77" s="941"/>
      <c r="Z77" s="891"/>
      <c r="AA77" s="942"/>
      <c r="AB77" s="941"/>
      <c r="AC77" s="941"/>
      <c r="AD77" s="941"/>
      <c r="AE77" s="891"/>
      <c r="AF77" s="942"/>
      <c r="AG77" s="941"/>
      <c r="AH77" s="941"/>
      <c r="AI77" s="941"/>
      <c r="AJ77" s="891"/>
      <c r="AK77" s="942"/>
      <c r="AL77" s="941"/>
      <c r="AM77" s="941"/>
      <c r="AN77" s="941"/>
      <c r="AO77" s="891"/>
      <c r="AP77" s="942"/>
      <c r="AQ77" s="941"/>
      <c r="AR77" s="941"/>
      <c r="AS77" s="941"/>
      <c r="AT77" s="891"/>
      <c r="AU77" s="942"/>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382</v>
      </c>
      <c r="B88" s="850" t="s">
        <v>411</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f>SUM(AF68:AJ72)</f>
        <v>2691</v>
      </c>
      <c r="AG88" s="903"/>
      <c r="AH88" s="903"/>
      <c r="AI88" s="903"/>
      <c r="AJ88" s="903"/>
      <c r="AK88" s="900"/>
      <c r="AL88" s="900"/>
      <c r="AM88" s="900"/>
      <c r="AN88" s="900"/>
      <c r="AO88" s="900"/>
      <c r="AP88" s="903">
        <f>SUM(AP68:AT72)</f>
        <v>3471</v>
      </c>
      <c r="AQ88" s="903"/>
      <c r="AR88" s="903"/>
      <c r="AS88" s="903"/>
      <c r="AT88" s="903"/>
      <c r="AU88" s="903">
        <f>SUM(AU68:AY72)</f>
        <v>108</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412</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f>SUM(CR7:CV9)</f>
        <v>31</v>
      </c>
      <c r="CS102" s="911"/>
      <c r="CT102" s="911"/>
      <c r="CU102" s="911"/>
      <c r="CV102" s="954"/>
      <c r="CW102" s="953">
        <f t="shared" ref="CW102" si="2">SUM(CW7:DA9)</f>
        <v>3</v>
      </c>
      <c r="CX102" s="911"/>
      <c r="CY102" s="911"/>
      <c r="CZ102" s="911"/>
      <c r="DA102" s="954"/>
      <c r="DB102" s="953">
        <f t="shared" ref="DB102" si="3">SUM(DB7:DF9)</f>
        <v>0</v>
      </c>
      <c r="DC102" s="911"/>
      <c r="DD102" s="911"/>
      <c r="DE102" s="911"/>
      <c r="DF102" s="954"/>
      <c r="DG102" s="953">
        <f t="shared" ref="DG102" si="4">SUM(DG7:DK9)</f>
        <v>0</v>
      </c>
      <c r="DH102" s="911"/>
      <c r="DI102" s="911"/>
      <c r="DJ102" s="911"/>
      <c r="DK102" s="954"/>
      <c r="DL102" s="953">
        <f t="shared" ref="DL102" si="5">SUM(DL7:DP9)</f>
        <v>124</v>
      </c>
      <c r="DM102" s="911"/>
      <c r="DN102" s="911"/>
      <c r="DO102" s="911"/>
      <c r="DP102" s="954"/>
      <c r="DQ102" s="953">
        <f t="shared" ref="DQ102" si="6">SUM(DQ7:DU9)</f>
        <v>0</v>
      </c>
      <c r="DR102" s="911"/>
      <c r="DS102" s="911"/>
      <c r="DT102" s="911"/>
      <c r="DU102" s="954"/>
      <c r="DV102" s="953">
        <f t="shared" ref="DV102" si="7">SUM(DV7:DZ9)</f>
        <v>0</v>
      </c>
      <c r="DW102" s="911"/>
      <c r="DX102" s="911"/>
      <c r="DY102" s="911"/>
      <c r="DZ102" s="95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7" t="s">
        <v>413</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8" t="s">
        <v>414</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9" t="s">
        <v>417</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418</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6" customFormat="1" ht="26.25" customHeight="1" x14ac:dyDescent="0.15">
      <c r="A109" s="975" t="s">
        <v>419</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420</v>
      </c>
      <c r="AB109" s="956"/>
      <c r="AC109" s="956"/>
      <c r="AD109" s="956"/>
      <c r="AE109" s="957"/>
      <c r="AF109" s="955" t="s">
        <v>302</v>
      </c>
      <c r="AG109" s="956"/>
      <c r="AH109" s="956"/>
      <c r="AI109" s="956"/>
      <c r="AJ109" s="957"/>
      <c r="AK109" s="955" t="s">
        <v>301</v>
      </c>
      <c r="AL109" s="956"/>
      <c r="AM109" s="956"/>
      <c r="AN109" s="956"/>
      <c r="AO109" s="957"/>
      <c r="AP109" s="955" t="s">
        <v>421</v>
      </c>
      <c r="AQ109" s="956"/>
      <c r="AR109" s="956"/>
      <c r="AS109" s="956"/>
      <c r="AT109" s="958"/>
      <c r="AU109" s="975" t="s">
        <v>419</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420</v>
      </c>
      <c r="BR109" s="956"/>
      <c r="BS109" s="956"/>
      <c r="BT109" s="956"/>
      <c r="BU109" s="957"/>
      <c r="BV109" s="955" t="s">
        <v>302</v>
      </c>
      <c r="BW109" s="956"/>
      <c r="BX109" s="956"/>
      <c r="BY109" s="956"/>
      <c r="BZ109" s="957"/>
      <c r="CA109" s="955" t="s">
        <v>301</v>
      </c>
      <c r="CB109" s="956"/>
      <c r="CC109" s="956"/>
      <c r="CD109" s="956"/>
      <c r="CE109" s="957"/>
      <c r="CF109" s="976" t="s">
        <v>421</v>
      </c>
      <c r="CG109" s="976"/>
      <c r="CH109" s="976"/>
      <c r="CI109" s="976"/>
      <c r="CJ109" s="976"/>
      <c r="CK109" s="955" t="s">
        <v>422</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420</v>
      </c>
      <c r="DH109" s="956"/>
      <c r="DI109" s="956"/>
      <c r="DJ109" s="956"/>
      <c r="DK109" s="957"/>
      <c r="DL109" s="955" t="s">
        <v>302</v>
      </c>
      <c r="DM109" s="956"/>
      <c r="DN109" s="956"/>
      <c r="DO109" s="956"/>
      <c r="DP109" s="957"/>
      <c r="DQ109" s="955" t="s">
        <v>301</v>
      </c>
      <c r="DR109" s="956"/>
      <c r="DS109" s="956"/>
      <c r="DT109" s="956"/>
      <c r="DU109" s="957"/>
      <c r="DV109" s="955" t="s">
        <v>421</v>
      </c>
      <c r="DW109" s="956"/>
      <c r="DX109" s="956"/>
      <c r="DY109" s="956"/>
      <c r="DZ109" s="958"/>
    </row>
    <row r="110" spans="1:131" s="226" customFormat="1" ht="26.25" customHeight="1" x14ac:dyDescent="0.15">
      <c r="A110" s="959" t="s">
        <v>423</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764580</v>
      </c>
      <c r="AB110" s="963"/>
      <c r="AC110" s="963"/>
      <c r="AD110" s="963"/>
      <c r="AE110" s="964"/>
      <c r="AF110" s="965">
        <v>629347</v>
      </c>
      <c r="AG110" s="963"/>
      <c r="AH110" s="963"/>
      <c r="AI110" s="963"/>
      <c r="AJ110" s="964"/>
      <c r="AK110" s="965">
        <v>617416</v>
      </c>
      <c r="AL110" s="963"/>
      <c r="AM110" s="963"/>
      <c r="AN110" s="963"/>
      <c r="AO110" s="964"/>
      <c r="AP110" s="966">
        <v>23</v>
      </c>
      <c r="AQ110" s="967"/>
      <c r="AR110" s="967"/>
      <c r="AS110" s="967"/>
      <c r="AT110" s="968"/>
      <c r="AU110" s="969" t="s">
        <v>67</v>
      </c>
      <c r="AV110" s="970"/>
      <c r="AW110" s="970"/>
      <c r="AX110" s="970"/>
      <c r="AY110" s="970"/>
      <c r="AZ110" s="1008" t="s">
        <v>424</v>
      </c>
      <c r="BA110" s="960"/>
      <c r="BB110" s="960"/>
      <c r="BC110" s="960"/>
      <c r="BD110" s="960"/>
      <c r="BE110" s="960"/>
      <c r="BF110" s="960"/>
      <c r="BG110" s="960"/>
      <c r="BH110" s="960"/>
      <c r="BI110" s="960"/>
      <c r="BJ110" s="960"/>
      <c r="BK110" s="960"/>
      <c r="BL110" s="960"/>
      <c r="BM110" s="960"/>
      <c r="BN110" s="960"/>
      <c r="BO110" s="960"/>
      <c r="BP110" s="961"/>
      <c r="BQ110" s="994">
        <v>6031997</v>
      </c>
      <c r="BR110" s="995"/>
      <c r="BS110" s="995"/>
      <c r="BT110" s="995"/>
      <c r="BU110" s="995"/>
      <c r="BV110" s="995">
        <v>6029239</v>
      </c>
      <c r="BW110" s="995"/>
      <c r="BX110" s="995"/>
      <c r="BY110" s="995"/>
      <c r="BZ110" s="995"/>
      <c r="CA110" s="995">
        <v>6051678</v>
      </c>
      <c r="CB110" s="995"/>
      <c r="CC110" s="995"/>
      <c r="CD110" s="995"/>
      <c r="CE110" s="995"/>
      <c r="CF110" s="1009">
        <v>225.9</v>
      </c>
      <c r="CG110" s="1010"/>
      <c r="CH110" s="1010"/>
      <c r="CI110" s="1010"/>
      <c r="CJ110" s="1010"/>
      <c r="CK110" s="1011" t="s">
        <v>425</v>
      </c>
      <c r="CL110" s="1012"/>
      <c r="CM110" s="991" t="s">
        <v>426</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124</v>
      </c>
      <c r="DH110" s="995"/>
      <c r="DI110" s="995"/>
      <c r="DJ110" s="995"/>
      <c r="DK110" s="995"/>
      <c r="DL110" s="995" t="s">
        <v>124</v>
      </c>
      <c r="DM110" s="995"/>
      <c r="DN110" s="995"/>
      <c r="DO110" s="995"/>
      <c r="DP110" s="995"/>
      <c r="DQ110" s="995" t="s">
        <v>124</v>
      </c>
      <c r="DR110" s="995"/>
      <c r="DS110" s="995"/>
      <c r="DT110" s="995"/>
      <c r="DU110" s="995"/>
      <c r="DV110" s="996" t="s">
        <v>124</v>
      </c>
      <c r="DW110" s="996"/>
      <c r="DX110" s="996"/>
      <c r="DY110" s="996"/>
      <c r="DZ110" s="997"/>
    </row>
    <row r="111" spans="1:131" s="226" customFormat="1" ht="26.25" customHeight="1" x14ac:dyDescent="0.15">
      <c r="A111" s="998" t="s">
        <v>427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124</v>
      </c>
      <c r="AB111" s="1002"/>
      <c r="AC111" s="1002"/>
      <c r="AD111" s="1002"/>
      <c r="AE111" s="1003"/>
      <c r="AF111" s="1004" t="s">
        <v>384</v>
      </c>
      <c r="AG111" s="1002"/>
      <c r="AH111" s="1002"/>
      <c r="AI111" s="1002"/>
      <c r="AJ111" s="1003"/>
      <c r="AK111" s="1004" t="s">
        <v>124</v>
      </c>
      <c r="AL111" s="1002"/>
      <c r="AM111" s="1002"/>
      <c r="AN111" s="1002"/>
      <c r="AO111" s="1003"/>
      <c r="AP111" s="1005" t="s">
        <v>124</v>
      </c>
      <c r="AQ111" s="1006"/>
      <c r="AR111" s="1006"/>
      <c r="AS111" s="1006"/>
      <c r="AT111" s="1007"/>
      <c r="AU111" s="971"/>
      <c r="AV111" s="972"/>
      <c r="AW111" s="972"/>
      <c r="AX111" s="972"/>
      <c r="AY111" s="972"/>
      <c r="AZ111" s="1017" t="s">
        <v>428</v>
      </c>
      <c r="BA111" s="1018"/>
      <c r="BB111" s="1018"/>
      <c r="BC111" s="1018"/>
      <c r="BD111" s="1018"/>
      <c r="BE111" s="1018"/>
      <c r="BF111" s="1018"/>
      <c r="BG111" s="1018"/>
      <c r="BH111" s="1018"/>
      <c r="BI111" s="1018"/>
      <c r="BJ111" s="1018"/>
      <c r="BK111" s="1018"/>
      <c r="BL111" s="1018"/>
      <c r="BM111" s="1018"/>
      <c r="BN111" s="1018"/>
      <c r="BO111" s="1018"/>
      <c r="BP111" s="1019"/>
      <c r="BQ111" s="987" t="s">
        <v>124</v>
      </c>
      <c r="BR111" s="988"/>
      <c r="BS111" s="988"/>
      <c r="BT111" s="988"/>
      <c r="BU111" s="988"/>
      <c r="BV111" s="988" t="s">
        <v>384</v>
      </c>
      <c r="BW111" s="988"/>
      <c r="BX111" s="988"/>
      <c r="BY111" s="988"/>
      <c r="BZ111" s="988"/>
      <c r="CA111" s="988" t="s">
        <v>124</v>
      </c>
      <c r="CB111" s="988"/>
      <c r="CC111" s="988"/>
      <c r="CD111" s="988"/>
      <c r="CE111" s="988"/>
      <c r="CF111" s="982" t="s">
        <v>124</v>
      </c>
      <c r="CG111" s="983"/>
      <c r="CH111" s="983"/>
      <c r="CI111" s="983"/>
      <c r="CJ111" s="983"/>
      <c r="CK111" s="1013"/>
      <c r="CL111" s="1014"/>
      <c r="CM111" s="984" t="s">
        <v>429</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384</v>
      </c>
      <c r="DH111" s="988"/>
      <c r="DI111" s="988"/>
      <c r="DJ111" s="988"/>
      <c r="DK111" s="988"/>
      <c r="DL111" s="988" t="s">
        <v>124</v>
      </c>
      <c r="DM111" s="988"/>
      <c r="DN111" s="988"/>
      <c r="DO111" s="988"/>
      <c r="DP111" s="988"/>
      <c r="DQ111" s="988" t="s">
        <v>124</v>
      </c>
      <c r="DR111" s="988"/>
      <c r="DS111" s="988"/>
      <c r="DT111" s="988"/>
      <c r="DU111" s="988"/>
      <c r="DV111" s="989" t="s">
        <v>384</v>
      </c>
      <c r="DW111" s="989"/>
      <c r="DX111" s="989"/>
      <c r="DY111" s="989"/>
      <c r="DZ111" s="990"/>
    </row>
    <row r="112" spans="1:131" s="226" customFormat="1" ht="26.25" customHeight="1" x14ac:dyDescent="0.15">
      <c r="A112" s="1020" t="s">
        <v>430</v>
      </c>
      <c r="B112" s="1021"/>
      <c r="C112" s="1018" t="s">
        <v>431</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v>1667</v>
      </c>
      <c r="AB112" s="1027"/>
      <c r="AC112" s="1027"/>
      <c r="AD112" s="1027"/>
      <c r="AE112" s="1028"/>
      <c r="AF112" s="1029">
        <v>1667</v>
      </c>
      <c r="AG112" s="1027"/>
      <c r="AH112" s="1027"/>
      <c r="AI112" s="1027"/>
      <c r="AJ112" s="1028"/>
      <c r="AK112" s="1029">
        <v>1667</v>
      </c>
      <c r="AL112" s="1027"/>
      <c r="AM112" s="1027"/>
      <c r="AN112" s="1027"/>
      <c r="AO112" s="1028"/>
      <c r="AP112" s="1030">
        <v>0.1</v>
      </c>
      <c r="AQ112" s="1031"/>
      <c r="AR112" s="1031"/>
      <c r="AS112" s="1031"/>
      <c r="AT112" s="1032"/>
      <c r="AU112" s="971"/>
      <c r="AV112" s="972"/>
      <c r="AW112" s="972"/>
      <c r="AX112" s="972"/>
      <c r="AY112" s="972"/>
      <c r="AZ112" s="1017" t="s">
        <v>432</v>
      </c>
      <c r="BA112" s="1018"/>
      <c r="BB112" s="1018"/>
      <c r="BC112" s="1018"/>
      <c r="BD112" s="1018"/>
      <c r="BE112" s="1018"/>
      <c r="BF112" s="1018"/>
      <c r="BG112" s="1018"/>
      <c r="BH112" s="1018"/>
      <c r="BI112" s="1018"/>
      <c r="BJ112" s="1018"/>
      <c r="BK112" s="1018"/>
      <c r="BL112" s="1018"/>
      <c r="BM112" s="1018"/>
      <c r="BN112" s="1018"/>
      <c r="BO112" s="1018"/>
      <c r="BP112" s="1019"/>
      <c r="BQ112" s="987">
        <v>2214278</v>
      </c>
      <c r="BR112" s="988"/>
      <c r="BS112" s="988"/>
      <c r="BT112" s="988"/>
      <c r="BU112" s="988"/>
      <c r="BV112" s="988">
        <v>1894131</v>
      </c>
      <c r="BW112" s="988"/>
      <c r="BX112" s="988"/>
      <c r="BY112" s="988"/>
      <c r="BZ112" s="988"/>
      <c r="CA112" s="988">
        <v>1635651</v>
      </c>
      <c r="CB112" s="988"/>
      <c r="CC112" s="988"/>
      <c r="CD112" s="988"/>
      <c r="CE112" s="988"/>
      <c r="CF112" s="982">
        <v>61</v>
      </c>
      <c r="CG112" s="983"/>
      <c r="CH112" s="983"/>
      <c r="CI112" s="983"/>
      <c r="CJ112" s="983"/>
      <c r="CK112" s="1013"/>
      <c r="CL112" s="1014"/>
      <c r="CM112" s="984" t="s">
        <v>433</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124</v>
      </c>
      <c r="DH112" s="988"/>
      <c r="DI112" s="988"/>
      <c r="DJ112" s="988"/>
      <c r="DK112" s="988"/>
      <c r="DL112" s="988" t="s">
        <v>124</v>
      </c>
      <c r="DM112" s="988"/>
      <c r="DN112" s="988"/>
      <c r="DO112" s="988"/>
      <c r="DP112" s="988"/>
      <c r="DQ112" s="988" t="s">
        <v>124</v>
      </c>
      <c r="DR112" s="988"/>
      <c r="DS112" s="988"/>
      <c r="DT112" s="988"/>
      <c r="DU112" s="988"/>
      <c r="DV112" s="989" t="s">
        <v>124</v>
      </c>
      <c r="DW112" s="989"/>
      <c r="DX112" s="989"/>
      <c r="DY112" s="989"/>
      <c r="DZ112" s="990"/>
    </row>
    <row r="113" spans="1:130" s="226" customFormat="1" ht="26.25" customHeight="1" x14ac:dyDescent="0.15">
      <c r="A113" s="1022"/>
      <c r="B113" s="1023"/>
      <c r="C113" s="1018" t="s">
        <v>434</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354813</v>
      </c>
      <c r="AB113" s="1002"/>
      <c r="AC113" s="1002"/>
      <c r="AD113" s="1002"/>
      <c r="AE113" s="1003"/>
      <c r="AF113" s="1004">
        <v>276724</v>
      </c>
      <c r="AG113" s="1002"/>
      <c r="AH113" s="1002"/>
      <c r="AI113" s="1002"/>
      <c r="AJ113" s="1003"/>
      <c r="AK113" s="1004">
        <v>221656</v>
      </c>
      <c r="AL113" s="1002"/>
      <c r="AM113" s="1002"/>
      <c r="AN113" s="1002"/>
      <c r="AO113" s="1003"/>
      <c r="AP113" s="1005">
        <v>8.3000000000000007</v>
      </c>
      <c r="AQ113" s="1006"/>
      <c r="AR113" s="1006"/>
      <c r="AS113" s="1006"/>
      <c r="AT113" s="1007"/>
      <c r="AU113" s="971"/>
      <c r="AV113" s="972"/>
      <c r="AW113" s="972"/>
      <c r="AX113" s="972"/>
      <c r="AY113" s="972"/>
      <c r="AZ113" s="1017" t="s">
        <v>435</v>
      </c>
      <c r="BA113" s="1018"/>
      <c r="BB113" s="1018"/>
      <c r="BC113" s="1018"/>
      <c r="BD113" s="1018"/>
      <c r="BE113" s="1018"/>
      <c r="BF113" s="1018"/>
      <c r="BG113" s="1018"/>
      <c r="BH113" s="1018"/>
      <c r="BI113" s="1018"/>
      <c r="BJ113" s="1018"/>
      <c r="BK113" s="1018"/>
      <c r="BL113" s="1018"/>
      <c r="BM113" s="1018"/>
      <c r="BN113" s="1018"/>
      <c r="BO113" s="1018"/>
      <c r="BP113" s="1019"/>
      <c r="BQ113" s="987">
        <v>138168</v>
      </c>
      <c r="BR113" s="988"/>
      <c r="BS113" s="988"/>
      <c r="BT113" s="988"/>
      <c r="BU113" s="988"/>
      <c r="BV113" s="988">
        <v>118380</v>
      </c>
      <c r="BW113" s="988"/>
      <c r="BX113" s="988"/>
      <c r="BY113" s="988"/>
      <c r="BZ113" s="988"/>
      <c r="CA113" s="988">
        <v>108280</v>
      </c>
      <c r="CB113" s="988"/>
      <c r="CC113" s="988"/>
      <c r="CD113" s="988"/>
      <c r="CE113" s="988"/>
      <c r="CF113" s="982">
        <v>4</v>
      </c>
      <c r="CG113" s="983"/>
      <c r="CH113" s="983"/>
      <c r="CI113" s="983"/>
      <c r="CJ113" s="983"/>
      <c r="CK113" s="1013"/>
      <c r="CL113" s="1014"/>
      <c r="CM113" s="984" t="s">
        <v>436</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384</v>
      </c>
      <c r="DH113" s="1027"/>
      <c r="DI113" s="1027"/>
      <c r="DJ113" s="1027"/>
      <c r="DK113" s="1028"/>
      <c r="DL113" s="1029" t="s">
        <v>124</v>
      </c>
      <c r="DM113" s="1027"/>
      <c r="DN113" s="1027"/>
      <c r="DO113" s="1027"/>
      <c r="DP113" s="1028"/>
      <c r="DQ113" s="1029" t="s">
        <v>384</v>
      </c>
      <c r="DR113" s="1027"/>
      <c r="DS113" s="1027"/>
      <c r="DT113" s="1027"/>
      <c r="DU113" s="1028"/>
      <c r="DV113" s="1030" t="s">
        <v>124</v>
      </c>
      <c r="DW113" s="1031"/>
      <c r="DX113" s="1031"/>
      <c r="DY113" s="1031"/>
      <c r="DZ113" s="1032"/>
    </row>
    <row r="114" spans="1:130" s="226" customFormat="1" ht="26.25" customHeight="1" x14ac:dyDescent="0.15">
      <c r="A114" s="1022"/>
      <c r="B114" s="1023"/>
      <c r="C114" s="1018" t="s">
        <v>437</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15685</v>
      </c>
      <c r="AB114" s="1027"/>
      <c r="AC114" s="1027"/>
      <c r="AD114" s="1027"/>
      <c r="AE114" s="1028"/>
      <c r="AF114" s="1029">
        <v>16334</v>
      </c>
      <c r="AG114" s="1027"/>
      <c r="AH114" s="1027"/>
      <c r="AI114" s="1027"/>
      <c r="AJ114" s="1028"/>
      <c r="AK114" s="1029">
        <v>22883</v>
      </c>
      <c r="AL114" s="1027"/>
      <c r="AM114" s="1027"/>
      <c r="AN114" s="1027"/>
      <c r="AO114" s="1028"/>
      <c r="AP114" s="1030">
        <v>0.9</v>
      </c>
      <c r="AQ114" s="1031"/>
      <c r="AR114" s="1031"/>
      <c r="AS114" s="1031"/>
      <c r="AT114" s="1032"/>
      <c r="AU114" s="971"/>
      <c r="AV114" s="972"/>
      <c r="AW114" s="972"/>
      <c r="AX114" s="972"/>
      <c r="AY114" s="972"/>
      <c r="AZ114" s="1017" t="s">
        <v>438</v>
      </c>
      <c r="BA114" s="1018"/>
      <c r="BB114" s="1018"/>
      <c r="BC114" s="1018"/>
      <c r="BD114" s="1018"/>
      <c r="BE114" s="1018"/>
      <c r="BF114" s="1018"/>
      <c r="BG114" s="1018"/>
      <c r="BH114" s="1018"/>
      <c r="BI114" s="1018"/>
      <c r="BJ114" s="1018"/>
      <c r="BK114" s="1018"/>
      <c r="BL114" s="1018"/>
      <c r="BM114" s="1018"/>
      <c r="BN114" s="1018"/>
      <c r="BO114" s="1018"/>
      <c r="BP114" s="1019"/>
      <c r="BQ114" s="987">
        <v>316555</v>
      </c>
      <c r="BR114" s="988"/>
      <c r="BS114" s="988"/>
      <c r="BT114" s="988"/>
      <c r="BU114" s="988"/>
      <c r="BV114" s="988">
        <v>250130</v>
      </c>
      <c r="BW114" s="988"/>
      <c r="BX114" s="988"/>
      <c r="BY114" s="988"/>
      <c r="BZ114" s="988"/>
      <c r="CA114" s="988">
        <v>266264</v>
      </c>
      <c r="CB114" s="988"/>
      <c r="CC114" s="988"/>
      <c r="CD114" s="988"/>
      <c r="CE114" s="988"/>
      <c r="CF114" s="982">
        <v>9.9</v>
      </c>
      <c r="CG114" s="983"/>
      <c r="CH114" s="983"/>
      <c r="CI114" s="983"/>
      <c r="CJ114" s="983"/>
      <c r="CK114" s="1013"/>
      <c r="CL114" s="1014"/>
      <c r="CM114" s="984" t="s">
        <v>439</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440</v>
      </c>
      <c r="DH114" s="1027"/>
      <c r="DI114" s="1027"/>
      <c r="DJ114" s="1027"/>
      <c r="DK114" s="1028"/>
      <c r="DL114" s="1029" t="s">
        <v>124</v>
      </c>
      <c r="DM114" s="1027"/>
      <c r="DN114" s="1027"/>
      <c r="DO114" s="1027"/>
      <c r="DP114" s="1028"/>
      <c r="DQ114" s="1029" t="s">
        <v>124</v>
      </c>
      <c r="DR114" s="1027"/>
      <c r="DS114" s="1027"/>
      <c r="DT114" s="1027"/>
      <c r="DU114" s="1028"/>
      <c r="DV114" s="1030" t="s">
        <v>124</v>
      </c>
      <c r="DW114" s="1031"/>
      <c r="DX114" s="1031"/>
      <c r="DY114" s="1031"/>
      <c r="DZ114" s="1032"/>
    </row>
    <row r="115" spans="1:130" s="226" customFormat="1" ht="26.25" customHeight="1" x14ac:dyDescent="0.15">
      <c r="A115" s="1022"/>
      <c r="B115" s="1023"/>
      <c r="C115" s="1018" t="s">
        <v>441</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v>100</v>
      </c>
      <c r="AB115" s="1002"/>
      <c r="AC115" s="1002"/>
      <c r="AD115" s="1002"/>
      <c r="AE115" s="1003"/>
      <c r="AF115" s="1004">
        <v>81</v>
      </c>
      <c r="AG115" s="1002"/>
      <c r="AH115" s="1002"/>
      <c r="AI115" s="1002"/>
      <c r="AJ115" s="1003"/>
      <c r="AK115" s="1004">
        <v>64</v>
      </c>
      <c r="AL115" s="1002"/>
      <c r="AM115" s="1002"/>
      <c r="AN115" s="1002"/>
      <c r="AO115" s="1003"/>
      <c r="AP115" s="1005">
        <v>0</v>
      </c>
      <c r="AQ115" s="1006"/>
      <c r="AR115" s="1006"/>
      <c r="AS115" s="1006"/>
      <c r="AT115" s="1007"/>
      <c r="AU115" s="971"/>
      <c r="AV115" s="972"/>
      <c r="AW115" s="972"/>
      <c r="AX115" s="972"/>
      <c r="AY115" s="972"/>
      <c r="AZ115" s="1017" t="s">
        <v>442</v>
      </c>
      <c r="BA115" s="1018"/>
      <c r="BB115" s="1018"/>
      <c r="BC115" s="1018"/>
      <c r="BD115" s="1018"/>
      <c r="BE115" s="1018"/>
      <c r="BF115" s="1018"/>
      <c r="BG115" s="1018"/>
      <c r="BH115" s="1018"/>
      <c r="BI115" s="1018"/>
      <c r="BJ115" s="1018"/>
      <c r="BK115" s="1018"/>
      <c r="BL115" s="1018"/>
      <c r="BM115" s="1018"/>
      <c r="BN115" s="1018"/>
      <c r="BO115" s="1018"/>
      <c r="BP115" s="1019"/>
      <c r="BQ115" s="987">
        <v>173740</v>
      </c>
      <c r="BR115" s="988"/>
      <c r="BS115" s="988"/>
      <c r="BT115" s="988"/>
      <c r="BU115" s="988"/>
      <c r="BV115" s="988">
        <v>148920</v>
      </c>
      <c r="BW115" s="988"/>
      <c r="BX115" s="988"/>
      <c r="BY115" s="988"/>
      <c r="BZ115" s="988"/>
      <c r="CA115" s="988">
        <v>124100</v>
      </c>
      <c r="CB115" s="988"/>
      <c r="CC115" s="988"/>
      <c r="CD115" s="988"/>
      <c r="CE115" s="988"/>
      <c r="CF115" s="982">
        <v>4.5999999999999996</v>
      </c>
      <c r="CG115" s="983"/>
      <c r="CH115" s="983"/>
      <c r="CI115" s="983"/>
      <c r="CJ115" s="983"/>
      <c r="CK115" s="1013"/>
      <c r="CL115" s="1014"/>
      <c r="CM115" s="1017" t="s">
        <v>443</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124</v>
      </c>
      <c r="DH115" s="1027"/>
      <c r="DI115" s="1027"/>
      <c r="DJ115" s="1027"/>
      <c r="DK115" s="1028"/>
      <c r="DL115" s="1029" t="s">
        <v>124</v>
      </c>
      <c r="DM115" s="1027"/>
      <c r="DN115" s="1027"/>
      <c r="DO115" s="1027"/>
      <c r="DP115" s="1028"/>
      <c r="DQ115" s="1029" t="s">
        <v>124</v>
      </c>
      <c r="DR115" s="1027"/>
      <c r="DS115" s="1027"/>
      <c r="DT115" s="1027"/>
      <c r="DU115" s="1028"/>
      <c r="DV115" s="1030" t="s">
        <v>124</v>
      </c>
      <c r="DW115" s="1031"/>
      <c r="DX115" s="1031"/>
      <c r="DY115" s="1031"/>
      <c r="DZ115" s="1032"/>
    </row>
    <row r="116" spans="1:130" s="226" customFormat="1" ht="26.25" customHeight="1" x14ac:dyDescent="0.15">
      <c r="A116" s="1024"/>
      <c r="B116" s="1025"/>
      <c r="C116" s="1033" t="s">
        <v>444</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440</v>
      </c>
      <c r="AB116" s="1027"/>
      <c r="AC116" s="1027"/>
      <c r="AD116" s="1027"/>
      <c r="AE116" s="1028"/>
      <c r="AF116" s="1029" t="s">
        <v>124</v>
      </c>
      <c r="AG116" s="1027"/>
      <c r="AH116" s="1027"/>
      <c r="AI116" s="1027"/>
      <c r="AJ116" s="1028"/>
      <c r="AK116" s="1029" t="s">
        <v>124</v>
      </c>
      <c r="AL116" s="1027"/>
      <c r="AM116" s="1027"/>
      <c r="AN116" s="1027"/>
      <c r="AO116" s="1028"/>
      <c r="AP116" s="1030" t="s">
        <v>124</v>
      </c>
      <c r="AQ116" s="1031"/>
      <c r="AR116" s="1031"/>
      <c r="AS116" s="1031"/>
      <c r="AT116" s="1032"/>
      <c r="AU116" s="971"/>
      <c r="AV116" s="972"/>
      <c r="AW116" s="972"/>
      <c r="AX116" s="972"/>
      <c r="AY116" s="972"/>
      <c r="AZ116" s="1035" t="s">
        <v>445</v>
      </c>
      <c r="BA116" s="1036"/>
      <c r="BB116" s="1036"/>
      <c r="BC116" s="1036"/>
      <c r="BD116" s="1036"/>
      <c r="BE116" s="1036"/>
      <c r="BF116" s="1036"/>
      <c r="BG116" s="1036"/>
      <c r="BH116" s="1036"/>
      <c r="BI116" s="1036"/>
      <c r="BJ116" s="1036"/>
      <c r="BK116" s="1036"/>
      <c r="BL116" s="1036"/>
      <c r="BM116" s="1036"/>
      <c r="BN116" s="1036"/>
      <c r="BO116" s="1036"/>
      <c r="BP116" s="1037"/>
      <c r="BQ116" s="987" t="s">
        <v>384</v>
      </c>
      <c r="BR116" s="988"/>
      <c r="BS116" s="988"/>
      <c r="BT116" s="988"/>
      <c r="BU116" s="988"/>
      <c r="BV116" s="988" t="s">
        <v>440</v>
      </c>
      <c r="BW116" s="988"/>
      <c r="BX116" s="988"/>
      <c r="BY116" s="988"/>
      <c r="BZ116" s="988"/>
      <c r="CA116" s="988" t="s">
        <v>124</v>
      </c>
      <c r="CB116" s="988"/>
      <c r="CC116" s="988"/>
      <c r="CD116" s="988"/>
      <c r="CE116" s="988"/>
      <c r="CF116" s="982" t="s">
        <v>124</v>
      </c>
      <c r="CG116" s="983"/>
      <c r="CH116" s="983"/>
      <c r="CI116" s="983"/>
      <c r="CJ116" s="983"/>
      <c r="CK116" s="1013"/>
      <c r="CL116" s="1014"/>
      <c r="CM116" s="984" t="s">
        <v>446</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440</v>
      </c>
      <c r="DH116" s="1027"/>
      <c r="DI116" s="1027"/>
      <c r="DJ116" s="1027"/>
      <c r="DK116" s="1028"/>
      <c r="DL116" s="1029" t="s">
        <v>124</v>
      </c>
      <c r="DM116" s="1027"/>
      <c r="DN116" s="1027"/>
      <c r="DO116" s="1027"/>
      <c r="DP116" s="1028"/>
      <c r="DQ116" s="1029" t="s">
        <v>124</v>
      </c>
      <c r="DR116" s="1027"/>
      <c r="DS116" s="1027"/>
      <c r="DT116" s="1027"/>
      <c r="DU116" s="1028"/>
      <c r="DV116" s="1030" t="s">
        <v>124</v>
      </c>
      <c r="DW116" s="1031"/>
      <c r="DX116" s="1031"/>
      <c r="DY116" s="1031"/>
      <c r="DZ116" s="1032"/>
    </row>
    <row r="117" spans="1:130" s="226" customFormat="1" ht="26.25" customHeight="1" x14ac:dyDescent="0.15">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3" t="s">
        <v>447</v>
      </c>
      <c r="Z117" s="957"/>
      <c r="AA117" s="1044">
        <v>1136845</v>
      </c>
      <c r="AB117" s="1045"/>
      <c r="AC117" s="1045"/>
      <c r="AD117" s="1045"/>
      <c r="AE117" s="1046"/>
      <c r="AF117" s="1047">
        <v>924153</v>
      </c>
      <c r="AG117" s="1045"/>
      <c r="AH117" s="1045"/>
      <c r="AI117" s="1045"/>
      <c r="AJ117" s="1046"/>
      <c r="AK117" s="1047">
        <v>863686</v>
      </c>
      <c r="AL117" s="1045"/>
      <c r="AM117" s="1045"/>
      <c r="AN117" s="1045"/>
      <c r="AO117" s="1046"/>
      <c r="AP117" s="1048"/>
      <c r="AQ117" s="1049"/>
      <c r="AR117" s="1049"/>
      <c r="AS117" s="1049"/>
      <c r="AT117" s="1050"/>
      <c r="AU117" s="971"/>
      <c r="AV117" s="972"/>
      <c r="AW117" s="972"/>
      <c r="AX117" s="972"/>
      <c r="AY117" s="972"/>
      <c r="AZ117" s="1035" t="s">
        <v>448</v>
      </c>
      <c r="BA117" s="1036"/>
      <c r="BB117" s="1036"/>
      <c r="BC117" s="1036"/>
      <c r="BD117" s="1036"/>
      <c r="BE117" s="1036"/>
      <c r="BF117" s="1036"/>
      <c r="BG117" s="1036"/>
      <c r="BH117" s="1036"/>
      <c r="BI117" s="1036"/>
      <c r="BJ117" s="1036"/>
      <c r="BK117" s="1036"/>
      <c r="BL117" s="1036"/>
      <c r="BM117" s="1036"/>
      <c r="BN117" s="1036"/>
      <c r="BO117" s="1036"/>
      <c r="BP117" s="1037"/>
      <c r="BQ117" s="987" t="s">
        <v>124</v>
      </c>
      <c r="BR117" s="988"/>
      <c r="BS117" s="988"/>
      <c r="BT117" s="988"/>
      <c r="BU117" s="988"/>
      <c r="BV117" s="988" t="s">
        <v>124</v>
      </c>
      <c r="BW117" s="988"/>
      <c r="BX117" s="988"/>
      <c r="BY117" s="988"/>
      <c r="BZ117" s="988"/>
      <c r="CA117" s="988" t="s">
        <v>124</v>
      </c>
      <c r="CB117" s="988"/>
      <c r="CC117" s="988"/>
      <c r="CD117" s="988"/>
      <c r="CE117" s="988"/>
      <c r="CF117" s="982" t="s">
        <v>124</v>
      </c>
      <c r="CG117" s="983"/>
      <c r="CH117" s="983"/>
      <c r="CI117" s="983"/>
      <c r="CJ117" s="983"/>
      <c r="CK117" s="1013"/>
      <c r="CL117" s="1014"/>
      <c r="CM117" s="984" t="s">
        <v>449</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124</v>
      </c>
      <c r="DH117" s="1027"/>
      <c r="DI117" s="1027"/>
      <c r="DJ117" s="1027"/>
      <c r="DK117" s="1028"/>
      <c r="DL117" s="1029" t="s">
        <v>124</v>
      </c>
      <c r="DM117" s="1027"/>
      <c r="DN117" s="1027"/>
      <c r="DO117" s="1027"/>
      <c r="DP117" s="1028"/>
      <c r="DQ117" s="1029" t="s">
        <v>124</v>
      </c>
      <c r="DR117" s="1027"/>
      <c r="DS117" s="1027"/>
      <c r="DT117" s="1027"/>
      <c r="DU117" s="1028"/>
      <c r="DV117" s="1030" t="s">
        <v>124</v>
      </c>
      <c r="DW117" s="1031"/>
      <c r="DX117" s="1031"/>
      <c r="DY117" s="1031"/>
      <c r="DZ117" s="1032"/>
    </row>
    <row r="118" spans="1:130" s="226" customFormat="1" ht="26.25" customHeight="1" x14ac:dyDescent="0.15">
      <c r="A118" s="975" t="s">
        <v>422</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420</v>
      </c>
      <c r="AB118" s="956"/>
      <c r="AC118" s="956"/>
      <c r="AD118" s="956"/>
      <c r="AE118" s="957"/>
      <c r="AF118" s="955" t="s">
        <v>302</v>
      </c>
      <c r="AG118" s="956"/>
      <c r="AH118" s="956"/>
      <c r="AI118" s="956"/>
      <c r="AJ118" s="957"/>
      <c r="AK118" s="955" t="s">
        <v>301</v>
      </c>
      <c r="AL118" s="956"/>
      <c r="AM118" s="956"/>
      <c r="AN118" s="956"/>
      <c r="AO118" s="957"/>
      <c r="AP118" s="1039" t="s">
        <v>421</v>
      </c>
      <c r="AQ118" s="1040"/>
      <c r="AR118" s="1040"/>
      <c r="AS118" s="1040"/>
      <c r="AT118" s="1041"/>
      <c r="AU118" s="971"/>
      <c r="AV118" s="972"/>
      <c r="AW118" s="972"/>
      <c r="AX118" s="972"/>
      <c r="AY118" s="972"/>
      <c r="AZ118" s="1042" t="s">
        <v>450</v>
      </c>
      <c r="BA118" s="1033"/>
      <c r="BB118" s="1033"/>
      <c r="BC118" s="1033"/>
      <c r="BD118" s="1033"/>
      <c r="BE118" s="1033"/>
      <c r="BF118" s="1033"/>
      <c r="BG118" s="1033"/>
      <c r="BH118" s="1033"/>
      <c r="BI118" s="1033"/>
      <c r="BJ118" s="1033"/>
      <c r="BK118" s="1033"/>
      <c r="BL118" s="1033"/>
      <c r="BM118" s="1033"/>
      <c r="BN118" s="1033"/>
      <c r="BO118" s="1033"/>
      <c r="BP118" s="1034"/>
      <c r="BQ118" s="1065" t="s">
        <v>124</v>
      </c>
      <c r="BR118" s="1066"/>
      <c r="BS118" s="1066"/>
      <c r="BT118" s="1066"/>
      <c r="BU118" s="1066"/>
      <c r="BV118" s="1066" t="s">
        <v>124</v>
      </c>
      <c r="BW118" s="1066"/>
      <c r="BX118" s="1066"/>
      <c r="BY118" s="1066"/>
      <c r="BZ118" s="1066"/>
      <c r="CA118" s="1066" t="s">
        <v>124</v>
      </c>
      <c r="CB118" s="1066"/>
      <c r="CC118" s="1066"/>
      <c r="CD118" s="1066"/>
      <c r="CE118" s="1066"/>
      <c r="CF118" s="982" t="s">
        <v>124</v>
      </c>
      <c r="CG118" s="983"/>
      <c r="CH118" s="983"/>
      <c r="CI118" s="983"/>
      <c r="CJ118" s="983"/>
      <c r="CK118" s="1013"/>
      <c r="CL118" s="1014"/>
      <c r="CM118" s="984" t="s">
        <v>451</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124</v>
      </c>
      <c r="DH118" s="1027"/>
      <c r="DI118" s="1027"/>
      <c r="DJ118" s="1027"/>
      <c r="DK118" s="1028"/>
      <c r="DL118" s="1029" t="s">
        <v>124</v>
      </c>
      <c r="DM118" s="1027"/>
      <c r="DN118" s="1027"/>
      <c r="DO118" s="1027"/>
      <c r="DP118" s="1028"/>
      <c r="DQ118" s="1029" t="s">
        <v>124</v>
      </c>
      <c r="DR118" s="1027"/>
      <c r="DS118" s="1027"/>
      <c r="DT118" s="1027"/>
      <c r="DU118" s="1028"/>
      <c r="DV118" s="1030" t="s">
        <v>124</v>
      </c>
      <c r="DW118" s="1031"/>
      <c r="DX118" s="1031"/>
      <c r="DY118" s="1031"/>
      <c r="DZ118" s="1032"/>
    </row>
    <row r="119" spans="1:130" s="226" customFormat="1" ht="26.25" customHeight="1" x14ac:dyDescent="0.15">
      <c r="A119" s="1126" t="s">
        <v>425</v>
      </c>
      <c r="B119" s="1012"/>
      <c r="C119" s="991" t="s">
        <v>426</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62" t="s">
        <v>124</v>
      </c>
      <c r="AB119" s="963"/>
      <c r="AC119" s="963"/>
      <c r="AD119" s="963"/>
      <c r="AE119" s="964"/>
      <c r="AF119" s="965" t="s">
        <v>124</v>
      </c>
      <c r="AG119" s="963"/>
      <c r="AH119" s="963"/>
      <c r="AI119" s="963"/>
      <c r="AJ119" s="964"/>
      <c r="AK119" s="965" t="s">
        <v>124</v>
      </c>
      <c r="AL119" s="963"/>
      <c r="AM119" s="963"/>
      <c r="AN119" s="963"/>
      <c r="AO119" s="964"/>
      <c r="AP119" s="966" t="s">
        <v>124</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3" t="s">
        <v>452</v>
      </c>
      <c r="BP119" s="1074"/>
      <c r="BQ119" s="1065">
        <v>8874738</v>
      </c>
      <c r="BR119" s="1066"/>
      <c r="BS119" s="1066"/>
      <c r="BT119" s="1066"/>
      <c r="BU119" s="1066"/>
      <c r="BV119" s="1066">
        <v>8440800</v>
      </c>
      <c r="BW119" s="1066"/>
      <c r="BX119" s="1066"/>
      <c r="BY119" s="1066"/>
      <c r="BZ119" s="1066"/>
      <c r="CA119" s="1066">
        <v>8185973</v>
      </c>
      <c r="CB119" s="1066"/>
      <c r="CC119" s="1066"/>
      <c r="CD119" s="1066"/>
      <c r="CE119" s="1066"/>
      <c r="CF119" s="1067"/>
      <c r="CG119" s="1068"/>
      <c r="CH119" s="1068"/>
      <c r="CI119" s="1068"/>
      <c r="CJ119" s="1069"/>
      <c r="CK119" s="1015"/>
      <c r="CL119" s="1016"/>
      <c r="CM119" s="1070" t="s">
        <v>453</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124</v>
      </c>
      <c r="DH119" s="1052"/>
      <c r="DI119" s="1052"/>
      <c r="DJ119" s="1052"/>
      <c r="DK119" s="1053"/>
      <c r="DL119" s="1051" t="s">
        <v>124</v>
      </c>
      <c r="DM119" s="1052"/>
      <c r="DN119" s="1052"/>
      <c r="DO119" s="1052"/>
      <c r="DP119" s="1053"/>
      <c r="DQ119" s="1051" t="s">
        <v>124</v>
      </c>
      <c r="DR119" s="1052"/>
      <c r="DS119" s="1052"/>
      <c r="DT119" s="1052"/>
      <c r="DU119" s="1053"/>
      <c r="DV119" s="1054" t="s">
        <v>124</v>
      </c>
      <c r="DW119" s="1055"/>
      <c r="DX119" s="1055"/>
      <c r="DY119" s="1055"/>
      <c r="DZ119" s="1056"/>
    </row>
    <row r="120" spans="1:130" s="226" customFormat="1" ht="26.25" customHeight="1" x14ac:dyDescent="0.15">
      <c r="A120" s="1127"/>
      <c r="B120" s="1014"/>
      <c r="C120" s="984" t="s">
        <v>429</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124</v>
      </c>
      <c r="AB120" s="1027"/>
      <c r="AC120" s="1027"/>
      <c r="AD120" s="1027"/>
      <c r="AE120" s="1028"/>
      <c r="AF120" s="1029" t="s">
        <v>124</v>
      </c>
      <c r="AG120" s="1027"/>
      <c r="AH120" s="1027"/>
      <c r="AI120" s="1027"/>
      <c r="AJ120" s="1028"/>
      <c r="AK120" s="1029" t="s">
        <v>124</v>
      </c>
      <c r="AL120" s="1027"/>
      <c r="AM120" s="1027"/>
      <c r="AN120" s="1027"/>
      <c r="AO120" s="1028"/>
      <c r="AP120" s="1030" t="s">
        <v>124</v>
      </c>
      <c r="AQ120" s="1031"/>
      <c r="AR120" s="1031"/>
      <c r="AS120" s="1031"/>
      <c r="AT120" s="1032"/>
      <c r="AU120" s="1057" t="s">
        <v>454</v>
      </c>
      <c r="AV120" s="1058"/>
      <c r="AW120" s="1058"/>
      <c r="AX120" s="1058"/>
      <c r="AY120" s="1059"/>
      <c r="AZ120" s="1008" t="s">
        <v>455</v>
      </c>
      <c r="BA120" s="960"/>
      <c r="BB120" s="960"/>
      <c r="BC120" s="960"/>
      <c r="BD120" s="960"/>
      <c r="BE120" s="960"/>
      <c r="BF120" s="960"/>
      <c r="BG120" s="960"/>
      <c r="BH120" s="960"/>
      <c r="BI120" s="960"/>
      <c r="BJ120" s="960"/>
      <c r="BK120" s="960"/>
      <c r="BL120" s="960"/>
      <c r="BM120" s="960"/>
      <c r="BN120" s="960"/>
      <c r="BO120" s="960"/>
      <c r="BP120" s="961"/>
      <c r="BQ120" s="994">
        <v>5002685</v>
      </c>
      <c r="BR120" s="995"/>
      <c r="BS120" s="995"/>
      <c r="BT120" s="995"/>
      <c r="BU120" s="995"/>
      <c r="BV120" s="995">
        <v>5259338</v>
      </c>
      <c r="BW120" s="995"/>
      <c r="BX120" s="995"/>
      <c r="BY120" s="995"/>
      <c r="BZ120" s="995"/>
      <c r="CA120" s="995">
        <v>6026786</v>
      </c>
      <c r="CB120" s="995"/>
      <c r="CC120" s="995"/>
      <c r="CD120" s="995"/>
      <c r="CE120" s="995"/>
      <c r="CF120" s="1009">
        <v>224.9</v>
      </c>
      <c r="CG120" s="1010"/>
      <c r="CH120" s="1010"/>
      <c r="CI120" s="1010"/>
      <c r="CJ120" s="1010"/>
      <c r="CK120" s="1075" t="s">
        <v>456</v>
      </c>
      <c r="CL120" s="1076"/>
      <c r="CM120" s="1076"/>
      <c r="CN120" s="1076"/>
      <c r="CO120" s="1077"/>
      <c r="CP120" s="1083" t="s">
        <v>457</v>
      </c>
      <c r="CQ120" s="1084"/>
      <c r="CR120" s="1084"/>
      <c r="CS120" s="1084"/>
      <c r="CT120" s="1084"/>
      <c r="CU120" s="1084"/>
      <c r="CV120" s="1084"/>
      <c r="CW120" s="1084"/>
      <c r="CX120" s="1084"/>
      <c r="CY120" s="1084"/>
      <c r="CZ120" s="1084"/>
      <c r="DA120" s="1084"/>
      <c r="DB120" s="1084"/>
      <c r="DC120" s="1084"/>
      <c r="DD120" s="1084"/>
      <c r="DE120" s="1084"/>
      <c r="DF120" s="1085"/>
      <c r="DG120" s="994">
        <v>715133</v>
      </c>
      <c r="DH120" s="995"/>
      <c r="DI120" s="995"/>
      <c r="DJ120" s="995"/>
      <c r="DK120" s="995"/>
      <c r="DL120" s="995">
        <v>613388</v>
      </c>
      <c r="DM120" s="995"/>
      <c r="DN120" s="995"/>
      <c r="DO120" s="995"/>
      <c r="DP120" s="995"/>
      <c r="DQ120" s="995">
        <v>537113</v>
      </c>
      <c r="DR120" s="995"/>
      <c r="DS120" s="995"/>
      <c r="DT120" s="995"/>
      <c r="DU120" s="995"/>
      <c r="DV120" s="996">
        <v>20</v>
      </c>
      <c r="DW120" s="996"/>
      <c r="DX120" s="996"/>
      <c r="DY120" s="996"/>
      <c r="DZ120" s="997"/>
    </row>
    <row r="121" spans="1:130" s="226" customFormat="1" ht="26.25" customHeight="1" x14ac:dyDescent="0.15">
      <c r="A121" s="1127"/>
      <c r="B121" s="1014"/>
      <c r="C121" s="1035" t="s">
        <v>458</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124</v>
      </c>
      <c r="AB121" s="1027"/>
      <c r="AC121" s="1027"/>
      <c r="AD121" s="1027"/>
      <c r="AE121" s="1028"/>
      <c r="AF121" s="1029" t="s">
        <v>124</v>
      </c>
      <c r="AG121" s="1027"/>
      <c r="AH121" s="1027"/>
      <c r="AI121" s="1027"/>
      <c r="AJ121" s="1028"/>
      <c r="AK121" s="1029" t="s">
        <v>124</v>
      </c>
      <c r="AL121" s="1027"/>
      <c r="AM121" s="1027"/>
      <c r="AN121" s="1027"/>
      <c r="AO121" s="1028"/>
      <c r="AP121" s="1030" t="s">
        <v>124</v>
      </c>
      <c r="AQ121" s="1031"/>
      <c r="AR121" s="1031"/>
      <c r="AS121" s="1031"/>
      <c r="AT121" s="1032"/>
      <c r="AU121" s="1060"/>
      <c r="AV121" s="1061"/>
      <c r="AW121" s="1061"/>
      <c r="AX121" s="1061"/>
      <c r="AY121" s="1062"/>
      <c r="AZ121" s="1017" t="s">
        <v>459</v>
      </c>
      <c r="BA121" s="1018"/>
      <c r="BB121" s="1018"/>
      <c r="BC121" s="1018"/>
      <c r="BD121" s="1018"/>
      <c r="BE121" s="1018"/>
      <c r="BF121" s="1018"/>
      <c r="BG121" s="1018"/>
      <c r="BH121" s="1018"/>
      <c r="BI121" s="1018"/>
      <c r="BJ121" s="1018"/>
      <c r="BK121" s="1018"/>
      <c r="BL121" s="1018"/>
      <c r="BM121" s="1018"/>
      <c r="BN121" s="1018"/>
      <c r="BO121" s="1018"/>
      <c r="BP121" s="1019"/>
      <c r="BQ121" s="987">
        <v>546993</v>
      </c>
      <c r="BR121" s="988"/>
      <c r="BS121" s="988"/>
      <c r="BT121" s="988"/>
      <c r="BU121" s="988"/>
      <c r="BV121" s="988">
        <v>427673</v>
      </c>
      <c r="BW121" s="988"/>
      <c r="BX121" s="988"/>
      <c r="BY121" s="988"/>
      <c r="BZ121" s="988"/>
      <c r="CA121" s="988">
        <v>350824</v>
      </c>
      <c r="CB121" s="988"/>
      <c r="CC121" s="988"/>
      <c r="CD121" s="988"/>
      <c r="CE121" s="988"/>
      <c r="CF121" s="982">
        <v>13.1</v>
      </c>
      <c r="CG121" s="983"/>
      <c r="CH121" s="983"/>
      <c r="CI121" s="983"/>
      <c r="CJ121" s="983"/>
      <c r="CK121" s="1078"/>
      <c r="CL121" s="1079"/>
      <c r="CM121" s="1079"/>
      <c r="CN121" s="1079"/>
      <c r="CO121" s="1080"/>
      <c r="CP121" s="1088" t="s">
        <v>460</v>
      </c>
      <c r="CQ121" s="1089"/>
      <c r="CR121" s="1089"/>
      <c r="CS121" s="1089"/>
      <c r="CT121" s="1089"/>
      <c r="CU121" s="1089"/>
      <c r="CV121" s="1089"/>
      <c r="CW121" s="1089"/>
      <c r="CX121" s="1089"/>
      <c r="CY121" s="1089"/>
      <c r="CZ121" s="1089"/>
      <c r="DA121" s="1089"/>
      <c r="DB121" s="1089"/>
      <c r="DC121" s="1089"/>
      <c r="DD121" s="1089"/>
      <c r="DE121" s="1089"/>
      <c r="DF121" s="1090"/>
      <c r="DG121" s="987">
        <v>553552</v>
      </c>
      <c r="DH121" s="988"/>
      <c r="DI121" s="988"/>
      <c r="DJ121" s="988"/>
      <c r="DK121" s="988"/>
      <c r="DL121" s="988">
        <v>516716</v>
      </c>
      <c r="DM121" s="988"/>
      <c r="DN121" s="988"/>
      <c r="DO121" s="988"/>
      <c r="DP121" s="988"/>
      <c r="DQ121" s="988">
        <v>445554</v>
      </c>
      <c r="DR121" s="988"/>
      <c r="DS121" s="988"/>
      <c r="DT121" s="988"/>
      <c r="DU121" s="988"/>
      <c r="DV121" s="989">
        <v>16.600000000000001</v>
      </c>
      <c r="DW121" s="989"/>
      <c r="DX121" s="989"/>
      <c r="DY121" s="989"/>
      <c r="DZ121" s="990"/>
    </row>
    <row r="122" spans="1:130" s="226" customFormat="1" ht="26.25" customHeight="1" x14ac:dyDescent="0.15">
      <c r="A122" s="1127"/>
      <c r="B122" s="1014"/>
      <c r="C122" s="984" t="s">
        <v>439</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124</v>
      </c>
      <c r="AB122" s="1027"/>
      <c r="AC122" s="1027"/>
      <c r="AD122" s="1027"/>
      <c r="AE122" s="1028"/>
      <c r="AF122" s="1029" t="s">
        <v>124</v>
      </c>
      <c r="AG122" s="1027"/>
      <c r="AH122" s="1027"/>
      <c r="AI122" s="1027"/>
      <c r="AJ122" s="1028"/>
      <c r="AK122" s="1029" t="s">
        <v>124</v>
      </c>
      <c r="AL122" s="1027"/>
      <c r="AM122" s="1027"/>
      <c r="AN122" s="1027"/>
      <c r="AO122" s="1028"/>
      <c r="AP122" s="1030" t="s">
        <v>124</v>
      </c>
      <c r="AQ122" s="1031"/>
      <c r="AR122" s="1031"/>
      <c r="AS122" s="1031"/>
      <c r="AT122" s="1032"/>
      <c r="AU122" s="1060"/>
      <c r="AV122" s="1061"/>
      <c r="AW122" s="1061"/>
      <c r="AX122" s="1061"/>
      <c r="AY122" s="1062"/>
      <c r="AZ122" s="1042" t="s">
        <v>461</v>
      </c>
      <c r="BA122" s="1033"/>
      <c r="BB122" s="1033"/>
      <c r="BC122" s="1033"/>
      <c r="BD122" s="1033"/>
      <c r="BE122" s="1033"/>
      <c r="BF122" s="1033"/>
      <c r="BG122" s="1033"/>
      <c r="BH122" s="1033"/>
      <c r="BI122" s="1033"/>
      <c r="BJ122" s="1033"/>
      <c r="BK122" s="1033"/>
      <c r="BL122" s="1033"/>
      <c r="BM122" s="1033"/>
      <c r="BN122" s="1033"/>
      <c r="BO122" s="1033"/>
      <c r="BP122" s="1034"/>
      <c r="BQ122" s="1065">
        <v>6277868</v>
      </c>
      <c r="BR122" s="1066"/>
      <c r="BS122" s="1066"/>
      <c r="BT122" s="1066"/>
      <c r="BU122" s="1066"/>
      <c r="BV122" s="1066">
        <v>6235833</v>
      </c>
      <c r="BW122" s="1066"/>
      <c r="BX122" s="1066"/>
      <c r="BY122" s="1066"/>
      <c r="BZ122" s="1066"/>
      <c r="CA122" s="1066">
        <v>6228281</v>
      </c>
      <c r="CB122" s="1066"/>
      <c r="CC122" s="1066"/>
      <c r="CD122" s="1066"/>
      <c r="CE122" s="1066"/>
      <c r="CF122" s="1086">
        <v>232.4</v>
      </c>
      <c r="CG122" s="1087"/>
      <c r="CH122" s="1087"/>
      <c r="CI122" s="1087"/>
      <c r="CJ122" s="1087"/>
      <c r="CK122" s="1078"/>
      <c r="CL122" s="1079"/>
      <c r="CM122" s="1079"/>
      <c r="CN122" s="1079"/>
      <c r="CO122" s="1080"/>
      <c r="CP122" s="1088" t="s">
        <v>462</v>
      </c>
      <c r="CQ122" s="1089"/>
      <c r="CR122" s="1089"/>
      <c r="CS122" s="1089"/>
      <c r="CT122" s="1089"/>
      <c r="CU122" s="1089"/>
      <c r="CV122" s="1089"/>
      <c r="CW122" s="1089"/>
      <c r="CX122" s="1089"/>
      <c r="CY122" s="1089"/>
      <c r="CZ122" s="1089"/>
      <c r="DA122" s="1089"/>
      <c r="DB122" s="1089"/>
      <c r="DC122" s="1089"/>
      <c r="DD122" s="1089"/>
      <c r="DE122" s="1089"/>
      <c r="DF122" s="1090"/>
      <c r="DG122" s="987">
        <v>689438</v>
      </c>
      <c r="DH122" s="988"/>
      <c r="DI122" s="988"/>
      <c r="DJ122" s="988"/>
      <c r="DK122" s="988"/>
      <c r="DL122" s="988">
        <v>509309</v>
      </c>
      <c r="DM122" s="988"/>
      <c r="DN122" s="988"/>
      <c r="DO122" s="988"/>
      <c r="DP122" s="988"/>
      <c r="DQ122" s="988">
        <v>385458</v>
      </c>
      <c r="DR122" s="988"/>
      <c r="DS122" s="988"/>
      <c r="DT122" s="988"/>
      <c r="DU122" s="988"/>
      <c r="DV122" s="989">
        <v>14.4</v>
      </c>
      <c r="DW122" s="989"/>
      <c r="DX122" s="989"/>
      <c r="DY122" s="989"/>
      <c r="DZ122" s="990"/>
    </row>
    <row r="123" spans="1:130" s="226" customFormat="1" ht="26.25" customHeight="1" x14ac:dyDescent="0.15">
      <c r="A123" s="1127"/>
      <c r="B123" s="1014"/>
      <c r="C123" s="984" t="s">
        <v>446</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124</v>
      </c>
      <c r="AB123" s="1027"/>
      <c r="AC123" s="1027"/>
      <c r="AD123" s="1027"/>
      <c r="AE123" s="1028"/>
      <c r="AF123" s="1029" t="s">
        <v>124</v>
      </c>
      <c r="AG123" s="1027"/>
      <c r="AH123" s="1027"/>
      <c r="AI123" s="1027"/>
      <c r="AJ123" s="1028"/>
      <c r="AK123" s="1029" t="s">
        <v>124</v>
      </c>
      <c r="AL123" s="1027"/>
      <c r="AM123" s="1027"/>
      <c r="AN123" s="1027"/>
      <c r="AO123" s="1028"/>
      <c r="AP123" s="1030" t="s">
        <v>124</v>
      </c>
      <c r="AQ123" s="1031"/>
      <c r="AR123" s="1031"/>
      <c r="AS123" s="1031"/>
      <c r="AT123" s="1032"/>
      <c r="AU123" s="1063"/>
      <c r="AV123" s="1064"/>
      <c r="AW123" s="1064"/>
      <c r="AX123" s="1064"/>
      <c r="AY123" s="1064"/>
      <c r="AZ123" s="257" t="s">
        <v>180</v>
      </c>
      <c r="BA123" s="257"/>
      <c r="BB123" s="257"/>
      <c r="BC123" s="257"/>
      <c r="BD123" s="257"/>
      <c r="BE123" s="257"/>
      <c r="BF123" s="257"/>
      <c r="BG123" s="257"/>
      <c r="BH123" s="257"/>
      <c r="BI123" s="257"/>
      <c r="BJ123" s="257"/>
      <c r="BK123" s="257"/>
      <c r="BL123" s="257"/>
      <c r="BM123" s="257"/>
      <c r="BN123" s="257"/>
      <c r="BO123" s="1043" t="s">
        <v>463</v>
      </c>
      <c r="BP123" s="1074"/>
      <c r="BQ123" s="1133">
        <v>11827546</v>
      </c>
      <c r="BR123" s="1134"/>
      <c r="BS123" s="1134"/>
      <c r="BT123" s="1134"/>
      <c r="BU123" s="1134"/>
      <c r="BV123" s="1134">
        <v>11922844</v>
      </c>
      <c r="BW123" s="1134"/>
      <c r="BX123" s="1134"/>
      <c r="BY123" s="1134"/>
      <c r="BZ123" s="1134"/>
      <c r="CA123" s="1134">
        <v>12605891</v>
      </c>
      <c r="CB123" s="1134"/>
      <c r="CC123" s="1134"/>
      <c r="CD123" s="1134"/>
      <c r="CE123" s="1134"/>
      <c r="CF123" s="1067"/>
      <c r="CG123" s="1068"/>
      <c r="CH123" s="1068"/>
      <c r="CI123" s="1068"/>
      <c r="CJ123" s="1069"/>
      <c r="CK123" s="1078"/>
      <c r="CL123" s="1079"/>
      <c r="CM123" s="1079"/>
      <c r="CN123" s="1079"/>
      <c r="CO123" s="1080"/>
      <c r="CP123" s="1088" t="s">
        <v>464</v>
      </c>
      <c r="CQ123" s="1089"/>
      <c r="CR123" s="1089"/>
      <c r="CS123" s="1089"/>
      <c r="CT123" s="1089"/>
      <c r="CU123" s="1089"/>
      <c r="CV123" s="1089"/>
      <c r="CW123" s="1089"/>
      <c r="CX123" s="1089"/>
      <c r="CY123" s="1089"/>
      <c r="CZ123" s="1089"/>
      <c r="DA123" s="1089"/>
      <c r="DB123" s="1089"/>
      <c r="DC123" s="1089"/>
      <c r="DD123" s="1089"/>
      <c r="DE123" s="1089"/>
      <c r="DF123" s="1090"/>
      <c r="DG123" s="1026">
        <v>256155</v>
      </c>
      <c r="DH123" s="1027"/>
      <c r="DI123" s="1027"/>
      <c r="DJ123" s="1027"/>
      <c r="DK123" s="1028"/>
      <c r="DL123" s="1029">
        <v>254718</v>
      </c>
      <c r="DM123" s="1027"/>
      <c r="DN123" s="1027"/>
      <c r="DO123" s="1027"/>
      <c r="DP123" s="1028"/>
      <c r="DQ123" s="1029">
        <v>267526</v>
      </c>
      <c r="DR123" s="1027"/>
      <c r="DS123" s="1027"/>
      <c r="DT123" s="1027"/>
      <c r="DU123" s="1028"/>
      <c r="DV123" s="1030">
        <v>10</v>
      </c>
      <c r="DW123" s="1031"/>
      <c r="DX123" s="1031"/>
      <c r="DY123" s="1031"/>
      <c r="DZ123" s="1032"/>
    </row>
    <row r="124" spans="1:130" s="226" customFormat="1" ht="26.25" customHeight="1" thickBot="1" x14ac:dyDescent="0.2">
      <c r="A124" s="1127"/>
      <c r="B124" s="1014"/>
      <c r="C124" s="984" t="s">
        <v>449</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124</v>
      </c>
      <c r="AB124" s="1027"/>
      <c r="AC124" s="1027"/>
      <c r="AD124" s="1027"/>
      <c r="AE124" s="1028"/>
      <c r="AF124" s="1029" t="s">
        <v>124</v>
      </c>
      <c r="AG124" s="1027"/>
      <c r="AH124" s="1027"/>
      <c r="AI124" s="1027"/>
      <c r="AJ124" s="1028"/>
      <c r="AK124" s="1029" t="s">
        <v>124</v>
      </c>
      <c r="AL124" s="1027"/>
      <c r="AM124" s="1027"/>
      <c r="AN124" s="1027"/>
      <c r="AO124" s="1028"/>
      <c r="AP124" s="1030" t="s">
        <v>124</v>
      </c>
      <c r="AQ124" s="1031"/>
      <c r="AR124" s="1031"/>
      <c r="AS124" s="1031"/>
      <c r="AT124" s="1032"/>
      <c r="AU124" s="1129" t="s">
        <v>465</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124</v>
      </c>
      <c r="BR124" s="1096"/>
      <c r="BS124" s="1096"/>
      <c r="BT124" s="1096"/>
      <c r="BU124" s="1096"/>
      <c r="BV124" s="1096" t="s">
        <v>124</v>
      </c>
      <c r="BW124" s="1096"/>
      <c r="BX124" s="1096"/>
      <c r="BY124" s="1096"/>
      <c r="BZ124" s="1096"/>
      <c r="CA124" s="1096" t="s">
        <v>124</v>
      </c>
      <c r="CB124" s="1096"/>
      <c r="CC124" s="1096"/>
      <c r="CD124" s="1096"/>
      <c r="CE124" s="1096"/>
      <c r="CF124" s="1097"/>
      <c r="CG124" s="1098"/>
      <c r="CH124" s="1098"/>
      <c r="CI124" s="1098"/>
      <c r="CJ124" s="1099"/>
      <c r="CK124" s="1081"/>
      <c r="CL124" s="1081"/>
      <c r="CM124" s="1081"/>
      <c r="CN124" s="1081"/>
      <c r="CO124" s="1082"/>
      <c r="CP124" s="1088" t="s">
        <v>466</v>
      </c>
      <c r="CQ124" s="1089"/>
      <c r="CR124" s="1089"/>
      <c r="CS124" s="1089"/>
      <c r="CT124" s="1089"/>
      <c r="CU124" s="1089"/>
      <c r="CV124" s="1089"/>
      <c r="CW124" s="1089"/>
      <c r="CX124" s="1089"/>
      <c r="CY124" s="1089"/>
      <c r="CZ124" s="1089"/>
      <c r="DA124" s="1089"/>
      <c r="DB124" s="1089"/>
      <c r="DC124" s="1089"/>
      <c r="DD124" s="1089"/>
      <c r="DE124" s="1089"/>
      <c r="DF124" s="1090"/>
      <c r="DG124" s="1073" t="s">
        <v>124</v>
      </c>
      <c r="DH124" s="1052"/>
      <c r="DI124" s="1052"/>
      <c r="DJ124" s="1052"/>
      <c r="DK124" s="1053"/>
      <c r="DL124" s="1051" t="s">
        <v>124</v>
      </c>
      <c r="DM124" s="1052"/>
      <c r="DN124" s="1052"/>
      <c r="DO124" s="1052"/>
      <c r="DP124" s="1053"/>
      <c r="DQ124" s="1051" t="s">
        <v>124</v>
      </c>
      <c r="DR124" s="1052"/>
      <c r="DS124" s="1052"/>
      <c r="DT124" s="1052"/>
      <c r="DU124" s="1053"/>
      <c r="DV124" s="1054" t="s">
        <v>124</v>
      </c>
      <c r="DW124" s="1055"/>
      <c r="DX124" s="1055"/>
      <c r="DY124" s="1055"/>
      <c r="DZ124" s="1056"/>
    </row>
    <row r="125" spans="1:130" s="226" customFormat="1" ht="26.25" customHeight="1" x14ac:dyDescent="0.15">
      <c r="A125" s="1127"/>
      <c r="B125" s="1014"/>
      <c r="C125" s="984" t="s">
        <v>451</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124</v>
      </c>
      <c r="AB125" s="1027"/>
      <c r="AC125" s="1027"/>
      <c r="AD125" s="1027"/>
      <c r="AE125" s="1028"/>
      <c r="AF125" s="1029" t="s">
        <v>124</v>
      </c>
      <c r="AG125" s="1027"/>
      <c r="AH125" s="1027"/>
      <c r="AI125" s="1027"/>
      <c r="AJ125" s="1028"/>
      <c r="AK125" s="1029" t="s">
        <v>124</v>
      </c>
      <c r="AL125" s="1027"/>
      <c r="AM125" s="1027"/>
      <c r="AN125" s="1027"/>
      <c r="AO125" s="1028"/>
      <c r="AP125" s="1030" t="s">
        <v>124</v>
      </c>
      <c r="AQ125" s="1031"/>
      <c r="AR125" s="1031"/>
      <c r="AS125" s="1031"/>
      <c r="AT125" s="103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1" t="s">
        <v>467</v>
      </c>
      <c r="CL125" s="1076"/>
      <c r="CM125" s="1076"/>
      <c r="CN125" s="1076"/>
      <c r="CO125" s="1077"/>
      <c r="CP125" s="1008" t="s">
        <v>468</v>
      </c>
      <c r="CQ125" s="960"/>
      <c r="CR125" s="960"/>
      <c r="CS125" s="960"/>
      <c r="CT125" s="960"/>
      <c r="CU125" s="960"/>
      <c r="CV125" s="960"/>
      <c r="CW125" s="960"/>
      <c r="CX125" s="960"/>
      <c r="CY125" s="960"/>
      <c r="CZ125" s="960"/>
      <c r="DA125" s="960"/>
      <c r="DB125" s="960"/>
      <c r="DC125" s="960"/>
      <c r="DD125" s="960"/>
      <c r="DE125" s="960"/>
      <c r="DF125" s="961"/>
      <c r="DG125" s="994" t="s">
        <v>124</v>
      </c>
      <c r="DH125" s="995"/>
      <c r="DI125" s="995"/>
      <c r="DJ125" s="995"/>
      <c r="DK125" s="995"/>
      <c r="DL125" s="995" t="s">
        <v>124</v>
      </c>
      <c r="DM125" s="995"/>
      <c r="DN125" s="995"/>
      <c r="DO125" s="995"/>
      <c r="DP125" s="995"/>
      <c r="DQ125" s="995" t="s">
        <v>124</v>
      </c>
      <c r="DR125" s="995"/>
      <c r="DS125" s="995"/>
      <c r="DT125" s="995"/>
      <c r="DU125" s="995"/>
      <c r="DV125" s="996" t="s">
        <v>124</v>
      </c>
      <c r="DW125" s="996"/>
      <c r="DX125" s="996"/>
      <c r="DY125" s="996"/>
      <c r="DZ125" s="997"/>
    </row>
    <row r="126" spans="1:130" s="226" customFormat="1" ht="26.25" customHeight="1" thickBot="1" x14ac:dyDescent="0.2">
      <c r="A126" s="1127"/>
      <c r="B126" s="1014"/>
      <c r="C126" s="984" t="s">
        <v>453</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124</v>
      </c>
      <c r="AB126" s="1027"/>
      <c r="AC126" s="1027"/>
      <c r="AD126" s="1027"/>
      <c r="AE126" s="1028"/>
      <c r="AF126" s="1029" t="s">
        <v>124</v>
      </c>
      <c r="AG126" s="1027"/>
      <c r="AH126" s="1027"/>
      <c r="AI126" s="1027"/>
      <c r="AJ126" s="1028"/>
      <c r="AK126" s="1029" t="s">
        <v>124</v>
      </c>
      <c r="AL126" s="1027"/>
      <c r="AM126" s="1027"/>
      <c r="AN126" s="1027"/>
      <c r="AO126" s="1028"/>
      <c r="AP126" s="1030" t="s">
        <v>124</v>
      </c>
      <c r="AQ126" s="1031"/>
      <c r="AR126" s="1031"/>
      <c r="AS126" s="1031"/>
      <c r="AT126" s="103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2"/>
      <c r="CL126" s="1079"/>
      <c r="CM126" s="1079"/>
      <c r="CN126" s="1079"/>
      <c r="CO126" s="1080"/>
      <c r="CP126" s="1017" t="s">
        <v>469</v>
      </c>
      <c r="CQ126" s="1018"/>
      <c r="CR126" s="1018"/>
      <c r="CS126" s="1018"/>
      <c r="CT126" s="1018"/>
      <c r="CU126" s="1018"/>
      <c r="CV126" s="1018"/>
      <c r="CW126" s="1018"/>
      <c r="CX126" s="1018"/>
      <c r="CY126" s="1018"/>
      <c r="CZ126" s="1018"/>
      <c r="DA126" s="1018"/>
      <c r="DB126" s="1018"/>
      <c r="DC126" s="1018"/>
      <c r="DD126" s="1018"/>
      <c r="DE126" s="1018"/>
      <c r="DF126" s="1019"/>
      <c r="DG126" s="987" t="s">
        <v>124</v>
      </c>
      <c r="DH126" s="988"/>
      <c r="DI126" s="988"/>
      <c r="DJ126" s="988"/>
      <c r="DK126" s="988"/>
      <c r="DL126" s="988" t="s">
        <v>124</v>
      </c>
      <c r="DM126" s="988"/>
      <c r="DN126" s="988"/>
      <c r="DO126" s="988"/>
      <c r="DP126" s="988"/>
      <c r="DQ126" s="988" t="s">
        <v>124</v>
      </c>
      <c r="DR126" s="988"/>
      <c r="DS126" s="988"/>
      <c r="DT126" s="988"/>
      <c r="DU126" s="988"/>
      <c r="DV126" s="989" t="s">
        <v>124</v>
      </c>
      <c r="DW126" s="989"/>
      <c r="DX126" s="989"/>
      <c r="DY126" s="989"/>
      <c r="DZ126" s="990"/>
    </row>
    <row r="127" spans="1:130" s="226" customFormat="1" ht="26.25" customHeight="1" x14ac:dyDescent="0.15">
      <c r="A127" s="1128"/>
      <c r="B127" s="1016"/>
      <c r="C127" s="1070" t="s">
        <v>470</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v>100</v>
      </c>
      <c r="AB127" s="1027"/>
      <c r="AC127" s="1027"/>
      <c r="AD127" s="1027"/>
      <c r="AE127" s="1028"/>
      <c r="AF127" s="1029">
        <v>81</v>
      </c>
      <c r="AG127" s="1027"/>
      <c r="AH127" s="1027"/>
      <c r="AI127" s="1027"/>
      <c r="AJ127" s="1028"/>
      <c r="AK127" s="1029">
        <v>64</v>
      </c>
      <c r="AL127" s="1027"/>
      <c r="AM127" s="1027"/>
      <c r="AN127" s="1027"/>
      <c r="AO127" s="1028"/>
      <c r="AP127" s="1030">
        <v>0</v>
      </c>
      <c r="AQ127" s="1031"/>
      <c r="AR127" s="1031"/>
      <c r="AS127" s="1031"/>
      <c r="AT127" s="1032"/>
      <c r="AU127" s="262"/>
      <c r="AV127" s="262"/>
      <c r="AW127" s="262"/>
      <c r="AX127" s="1100" t="s">
        <v>471</v>
      </c>
      <c r="AY127" s="1101"/>
      <c r="AZ127" s="1101"/>
      <c r="BA127" s="1101"/>
      <c r="BB127" s="1101"/>
      <c r="BC127" s="1101"/>
      <c r="BD127" s="1101"/>
      <c r="BE127" s="1102"/>
      <c r="BF127" s="1103" t="s">
        <v>472</v>
      </c>
      <c r="BG127" s="1101"/>
      <c r="BH127" s="1101"/>
      <c r="BI127" s="1101"/>
      <c r="BJ127" s="1101"/>
      <c r="BK127" s="1101"/>
      <c r="BL127" s="1102"/>
      <c r="BM127" s="1103" t="s">
        <v>473</v>
      </c>
      <c r="BN127" s="1101"/>
      <c r="BO127" s="1101"/>
      <c r="BP127" s="1101"/>
      <c r="BQ127" s="1101"/>
      <c r="BR127" s="1101"/>
      <c r="BS127" s="1102"/>
      <c r="BT127" s="1103" t="s">
        <v>474</v>
      </c>
      <c r="BU127" s="1101"/>
      <c r="BV127" s="1101"/>
      <c r="BW127" s="1101"/>
      <c r="BX127" s="1101"/>
      <c r="BY127" s="1101"/>
      <c r="BZ127" s="1125"/>
      <c r="CA127" s="262"/>
      <c r="CB127" s="262"/>
      <c r="CC127" s="262"/>
      <c r="CD127" s="263"/>
      <c r="CE127" s="263"/>
      <c r="CF127" s="263"/>
      <c r="CG127" s="260"/>
      <c r="CH127" s="260"/>
      <c r="CI127" s="260"/>
      <c r="CJ127" s="261"/>
      <c r="CK127" s="1092"/>
      <c r="CL127" s="1079"/>
      <c r="CM127" s="1079"/>
      <c r="CN127" s="1079"/>
      <c r="CO127" s="1080"/>
      <c r="CP127" s="1017" t="s">
        <v>475</v>
      </c>
      <c r="CQ127" s="1018"/>
      <c r="CR127" s="1018"/>
      <c r="CS127" s="1018"/>
      <c r="CT127" s="1018"/>
      <c r="CU127" s="1018"/>
      <c r="CV127" s="1018"/>
      <c r="CW127" s="1018"/>
      <c r="CX127" s="1018"/>
      <c r="CY127" s="1018"/>
      <c r="CZ127" s="1018"/>
      <c r="DA127" s="1018"/>
      <c r="DB127" s="1018"/>
      <c r="DC127" s="1018"/>
      <c r="DD127" s="1018"/>
      <c r="DE127" s="1018"/>
      <c r="DF127" s="1019"/>
      <c r="DG127" s="987" t="s">
        <v>124</v>
      </c>
      <c r="DH127" s="988"/>
      <c r="DI127" s="988"/>
      <c r="DJ127" s="988"/>
      <c r="DK127" s="988"/>
      <c r="DL127" s="988" t="s">
        <v>124</v>
      </c>
      <c r="DM127" s="988"/>
      <c r="DN127" s="988"/>
      <c r="DO127" s="988"/>
      <c r="DP127" s="988"/>
      <c r="DQ127" s="988" t="s">
        <v>124</v>
      </c>
      <c r="DR127" s="988"/>
      <c r="DS127" s="988"/>
      <c r="DT127" s="988"/>
      <c r="DU127" s="988"/>
      <c r="DV127" s="989" t="s">
        <v>124</v>
      </c>
      <c r="DW127" s="989"/>
      <c r="DX127" s="989"/>
      <c r="DY127" s="989"/>
      <c r="DZ127" s="990"/>
    </row>
    <row r="128" spans="1:130" s="226" customFormat="1" ht="26.25" customHeight="1" thickBot="1" x14ac:dyDescent="0.2">
      <c r="A128" s="1111" t="s">
        <v>476</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477</v>
      </c>
      <c r="X128" s="1113"/>
      <c r="Y128" s="1113"/>
      <c r="Z128" s="1114"/>
      <c r="AA128" s="1115">
        <v>14274</v>
      </c>
      <c r="AB128" s="1116"/>
      <c r="AC128" s="1116"/>
      <c r="AD128" s="1116"/>
      <c r="AE128" s="1117"/>
      <c r="AF128" s="1118">
        <v>14274</v>
      </c>
      <c r="AG128" s="1116"/>
      <c r="AH128" s="1116"/>
      <c r="AI128" s="1116"/>
      <c r="AJ128" s="1117"/>
      <c r="AK128" s="1118">
        <v>14274</v>
      </c>
      <c r="AL128" s="1116"/>
      <c r="AM128" s="1116"/>
      <c r="AN128" s="1116"/>
      <c r="AO128" s="1117"/>
      <c r="AP128" s="1119"/>
      <c r="AQ128" s="1120"/>
      <c r="AR128" s="1120"/>
      <c r="AS128" s="1120"/>
      <c r="AT128" s="1121"/>
      <c r="AU128" s="262"/>
      <c r="AV128" s="262"/>
      <c r="AW128" s="262"/>
      <c r="AX128" s="959" t="s">
        <v>478</v>
      </c>
      <c r="AY128" s="960"/>
      <c r="AZ128" s="960"/>
      <c r="BA128" s="960"/>
      <c r="BB128" s="960"/>
      <c r="BC128" s="960"/>
      <c r="BD128" s="960"/>
      <c r="BE128" s="961"/>
      <c r="BF128" s="1122" t="s">
        <v>124</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7"/>
      <c r="CA128" s="263"/>
      <c r="CB128" s="263"/>
      <c r="CC128" s="263"/>
      <c r="CD128" s="263"/>
      <c r="CE128" s="263"/>
      <c r="CF128" s="263"/>
      <c r="CG128" s="260"/>
      <c r="CH128" s="260"/>
      <c r="CI128" s="260"/>
      <c r="CJ128" s="261"/>
      <c r="CK128" s="1093"/>
      <c r="CL128" s="1094"/>
      <c r="CM128" s="1094"/>
      <c r="CN128" s="1094"/>
      <c r="CO128" s="1095"/>
      <c r="CP128" s="1104" t="s">
        <v>479</v>
      </c>
      <c r="CQ128" s="1105"/>
      <c r="CR128" s="1105"/>
      <c r="CS128" s="1105"/>
      <c r="CT128" s="1105"/>
      <c r="CU128" s="1105"/>
      <c r="CV128" s="1105"/>
      <c r="CW128" s="1105"/>
      <c r="CX128" s="1105"/>
      <c r="CY128" s="1105"/>
      <c r="CZ128" s="1105"/>
      <c r="DA128" s="1105"/>
      <c r="DB128" s="1105"/>
      <c r="DC128" s="1105"/>
      <c r="DD128" s="1105"/>
      <c r="DE128" s="1105"/>
      <c r="DF128" s="1106"/>
      <c r="DG128" s="1107">
        <v>173740</v>
      </c>
      <c r="DH128" s="1108"/>
      <c r="DI128" s="1108"/>
      <c r="DJ128" s="1108"/>
      <c r="DK128" s="1108"/>
      <c r="DL128" s="1108">
        <v>148920</v>
      </c>
      <c r="DM128" s="1108"/>
      <c r="DN128" s="1108"/>
      <c r="DO128" s="1108"/>
      <c r="DP128" s="1108"/>
      <c r="DQ128" s="1108">
        <v>124100</v>
      </c>
      <c r="DR128" s="1108"/>
      <c r="DS128" s="1108"/>
      <c r="DT128" s="1108"/>
      <c r="DU128" s="1108"/>
      <c r="DV128" s="1109">
        <v>4.5999999999999996</v>
      </c>
      <c r="DW128" s="1109"/>
      <c r="DX128" s="1109"/>
      <c r="DY128" s="1109"/>
      <c r="DZ128" s="1110"/>
    </row>
    <row r="129" spans="1:131" s="226" customFormat="1" ht="26.25" customHeight="1" x14ac:dyDescent="0.15">
      <c r="A129" s="998" t="s">
        <v>101</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480</v>
      </c>
      <c r="X129" s="1142"/>
      <c r="Y129" s="1142"/>
      <c r="Z129" s="1143"/>
      <c r="AA129" s="1026">
        <v>3605312</v>
      </c>
      <c r="AB129" s="1027"/>
      <c r="AC129" s="1027"/>
      <c r="AD129" s="1027"/>
      <c r="AE129" s="1028"/>
      <c r="AF129" s="1029">
        <v>3396429</v>
      </c>
      <c r="AG129" s="1027"/>
      <c r="AH129" s="1027"/>
      <c r="AI129" s="1027"/>
      <c r="AJ129" s="1028"/>
      <c r="AK129" s="1029">
        <v>3313365</v>
      </c>
      <c r="AL129" s="1027"/>
      <c r="AM129" s="1027"/>
      <c r="AN129" s="1027"/>
      <c r="AO129" s="1028"/>
      <c r="AP129" s="1144"/>
      <c r="AQ129" s="1145"/>
      <c r="AR129" s="1145"/>
      <c r="AS129" s="1145"/>
      <c r="AT129" s="1146"/>
      <c r="AU129" s="264"/>
      <c r="AV129" s="264"/>
      <c r="AW129" s="264"/>
      <c r="AX129" s="1135" t="s">
        <v>481</v>
      </c>
      <c r="AY129" s="1018"/>
      <c r="AZ129" s="1018"/>
      <c r="BA129" s="1018"/>
      <c r="BB129" s="1018"/>
      <c r="BC129" s="1018"/>
      <c r="BD129" s="1018"/>
      <c r="BE129" s="1019"/>
      <c r="BF129" s="1136" t="s">
        <v>124</v>
      </c>
      <c r="BG129" s="1137"/>
      <c r="BH129" s="1137"/>
      <c r="BI129" s="1137"/>
      <c r="BJ129" s="1137"/>
      <c r="BK129" s="1137"/>
      <c r="BL129" s="1138"/>
      <c r="BM129" s="1136">
        <v>20</v>
      </c>
      <c r="BN129" s="1137"/>
      <c r="BO129" s="1137"/>
      <c r="BP129" s="1137"/>
      <c r="BQ129" s="1137"/>
      <c r="BR129" s="1137"/>
      <c r="BS129" s="1138"/>
      <c r="BT129" s="1136">
        <v>30</v>
      </c>
      <c r="BU129" s="1139"/>
      <c r="BV129" s="1139"/>
      <c r="BW129" s="1139"/>
      <c r="BX129" s="1139"/>
      <c r="BY129" s="1139"/>
      <c r="BZ129" s="114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8" t="s">
        <v>482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483</v>
      </c>
      <c r="X130" s="1142"/>
      <c r="Y130" s="1142"/>
      <c r="Z130" s="1143"/>
      <c r="AA130" s="1026">
        <v>840718</v>
      </c>
      <c r="AB130" s="1027"/>
      <c r="AC130" s="1027"/>
      <c r="AD130" s="1027"/>
      <c r="AE130" s="1028"/>
      <c r="AF130" s="1029">
        <v>702808</v>
      </c>
      <c r="AG130" s="1027"/>
      <c r="AH130" s="1027"/>
      <c r="AI130" s="1027"/>
      <c r="AJ130" s="1028"/>
      <c r="AK130" s="1029">
        <v>633885</v>
      </c>
      <c r="AL130" s="1027"/>
      <c r="AM130" s="1027"/>
      <c r="AN130" s="1027"/>
      <c r="AO130" s="1028"/>
      <c r="AP130" s="1144"/>
      <c r="AQ130" s="1145"/>
      <c r="AR130" s="1145"/>
      <c r="AS130" s="1145"/>
      <c r="AT130" s="1146"/>
      <c r="AU130" s="264"/>
      <c r="AV130" s="264"/>
      <c r="AW130" s="264"/>
      <c r="AX130" s="1135" t="s">
        <v>484</v>
      </c>
      <c r="AY130" s="1018"/>
      <c r="AZ130" s="1018"/>
      <c r="BA130" s="1018"/>
      <c r="BB130" s="1018"/>
      <c r="BC130" s="1018"/>
      <c r="BD130" s="1018"/>
      <c r="BE130" s="1019"/>
      <c r="BF130" s="1172">
        <v>8.6</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485</v>
      </c>
      <c r="X131" s="1180"/>
      <c r="Y131" s="1180"/>
      <c r="Z131" s="1181"/>
      <c r="AA131" s="1073">
        <v>2764594</v>
      </c>
      <c r="AB131" s="1052"/>
      <c r="AC131" s="1052"/>
      <c r="AD131" s="1052"/>
      <c r="AE131" s="1053"/>
      <c r="AF131" s="1051">
        <v>2693621</v>
      </c>
      <c r="AG131" s="1052"/>
      <c r="AH131" s="1052"/>
      <c r="AI131" s="1052"/>
      <c r="AJ131" s="1053"/>
      <c r="AK131" s="1051">
        <v>2679480</v>
      </c>
      <c r="AL131" s="1052"/>
      <c r="AM131" s="1052"/>
      <c r="AN131" s="1052"/>
      <c r="AO131" s="1053"/>
      <c r="AP131" s="1182"/>
      <c r="AQ131" s="1183"/>
      <c r="AR131" s="1183"/>
      <c r="AS131" s="1183"/>
      <c r="AT131" s="1184"/>
      <c r="AU131" s="264"/>
      <c r="AV131" s="264"/>
      <c r="AW131" s="264"/>
      <c r="AX131" s="1154" t="s">
        <v>486</v>
      </c>
      <c r="AY131" s="1105"/>
      <c r="AZ131" s="1105"/>
      <c r="BA131" s="1105"/>
      <c r="BB131" s="1105"/>
      <c r="BC131" s="1105"/>
      <c r="BD131" s="1105"/>
      <c r="BE131" s="1106"/>
      <c r="BF131" s="1155" t="s">
        <v>124</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1" t="s">
        <v>487</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488</v>
      </c>
      <c r="W132" s="1165"/>
      <c r="X132" s="1165"/>
      <c r="Y132" s="1165"/>
      <c r="Z132" s="1166"/>
      <c r="AA132" s="1167">
        <v>10.19509555</v>
      </c>
      <c r="AB132" s="1168"/>
      <c r="AC132" s="1168"/>
      <c r="AD132" s="1168"/>
      <c r="AE132" s="1169"/>
      <c r="AF132" s="1170">
        <v>7.687458629</v>
      </c>
      <c r="AG132" s="1168"/>
      <c r="AH132" s="1168"/>
      <c r="AI132" s="1168"/>
      <c r="AJ132" s="1169"/>
      <c r="AK132" s="1170">
        <v>8.0436129399999992</v>
      </c>
      <c r="AL132" s="1168"/>
      <c r="AM132" s="1168"/>
      <c r="AN132" s="1168"/>
      <c r="AO132" s="1169"/>
      <c r="AP132" s="1067"/>
      <c r="AQ132" s="1068"/>
      <c r="AR132" s="1068"/>
      <c r="AS132" s="1068"/>
      <c r="AT132" s="117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489</v>
      </c>
      <c r="W133" s="1148"/>
      <c r="X133" s="1148"/>
      <c r="Y133" s="1148"/>
      <c r="Z133" s="1149"/>
      <c r="AA133" s="1150">
        <v>9.8000000000000007</v>
      </c>
      <c r="AB133" s="1151"/>
      <c r="AC133" s="1151"/>
      <c r="AD133" s="1151"/>
      <c r="AE133" s="1152"/>
      <c r="AF133" s="1150">
        <v>9</v>
      </c>
      <c r="AG133" s="1151"/>
      <c r="AH133" s="1151"/>
      <c r="AI133" s="1151"/>
      <c r="AJ133" s="1152"/>
      <c r="AK133" s="1150">
        <v>8.6</v>
      </c>
      <c r="AL133" s="1151"/>
      <c r="AM133" s="1151"/>
      <c r="AN133" s="1151"/>
      <c r="AO133" s="1152"/>
      <c r="AP133" s="1097"/>
      <c r="AQ133" s="1098"/>
      <c r="AR133" s="1098"/>
      <c r="AS133" s="1098"/>
      <c r="AT133" s="115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Xiy306fBRvj3lEbnCWIkR2j43P3VQt80pr+mixi0Anzwafh/NDyU/JZOcNS1cv73e8ZxJQbwUIYjdfNOK7gDA==" saltValue="rH+cICayuyzwbZnOorVM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1" zoomScale="80" zoomScaleNormal="85" zoomScaleSheetLayoutView="80" workbookViewId="0">
      <selection activeCell="A2" sqref="A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Kg+mUJVifBfbBUIIUSw0XFGFggpoxZxdEdg8mzjG79yYXHKTN6hLoxaV7W91qFCFs+7HpjpOuWj6Mvk6Htj+w==" saltValue="zGCIbvrqOGeoytGwnu/OH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4" zoomScale="80" zoomScaleNormal="80" zoomScaleSheetLayoutView="55" workbookViewId="0">
      <selection activeCell="B1" sqref="B1"/>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8jPJ0+L9FjnZu9KkgSNk+vSYS4B3vcvwcwkAMQ6EEaHN/1sjtALyLjqvi4mCAHQQ504OCto47C8gx1Zn6lGLg==" saltValue="N3rtssPgMsAWYT5rPEcJW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0" t="s">
        <v>498</v>
      </c>
      <c r="AL9" s="1191"/>
      <c r="AM9" s="1191"/>
      <c r="AN9" s="1192"/>
      <c r="AO9" s="292">
        <v>711497</v>
      </c>
      <c r="AP9" s="292">
        <v>149915</v>
      </c>
      <c r="AQ9" s="293">
        <v>189734</v>
      </c>
      <c r="AR9" s="294">
        <v>-21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0" t="s">
        <v>499</v>
      </c>
      <c r="AL10" s="1191"/>
      <c r="AM10" s="1191"/>
      <c r="AN10" s="1192"/>
      <c r="AO10" s="295">
        <v>99914</v>
      </c>
      <c r="AP10" s="295">
        <v>21052</v>
      </c>
      <c r="AQ10" s="296">
        <v>22180</v>
      </c>
      <c r="AR10" s="297">
        <v>-5.0999999999999996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0" t="s">
        <v>500</v>
      </c>
      <c r="AL11" s="1191"/>
      <c r="AM11" s="1191"/>
      <c r="AN11" s="1192"/>
      <c r="AO11" s="295">
        <v>84535</v>
      </c>
      <c r="AP11" s="295">
        <v>17812</v>
      </c>
      <c r="AQ11" s="296">
        <v>28692</v>
      </c>
      <c r="AR11" s="297">
        <v>-37.9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0" t="s">
        <v>501</v>
      </c>
      <c r="AL12" s="1191"/>
      <c r="AM12" s="1191"/>
      <c r="AN12" s="1192"/>
      <c r="AO12" s="295" t="s">
        <v>502</v>
      </c>
      <c r="AP12" s="295" t="s">
        <v>502</v>
      </c>
      <c r="AQ12" s="296">
        <v>4806</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0" t="s">
        <v>503</v>
      </c>
      <c r="AL13" s="1191"/>
      <c r="AM13" s="1191"/>
      <c r="AN13" s="1192"/>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0" t="s">
        <v>504</v>
      </c>
      <c r="AL14" s="1191"/>
      <c r="AM14" s="1191"/>
      <c r="AN14" s="1192"/>
      <c r="AO14" s="295">
        <v>50425</v>
      </c>
      <c r="AP14" s="295">
        <v>10625</v>
      </c>
      <c r="AQ14" s="296">
        <v>8976</v>
      </c>
      <c r="AR14" s="297">
        <v>18.399999999999999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0" t="s">
        <v>505</v>
      </c>
      <c r="AL15" s="1191"/>
      <c r="AM15" s="1191"/>
      <c r="AN15" s="1192"/>
      <c r="AO15" s="295">
        <v>50088</v>
      </c>
      <c r="AP15" s="295">
        <v>10554</v>
      </c>
      <c r="AQ15" s="296">
        <v>4161</v>
      </c>
      <c r="AR15" s="297">
        <v>153.6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3" t="s">
        <v>506</v>
      </c>
      <c r="AL16" s="1194"/>
      <c r="AM16" s="1194"/>
      <c r="AN16" s="1195"/>
      <c r="AO16" s="295">
        <v>-52924</v>
      </c>
      <c r="AP16" s="295">
        <v>-11151</v>
      </c>
      <c r="AQ16" s="296">
        <v>-17989</v>
      </c>
      <c r="AR16" s="297">
        <v>-38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3" t="s">
        <v>180</v>
      </c>
      <c r="AL17" s="1194"/>
      <c r="AM17" s="1194"/>
      <c r="AN17" s="1195"/>
      <c r="AO17" s="295">
        <v>943535</v>
      </c>
      <c r="AP17" s="295">
        <v>198806</v>
      </c>
      <c r="AQ17" s="296">
        <v>240560</v>
      </c>
      <c r="AR17" s="297">
        <v>-17.399999999999999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5" t="s">
        <v>511</v>
      </c>
      <c r="AL21" s="1186"/>
      <c r="AM21" s="1186"/>
      <c r="AN21" s="1187"/>
      <c r="AO21" s="307">
        <v>17.489999999999998</v>
      </c>
      <c r="AP21" s="308">
        <v>21.65</v>
      </c>
      <c r="AQ21" s="309">
        <v>-4.16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5" t="s">
        <v>512</v>
      </c>
      <c r="AL22" s="1186"/>
      <c r="AM22" s="1186"/>
      <c r="AN22" s="1187"/>
      <c r="AO22" s="312">
        <v>94.9</v>
      </c>
      <c r="AP22" s="313">
        <v>95.4</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1" t="s">
        <v>517</v>
      </c>
      <c r="AL32" s="1202"/>
      <c r="AM32" s="1202"/>
      <c r="AN32" s="1203"/>
      <c r="AO32" s="322">
        <v>617416</v>
      </c>
      <c r="AP32" s="322">
        <v>130092</v>
      </c>
      <c r="AQ32" s="323">
        <v>139228</v>
      </c>
      <c r="AR32" s="324">
        <v>-6.6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1" t="s">
        <v>518</v>
      </c>
      <c r="AL33" s="1202"/>
      <c r="AM33" s="1202"/>
      <c r="AN33" s="1203"/>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1" t="s">
        <v>519</v>
      </c>
      <c r="AL34" s="1202"/>
      <c r="AM34" s="1202"/>
      <c r="AN34" s="1203"/>
      <c r="AO34" s="322">
        <v>1667</v>
      </c>
      <c r="AP34" s="322">
        <v>351</v>
      </c>
      <c r="AQ34" s="323">
        <v>5</v>
      </c>
      <c r="AR34" s="324">
        <v>6920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1" t="s">
        <v>520</v>
      </c>
      <c r="AL35" s="1202"/>
      <c r="AM35" s="1202"/>
      <c r="AN35" s="1203"/>
      <c r="AO35" s="322">
        <v>221656</v>
      </c>
      <c r="AP35" s="322">
        <v>46704</v>
      </c>
      <c r="AQ35" s="323">
        <v>32095</v>
      </c>
      <c r="AR35" s="324">
        <v>45.5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1" t="s">
        <v>521</v>
      </c>
      <c r="AL36" s="1202"/>
      <c r="AM36" s="1202"/>
      <c r="AN36" s="1203"/>
      <c r="AO36" s="322">
        <v>22883</v>
      </c>
      <c r="AP36" s="322">
        <v>4822</v>
      </c>
      <c r="AQ36" s="323">
        <v>5254</v>
      </c>
      <c r="AR36" s="324">
        <v>-8.1999999999999993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1" t="s">
        <v>522</v>
      </c>
      <c r="AL37" s="1202"/>
      <c r="AM37" s="1202"/>
      <c r="AN37" s="1203"/>
      <c r="AO37" s="322">
        <v>64</v>
      </c>
      <c r="AP37" s="322">
        <v>13</v>
      </c>
      <c r="AQ37" s="323">
        <v>1384</v>
      </c>
      <c r="AR37" s="324">
        <v>-99.1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4" t="s">
        <v>523</v>
      </c>
      <c r="AL38" s="1205"/>
      <c r="AM38" s="1205"/>
      <c r="AN38" s="1206"/>
      <c r="AO38" s="325" t="s">
        <v>502</v>
      </c>
      <c r="AP38" s="325" t="s">
        <v>502</v>
      </c>
      <c r="AQ38" s="326">
        <v>32</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4" t="s">
        <v>524</v>
      </c>
      <c r="AL39" s="1205"/>
      <c r="AM39" s="1205"/>
      <c r="AN39" s="1206"/>
      <c r="AO39" s="322">
        <v>-14274</v>
      </c>
      <c r="AP39" s="322">
        <v>-3008</v>
      </c>
      <c r="AQ39" s="323">
        <v>-8131</v>
      </c>
      <c r="AR39" s="324">
        <v>-63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1" t="s">
        <v>525</v>
      </c>
      <c r="AL40" s="1202"/>
      <c r="AM40" s="1202"/>
      <c r="AN40" s="1203"/>
      <c r="AO40" s="322">
        <v>-633885</v>
      </c>
      <c r="AP40" s="322">
        <v>-133562</v>
      </c>
      <c r="AQ40" s="323">
        <v>-126394</v>
      </c>
      <c r="AR40" s="324">
        <v>5.7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7" t="s">
        <v>296</v>
      </c>
      <c r="AL41" s="1208"/>
      <c r="AM41" s="1208"/>
      <c r="AN41" s="1209"/>
      <c r="AO41" s="322">
        <v>215527</v>
      </c>
      <c r="AP41" s="322">
        <v>45412</v>
      </c>
      <c r="AQ41" s="323">
        <v>43473</v>
      </c>
      <c r="AR41" s="324">
        <v>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6" t="s">
        <v>493</v>
      </c>
      <c r="AN49" s="1198" t="s">
        <v>529</v>
      </c>
      <c r="AO49" s="1199"/>
      <c r="AP49" s="1199"/>
      <c r="AQ49" s="1199"/>
      <c r="AR49" s="120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7"/>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974731</v>
      </c>
      <c r="AN51" s="344">
        <v>182363</v>
      </c>
      <c r="AO51" s="345">
        <v>-4.7</v>
      </c>
      <c r="AP51" s="346">
        <v>174587</v>
      </c>
      <c r="AQ51" s="347">
        <v>19.100000000000001</v>
      </c>
      <c r="AR51" s="348">
        <v>-23.8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704351</v>
      </c>
      <c r="AN52" s="352">
        <v>131778</v>
      </c>
      <c r="AO52" s="353">
        <v>33.299999999999997</v>
      </c>
      <c r="AP52" s="354">
        <v>79695</v>
      </c>
      <c r="AQ52" s="355">
        <v>17</v>
      </c>
      <c r="AR52" s="356">
        <v>16.3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956248</v>
      </c>
      <c r="AN53" s="344">
        <v>182979</v>
      </c>
      <c r="AO53" s="345">
        <v>0.3</v>
      </c>
      <c r="AP53" s="346">
        <v>175675</v>
      </c>
      <c r="AQ53" s="347">
        <v>0.6</v>
      </c>
      <c r="AR53" s="348">
        <v>-0.3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643919</v>
      </c>
      <c r="AN54" s="352">
        <v>123215</v>
      </c>
      <c r="AO54" s="353">
        <v>-6.5</v>
      </c>
      <c r="AP54" s="354">
        <v>87698</v>
      </c>
      <c r="AQ54" s="355">
        <v>10</v>
      </c>
      <c r="AR54" s="356">
        <v>-16.5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2387264</v>
      </c>
      <c r="AN55" s="344">
        <v>472165</v>
      </c>
      <c r="AO55" s="345">
        <v>158</v>
      </c>
      <c r="AP55" s="346">
        <v>280458</v>
      </c>
      <c r="AQ55" s="347">
        <v>59.6</v>
      </c>
      <c r="AR55" s="348">
        <v>98.4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1866588</v>
      </c>
      <c r="AN56" s="352">
        <v>369183</v>
      </c>
      <c r="AO56" s="353">
        <v>199.6</v>
      </c>
      <c r="AP56" s="354">
        <v>127286</v>
      </c>
      <c r="AQ56" s="355">
        <v>45.1</v>
      </c>
      <c r="AR56" s="356">
        <v>154.5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999936</v>
      </c>
      <c r="AN57" s="344">
        <v>202786</v>
      </c>
      <c r="AO57" s="345">
        <v>-57.1</v>
      </c>
      <c r="AP57" s="346">
        <v>291945</v>
      </c>
      <c r="AQ57" s="347">
        <v>4.0999999999999996</v>
      </c>
      <c r="AR57" s="348">
        <v>-61.2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592921</v>
      </c>
      <c r="AN58" s="352">
        <v>120244</v>
      </c>
      <c r="AO58" s="353">
        <v>-67.400000000000006</v>
      </c>
      <c r="AP58" s="354">
        <v>127651</v>
      </c>
      <c r="AQ58" s="355">
        <v>0.3</v>
      </c>
      <c r="AR58" s="356">
        <v>-67.7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1020324</v>
      </c>
      <c r="AN59" s="344">
        <v>214986</v>
      </c>
      <c r="AO59" s="345">
        <v>6</v>
      </c>
      <c r="AP59" s="346">
        <v>291173</v>
      </c>
      <c r="AQ59" s="347">
        <v>-0.3</v>
      </c>
      <c r="AR59" s="348">
        <v>6.3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712178</v>
      </c>
      <c r="AN60" s="352">
        <v>150059</v>
      </c>
      <c r="AO60" s="353">
        <v>24.8</v>
      </c>
      <c r="AP60" s="354">
        <v>119071</v>
      </c>
      <c r="AQ60" s="355">
        <v>-6.7</v>
      </c>
      <c r="AR60" s="356">
        <v>31.5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1267701</v>
      </c>
      <c r="AN61" s="359">
        <v>251056</v>
      </c>
      <c r="AO61" s="360">
        <v>20.5</v>
      </c>
      <c r="AP61" s="361">
        <v>242768</v>
      </c>
      <c r="AQ61" s="362">
        <v>16.600000000000001</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903991</v>
      </c>
      <c r="AN62" s="352">
        <v>178896</v>
      </c>
      <c r="AO62" s="353">
        <v>36.799999999999997</v>
      </c>
      <c r="AP62" s="354">
        <v>108280</v>
      </c>
      <c r="AQ62" s="355">
        <v>13.1</v>
      </c>
      <c r="AR62" s="356">
        <v>23.7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j2g0D5D2cns+pazShOx6wEGmFKn9wtGVkx2scbWN+GYcXvrqRETrrJr+c4j98BVC6nd0RtzPyU1D4rLqiJy+g==" saltValue="KwyZOBhydQXckvUHpXrF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8IRqoVw7Yab/KGZmo8m7uRsYmeeIcBWa1Dt+XoII9y8Ij18vqqySvjOBclB3mAy5A4yFlgqXlLmwbBDFl+69Q==" saltValue="N1UN6bgfrG2YgytFlffi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TqJDr+YgM0YnTiI0A5Rlg5A+J6RFc2tTSfl22lbo8tomUWMbgEmFvI4DNmKHmAb7qWIofNwr3X+/8wLb95qfw==" saltValue="ASHMuPdGaehF5WKbD04Mp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80" zoomScaleNormal="80"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0" t="s">
        <v>3</v>
      </c>
      <c r="D47" s="1210"/>
      <c r="E47" s="1211"/>
      <c r="F47" s="11">
        <v>53.35</v>
      </c>
      <c r="G47" s="12">
        <v>58.3</v>
      </c>
      <c r="H47" s="12">
        <v>57.08</v>
      </c>
      <c r="I47" s="12">
        <v>60.73</v>
      </c>
      <c r="J47" s="13">
        <v>62.33</v>
      </c>
    </row>
    <row r="48" spans="2:10" ht="57.75" customHeight="1" x14ac:dyDescent="0.15">
      <c r="B48" s="14"/>
      <c r="C48" s="1212" t="s">
        <v>4</v>
      </c>
      <c r="D48" s="1212"/>
      <c r="E48" s="1213"/>
      <c r="F48" s="15">
        <v>16.62</v>
      </c>
      <c r="G48" s="16">
        <v>5.03</v>
      </c>
      <c r="H48" s="16">
        <v>6.85</v>
      </c>
      <c r="I48" s="16">
        <v>9.66</v>
      </c>
      <c r="J48" s="17">
        <v>8.64</v>
      </c>
    </row>
    <row r="49" spans="2:10" ht="57.75" customHeight="1" thickBot="1" x14ac:dyDescent="0.2">
      <c r="B49" s="18"/>
      <c r="C49" s="1214" t="s">
        <v>5</v>
      </c>
      <c r="D49" s="1214"/>
      <c r="E49" s="1215"/>
      <c r="F49" s="19">
        <v>6.43</v>
      </c>
      <c r="G49" s="20" t="s">
        <v>550</v>
      </c>
      <c r="H49" s="20">
        <v>2.0699999999999998</v>
      </c>
      <c r="I49" s="20">
        <v>2.5299999999999998</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sKDwCv5eW/85hrtmQZJ8A0uC8aIWbfVIp0P1LpkUUSEC1L7SsouYTbWAeRtNi4ueoXvRCana5vhhLVXpOWrUA==" saltValue="DryOGizIBZv1UeHpCNbjP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2019-10-25T00:13:14Z</cp:lastPrinted>
  <dcterms:created xsi:type="dcterms:W3CDTF">2019-02-14T04:09:22Z</dcterms:created>
  <dcterms:modified xsi:type="dcterms:W3CDTF">2019-10-25T00:13:15Z</dcterms:modified>
  <cp:category/>
</cp:coreProperties>
</file>