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29決算\06_市町村→県（2回目）\"/>
    </mc:Choice>
  </mc:AlternateContent>
  <bookViews>
    <workbookView xWindow="0" yWindow="0" windowWidth="19455" windowHeight="835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12" l="1"/>
  <c r="AP23" i="12" l="1"/>
  <c r="BG38" i="10" l="1"/>
  <c r="BG37" i="10"/>
  <c r="BG36" i="10"/>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<sst xmlns="http://schemas.openxmlformats.org/spreadsheetml/2006/main" count="1128" uniqueCount="607">
  <si>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</si>
  <si>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</si>
  <si>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</si>
  <si>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</si>
  <si>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</si>
  <si>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</si>
  <si>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</si>
  <si>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</si>
  <si>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</si>
  <si>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</si>
  <si>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</si>
  <si>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</si>
  <si>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</si>
  <si>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</si>
  <si>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</si>
  <si>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</si>
  <si>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</si>
  <si>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</si>
  <si>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</si>
  <si>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</si>
  <si>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</si>
  <si>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</si>
  <si>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</si>
  <si>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</si>
  <si>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</si>
  <si>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</si>
  <si>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</si>
  <si>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</si>
  <si>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</si>
  <si>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</si>
  <si>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</si>
  <si>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</si>
  <si>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</si>
  <si>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</si>
  <si>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</si>
  <si>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</si>
  <si>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</si>
  <si>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</si>
  <si>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</si>
  <si>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</si>
  <si>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</si>
  <si>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</si>
  <si>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</si>
  <si>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</si>
  <si>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</si>
  <si>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</si>
  <si>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</si>
  <si>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</si>
  <si>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</si>
  <si>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</si>
  <si>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</si>
  <si>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</si>
  <si>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</si>
  <si>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</si>
  <si>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</si>
  <si>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</si>
  <si>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</si>
  <si>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</si>
  <si>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</si>
  <si>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</si>
  <si>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</si>
  <si>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</si>
  <si>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</si>
  <si>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</si>
  <si>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</si>
  <si>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</si>
  <si>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</si>
  <si>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</si>
  <si>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</si>
  <si>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</si>
  <si>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</si>
  <si>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</si>
  <si>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</si>
  <si>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</si>
  <si>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</si>
  <si>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</si>
  <si>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</si>
  <si>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</si>
  <si>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</si>
  <si>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</si>
  <si>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</si>
  <si>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</si>
  <si>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</si>
  <si>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</si>
  <si>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</si>
  <si>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</si>
  <si>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</si>
  <si>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</si>
  <si>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</si>
  <si>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</si>
  <si>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</si>
  <si>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伯耆町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</si>
  <si>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</si>
  <si>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</si>
  <si>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</si>
  <si>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</si>
  <si>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</si>
  <si>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</si>
  <si>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</si>
  <si>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</si>
  <si>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</si>
  <si>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</si>
  <si>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</si>
  <si>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</si>
  <si>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</si>
  <si>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</si>
  <si>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</si>
  <si>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</si>
  <si>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</si>
  <si>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</si>
  <si>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</si>
  <si>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</si>
  <si>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</si>
  <si>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</si>
  <si>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</si>
  <si>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</si>
  <si>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</si>
  <si>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</si>
  <si>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</si>
  <si>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</si>
  <si>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</si>
  <si>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</si>
  <si>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</si>
  <si>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</si>
  <si>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</si>
  <si>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</si>
  <si>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</si>
  <si>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</si>
  <si>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</si>
  <si>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</si>
  <si>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</si>
  <si>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</si>
  <si>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</si>
  <si>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</si>
  <si>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</si>
  <si>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</si>
  <si>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</si>
  <si>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</si>
  <si>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</si>
  <si>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</si>
  <si>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</si>
  <si>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</si>
  <si>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</si>
  <si>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</si>
  <si>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</si>
  <si>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</si>
  <si>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</si>
  <si>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</si>
  <si>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</si>
  <si>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</si>
  <si>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</si>
  <si>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</si>
  <si>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</si>
  <si>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</si>
  <si>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</si>
  <si>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</si>
  <si>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</si>
  <si>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</si>
  <si>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</si>
  <si>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</si>
  <si>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</si>
  <si>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</si>
  <si>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</si>
  <si>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</si>
  <si>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</si>
  <si>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</si>
  <si>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</si>
  <si>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</si>
  <si>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</si>
  <si>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</si>
  <si>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</si>
  <si>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</si>
  <si>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</si>
  <si>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</si>
  <si>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</si>
  <si>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</si>
  <si>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</si>
  <si>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</si>
  <si>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</si>
  <si>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</si>
  <si>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</si>
  <si>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</si>
  <si>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</si>
  <si>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</si>
  <si>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</si>
  <si>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</si>
  <si>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</si>
  <si>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</si>
  <si>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</si>
  <si>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</si>
  <si>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</si>
  <si>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</si>
  <si>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</si>
  <si>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</si>
  <si>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</si>
  <si>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</si>
  <si>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</si>
  <si>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</si>
  <si>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</si>
  <si>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</si>
  <si>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</si>
  <si>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</si>
  <si>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</si>
  <si>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</si>
  <si>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</si>
  <si>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</si>
  <si>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</si>
  <si>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</si>
  <si>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</si>
  <si>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</si>
  <si>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</si>
  <si>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鳥取県伯耆町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</si>
  <si>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</si>
  <si>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</si>
  <si>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</si>
  <si>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</si>
  <si>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</si>
  <si>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</si>
  <si>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</si>
  <si>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</si>
  <si>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</si>
  <si>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</si>
  <si>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</si>
  <si>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</si>
  <si>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</si>
  <si>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</si>
  <si>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</si>
  <si>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</si>
  <si>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</si>
  <si>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</si>
  <si>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</si>
  <si>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</si>
  <si>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</si>
  <si>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</si>
  <si>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</si>
  <si>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</si>
  <si>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</si>
  <si>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</si>
  <si>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</si>
  <si>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</si>
  <si>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</si>
  <si>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</si>
  <si>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</si>
  <si>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</si>
  <si>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</si>
  <si>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</si>
  <si>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</si>
  <si>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</si>
  <si>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</si>
  <si>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</si>
  <si>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</si>
  <si>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</si>
  <si>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</si>
  <si>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</si>
  <si>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</si>
  <si>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</si>
  <si>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</si>
  <si>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</si>
  <si>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</si>
  <si>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</si>
  <si>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</si>
  <si>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</si>
  <si>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</si>
  <si>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</si>
  <si>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</si>
  <si>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</si>
  <si>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</si>
  <si>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</si>
  <si>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</si>
  <si>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</si>
  <si>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</si>
  <si>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</si>
  <si>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</si>
  <si>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</si>
  <si>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</si>
  <si>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</si>
  <si>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</si>
  <si>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</si>
  <si>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</si>
  <si>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</si>
  <si>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</si>
  <si>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</si>
  <si>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</si>
  <si>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</si>
  <si>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</si>
  <si>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</si>
  <si>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</si>
  <si>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</si>
  <si>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</si>
  <si>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</si>
  <si>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</si>
  <si>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</si>
  <si>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</si>
  <si>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</si>
  <si>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</si>
  <si>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</si>
  <si>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</si>
  <si>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</si>
  <si>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</si>
  <si>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</si>
  <si>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</si>
  <si>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</si>
  <si>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</si>
  <si>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</si>
  <si>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</si>
  <si>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</si>
  <si>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</si>
  <si>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</si>
  <si>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</si>
  <si>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</si>
  <si>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</si>
  <si>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</si>
  <si>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</si>
  <si>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</si>
  <si>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</si>
  <si>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</si>
  <si>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</si>
  <si>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</si>
  <si>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</si>
  <si>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</si>
  <si>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</si>
  <si>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</si>
  <si>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</si>
  <si>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</si>
  <si>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</si>
  <si>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</si>
  <si>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</si>
  <si>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</si>
  <si>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</si>
  <si>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</si>
  <si>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</si>
  <si>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</si>
  <si>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</si>
  <si>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</si>
  <si>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</si>
  <si>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</si>
  <si>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</si>
  <si>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</si>
  <si>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</si>
  <si>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</si>
  <si>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</si>
  <si>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</si>
  <si>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</si>
  <si>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</si>
  <si>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</si>
  <si>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</si>
  <si>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</si>
  <si>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</si>
  <si>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</si>
  <si>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</si>
  <si>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</si>
  <si>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</si>
  <si>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</si>
  <si>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</si>
  <si>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</si>
  <si>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</si>
  <si>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</si>
  <si>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</si>
  <si>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</si>
  <si>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</si>
  <si>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</si>
  <si>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</si>
  <si>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鳥取県伯耆町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</si>
  <si>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</si>
  <si>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</si>
  <si>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</si>
  <si>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</si>
  <si>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</si>
  <si>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</si>
  <si>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</si>
  <si>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</si>
  <si>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</si>
  <si>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</si>
  <si>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</si>
  <si>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</si>
  <si>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</si>
  <si>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</si>
  <si>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</si>
  <si>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</si>
  <si>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</si>
  <si>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</si>
  <si>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</si>
  <si>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</si>
  <si>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</si>
  <si>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住宅新築資金等貸付事業特別会計</t>
    <phoneticPr fontId="5"/>
  </si>
  <si>
    <t>地域交通特別会計</t>
    <phoneticPr fontId="5"/>
  </si>
  <si>
    <t>丸山地区専用水道事業特別会計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</si>
  <si>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</si>
  <si>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</si>
  <si>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</si>
  <si>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</si>
  <si>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</si>
  <si>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</si>
  <si>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</si>
  <si>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</si>
  <si>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</si>
  <si>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</si>
  <si>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</si>
  <si>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</si>
  <si>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</si>
  <si>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</si>
  <si>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</si>
  <si>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</si>
  <si>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</si>
  <si>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</si>
  <si>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</si>
  <si>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</si>
  <si>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小規模集合排水事業特別会計</t>
    <phoneticPr fontId="5"/>
  </si>
  <si>
    <t>公共下水道事業特別会計</t>
    <phoneticPr fontId="5"/>
  </si>
  <si>
    <t>法非適用企業</t>
    <phoneticPr fontId="5"/>
  </si>
  <si>
    <t>浄化槽整備事業特別会計</t>
    <phoneticPr fontId="5"/>
  </si>
  <si>
    <t>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</si>
  <si>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</si>
  <si>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</si>
  <si>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</si>
  <si>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</si>
  <si>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</si>
  <si>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</si>
  <si>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</si>
  <si>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</si>
  <si>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</si>
  <si>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</si>
  <si>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</si>
  <si>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</si>
  <si>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</si>
  <si>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</si>
  <si>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</si>
  <si>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</si>
  <si>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</si>
  <si>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</si>
  <si>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</si>
  <si>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</si>
  <si>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</si>
  <si>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</si>
  <si>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</si>
  <si>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</si>
  <si>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</si>
  <si>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</si>
  <si>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</si>
  <si>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</si>
  <si>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</si>
  <si>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</si>
  <si>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</si>
  <si>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</si>
  <si>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</si>
  <si>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</si>
  <si>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</si>
  <si>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</si>
  <si>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</si>
  <si>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</si>
  <si>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</si>
  <si>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</si>
  <si>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</si>
  <si>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</si>
  <si>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</si>
  <si>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</si>
  <si>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</si>
  <si>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</si>
  <si>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</si>
  <si>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</si>
  <si>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</si>
  <si>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</si>
  <si>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</si>
  <si>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</si>
  <si>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</si>
  <si>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</si>
  <si>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</si>
  <si>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</si>
  <si>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</si>
  <si>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</si>
  <si>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</si>
  <si>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小規模集合排水事業特別会計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</si>
  <si>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</si>
  <si>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</si>
  <si>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</si>
  <si>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</si>
  <si>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</si>
  <si>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</si>
  <si>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</si>
  <si>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</si>
  <si>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</si>
  <si>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</si>
  <si>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</si>
  <si>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</si>
  <si>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</si>
  <si>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</si>
  <si>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</si>
  <si>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</si>
  <si>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</si>
  <si>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</si>
  <si>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</si>
  <si>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</si>
  <si>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</si>
  <si>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</si>
  <si>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</si>
  <si>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</si>
  <si>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</si>
  <si>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</si>
  <si>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</si>
  <si>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</si>
  <si>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</si>
  <si>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</si>
  <si>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</si>
  <si>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</si>
  <si>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</si>
  <si>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</si>
  <si>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</si>
  <si>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</si>
  <si>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</si>
  <si>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</si>
  <si>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</si>
  <si>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</si>
  <si>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</si>
  <si>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</si>
  <si>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</si>
  <si>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</si>
  <si>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</si>
  <si>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</si>
  <si>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</si>
  <si>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</si>
  <si>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</si>
  <si>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</si>
  <si>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</si>
  <si>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</si>
  <si>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</si>
  <si>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</si>
  <si>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</si>
  <si>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</si>
  <si>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</si>
  <si>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</si>
  <si>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</si>
  <si>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</si>
  <si>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</si>
  <si>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</si>
  <si>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</si>
  <si>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</si>
  <si>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</si>
  <si>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</si>
  <si>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</si>
  <si>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</si>
  <si>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</si>
  <si>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</si>
  <si>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</si>
  <si>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</si>
  <si>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</si>
  <si>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</si>
  <si>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</si>
  <si>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</si>
  <si>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</si>
  <si>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</si>
  <si>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</si>
  <si>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</si>
  <si>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</si>
  <si>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</si>
  <si>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</si>
  <si>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</si>
  <si>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</si>
  <si>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住宅新築資金等貸付事業特別会計</t>
  </si>
  <si>
    <t>▲ 0.58</t>
  </si>
  <si>
    <t>▲ 0.55</t>
  </si>
  <si>
    <t>▲ 0.50</t>
  </si>
  <si>
    <t>▲ 0.47</t>
  </si>
  <si>
    <t>一般会計</t>
  </si>
  <si>
    <t>国民健康保険特別会計</t>
  </si>
  <si>
    <t>水道事業会計</t>
  </si>
  <si>
    <t>町営公園墓地事業特別会計</t>
  </si>
  <si>
    <t>後期高齢者医療特別会計</t>
  </si>
  <si>
    <t>地域交通特別会計</t>
  </si>
  <si>
    <t>丸山地区専用水道事業特別会計</t>
  </si>
  <si>
    <t>その他会計（赤字）</t>
  </si>
  <si>
    <t>その他会計（黒字）</t>
  </si>
  <si>
    <t>-</t>
    <phoneticPr fontId="2"/>
  </si>
  <si>
    <t>-</t>
    <phoneticPr fontId="2"/>
  </si>
  <si>
    <t>-</t>
    <phoneticPr fontId="2"/>
  </si>
  <si>
    <t>-</t>
    <phoneticPr fontId="2"/>
  </si>
  <si>
    <t>-</t>
    <phoneticPr fontId="2"/>
  </si>
  <si>
    <t>-</t>
    <phoneticPr fontId="2"/>
  </si>
  <si>
    <t>南部町・伯耆町清掃施設管理組合</t>
    <rPh sb="0" eb="3">
      <t>ナンブチョウ</t>
    </rPh>
    <rPh sb="4" eb="7">
      <t>ホウキチョウ</t>
    </rPh>
    <rPh sb="7" eb="9">
      <t>セイソウ</t>
    </rPh>
    <rPh sb="9" eb="11">
      <t>シセツ</t>
    </rPh>
    <rPh sb="11" eb="13">
      <t>カンリ</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</si>
  <si>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</si>
  <si>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南部箕蚊屋広域連合</t>
    <rPh sb="0" eb="2">
      <t>ナンブ</t>
    </rPh>
    <rPh sb="2" eb="5">
      <t>ミノカヤ</t>
    </rPh>
    <rPh sb="5" eb="7">
      <t>コウイキ</t>
    </rPh>
    <rPh sb="7" eb="9">
      <t>レンゴウ</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</si>
  <si>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</si>
  <si>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日野病院組合</t>
    <rPh sb="0" eb="2">
      <t>ヒノ</t>
    </rPh>
    <rPh sb="2" eb="4">
      <t>ビョウイン</t>
    </rPh>
    <rPh sb="4" eb="6">
      <t>クミアイ</t>
    </rPh>
    <phoneticPr fontId="2"/>
  </si>
  <si>
    <t>植田正治写真美術財団</t>
  </si>
  <si>
    <t>伯耆町地域振興</t>
  </si>
  <si>
    <t>鳥取県町村総合事務組合</t>
    <rPh sb="0" eb="3">
      <t>トットリケン</t>
    </rPh>
    <rPh sb="3" eb="5">
      <t>チョウソン</t>
    </rPh>
    <rPh sb="5" eb="7">
      <t>ソウゴウ</t>
    </rPh>
    <rPh sb="7" eb="9">
      <t>ジム</t>
    </rPh>
    <rPh sb="9" eb="11">
      <t>クミアイ</t>
    </rPh>
    <phoneticPr fontId="2"/>
  </si>
  <si>
    <t>-</t>
    <phoneticPr fontId="2"/>
  </si>
  <si>
    <t>-</t>
    <phoneticPr fontId="2"/>
  </si>
  <si>
    <t>一般会計</t>
    <rPh sb="0" eb="2">
      <t>イッパン</t>
    </rPh>
    <rPh sb="2" eb="4">
      <t>カイケイ</t>
    </rPh>
    <phoneticPr fontId="2"/>
  </si>
  <si>
    <t>特別会計</t>
    <rPh sb="0" eb="2">
      <t>トクベツ</t>
    </rPh>
    <rPh sb="2" eb="4">
      <t>カイケイ</t>
    </rPh>
    <phoneticPr fontId="2"/>
  </si>
  <si>
    <t>地域振興基金</t>
    <rPh sb="0" eb="2">
      <t>チイキ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</si>
  <si>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</si>
  <si>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農業集落排水事業推進基金</t>
    <rPh sb="0" eb="2">
      <t>ノウギョウ</t>
    </rPh>
    <rPh sb="2" eb="4">
      <t>シュウラク</t>
    </rPh>
    <rPh sb="4" eb="6">
      <t>ハイスイ</t>
    </rPh>
    <rPh sb="6" eb="8">
      <t>ジギョウ</t>
    </rPh>
    <rPh sb="8" eb="10">
      <t>スイシン</t>
    </rPh>
    <rPh sb="10" eb="12">
      <t>キキン</t>
    </rPh>
    <phoneticPr fontId="11"/>
  </si>
  <si>
    <t>伯耆町豊かなふるさと創造基金</t>
    <rPh sb="0" eb="3">
      <t>ホウキチョウ</t>
    </rPh>
    <rPh sb="3" eb="4">
      <t>ユタ</t>
    </rPh>
    <rPh sb="10" eb="12">
      <t>ソウゾウ</t>
    </rPh>
    <rPh sb="12" eb="14">
      <t>キキン</t>
    </rPh>
    <phoneticPr fontId="11"/>
  </si>
  <si>
    <t>文化振興基金</t>
    <rPh sb="0" eb="2">
      <t>ブンカ</t>
    </rPh>
    <rPh sb="2" eb="4">
      <t>シンコウ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</si>
  <si>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</si>
  <si>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</si>
  <si>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</si>
  <si>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</si>
  <si>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</si>
  <si>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</si>
  <si>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</si>
  <si>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</si>
  <si>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</si>
  <si>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</si>
  <si>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</si>
  <si>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地方債新規発行額の抑制や残高の縮減に努めた結果、将来負担比率・実質公債費比率とも減少となっている。</t>
    <rPh sb="1" eb="4">
      <t>チホウサイ</t>
    </rPh>
    <rPh sb="4" eb="6">
      <t>シンキ</t>
    </rPh>
    <rPh sb="6" eb="9">
      <t>ハッコウガク</t>
    </rPh>
    <rPh sb="10" eb="12">
      <t>ヨクセイ</t>
    </rPh>
    <rPh sb="13" eb="15">
      <t>ザンダカ</t>
    </rPh>
    <rPh sb="16" eb="18">
      <t>シュクゲン</t>
    </rPh>
    <rPh sb="19" eb="20">
      <t>ツト</t>
    </rPh>
    <rPh sb="22" eb="24">
      <t>ケッカ</t>
    </rPh>
    <rPh sb="25" eb="27">
      <t>ショウライ</t>
    </rPh>
    <rPh sb="27" eb="29">
      <t>フタン</t>
    </rPh>
    <rPh sb="29" eb="31">
      <t>ヒリツ</t>
    </rPh>
    <rPh sb="32" eb="34">
      <t>ジッシツ</t>
    </rPh>
    <rPh sb="34" eb="37">
      <t>コウサイヒ</t>
    </rPh>
    <rPh sb="37" eb="39">
      <t>ヒリツ</t>
    </rPh>
    <rPh sb="41" eb="43">
      <t>ゲンショウ</t>
    </rPh>
    <phoneticPr fontId="5"/>
  </si>
  <si>
    <t>整備中</t>
    <rPh sb="0" eb="3">
      <t>セイビチュウ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</si>
</sst>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6" xfId="16" applyFont="1" applyBorder="1" applyAlignment="1" applyProtection="1">
      <alignment horizontal="left" vertical="center" wrapText="1"/>
      <protection locked="0"/>
    </xf>
    <xf numFmtId="0" fontId="1" fillId="0" borderId="62"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2"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FE84-4A1D-A835-8BE1071FC1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142502</c:v>
                </c:pt>
                <c:pt idx="1">
                  <c:v>77723</c:v>
                </c:pt>
                <c:pt idx="2">
                  <c:v>56081</c:v>
                </c:pt>
                <c:pt idx="3">
                  <c:v>94052</c:v>
                </c:pt>
                <c:pt idx="4">
                  <c:v>69342</c:v>
                </c:pt>
              </c:numCache>
            </c:numRef>
          </c:val>
          <c:smooth val="0"/>
          <c:extLst xmlns:c16r2="http://schemas.microsoft.com/office/drawing/2015/06/chart">
            <c:ext xmlns:c16="http://schemas.microsoft.com/office/drawing/2014/chart" uri="{C3380CC4-5D6E-409C-BE32-E72D297353CC}">
              <c16:uniqueId val="{00000001-FE84-4A1D-A835-8BE1071FC136}"/>
            </c:ext>
          </c:extLst>
        </c:ser>
        <c:dLbls>
          <c:showLegendKey val="0"/>
          <c:showVal val="0"/>
          <c:showCatName val="0"/>
          <c:showSerName val="0"/>
          <c:showPercent val="0"/>
          <c:showBubbleSize val="0"/>
        </c:dLbls>
        <c:marker val="1"/>
        <c:smooth val="0"/>
        <c:axId val="311112656"/>
        <c:axId val="311113048"/>
      </c:lineChart>
      <c:catAx>
        <c:axId val="311112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113048"/>
        <c:crosses val="autoZero"/>
        <c:auto val="1"/>
        <c:lblAlgn val="ctr"/>
        <c:lblOffset val="100"/>
        <c:tickLblSkip val="1"/>
        <c:tickMarkSkip val="1"/>
        <c:noMultiLvlLbl val="0"/>
      </c:catAx>
      <c:valAx>
        <c:axId val="3111130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112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5.04</c:v>
                </c:pt>
                <c:pt idx="1">
                  <c:v>3.54</c:v>
                </c:pt>
                <c:pt idx="2">
                  <c:v>3.66</c:v>
                </c:pt>
                <c:pt idx="3">
                  <c:v>3.27</c:v>
                </c:pt>
                <c:pt idx="4">
                  <c:v>3.99</c:v>
                </c:pt>
              </c:numCache>
            </c:numRef>
          </c:val>
          <c:extLst xmlns:c16r2="http://schemas.microsoft.com/office/drawing/2015/06/chart">
            <c:ext xmlns:c16="http://schemas.microsoft.com/office/drawing/2014/chart" uri="{C3380CC4-5D6E-409C-BE32-E72D297353CC}">
              <c16:uniqueId val="{00000000-94FA-4029-ABB9-6D2E20F1BC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16.850000000000001</c:v>
                </c:pt>
                <c:pt idx="1">
                  <c:v>18.34</c:v>
                </c:pt>
                <c:pt idx="2">
                  <c:v>19.440000000000001</c:v>
                </c:pt>
                <c:pt idx="3">
                  <c:v>19.88</c:v>
                </c:pt>
                <c:pt idx="4">
                  <c:v>19.98</c:v>
                </c:pt>
              </c:numCache>
            </c:numRef>
          </c:val>
          <c:extLst xmlns:c16r2="http://schemas.microsoft.com/office/drawing/2015/06/chart">
            <c:ext xmlns:c16="http://schemas.microsoft.com/office/drawing/2014/chart" uri="{C3380CC4-5D6E-409C-BE32-E72D297353CC}">
              <c16:uniqueId val="{00000001-94FA-4029-ABB9-6D2E20F1BC2A}"/>
            </c:ext>
          </c:extLst>
        </c:ser>
        <c:dLbls>
          <c:showLegendKey val="0"/>
          <c:showVal val="0"/>
          <c:showCatName val="0"/>
          <c:showSerName val="0"/>
          <c:showPercent val="0"/>
          <c:showBubbleSize val="0"/>
        </c:dLbls>
        <c:gapWidth val="250"/>
        <c:overlap val="100"/>
        <c:axId val="407066368"/>
        <c:axId val="407062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4.9400000000000004</c:v>
                </c:pt>
                <c:pt idx="1">
                  <c:v>6.27</c:v>
                </c:pt>
                <c:pt idx="2">
                  <c:v>4.97</c:v>
                </c:pt>
                <c:pt idx="3">
                  <c:v>2.3199999999999998</c:v>
                </c:pt>
                <c:pt idx="4">
                  <c:v>0.71</c:v>
                </c:pt>
              </c:numCache>
            </c:numRef>
          </c:val>
          <c:smooth val="0"/>
          <c:extLst xmlns:c16r2="http://schemas.microsoft.com/office/drawing/2015/06/chart">
            <c:ext xmlns:c16="http://schemas.microsoft.com/office/drawing/2014/chart" uri="{C3380CC4-5D6E-409C-BE32-E72D297353CC}">
              <c16:uniqueId val="{00000002-94FA-4029-ABB9-6D2E20F1BC2A}"/>
            </c:ext>
          </c:extLst>
        </c:ser>
        <c:dLbls>
          <c:showLegendKey val="0"/>
          <c:showVal val="0"/>
          <c:showCatName val="0"/>
          <c:showSerName val="0"/>
          <c:showPercent val="0"/>
          <c:showBubbleSize val="0"/>
        </c:dLbls>
        <c:marker val="1"/>
        <c:smooth val="0"/>
        <c:axId val="407066368"/>
        <c:axId val="407062840"/>
      </c:lineChart>
      <c:catAx>
        <c:axId val="40706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062840"/>
        <c:crosses val="autoZero"/>
        <c:auto val="1"/>
        <c:lblAlgn val="ctr"/>
        <c:lblOffset val="100"/>
        <c:tickLblSkip val="1"/>
        <c:tickMarkSkip val="1"/>
        <c:noMultiLvlLbl val="0"/>
      </c:catAx>
      <c:valAx>
        <c:axId val="407062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06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0.21</c:v>
                </c:pt>
                <c:pt idx="4">
                  <c:v>#N/A</c:v>
                </c:pt>
                <c:pt idx="5">
                  <c:v>0.24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BB2-493A-9394-6C0157349B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BB2-493A-9394-6C0157349B1F}"/>
            </c:ext>
          </c:extLst>
        </c:ser>
        <c:ser>
          <c:idx val="2"/>
          <c:order val="2"/>
          <c:tx>
            <c:strRef>
              <c:f>データシート!$A$29</c:f>
              <c:strCache>
                <c:ptCount val="1"/>
                <c:pt idx="0">
                  <c:v>丸山地区専用水道事業特別会計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BB2-493A-9394-6C0157349B1F}"/>
            </c:ext>
          </c:extLst>
        </c:ser>
        <c:ser>
          <c:idx val="3"/>
          <c:order val="3"/>
          <c:tx>
            <c:strRef>
              <c:f>データシート!$A$30</c:f>
              <c:strCache>
                <c:ptCount val="1"/>
                <c:pt idx="0">
                  <c:v>地域交通特別会計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BB2-493A-9394-6C0157349B1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BB2-493A-9394-6C0157349B1F}"/>
            </c:ext>
          </c:extLst>
        </c:ser>
        <c:ser>
          <c:idx val="5"/>
          <c:order val="5"/>
          <c:tx>
            <c:strRef>
              <c:f>データシート!$A$32</c:f>
              <c:strCache>
                <c:ptCount val="1"/>
                <c:pt idx="0">
                  <c:v>町営公園墓地事業特別会計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0.08</c:v>
                </c:pt>
                <c:pt idx="4">
                  <c:v>#N/A</c:v>
                </c:pt>
                <c:pt idx="5">
                  <c:v>0.08</c:v>
                </c:pt>
                <c:pt idx="6">
                  <c:v>#N/A</c:v>
                </c:pt>
                <c:pt idx="7">
                  <c:v>0.11</c:v>
                </c:pt>
                <c:pt idx="8">
                  <c:v>#N/A</c:v>
                </c:pt>
                <c:pt idx="9">
                  <c:v>0.13</c:v>
                </c:pt>
              </c:numCache>
            </c:numRef>
          </c:val>
          <c:extLst xmlns:c16r2="http://schemas.microsoft.com/office/drawing/2015/06/chart">
            <c:ext xmlns:c16="http://schemas.microsoft.com/office/drawing/2014/chart" uri="{C3380CC4-5D6E-409C-BE32-E72D297353CC}">
              <c16:uniqueId val="{00000005-EBB2-493A-9394-6C0157349B1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1.51</c:v>
                </c:pt>
                <c:pt idx="2">
                  <c:v>#N/A</c:v>
                </c:pt>
                <c:pt idx="3">
                  <c:v>1.1000000000000001</c:v>
                </c:pt>
                <c:pt idx="4">
                  <c:v>#N/A</c:v>
                </c:pt>
                <c:pt idx="5">
                  <c:v>1.61</c:v>
                </c:pt>
                <c:pt idx="6">
                  <c:v>#N/A</c:v>
                </c:pt>
                <c:pt idx="7">
                  <c:v>1.1399999999999999</c:v>
                </c:pt>
                <c:pt idx="8">
                  <c:v>#N/A</c:v>
                </c:pt>
                <c:pt idx="9">
                  <c:v>2.0499999999999998</c:v>
                </c:pt>
              </c:numCache>
            </c:numRef>
          </c:val>
          <c:extLst xmlns:c16r2="http://schemas.microsoft.com/office/drawing/2015/06/chart">
            <c:ext xmlns:c16="http://schemas.microsoft.com/office/drawing/2014/chart" uri="{C3380CC4-5D6E-409C-BE32-E72D297353CC}">
              <c16:uniqueId val="{00000006-EBB2-493A-9394-6C0157349B1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0.64</c:v>
                </c:pt>
                <c:pt idx="2">
                  <c:v>#N/A</c:v>
                </c:pt>
                <c:pt idx="3">
                  <c:v>1.17</c:v>
                </c:pt>
                <c:pt idx="4">
                  <c:v>#N/A</c:v>
                </c:pt>
                <c:pt idx="5">
                  <c:v>1.1599999999999999</c:v>
                </c:pt>
                <c:pt idx="6">
                  <c:v>#N/A</c:v>
                </c:pt>
                <c:pt idx="7">
                  <c:v>1.63</c:v>
                </c:pt>
                <c:pt idx="8">
                  <c:v>#N/A</c:v>
                </c:pt>
                <c:pt idx="9">
                  <c:v>2.61</c:v>
                </c:pt>
              </c:numCache>
            </c:numRef>
          </c:val>
          <c:extLst xmlns:c16r2="http://schemas.microsoft.com/office/drawing/2015/06/chart">
            <c:ext xmlns:c16="http://schemas.microsoft.com/office/drawing/2014/chart" uri="{C3380CC4-5D6E-409C-BE32-E72D297353CC}">
              <c16:uniqueId val="{00000007-EBB2-493A-9394-6C0157349B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5.53</c:v>
                </c:pt>
                <c:pt idx="2">
                  <c:v>#N/A</c:v>
                </c:pt>
                <c:pt idx="3">
                  <c:v>4.2300000000000004</c:v>
                </c:pt>
                <c:pt idx="4">
                  <c:v>#N/A</c:v>
                </c:pt>
                <c:pt idx="5">
                  <c:v>4.07</c:v>
                </c:pt>
                <c:pt idx="6">
                  <c:v>#N/A</c:v>
                </c:pt>
                <c:pt idx="7">
                  <c:v>3.63</c:v>
                </c:pt>
                <c:pt idx="8">
                  <c:v>#N/A</c:v>
                </c:pt>
                <c:pt idx="9">
                  <c:v>4.29</c:v>
                </c:pt>
              </c:numCache>
            </c:numRef>
          </c:val>
          <c:extLst xmlns:c16r2="http://schemas.microsoft.com/office/drawing/2015/06/chart">
            <c:ext xmlns:c16="http://schemas.microsoft.com/office/drawing/2014/chart" uri="{C3380CC4-5D6E-409C-BE32-E72D297353CC}">
              <c16:uniqueId val="{00000008-EBB2-493A-9394-6C0157349B1F}"/>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0.57999999999999996</c:v>
                </c:pt>
                <c:pt idx="1">
                  <c:v>#N/A</c:v>
                </c:pt>
                <c:pt idx="2">
                  <c:v>0.55000000000000004</c:v>
                </c:pt>
                <c:pt idx="3">
                  <c:v>#N/A</c:v>
                </c:pt>
                <c:pt idx="4">
                  <c:v>0.5</c:v>
                </c:pt>
                <c:pt idx="5">
                  <c:v>#N/A</c:v>
                </c:pt>
                <c:pt idx="6">
                  <c:v>0.47</c:v>
                </c:pt>
                <c:pt idx="7">
                  <c:v>#N/A</c:v>
                </c:pt>
                <c:pt idx="8">
                  <c:v>0.47</c:v>
                </c:pt>
                <c:pt idx="9">
                  <c:v>#N/A</c:v>
                </c:pt>
              </c:numCache>
            </c:numRef>
          </c:val>
          <c:extLst xmlns:c16r2="http://schemas.microsoft.com/office/drawing/2015/06/chart">
            <c:ext xmlns:c16="http://schemas.microsoft.com/office/drawing/2014/chart" uri="{C3380CC4-5D6E-409C-BE32-E72D297353CC}">
              <c16:uniqueId val="{00000009-EBB2-493A-9394-6C0157349B1F}"/>
            </c:ext>
          </c:extLst>
        </c:ser>
        <c:dLbls>
          <c:showLegendKey val="0"/>
          <c:showVal val="0"/>
          <c:showCatName val="0"/>
          <c:showSerName val="0"/>
          <c:showPercent val="0"/>
          <c:showBubbleSize val="0"/>
        </c:dLbls>
        <c:gapWidth val="150"/>
        <c:overlap val="100"/>
        <c:axId val="407068720"/>
        <c:axId val="407063624"/>
      </c:barChart>
      <c:catAx>
        <c:axId val="40706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063624"/>
        <c:crosses val="autoZero"/>
        <c:auto val="1"/>
        <c:lblAlgn val="ctr"/>
        <c:lblOffset val="100"/>
        <c:tickLblSkip val="1"/>
        <c:tickMarkSkip val="1"/>
        <c:noMultiLvlLbl val="0"/>
      </c:catAx>
      <c:valAx>
        <c:axId val="407063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06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1062</c:v>
                </c:pt>
                <c:pt idx="5">
                  <c:v>1161</c:v>
                </c:pt>
                <c:pt idx="8">
                  <c:v>1172</c:v>
                </c:pt>
                <c:pt idx="11">
                  <c:v>1182</c:v>
                </c:pt>
                <c:pt idx="14">
                  <c:v>1080</c:v>
                </c:pt>
              </c:numCache>
            </c:numRef>
          </c:val>
          <c:extLst xmlns:c16r2="http://schemas.microsoft.com/office/drawing/2015/06/chart">
            <c:ext xmlns:c16="http://schemas.microsoft.com/office/drawing/2014/chart" uri="{C3380CC4-5D6E-409C-BE32-E72D297353CC}">
              <c16:uniqueId val="{00000000-A895-4718-9E5A-E2914BD95E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895-4718-9E5A-E2914BD95E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3</c:v>
                </c:pt>
                <c:pt idx="6">
                  <c:v>3</c:v>
                </c:pt>
                <c:pt idx="9">
                  <c:v>2</c:v>
                </c:pt>
                <c:pt idx="12">
                  <c:v>2</c:v>
                </c:pt>
              </c:numCache>
            </c:numRef>
          </c:val>
          <c:extLst xmlns:c16r2="http://schemas.microsoft.com/office/drawing/2015/06/chart">
            <c:ext xmlns:c16="http://schemas.microsoft.com/office/drawing/2014/chart" uri="{C3380CC4-5D6E-409C-BE32-E72D297353CC}">
              <c16:uniqueId val="{00000002-A895-4718-9E5A-E2914BD95E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c:v>
                </c:pt>
                <c:pt idx="3">
                  <c:v>36</c:v>
                </c:pt>
                <c:pt idx="6">
                  <c:v>31</c:v>
                </c:pt>
                <c:pt idx="9">
                  <c:v>30</c:v>
                </c:pt>
                <c:pt idx="12">
                  <c:v>40</c:v>
                </c:pt>
              </c:numCache>
            </c:numRef>
          </c:val>
          <c:extLst xmlns:c16r2="http://schemas.microsoft.com/office/drawing/2015/06/chart">
            <c:ext xmlns:c16="http://schemas.microsoft.com/office/drawing/2014/chart" uri="{C3380CC4-5D6E-409C-BE32-E72D297353CC}">
              <c16:uniqueId val="{00000003-A895-4718-9E5A-E2914BD95E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394</c:v>
                </c:pt>
                <c:pt idx="3">
                  <c:v>407</c:v>
                </c:pt>
                <c:pt idx="6">
                  <c:v>394</c:v>
                </c:pt>
                <c:pt idx="9">
                  <c:v>382</c:v>
                </c:pt>
                <c:pt idx="12">
                  <c:v>365</c:v>
                </c:pt>
              </c:numCache>
            </c:numRef>
          </c:val>
          <c:extLst xmlns:c16r2="http://schemas.microsoft.com/office/drawing/2015/06/chart">
            <c:ext xmlns:c16="http://schemas.microsoft.com/office/drawing/2014/chart" uri="{C3380CC4-5D6E-409C-BE32-E72D297353CC}">
              <c16:uniqueId val="{00000004-A895-4718-9E5A-E2914BD95E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895-4718-9E5A-E2914BD95E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895-4718-9E5A-E2914BD95E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1049</c:v>
                </c:pt>
                <c:pt idx="3">
                  <c:v>1148</c:v>
                </c:pt>
                <c:pt idx="6">
                  <c:v>1053</c:v>
                </c:pt>
                <c:pt idx="9">
                  <c:v>1079</c:v>
                </c:pt>
                <c:pt idx="12">
                  <c:v>996</c:v>
                </c:pt>
              </c:numCache>
            </c:numRef>
          </c:val>
          <c:extLst xmlns:c16r2="http://schemas.microsoft.com/office/drawing/2015/06/chart">
            <c:ext xmlns:c16="http://schemas.microsoft.com/office/drawing/2014/chart" uri="{C3380CC4-5D6E-409C-BE32-E72D297353CC}">
              <c16:uniqueId val="{00000007-A895-4718-9E5A-E2914BD95E34}"/>
            </c:ext>
          </c:extLst>
        </c:ser>
        <c:dLbls>
          <c:showLegendKey val="0"/>
          <c:showVal val="0"/>
          <c:showCatName val="0"/>
          <c:showSerName val="0"/>
          <c:showPercent val="0"/>
          <c:showBubbleSize val="0"/>
        </c:dLbls>
        <c:gapWidth val="100"/>
        <c:overlap val="100"/>
        <c:axId val="407061664"/>
        <c:axId val="407064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421</c:v>
                </c:pt>
                <c:pt idx="2">
                  <c:v>#N/A</c:v>
                </c:pt>
                <c:pt idx="3">
                  <c:v>#N/A</c:v>
                </c:pt>
                <c:pt idx="4">
                  <c:v>433</c:v>
                </c:pt>
                <c:pt idx="5">
                  <c:v>#N/A</c:v>
                </c:pt>
                <c:pt idx="6">
                  <c:v>#N/A</c:v>
                </c:pt>
                <c:pt idx="7">
                  <c:v>309</c:v>
                </c:pt>
                <c:pt idx="8">
                  <c:v>#N/A</c:v>
                </c:pt>
                <c:pt idx="9">
                  <c:v>#N/A</c:v>
                </c:pt>
                <c:pt idx="10">
                  <c:v>311</c:v>
                </c:pt>
                <c:pt idx="11">
                  <c:v>#N/A</c:v>
                </c:pt>
                <c:pt idx="12">
                  <c:v>#N/A</c:v>
                </c:pt>
                <c:pt idx="13">
                  <c:v>323</c:v>
                </c:pt>
                <c:pt idx="14">
                  <c:v>#N/A</c:v>
                </c:pt>
              </c:numCache>
            </c:numRef>
          </c:val>
          <c:smooth val="0"/>
          <c:extLst xmlns:c16r2="http://schemas.microsoft.com/office/drawing/2015/06/chart">
            <c:ext xmlns:c16="http://schemas.microsoft.com/office/drawing/2014/chart" uri="{C3380CC4-5D6E-409C-BE32-E72D297353CC}">
              <c16:uniqueId val="{00000008-A895-4718-9E5A-E2914BD95E34}"/>
            </c:ext>
          </c:extLst>
        </c:ser>
        <c:dLbls>
          <c:showLegendKey val="0"/>
          <c:showVal val="0"/>
          <c:showCatName val="0"/>
          <c:showSerName val="0"/>
          <c:showPercent val="0"/>
          <c:showBubbleSize val="0"/>
        </c:dLbls>
        <c:marker val="1"/>
        <c:smooth val="0"/>
        <c:axId val="407061664"/>
        <c:axId val="407064408"/>
      </c:lineChart>
      <c:catAx>
        <c:axId val="4070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064408"/>
        <c:crosses val="autoZero"/>
        <c:auto val="1"/>
        <c:lblAlgn val="ctr"/>
        <c:lblOffset val="100"/>
        <c:tickLblSkip val="1"/>
        <c:tickMarkSkip val="1"/>
        <c:noMultiLvlLbl val="0"/>
      </c:catAx>
      <c:valAx>
        <c:axId val="407064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06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9660</c:v>
                </c:pt>
                <c:pt idx="5">
                  <c:v>9514</c:v>
                </c:pt>
                <c:pt idx="8">
                  <c:v>9261</c:v>
                </c:pt>
                <c:pt idx="11">
                  <c:v>8872</c:v>
                </c:pt>
                <c:pt idx="14">
                  <c:v>8551</c:v>
                </c:pt>
              </c:numCache>
            </c:numRef>
          </c:val>
          <c:extLst xmlns:c16r2="http://schemas.microsoft.com/office/drawing/2015/06/chart">
            <c:ext xmlns:c16="http://schemas.microsoft.com/office/drawing/2014/chart" uri="{C3380CC4-5D6E-409C-BE32-E72D297353CC}">
              <c16:uniqueId val="{00000000-A0A5-4476-B5E5-6F106FA7DC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c:v>
                </c:pt>
                <c:pt idx="5">
                  <c:v>26</c:v>
                </c:pt>
                <c:pt idx="8">
                  <c:v>17</c:v>
                </c:pt>
                <c:pt idx="11">
                  <c:v>6</c:v>
                </c:pt>
                <c:pt idx="14">
                  <c:v>2</c:v>
                </c:pt>
              </c:numCache>
            </c:numRef>
          </c:val>
          <c:extLst xmlns:c16r2="http://schemas.microsoft.com/office/drawing/2015/06/chart">
            <c:ext xmlns:c16="http://schemas.microsoft.com/office/drawing/2014/chart" uri="{C3380CC4-5D6E-409C-BE32-E72D297353CC}">
              <c16:uniqueId val="{00000001-A0A5-4476-B5E5-6F106FA7DC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2506</c:v>
                </c:pt>
                <c:pt idx="5">
                  <c:v>2555</c:v>
                </c:pt>
                <c:pt idx="8">
                  <c:v>2812</c:v>
                </c:pt>
                <c:pt idx="11">
                  <c:v>2841</c:v>
                </c:pt>
                <c:pt idx="14">
                  <c:v>2874</c:v>
                </c:pt>
              </c:numCache>
            </c:numRef>
          </c:val>
          <c:extLst xmlns:c16r2="http://schemas.microsoft.com/office/drawing/2015/06/chart">
            <c:ext xmlns:c16="http://schemas.microsoft.com/office/drawing/2014/chart" uri="{C3380CC4-5D6E-409C-BE32-E72D297353CC}">
              <c16:uniqueId val="{00000002-A0A5-4476-B5E5-6F106FA7DC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0A5-4476-B5E5-6F106FA7DC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0A5-4476-B5E5-6F106FA7DC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0A5-4476-B5E5-6F106FA7DC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953</c:v>
                </c:pt>
                <c:pt idx="3">
                  <c:v>793</c:v>
                </c:pt>
                <c:pt idx="6">
                  <c:v>698</c:v>
                </c:pt>
                <c:pt idx="9">
                  <c:v>662</c:v>
                </c:pt>
                <c:pt idx="12">
                  <c:v>716</c:v>
                </c:pt>
              </c:numCache>
            </c:numRef>
          </c:val>
          <c:extLst xmlns:c16r2="http://schemas.microsoft.com/office/drawing/2015/06/chart">
            <c:ext xmlns:c16="http://schemas.microsoft.com/office/drawing/2014/chart" uri="{C3380CC4-5D6E-409C-BE32-E72D297353CC}">
              <c16:uniqueId val="{00000006-A0A5-4476-B5E5-6F106FA7DC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191</c:v>
                </c:pt>
                <c:pt idx="3">
                  <c:v>222</c:v>
                </c:pt>
                <c:pt idx="6">
                  <c:v>208</c:v>
                </c:pt>
                <c:pt idx="9">
                  <c:v>181</c:v>
                </c:pt>
                <c:pt idx="12">
                  <c:v>155</c:v>
                </c:pt>
              </c:numCache>
            </c:numRef>
          </c:val>
          <c:extLst xmlns:c16r2="http://schemas.microsoft.com/office/drawing/2015/06/chart">
            <c:ext xmlns:c16="http://schemas.microsoft.com/office/drawing/2014/chart" uri="{C3380CC4-5D6E-409C-BE32-E72D297353CC}">
              <c16:uniqueId val="{00000007-A0A5-4476-B5E5-6F106FA7DC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4371</c:v>
                </c:pt>
                <c:pt idx="3">
                  <c:v>4235</c:v>
                </c:pt>
                <c:pt idx="6">
                  <c:v>4007</c:v>
                </c:pt>
                <c:pt idx="9">
                  <c:v>3731</c:v>
                </c:pt>
                <c:pt idx="12">
                  <c:v>3509</c:v>
                </c:pt>
              </c:numCache>
            </c:numRef>
          </c:val>
          <c:extLst xmlns:c16r2="http://schemas.microsoft.com/office/drawing/2015/06/chart">
            <c:ext xmlns:c16="http://schemas.microsoft.com/office/drawing/2014/chart" uri="{C3380CC4-5D6E-409C-BE32-E72D297353CC}">
              <c16:uniqueId val="{00000008-A0A5-4476-B5E5-6F106FA7DC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c:v>
                </c:pt>
                <c:pt idx="3">
                  <c:v>17</c:v>
                </c:pt>
                <c:pt idx="6">
                  <c:v>14</c:v>
                </c:pt>
                <c:pt idx="9">
                  <c:v>12</c:v>
                </c:pt>
                <c:pt idx="12">
                  <c:v>10</c:v>
                </c:pt>
              </c:numCache>
            </c:numRef>
          </c:val>
          <c:extLst xmlns:c16r2="http://schemas.microsoft.com/office/drawing/2015/06/chart">
            <c:ext xmlns:c16="http://schemas.microsoft.com/office/drawing/2014/chart" uri="{C3380CC4-5D6E-409C-BE32-E72D297353CC}">
              <c16:uniqueId val="{00000009-A0A5-4476-B5E5-6F106FA7DC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7523</c:v>
                </c:pt>
                <c:pt idx="3">
                  <c:v>6856</c:v>
                </c:pt>
                <c:pt idx="6">
                  <c:v>6272</c:v>
                </c:pt>
                <c:pt idx="9">
                  <c:v>5779</c:v>
                </c:pt>
                <c:pt idx="12">
                  <c:v>5556</c:v>
                </c:pt>
              </c:numCache>
            </c:numRef>
          </c:val>
          <c:extLst xmlns:c16r2="http://schemas.microsoft.com/office/drawing/2015/06/chart">
            <c:ext xmlns:c16="http://schemas.microsoft.com/office/drawing/2014/chart" uri="{C3380CC4-5D6E-409C-BE32-E72D297353CC}">
              <c16:uniqueId val="{0000000A-A0A5-4476-B5E5-6F106FA7DCBB}"/>
            </c:ext>
          </c:extLst>
        </c:ser>
        <c:dLbls>
          <c:showLegendKey val="0"/>
          <c:showVal val="0"/>
          <c:showCatName val="0"/>
          <c:showSerName val="0"/>
          <c:showPercent val="0"/>
          <c:showBubbleSize val="0"/>
        </c:dLbls>
        <c:gapWidth val="100"/>
        <c:overlap val="100"/>
        <c:axId val="407065192"/>
        <c:axId val="407067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857</c:v>
                </c:pt>
                <c:pt idx="2">
                  <c:v>#N/A</c:v>
                </c:pt>
                <c:pt idx="3">
                  <c:v>#N/A</c:v>
                </c:pt>
                <c:pt idx="4">
                  <c:v>29</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0A5-4476-B5E5-6F106FA7DCBB}"/>
            </c:ext>
          </c:extLst>
        </c:ser>
        <c:dLbls>
          <c:showLegendKey val="0"/>
          <c:showVal val="0"/>
          <c:showCatName val="0"/>
          <c:showSerName val="0"/>
          <c:showPercent val="0"/>
          <c:showBubbleSize val="0"/>
        </c:dLbls>
        <c:marker val="1"/>
        <c:smooth val="0"/>
        <c:axId val="407065192"/>
        <c:axId val="407067936"/>
      </c:lineChart>
      <c:catAx>
        <c:axId val="40706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067936"/>
        <c:crosses val="autoZero"/>
        <c:auto val="1"/>
        <c:lblAlgn val="ctr"/>
        <c:lblOffset val="100"/>
        <c:tickLblSkip val="1"/>
        <c:tickMarkSkip val="1"/>
        <c:noMultiLvlLbl val="0"/>
      </c:catAx>
      <c:valAx>
        <c:axId val="40706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065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989</c:v>
                </c:pt>
                <c:pt idx="1">
                  <c:v>996</c:v>
                </c:pt>
                <c:pt idx="2">
                  <c:v>997</c:v>
                </c:pt>
              </c:numCache>
            </c:numRef>
          </c:val>
          <c:extLst xmlns:c16r2="http://schemas.microsoft.com/office/drawing/2015/06/chart">
            <c:ext xmlns:c16="http://schemas.microsoft.com/office/drawing/2014/chart" uri="{C3380CC4-5D6E-409C-BE32-E72D297353CC}">
              <c16:uniqueId val="{00000000-1A2B-4ABB-A845-884CB9405A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716</c:v>
                </c:pt>
                <c:pt idx="1">
                  <c:v>718</c:v>
                </c:pt>
                <c:pt idx="2">
                  <c:v>720</c:v>
                </c:pt>
              </c:numCache>
            </c:numRef>
          </c:val>
          <c:extLst xmlns:c16r2="http://schemas.microsoft.com/office/drawing/2015/06/chart">
            <c:ext xmlns:c16="http://schemas.microsoft.com/office/drawing/2014/chart" uri="{C3380CC4-5D6E-409C-BE32-E72D297353CC}">
              <c16:uniqueId val="{00000001-1A2B-4ABB-A845-884CB9405A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2189</c:v>
                </c:pt>
                <c:pt idx="1">
                  <c:v>2193</c:v>
                </c:pt>
                <c:pt idx="2">
                  <c:v>2194</c:v>
                </c:pt>
              </c:numCache>
            </c:numRef>
          </c:val>
          <c:extLst xmlns:c16r2="http://schemas.microsoft.com/office/drawing/2015/06/chart">
            <c:ext xmlns:c16="http://schemas.microsoft.com/office/drawing/2014/chart" uri="{C3380CC4-5D6E-409C-BE32-E72D297353CC}">
              <c16:uniqueId val="{00000002-1A2B-4ABB-A845-884CB9405A78}"/>
            </c:ext>
          </c:extLst>
        </c:ser>
        <c:dLbls>
          <c:showLegendKey val="0"/>
          <c:showVal val="0"/>
          <c:showCatName val="0"/>
          <c:showSerName val="0"/>
          <c:showPercent val="0"/>
          <c:showBubbleSize val="0"/>
        </c:dLbls>
        <c:gapWidth val="120"/>
        <c:overlap val="100"/>
        <c:axId val="407067544"/>
        <c:axId val="412019200"/>
      </c:barChart>
      <c:catAx>
        <c:axId val="40706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019200"/>
        <c:crosses val="autoZero"/>
        <c:auto val="1"/>
        <c:lblAlgn val="ctr"/>
        <c:lblOffset val="100"/>
        <c:tickLblSkip val="1"/>
        <c:tickMarkSkip val="1"/>
        <c:noMultiLvlLbl val="0"/>
      </c:catAx>
      <c:valAx>
        <c:axId val="412019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706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4E-49F5-85B2-B2DE7C760CA1}"/>
                </c:ext>
                <c:ext xmlns:c15="http://schemas.microsoft.com/office/drawing/2012/chart" uri="{CE6537A1-D6FC-4f65-9D91-7224C49458BB}">
                  <c15:dlblFieldTable>
                    <c15:dlblFTEntry>
                      <c15:txfldGUID>{6C166AC6-83AC-43A5-BC01-D8EE892BEC55}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74E-49F5-85B2-B2DE7C760CA1}"/>
                </c:ext>
                <c:ext xmlns:c15="http://schemas.microsoft.com/office/drawing/2012/chart" uri="{CE6537A1-D6FC-4f65-9D91-7224C49458BB}">
                  <c15:dlblFieldTable>
                    <c15:dlblFTEntry>
                      <c15:txfldGUID>{5D8D9AEC-C5C4-44A0-9A03-40823F3F1E4A}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74E-49F5-85B2-B2DE7C760CA1}"/>
                </c:ext>
                <c:ext xmlns:c15="http://schemas.microsoft.com/office/drawing/2012/chart" uri="{CE6537A1-D6FC-4f65-9D91-7224C49458BB}">
                  <c15:dlblFieldTable>
                    <c15:dlblFTEntry>
                      <c15:txfldGUID>{78232C71-4AC4-49AC-AC65-FC4BFDC3F779}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74E-49F5-85B2-B2DE7C760CA1}"/>
                </c:ext>
                <c:ext xmlns:c15="http://schemas.microsoft.com/office/drawing/2012/chart" uri="{CE6537A1-D6FC-4f65-9D91-7224C49458BB}">
                  <c15:dlblFieldTable>
                    <c15:dlblFTEntry>
                      <c15:txfldGUID>{5C856CF5-E904-4E55-A98A-3B96D7AC596C}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74E-49F5-85B2-B2DE7C760CA1}"/>
                </c:ext>
                <c:ext xmlns:c15="http://schemas.microsoft.com/office/drawing/2012/chart" uri="{CE6537A1-D6FC-4f65-9D91-7224C49458BB}">
                  <c15:dlblFieldTable>
                    <c15:dlblFTEntry>
                      <c15:txfldGUID>{11DC2A96-3124-4803-9638-8C62B06F4C5D}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74E-49F5-85B2-B2DE7C760CA1}"/>
                </c:ext>
                <c:ext xmlns:c15="http://schemas.microsoft.com/office/drawing/2012/chart" uri="{CE6537A1-D6FC-4f65-9D91-7224C49458BB}">
                  <c15:dlblFieldTable>
                    <c15:dlblFTEntry>
                      <c15:txfldGUID>{6A338D31-DE93-4693-B515-607B1F4DD168}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74E-49F5-85B2-B2DE7C760CA1}"/>
                </c:ext>
                <c:ext xmlns:c15="http://schemas.microsoft.com/office/drawing/2012/chart" uri="{CE6537A1-D6FC-4f65-9D91-7224C49458BB}">
                  <c15:dlblFieldTable>
                    <c15:dlblFTEntry>
                      <c15:txfldGUID>{14F9CCEE-C5F0-4382-A600-0F31DAAF9CF3}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74E-49F5-85B2-B2DE7C760CA1}"/>
                </c:ext>
                <c:ext xmlns:c15="http://schemas.microsoft.com/office/drawing/2012/chart" uri="{CE6537A1-D6FC-4f65-9D91-7224C49458BB}">
                  <c15:dlblFieldTable>
                    <c15:dlblFTEntry>
                      <c15:txfldGUID>{A8F81EAD-3830-4F40-97FB-0E0FC2CF29F8}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74E-49F5-85B2-B2DE7C760CA1}"/>
                </c:ext>
                <c:ext xmlns:c15="http://schemas.microsoft.com/office/drawing/2012/chart" uri="{CE6537A1-D6FC-4f65-9D91-7224C49458BB}">
                  <c15:dlblFieldTable>
                    <c15:dlblFTEntry>
                      <c15:txfldGUID>{44015BA4-9587-4DE3-9335-84540B97B0F1}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45.8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74E-49F5-85B2-B2DE7C760C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74E-49F5-85B2-B2DE7C760CA1}"/>
                </c:ext>
                <c:ext xmlns:c15="http://schemas.microsoft.com/office/drawing/2012/chart" uri="{CE6537A1-D6FC-4f65-9D91-7224C49458BB}">
                  <c15:dlblFieldTable>
                    <c15:dlblFTEntry>
                      <c15:txfldGUID>{DCA68E00-AF1B-4217-AFB7-C64503BBE20F}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74E-49F5-85B2-B2DE7C760CA1}"/>
                </c:ext>
                <c:ext xmlns:c15="http://schemas.microsoft.com/office/drawing/2012/chart" uri="{CE6537A1-D6FC-4f65-9D91-7224C49458BB}">
                  <c15:dlblFieldTable>
                    <c15:dlblFTEntry>
                      <c15:txfldGUID>{3A7C09EE-EE29-4DB1-86A0-15D7A21B39E5}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74E-49F5-85B2-B2DE7C760CA1}"/>
                </c:ext>
                <c:ext xmlns:c15="http://schemas.microsoft.com/office/drawing/2012/chart" uri="{CE6537A1-D6FC-4f65-9D91-7224C49458BB}">
                  <c15:dlblFieldTable>
                    <c15:dlblFTEntry>
                      <c15:txfldGUID>{B9611F77-83B2-4556-9598-9949CF1F768F}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74E-49F5-85B2-B2DE7C760CA1}"/>
                </c:ext>
                <c:ext xmlns:c15="http://schemas.microsoft.com/office/drawing/2012/chart" uri="{CE6537A1-D6FC-4f65-9D91-7224C49458BB}">
                  <c15:dlblFieldTable>
                    <c15:dlblFTEntry>
                      <c15:txfldGUID>{847A18DC-59D3-46C3-BBD8-D390668C6749}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74E-49F5-85B2-B2DE7C760CA1}"/>
                </c:ext>
                <c:ext xmlns:c15="http://schemas.microsoft.com/office/drawing/2012/chart" uri="{CE6537A1-D6FC-4f65-9D91-7224C49458BB}">
                  <c15:dlblFieldTable>
                    <c15:dlblFTEntry>
                      <c15:txfldGUID>{2B94AF6D-37D3-4CF0-82DA-F0982D79F51F}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74E-49F5-85B2-B2DE7C760CA1}"/>
                </c:ext>
                <c:ext xmlns:c15="http://schemas.microsoft.com/office/drawing/2012/chart" uri="{CE6537A1-D6FC-4f65-9D91-7224C49458BB}">
                  <c15:dlblFieldTable>
                    <c15:dlblFTEntry>
                      <c15:txfldGUID>{44ADE6C6-8EE8-4954-95CE-133116D6428E}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74E-49F5-85B2-B2DE7C760CA1}"/>
                </c:ext>
                <c:ext xmlns:c15="http://schemas.microsoft.com/office/drawing/2012/chart" uri="{CE6537A1-D6FC-4f65-9D91-7224C49458BB}">
                  <c15:dlblFieldTable>
                    <c15:dlblFTEntry>
                      <c15:txfldGUID>{85C89445-830E-40BD-A096-196BF88AF590}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74E-49F5-85B2-B2DE7C760CA1}"/>
                </c:ext>
                <c:ext xmlns:c15="http://schemas.microsoft.com/office/drawing/2012/chart" uri="{CE6537A1-D6FC-4f65-9D91-7224C49458BB}">
                  <c15:layout/>
                  <c15:dlblFieldTable>
                    <c15:dlblFTEntry>
                      <c15:txfldGUID>{D4E95E65-EC2A-4716-9524-56136B5E7BBF}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74E-49F5-85B2-B2DE7C760CA1}"/>
                </c:ext>
                <c:ext xmlns:c15="http://schemas.microsoft.com/office/drawing/2012/chart" uri="{CE6537A1-D6FC-4f65-9D91-7224C49458BB}">
                  <c15:dlblFieldTable>
                    <c15:dlblFTEntry>
                      <c15:txfldGUID>{D470BD60-269E-4DCC-8217-57DC8EE71529}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374E-49F5-85B2-B2DE7C760CA1}"/>
            </c:ext>
          </c:extLst>
        </c:ser>
        <c:dLbls>
          <c:showLegendKey val="0"/>
          <c:showVal val="1"/>
          <c:showCatName val="0"/>
          <c:showSerName val="0"/>
          <c:showPercent val="0"/>
          <c:showBubbleSize val="0"/>
        </c:dLbls>
        <c:axId val="412025080"/>
        <c:axId val="412024296"/>
      </c:scatterChart>
      <c:valAx>
        <c:axId val="412025080"/>
        <c:scaling>
          <c:orientation val="minMax"/>
          <c:max val="62.6"/>
          <c:min val="4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024296"/>
        <c:crosses val="autoZero"/>
        <c:crossBetween val="midCat"/>
      </c:valAx>
      <c:valAx>
        <c:axId val="4120242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025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492-45D9-8C97-8877F1CA5C70}"/>
                </c:ext>
                <c:ext xmlns:c15="http://schemas.microsoft.com/office/drawing/2012/chart" uri="{CE6537A1-D6FC-4f65-9D91-7224C49458BB}">
                  <c15:layout/>
                  <c15:dlblFieldTable>
                    <c15:dlblFTEntry>
                      <c15:txfldGUID>{347349BD-1BE9-4778-B641-689FC8DA8B68}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492-45D9-8C97-8877F1CA5C70}"/>
                </c:ext>
                <c:ext xmlns:c15="http://schemas.microsoft.com/office/drawing/2012/chart" uri="{CE6537A1-D6FC-4f65-9D91-7224C49458BB}">
                  <c15:dlblFieldTable>
                    <c15:dlblFTEntry>
                      <c15:txfldGUID>{E318A68D-3A71-4222-9BF1-5BDAE44D4069}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492-45D9-8C97-8877F1CA5C70}"/>
                </c:ext>
                <c:ext xmlns:c15="http://schemas.microsoft.com/office/drawing/2012/chart" uri="{CE6537A1-D6FC-4f65-9D91-7224C49458BB}">
                  <c15:dlblFieldTable>
                    <c15:dlblFTEntry>
                      <c15:txfldGUID>{77065204-FCD6-4CB5-905F-D7A60AC5C123}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492-45D9-8C97-8877F1CA5C70}"/>
                </c:ext>
                <c:ext xmlns:c15="http://schemas.microsoft.com/office/drawing/2012/chart" uri="{CE6537A1-D6FC-4f65-9D91-7224C49458BB}">
                  <c15:dlblFieldTable>
                    <c15:dlblFTEntry>
                      <c15:txfldGUID>{6954153F-B1CE-4496-8186-03EC092366F4}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492-45D9-8C97-8877F1CA5C70}"/>
                </c:ext>
                <c:ext xmlns:c15="http://schemas.microsoft.com/office/drawing/2012/chart" uri="{CE6537A1-D6FC-4f65-9D91-7224C49458BB}">
                  <c15:dlblFieldTable>
                    <c15:dlblFTEntry>
                      <c15:txfldGUID>{1C5A2EDF-CB7E-44D6-AFD7-2FA026D4C45E}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492-45D9-8C97-8877F1CA5C70}"/>
                </c:ext>
                <c:ext xmlns:c15="http://schemas.microsoft.com/office/drawing/2012/chart" uri="{CE6537A1-D6FC-4f65-9D91-7224C49458BB}">
                  <c15:layout/>
                  <c15:dlblFieldTable>
                    <c15:dlblFTEntry>
                      <c15:txfldGUID>{15CC016A-1940-4B50-B345-A84AC8362E35}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492-45D9-8C97-8877F1CA5C70}"/>
                </c:ext>
                <c:ext xmlns:c15="http://schemas.microsoft.com/office/drawing/2012/chart" uri="{CE6537A1-D6FC-4f65-9D91-7224C49458BB}">
                  <c15:dlblFieldTable>
                    <c15:dlblFTEntry>
                      <c15:txfldGUID>{21D3C7AC-6C8B-497B-A93C-F50C91993AE1}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492-45D9-8C97-8877F1CA5C70}"/>
                </c:ext>
                <c:ext xmlns:c15="http://schemas.microsoft.com/office/drawing/2012/chart" uri="{CE6537A1-D6FC-4f65-9D91-7224C49458BB}">
                  <c15:dlblFieldTable>
                    <c15:dlblFTEntry>
                      <c15:txfldGUID>{21E01335-AC28-4613-B8DE-8617920F3875}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492-45D9-8C97-8877F1CA5C70}"/>
                </c:ext>
                <c:ext xmlns:c15="http://schemas.microsoft.com/office/drawing/2012/chart" uri="{CE6537A1-D6FC-4f65-9D91-7224C49458BB}">
                  <c15:dlblFieldTable>
                    <c15:dlblFTEntry>
                      <c15:txfldGUID>{42244523-8A5A-43CB-9639-80B0C2C7C065}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10.8</c:v>
                </c:pt>
                <c:pt idx="16">
                  <c:v>9.8000000000000007</c:v>
                </c:pt>
                <c:pt idx="24">
                  <c:v>9</c:v>
                </c:pt>
                <c:pt idx="32">
                  <c:v>8</c:v>
                </c:pt>
              </c:numCache>
            </c:numRef>
          </c:xVal>
          <c:yVal>
            <c:numRef>
              <c:f>公会計指標分析・財政指標組合せ分析表!$BP$73:$DC$73</c:f>
              <c:numCache>
                <c:formatCode>#,##0.0;"▲ "#,##0.0</c:formatCode>
                <c:ptCount val="40"/>
                <c:pt idx="0">
                  <c:v>21.5</c:v>
                </c:pt>
                <c:pt idx="8">
                  <c:v>0.7</c:v>
                </c:pt>
              </c:numCache>
            </c:numRef>
          </c:yVal>
          <c:smooth val="0"/>
          <c:extLst xmlns:c16r2="http://schemas.microsoft.com/office/drawing/2015/06/chart">
            <c:ext xmlns:c16="http://schemas.microsoft.com/office/drawing/2014/chart" uri="{C3380CC4-5D6E-409C-BE32-E72D297353CC}">
              <c16:uniqueId val="{00000009-3492-45D9-8C97-8877F1CA5C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492-45D9-8C97-8877F1CA5C70}"/>
                </c:ext>
                <c:ext xmlns:c15="http://schemas.microsoft.com/office/drawing/2012/chart" uri="{CE6537A1-D6FC-4f65-9D91-7224C49458BB}">
                  <c15:layout/>
                  <c15:dlblFieldTable>
                    <c15:dlblFTEntry>
                      <c15:txfldGUID>{F10380EF-AADF-403D-8CB7-86C94E354211}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492-45D9-8C97-8877F1CA5C70}"/>
                </c:ext>
                <c:ext xmlns:c15="http://schemas.microsoft.com/office/drawing/2012/chart" uri="{CE6537A1-D6FC-4f65-9D91-7224C49458BB}">
                  <c15:dlblFieldTable>
                    <c15:dlblFTEntry>
                      <c15:txfldGUID>{6BBD6A8F-9005-413A-85D9-60DCA7337C60}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492-45D9-8C97-8877F1CA5C70}"/>
                </c:ext>
                <c:ext xmlns:c15="http://schemas.microsoft.com/office/drawing/2012/chart" uri="{CE6537A1-D6FC-4f65-9D91-7224C49458BB}">
                  <c15:dlblFieldTable>
                    <c15:dlblFTEntry>
                      <c15:txfldGUID>{8ACF5663-4BE7-4455-803D-E1F892B1237F}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492-45D9-8C97-8877F1CA5C70}"/>
                </c:ext>
                <c:ext xmlns:c15="http://schemas.microsoft.com/office/drawing/2012/chart" uri="{CE6537A1-D6FC-4f65-9D91-7224C49458BB}">
                  <c15:dlblFieldTable>
                    <c15:dlblFTEntry>
                      <c15:txfldGUID>{99875A2C-7429-4D44-AFFF-94BB24E24B9A}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492-45D9-8C97-8877F1CA5C70}"/>
                </c:ext>
                <c:ext xmlns:c15="http://schemas.microsoft.com/office/drawing/2012/chart" uri="{CE6537A1-D6FC-4f65-9D91-7224C49458BB}">
                  <c15:dlblFieldTable>
                    <c15:dlblFTEntry>
                      <c15:txfldGUID>{A63ABF84-1F80-4AE4-AF94-252E759D1605}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492-45D9-8C97-8877F1CA5C70}"/>
                </c:ext>
                <c:ext xmlns:c15="http://schemas.microsoft.com/office/drawing/2012/chart" uri="{CE6537A1-D6FC-4f65-9D91-7224C49458BB}">
                  <c15:layout/>
                  <c15:dlblFieldTable>
                    <c15:dlblFTEntry>
                      <c15:txfldGUID>{C4CFF210-4D52-4FBD-8735-573E69052DEF}</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492-45D9-8C97-8877F1CA5C70}"/>
                </c:ext>
                <c:ext xmlns:c15="http://schemas.microsoft.com/office/drawing/2012/chart" uri="{CE6537A1-D6FC-4f65-9D91-7224C49458BB}">
                  <c15:layout/>
                  <c15:dlblFieldTable>
                    <c15:dlblFTEntry>
                      <c15:txfldGUID>{1B027941-90C0-45AC-943D-37D39738D6AE}</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492-45D9-8C97-8877F1CA5C70}"/>
                </c:ext>
                <c:ext xmlns:c15="http://schemas.microsoft.com/office/drawing/2012/chart" uri="{CE6537A1-D6FC-4f65-9D91-7224C49458BB}">
                  <c15:layout/>
                  <c15:dlblFieldTable>
                    <c15:dlblFTEntry>
                      <c15:txfldGUID>{496AB872-8638-4952-9A21-9CE363B58842}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492-45D9-8C97-8877F1CA5C70}"/>
                </c:ext>
                <c:ext xmlns:c15="http://schemas.microsoft.com/office/drawing/2012/chart" uri="{CE6537A1-D6FC-4f65-9D91-7224C49458BB}">
                  <c15:layout/>
                  <c15:dlblFieldTable>
                    <c15:dlblFTEntry>
                      <c15:txfldGUID>{A1C1E4D3-3548-423D-ADF2-5A36748EB097}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3492-45D9-8C97-8877F1CA5C70}"/>
            </c:ext>
          </c:extLst>
        </c:ser>
        <c:dLbls>
          <c:showLegendKey val="0"/>
          <c:showVal val="1"/>
          <c:showCatName val="0"/>
          <c:showSerName val="0"/>
          <c:showPercent val="0"/>
          <c:showBubbleSize val="0"/>
        </c:dLbls>
        <c:axId val="412022728"/>
        <c:axId val="412024688"/>
      </c:scatterChart>
      <c:valAx>
        <c:axId val="412022728"/>
        <c:scaling>
          <c:orientation val="minMax"/>
          <c:max val="12.29999999999999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024688"/>
        <c:crosses val="autoZero"/>
        <c:crossBetween val="midCat"/>
      </c:valAx>
      <c:valAx>
        <c:axId val="412024688"/>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02272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歳出においては、</a:t>
          </a:r>
          <a:r>
            <a:rPr kumimoji="1" lang="en-US" altLang="ja-JP" sz="1300">
              <a:solidFill>
                <a:schemeClr val="dk1"/>
              </a:solidFill>
              <a:effectLst/>
              <a:latin typeface="+mn-ea"/>
              <a:ea typeface="+mn-ea"/>
              <a:cs typeface="+mn-cs"/>
            </a:rPr>
            <a:t>H29</a:t>
          </a:r>
          <a:r>
            <a:rPr kumimoji="1" lang="ja-JP" altLang="ja-JP" sz="1300">
              <a:solidFill>
                <a:schemeClr val="dk1"/>
              </a:solidFill>
              <a:effectLst/>
              <a:latin typeface="+mn-ea"/>
              <a:ea typeface="+mn-ea"/>
              <a:cs typeface="+mn-cs"/>
            </a:rPr>
            <a:t>年度は対象案件がなく繰上償還を実施しなかったこと、</a:t>
          </a:r>
          <a:r>
            <a:rPr kumimoji="1" lang="ja-JP" altLang="en-US" sz="1300">
              <a:solidFill>
                <a:schemeClr val="dk1"/>
              </a:solidFill>
              <a:effectLst/>
              <a:latin typeface="+mn-ea"/>
              <a:ea typeface="+mn-ea"/>
              <a:cs typeface="+mn-cs"/>
            </a:rPr>
            <a:t>また</a:t>
          </a:r>
          <a:r>
            <a:rPr kumimoji="1" lang="en-US" altLang="ja-JP" sz="1300">
              <a:solidFill>
                <a:schemeClr val="dk1"/>
              </a:solidFill>
              <a:effectLst/>
              <a:latin typeface="+mn-ea"/>
              <a:ea typeface="+mn-ea"/>
              <a:cs typeface="+mn-cs"/>
            </a:rPr>
            <a:t>H28</a:t>
          </a:r>
          <a:r>
            <a:rPr kumimoji="1" lang="ja-JP" altLang="en-US" sz="1300">
              <a:solidFill>
                <a:schemeClr val="dk1"/>
              </a:solidFill>
              <a:effectLst/>
              <a:latin typeface="+mn-ea"/>
              <a:ea typeface="+mn-ea"/>
              <a:cs typeface="+mn-cs"/>
            </a:rPr>
            <a:t>年度</a:t>
          </a:r>
          <a:r>
            <a:rPr kumimoji="1" lang="ja-JP" altLang="ja-JP" sz="1300">
              <a:solidFill>
                <a:schemeClr val="dk1"/>
              </a:solidFill>
              <a:effectLst/>
              <a:latin typeface="+mn-ea"/>
              <a:ea typeface="+mn-ea"/>
              <a:cs typeface="+mn-cs"/>
            </a:rPr>
            <a:t>まで</a:t>
          </a:r>
          <a:r>
            <a:rPr kumimoji="1" lang="ja-JP" altLang="en-US" sz="1300">
              <a:solidFill>
                <a:schemeClr val="dk1"/>
              </a:solidFill>
              <a:effectLst/>
              <a:latin typeface="+mn-ea"/>
              <a:ea typeface="+mn-ea"/>
              <a:cs typeface="+mn-cs"/>
            </a:rPr>
            <a:t>に</a:t>
          </a:r>
          <a:r>
            <a:rPr kumimoji="1" lang="ja-JP" altLang="ja-JP" sz="1300">
              <a:solidFill>
                <a:schemeClr val="dk1"/>
              </a:solidFill>
              <a:effectLst/>
              <a:latin typeface="+mn-ea"/>
              <a:ea typeface="+mn-ea"/>
              <a:cs typeface="+mn-cs"/>
            </a:rPr>
            <a:t>実施した繰上償還</a:t>
          </a:r>
          <a:r>
            <a:rPr kumimoji="1" lang="ja-JP" altLang="en-US" sz="1300">
              <a:solidFill>
                <a:schemeClr val="dk1"/>
              </a:solidFill>
              <a:effectLst/>
              <a:latin typeface="+mn-ea"/>
              <a:ea typeface="+mn-ea"/>
              <a:cs typeface="+mn-cs"/>
            </a:rPr>
            <a:t>の影響により、</a:t>
          </a:r>
          <a:r>
            <a:rPr kumimoji="1" lang="ja-JP" altLang="ja-JP" sz="1300">
              <a:solidFill>
                <a:schemeClr val="dk1"/>
              </a:solidFill>
              <a:effectLst/>
              <a:latin typeface="+mn-ea"/>
              <a:ea typeface="+mn-ea"/>
              <a:cs typeface="+mn-cs"/>
            </a:rPr>
            <a:t>元利償還金</a:t>
          </a:r>
          <a:r>
            <a:rPr kumimoji="1" lang="ja-JP" altLang="en-US" sz="1300">
              <a:solidFill>
                <a:schemeClr val="dk1"/>
              </a:solidFill>
              <a:effectLst/>
              <a:latin typeface="+mn-ea"/>
              <a:ea typeface="+mn-ea"/>
              <a:cs typeface="+mn-cs"/>
            </a:rPr>
            <a:t>が</a:t>
          </a:r>
          <a:r>
            <a:rPr kumimoji="1" lang="en-US" altLang="ja-JP" sz="1300">
              <a:solidFill>
                <a:schemeClr val="dk1"/>
              </a:solidFill>
              <a:effectLst/>
              <a:latin typeface="+mn-ea"/>
              <a:ea typeface="+mn-ea"/>
              <a:cs typeface="+mn-cs"/>
            </a:rPr>
            <a:t>83</a:t>
          </a:r>
          <a:r>
            <a:rPr kumimoji="1" lang="ja-JP" altLang="en-US" sz="1300">
              <a:solidFill>
                <a:schemeClr val="dk1"/>
              </a:solidFill>
              <a:effectLst/>
              <a:latin typeface="+mn-ea"/>
              <a:ea typeface="+mn-ea"/>
              <a:cs typeface="+mn-cs"/>
            </a:rPr>
            <a:t>百万円の減額となった</a:t>
          </a:r>
          <a:r>
            <a:rPr kumimoji="0" lang="ja-JP" altLang="en-US" sz="1300" b="0" i="0" baseline="0">
              <a:solidFill>
                <a:schemeClr val="dk1"/>
              </a:solidFill>
              <a:effectLst/>
              <a:latin typeface="+mn-ea"/>
              <a:ea typeface="+mn-ea"/>
              <a:cs typeface="+mn-cs"/>
            </a:rPr>
            <a:t>。</a:t>
          </a:r>
          <a:endParaRPr kumimoji="0" lang="en-US" altLang="ja-JP" sz="1300" b="0" i="0" baseline="0">
            <a:solidFill>
              <a:schemeClr val="dk1"/>
            </a:solidFill>
            <a:effectLst/>
            <a:latin typeface="+mn-ea"/>
            <a:ea typeface="+mn-ea"/>
            <a:cs typeface="+mn-cs"/>
          </a:endParaRPr>
        </a:p>
        <a:p>
          <a:pPr rtl="0"/>
          <a:r>
            <a:rPr kumimoji="0" lang="ja-JP" altLang="en-US" sz="1300" b="0" i="0" baseline="0">
              <a:solidFill>
                <a:schemeClr val="dk1"/>
              </a:solidFill>
              <a:effectLst/>
              <a:latin typeface="+mn-ea"/>
              <a:ea typeface="+mn-ea"/>
              <a:cs typeface="+mn-cs"/>
            </a:rPr>
            <a:t>　一方、歳入においては、</a:t>
          </a:r>
          <a:r>
            <a:rPr lang="ja-JP" altLang="ja-JP" sz="1300" b="0" i="0" baseline="0">
              <a:solidFill>
                <a:schemeClr val="dk1"/>
              </a:solidFill>
              <a:effectLst/>
              <a:latin typeface="+mn-ea"/>
              <a:ea typeface="+mn-ea"/>
              <a:cs typeface="+mn-cs"/>
            </a:rPr>
            <a:t>借入の際に合併特例事業債、過疎対策事業債、臨時財政対策債など交付税措置のあるものを積極的に活用している</a:t>
          </a:r>
          <a:r>
            <a:rPr lang="ja-JP" altLang="en-US" sz="1300" b="0" i="0" baseline="0">
              <a:solidFill>
                <a:schemeClr val="dk1"/>
              </a:solidFill>
              <a:effectLst/>
              <a:latin typeface="+mn-ea"/>
              <a:ea typeface="+mn-ea"/>
              <a:cs typeface="+mn-cs"/>
            </a:rPr>
            <a:t>ものの</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元利償還金自体が減少したため</a:t>
          </a:r>
          <a:r>
            <a:rPr lang="ja-JP" altLang="ja-JP" sz="1300" b="0" i="0" baseline="0">
              <a:solidFill>
                <a:schemeClr val="dk1"/>
              </a:solidFill>
              <a:effectLst/>
              <a:latin typeface="+mn-ea"/>
              <a:ea typeface="+mn-ea"/>
              <a:cs typeface="+mn-cs"/>
            </a:rPr>
            <a:t>算入公債費等</a:t>
          </a:r>
          <a:r>
            <a:rPr lang="ja-JP" altLang="en-US" sz="1300" b="0" i="0" baseline="0">
              <a:solidFill>
                <a:schemeClr val="dk1"/>
              </a:solidFill>
              <a:effectLst/>
              <a:latin typeface="+mn-ea"/>
              <a:ea typeface="+mn-ea"/>
              <a:cs typeface="+mn-cs"/>
            </a:rPr>
            <a:t>は</a:t>
          </a:r>
          <a:r>
            <a:rPr lang="en-US" altLang="ja-JP" sz="1300" b="0" i="0" baseline="0">
              <a:solidFill>
                <a:schemeClr val="dk1"/>
              </a:solidFill>
              <a:effectLst/>
              <a:latin typeface="+mn-ea"/>
              <a:ea typeface="+mn-ea"/>
              <a:cs typeface="+mn-cs"/>
            </a:rPr>
            <a:t>102</a:t>
          </a:r>
          <a:r>
            <a:rPr lang="ja-JP" altLang="ja-JP" sz="1300" b="0" i="0" baseline="0">
              <a:solidFill>
                <a:schemeClr val="dk1"/>
              </a:solidFill>
              <a:effectLst/>
              <a:latin typeface="+mn-ea"/>
              <a:ea typeface="+mn-ea"/>
              <a:cs typeface="+mn-cs"/>
            </a:rPr>
            <a:t>百万円</a:t>
          </a:r>
          <a:r>
            <a:rPr lang="ja-JP" altLang="en-US" sz="1300" b="0" i="0" baseline="0">
              <a:solidFill>
                <a:schemeClr val="dk1"/>
              </a:solidFill>
              <a:effectLst/>
              <a:latin typeface="+mn-ea"/>
              <a:ea typeface="+mn-ea"/>
              <a:cs typeface="+mn-cs"/>
            </a:rPr>
            <a:t>の減少となった。</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これまで実施してきた</a:t>
          </a:r>
          <a:r>
            <a:rPr lang="ja-JP" altLang="ja-JP" sz="1300" b="0" i="0" baseline="0">
              <a:solidFill>
                <a:schemeClr val="dk1"/>
              </a:solidFill>
              <a:effectLst/>
              <a:latin typeface="+mn-ea"/>
              <a:ea typeface="+mn-ea"/>
              <a:cs typeface="+mn-cs"/>
            </a:rPr>
            <a:t>繰上償還によ</a:t>
          </a:r>
          <a:r>
            <a:rPr lang="ja-JP" altLang="en-US" sz="1300" b="0" i="0" baseline="0">
              <a:solidFill>
                <a:schemeClr val="dk1"/>
              </a:solidFill>
              <a:effectLst/>
              <a:latin typeface="+mn-ea"/>
              <a:ea typeface="+mn-ea"/>
              <a:cs typeface="+mn-cs"/>
            </a:rPr>
            <a:t>り</a:t>
          </a:r>
          <a:r>
            <a:rPr lang="ja-JP" altLang="ja-JP" sz="1300" b="0" i="0" baseline="0">
              <a:solidFill>
                <a:schemeClr val="dk1"/>
              </a:solidFill>
              <a:effectLst/>
              <a:latin typeface="+mn-ea"/>
              <a:ea typeface="+mn-ea"/>
              <a:cs typeface="+mn-cs"/>
            </a:rPr>
            <a:t>地方債現在高</a:t>
          </a:r>
          <a:r>
            <a:rPr lang="ja-JP" altLang="en-US" sz="1300" b="0" i="0" baseline="0">
              <a:solidFill>
                <a:schemeClr val="dk1"/>
              </a:solidFill>
              <a:effectLst/>
              <a:latin typeface="+mn-ea"/>
              <a:ea typeface="+mn-ea"/>
              <a:cs typeface="+mn-cs"/>
            </a:rPr>
            <a:t>が</a:t>
          </a:r>
          <a:r>
            <a:rPr lang="ja-JP" altLang="ja-JP" sz="1300" b="0" i="0" baseline="0">
              <a:solidFill>
                <a:schemeClr val="dk1"/>
              </a:solidFill>
              <a:effectLst/>
              <a:latin typeface="+mn-ea"/>
              <a:ea typeface="+mn-ea"/>
              <a:cs typeface="+mn-cs"/>
            </a:rPr>
            <a:t>減少（対前年度比▲</a:t>
          </a:r>
          <a:r>
            <a:rPr lang="en-US" altLang="ja-JP" sz="1300" b="0" i="0" baseline="0">
              <a:solidFill>
                <a:schemeClr val="dk1"/>
              </a:solidFill>
              <a:effectLst/>
              <a:latin typeface="+mn-ea"/>
              <a:ea typeface="+mn-ea"/>
              <a:cs typeface="+mn-cs"/>
            </a:rPr>
            <a:t>223</a:t>
          </a:r>
          <a:r>
            <a:rPr lang="ja-JP" altLang="ja-JP" sz="1300" b="0" i="0" baseline="0">
              <a:solidFill>
                <a:schemeClr val="dk1"/>
              </a:solidFill>
              <a:effectLst/>
              <a:latin typeface="+mn-ea"/>
              <a:ea typeface="+mn-ea"/>
              <a:cs typeface="+mn-cs"/>
            </a:rPr>
            <a:t>百万円）</a:t>
          </a:r>
          <a:r>
            <a:rPr lang="ja-JP" altLang="en-US" sz="1300" b="0" i="0" baseline="0">
              <a:solidFill>
                <a:schemeClr val="dk1"/>
              </a:solidFill>
              <a:effectLst/>
              <a:latin typeface="+mn-ea"/>
              <a:ea typeface="+mn-ea"/>
              <a:cs typeface="+mn-cs"/>
            </a:rPr>
            <a:t>したことに加え</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公営企業債等繰入見込額も同様の理由により</a:t>
          </a:r>
          <a:r>
            <a:rPr lang="ja-JP" altLang="ja-JP" sz="1300" b="0" i="0" baseline="0">
              <a:solidFill>
                <a:schemeClr val="dk1"/>
              </a:solidFill>
              <a:effectLst/>
              <a:latin typeface="+mn-ea"/>
              <a:ea typeface="+mn-ea"/>
              <a:cs typeface="+mn-cs"/>
            </a:rPr>
            <a:t>減少（対前年度比▲</a:t>
          </a:r>
          <a:r>
            <a:rPr lang="en-US" altLang="ja-JP" sz="1300" b="0" i="0" baseline="0">
              <a:solidFill>
                <a:schemeClr val="dk1"/>
              </a:solidFill>
              <a:effectLst/>
              <a:latin typeface="+mn-ea"/>
              <a:ea typeface="+mn-ea"/>
              <a:cs typeface="+mn-cs"/>
            </a:rPr>
            <a:t>222</a:t>
          </a:r>
          <a:r>
            <a:rPr lang="ja-JP" altLang="ja-JP" sz="1300" b="0" i="0" baseline="0">
              <a:solidFill>
                <a:schemeClr val="dk1"/>
              </a:solidFill>
              <a:effectLst/>
              <a:latin typeface="+mn-ea"/>
              <a:ea typeface="+mn-ea"/>
              <a:cs typeface="+mn-cs"/>
            </a:rPr>
            <a:t>百万円）</a:t>
          </a:r>
          <a:r>
            <a:rPr lang="ja-JP" altLang="en-US" sz="1300" b="0" i="0" baseline="0">
              <a:solidFill>
                <a:schemeClr val="dk1"/>
              </a:solidFill>
              <a:effectLst/>
              <a:latin typeface="+mn-ea"/>
              <a:ea typeface="+mn-ea"/>
              <a:cs typeface="+mn-cs"/>
            </a:rPr>
            <a:t>したため</a:t>
          </a:r>
          <a:r>
            <a:rPr lang="ja-JP" altLang="ja-JP" sz="1300" b="0" i="0" baseline="0">
              <a:solidFill>
                <a:schemeClr val="dk1"/>
              </a:solidFill>
              <a:effectLst/>
              <a:latin typeface="+mn-ea"/>
              <a:ea typeface="+mn-ea"/>
              <a:cs typeface="+mn-cs"/>
            </a:rPr>
            <a:t>、将来負担額が減少（対前年度比▲</a:t>
          </a:r>
          <a:r>
            <a:rPr lang="en-US" altLang="ja-JP" sz="1300" b="0" i="0" baseline="0">
              <a:solidFill>
                <a:schemeClr val="dk1"/>
              </a:solidFill>
              <a:effectLst/>
              <a:latin typeface="+mn-ea"/>
              <a:ea typeface="+mn-ea"/>
              <a:cs typeface="+mn-cs"/>
            </a:rPr>
            <a:t>419</a:t>
          </a:r>
          <a:r>
            <a:rPr lang="ja-JP" altLang="ja-JP" sz="1300" b="0" i="0" baseline="0">
              <a:solidFill>
                <a:schemeClr val="dk1"/>
              </a:solidFill>
              <a:effectLst/>
              <a:latin typeface="+mn-ea"/>
              <a:ea typeface="+mn-ea"/>
              <a:cs typeface="+mn-cs"/>
            </a:rPr>
            <a:t>百万円）した。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また、基準財政需要額算入見込額の減少（▲</a:t>
          </a:r>
          <a:r>
            <a:rPr lang="en-US" altLang="ja-JP" sz="1300" b="0" i="0" baseline="0">
              <a:solidFill>
                <a:schemeClr val="dk1"/>
              </a:solidFill>
              <a:effectLst/>
              <a:latin typeface="+mn-ea"/>
              <a:ea typeface="+mn-ea"/>
              <a:cs typeface="+mn-cs"/>
            </a:rPr>
            <a:t>321</a:t>
          </a:r>
          <a:r>
            <a:rPr lang="ja-JP" altLang="ja-JP" sz="1300" b="0" i="0" baseline="0">
              <a:solidFill>
                <a:schemeClr val="dk1"/>
              </a:solidFill>
              <a:effectLst/>
              <a:latin typeface="+mn-ea"/>
              <a:ea typeface="+mn-ea"/>
              <a:cs typeface="+mn-cs"/>
            </a:rPr>
            <a:t>百万円）や、地域総合整備資金貸付金元利収入の減</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H29</a:t>
          </a:r>
          <a:r>
            <a:rPr lang="ja-JP" altLang="en-US" sz="1300" b="0" i="0" baseline="0">
              <a:solidFill>
                <a:schemeClr val="dk1"/>
              </a:solidFill>
              <a:effectLst/>
              <a:latin typeface="+mn-ea"/>
              <a:ea typeface="+mn-ea"/>
              <a:cs typeface="+mn-cs"/>
            </a:rPr>
            <a:t>年度上半期で終了）</a:t>
          </a:r>
          <a:r>
            <a:rPr lang="ja-JP" altLang="ja-JP" sz="1300" b="0" i="0" baseline="0">
              <a:solidFill>
                <a:schemeClr val="dk1"/>
              </a:solidFill>
              <a:effectLst/>
              <a:latin typeface="+mn-ea"/>
              <a:ea typeface="+mn-ea"/>
              <a:cs typeface="+mn-cs"/>
            </a:rPr>
            <a:t>を要因とする充当可能特定歳入の減少（▲</a:t>
          </a:r>
          <a:r>
            <a:rPr lang="en-US" altLang="ja-JP" sz="1300" b="0" i="0" baseline="0">
              <a:solidFill>
                <a:schemeClr val="dk1"/>
              </a:solidFill>
              <a:effectLst/>
              <a:latin typeface="+mn-ea"/>
              <a:ea typeface="+mn-ea"/>
              <a:cs typeface="+mn-cs"/>
            </a:rPr>
            <a:t>4</a:t>
          </a:r>
          <a:r>
            <a:rPr lang="ja-JP" altLang="ja-JP" sz="1300" b="0" i="0" baseline="0">
              <a:solidFill>
                <a:schemeClr val="dk1"/>
              </a:solidFill>
              <a:effectLst/>
              <a:latin typeface="+mn-ea"/>
              <a:ea typeface="+mn-ea"/>
              <a:cs typeface="+mn-cs"/>
            </a:rPr>
            <a:t>百万円）により、充当可能財源等</a:t>
          </a:r>
          <a:r>
            <a:rPr lang="ja-JP" altLang="en-US" sz="1300" b="0" i="0" baseline="0">
              <a:solidFill>
                <a:schemeClr val="dk1"/>
              </a:solidFill>
              <a:effectLst/>
              <a:latin typeface="+mn-ea"/>
              <a:ea typeface="+mn-ea"/>
              <a:cs typeface="+mn-cs"/>
            </a:rPr>
            <a:t>も</a:t>
          </a:r>
          <a:r>
            <a:rPr lang="ja-JP" altLang="ja-JP" sz="1300" b="0" i="0" baseline="0">
              <a:solidFill>
                <a:schemeClr val="dk1"/>
              </a:solidFill>
              <a:effectLst/>
              <a:latin typeface="+mn-ea"/>
              <a:ea typeface="+mn-ea"/>
              <a:cs typeface="+mn-cs"/>
            </a:rPr>
            <a:t>減少（▲</a:t>
          </a:r>
          <a:r>
            <a:rPr lang="en-US" altLang="ja-JP" sz="1300" b="0" i="0" baseline="0">
              <a:solidFill>
                <a:schemeClr val="dk1"/>
              </a:solidFill>
              <a:effectLst/>
              <a:latin typeface="+mn-ea"/>
              <a:ea typeface="+mn-ea"/>
              <a:cs typeface="+mn-cs"/>
            </a:rPr>
            <a:t>291</a:t>
          </a:r>
          <a:r>
            <a:rPr lang="ja-JP" altLang="ja-JP" sz="1300" b="0" i="0" baseline="0">
              <a:solidFill>
                <a:schemeClr val="dk1"/>
              </a:solidFill>
              <a:effectLst/>
              <a:latin typeface="+mn-ea"/>
              <a:ea typeface="+mn-ea"/>
              <a:cs typeface="+mn-cs"/>
            </a:rPr>
            <a:t>百万円）となった。</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鳥取県伯耆町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普通会計に属する</a:t>
          </a:r>
          <a:r>
            <a:rPr kumimoji="1" lang="ja-JP" altLang="en-US" sz="1300">
              <a:solidFill>
                <a:schemeClr val="dk1"/>
              </a:solidFill>
              <a:effectLst/>
              <a:latin typeface="+mn-ea"/>
              <a:ea typeface="+mn-ea"/>
              <a:cs typeface="+mn-cs"/>
            </a:rPr>
            <a:t>基金は</a:t>
          </a:r>
          <a:r>
            <a:rPr kumimoji="1" lang="en-US" altLang="ja-JP" sz="1300">
              <a:solidFill>
                <a:schemeClr val="dk1"/>
              </a:solidFill>
              <a:effectLst/>
              <a:latin typeface="+mn-ea"/>
              <a:ea typeface="+mn-ea"/>
              <a:cs typeface="+mn-cs"/>
            </a:rPr>
            <a:t>17</a:t>
          </a:r>
          <a:r>
            <a:rPr kumimoji="1" lang="ja-JP" altLang="en-US" sz="1300">
              <a:solidFill>
                <a:schemeClr val="dk1"/>
              </a:solidFill>
              <a:effectLst/>
              <a:latin typeface="+mn-ea"/>
              <a:ea typeface="+mn-ea"/>
              <a:cs typeface="+mn-cs"/>
            </a:rPr>
            <a:t>あり、その全体の</a:t>
          </a:r>
          <a:r>
            <a:rPr kumimoji="1" lang="en-US" altLang="ja-JP" sz="1300">
              <a:solidFill>
                <a:schemeClr val="dk1"/>
              </a:solidFill>
              <a:effectLst/>
              <a:latin typeface="+mn-ea"/>
              <a:ea typeface="+mn-ea"/>
              <a:cs typeface="+mn-cs"/>
            </a:rPr>
            <a:t>H29</a:t>
          </a:r>
          <a:r>
            <a:rPr kumimoji="1" lang="ja-JP" altLang="en-US" sz="1300">
              <a:solidFill>
                <a:schemeClr val="dk1"/>
              </a:solidFill>
              <a:effectLst/>
              <a:latin typeface="+mn-ea"/>
              <a:ea typeface="+mn-ea"/>
              <a:cs typeface="+mn-cs"/>
            </a:rPr>
            <a:t>年度末残高は</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百万円の増となった。</a:t>
          </a:r>
          <a:endParaRPr kumimoji="1" lang="en-US" altLang="ja-JP" sz="1300">
            <a:solidFill>
              <a:schemeClr val="dk1"/>
            </a:solidFill>
            <a:effectLst/>
            <a:latin typeface="+mn-ea"/>
            <a:ea typeface="+mn-ea"/>
            <a:cs typeface="+mn-cs"/>
          </a:endParaRPr>
        </a:p>
        <a:p>
          <a:r>
            <a:rPr kumimoji="1" lang="en-US" altLang="ja-JP" sz="1300">
              <a:solidFill>
                <a:schemeClr val="dk1"/>
              </a:solidFill>
              <a:effectLst/>
              <a:latin typeface="+mn-ea"/>
              <a:ea typeface="+mn-ea"/>
              <a:cs typeface="+mn-cs"/>
            </a:rPr>
            <a:t>17</a:t>
          </a:r>
          <a:r>
            <a:rPr kumimoji="1" lang="ja-JP" altLang="en-US" sz="1300">
              <a:solidFill>
                <a:schemeClr val="dk1"/>
              </a:solidFill>
              <a:effectLst/>
              <a:latin typeface="+mn-ea"/>
              <a:ea typeface="+mn-ea"/>
              <a:cs typeface="+mn-cs"/>
            </a:rPr>
            <a:t>基金のうち残高が増となったのは</a:t>
          </a:r>
          <a:r>
            <a:rPr kumimoji="1" lang="en-US" altLang="ja-JP" sz="1300">
              <a:solidFill>
                <a:schemeClr val="dk1"/>
              </a:solidFill>
              <a:effectLst/>
              <a:latin typeface="+mn-ea"/>
              <a:ea typeface="+mn-ea"/>
              <a:cs typeface="+mn-cs"/>
            </a:rPr>
            <a:t>10</a:t>
          </a:r>
          <a:r>
            <a:rPr kumimoji="1" lang="ja-JP" altLang="en-US" sz="1300">
              <a:solidFill>
                <a:schemeClr val="dk1"/>
              </a:solidFill>
              <a:effectLst/>
              <a:latin typeface="+mn-ea"/>
              <a:ea typeface="+mn-ea"/>
              <a:cs typeface="+mn-cs"/>
            </a:rPr>
            <a:t>基金、残高が減となったのは</a:t>
          </a:r>
          <a:r>
            <a:rPr kumimoji="1" lang="en-US" altLang="ja-JP" sz="1300">
              <a:solidFill>
                <a:schemeClr val="dk1"/>
              </a:solidFill>
              <a:effectLst/>
              <a:latin typeface="+mn-ea"/>
              <a:ea typeface="+mn-ea"/>
              <a:cs typeface="+mn-cs"/>
            </a:rPr>
            <a:t>5</a:t>
          </a:r>
          <a:r>
            <a:rPr kumimoji="1" lang="ja-JP" altLang="en-US" sz="1300">
              <a:solidFill>
                <a:schemeClr val="dk1"/>
              </a:solidFill>
              <a:effectLst/>
              <a:latin typeface="+mn-ea"/>
              <a:ea typeface="+mn-ea"/>
              <a:cs typeface="+mn-cs"/>
            </a:rPr>
            <a:t>基金、残り</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基金には増減がなかった。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残高が増となった理由としては、</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・決算状況を考慮して取り崩すのをやめたが、後年度負担に備えて積み立ては実施した（財政調整基金、減債基金、公共施設等整備基金）</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・目標額まで積み立てる特定目的基金である（丸山地区専用水道事業基金）</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等が挙げられる。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今後も、本町の標準財政規模と照らし合わせて過不足のない残高を維持できるような財政運営に取り組む。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a:t>
          </a:r>
          <a:r>
            <a:rPr lang="ja-JP" altLang="en-US" sz="1300">
              <a:effectLst/>
              <a:latin typeface="+mn-ea"/>
              <a:ea typeface="+mn-ea"/>
            </a:rPr>
            <a:t>環境と教育のさわやか基金 ： 伯耆町における大山の自然環境保全及び景観形成並びに青少年の健全育成の推進を図る。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・伯耆町</a:t>
          </a:r>
          <a:r>
            <a:rPr lang="ja-JP" altLang="ja-JP" sz="1300">
              <a:solidFill>
                <a:schemeClr val="dk1"/>
              </a:solidFill>
              <a:effectLst/>
              <a:latin typeface="+mn-lt"/>
              <a:ea typeface="+mn-ea"/>
              <a:cs typeface="+mn-cs"/>
            </a:rPr>
            <a:t>豊かなふるさと創造基金</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kumimoji="1" lang="ja-JP" altLang="en-US" sz="1300" baseline="0">
              <a:solidFill>
                <a:schemeClr val="dk1"/>
              </a:solidFill>
              <a:effectLst/>
              <a:latin typeface="+mn-ea"/>
              <a:ea typeface="+mn-ea"/>
              <a:cs typeface="+mn-cs"/>
            </a:rPr>
            <a:t>： 伯耆町における豊かなふるさとづくりを推進する。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a:t>
          </a:r>
          <a:r>
            <a:rPr lang="ja-JP" altLang="en-US" sz="1300">
              <a:effectLst/>
              <a:latin typeface="+mn-ea"/>
              <a:ea typeface="+mn-ea"/>
            </a:rPr>
            <a:t>人材育成基金 ： </a:t>
          </a:r>
          <a:r>
            <a:rPr lang="ja-JP" altLang="ja-JP" sz="1300">
              <a:solidFill>
                <a:schemeClr val="dk1"/>
              </a:solidFill>
              <a:effectLst/>
              <a:latin typeface="+mn-ea"/>
              <a:ea typeface="+mn-ea"/>
              <a:cs typeface="+mn-cs"/>
            </a:rPr>
            <a:t>基金利子を</a:t>
          </a:r>
          <a:r>
            <a:rPr lang="en-US" altLang="ja-JP" sz="1300">
              <a:solidFill>
                <a:schemeClr val="dk1"/>
              </a:solidFill>
              <a:effectLst/>
              <a:latin typeface="+mn-ea"/>
              <a:ea typeface="+mn-ea"/>
              <a:cs typeface="+mn-cs"/>
            </a:rPr>
            <a:t>1</a:t>
          </a:r>
          <a:r>
            <a:rPr lang="ja-JP" altLang="ja-JP" sz="1300">
              <a:solidFill>
                <a:schemeClr val="dk1"/>
              </a:solidFill>
              <a:effectLst/>
              <a:latin typeface="+mn-ea"/>
              <a:ea typeface="+mn-ea"/>
              <a:cs typeface="+mn-cs"/>
            </a:rPr>
            <a:t>百万円（</a:t>
          </a:r>
          <a:r>
            <a:rPr lang="en-US" altLang="ja-JP" sz="1300">
              <a:solidFill>
                <a:schemeClr val="dk1"/>
              </a:solidFill>
              <a:effectLst/>
              <a:latin typeface="+mn-ea"/>
              <a:ea typeface="+mn-ea"/>
              <a:cs typeface="+mn-cs"/>
            </a:rPr>
            <a:t>10</a:t>
          </a:r>
          <a:r>
            <a:rPr lang="ja-JP" altLang="ja-JP" sz="1300">
              <a:solidFill>
                <a:schemeClr val="dk1"/>
              </a:solidFill>
              <a:effectLst/>
              <a:latin typeface="+mn-ea"/>
              <a:ea typeface="+mn-ea"/>
              <a:cs typeface="+mn-cs"/>
            </a:rPr>
            <a:t>千円）積立てた</a:t>
          </a:r>
          <a:r>
            <a:rPr lang="ja-JP" altLang="en-US" sz="1300">
              <a:solidFill>
                <a:schemeClr val="dk1"/>
              </a:solidFill>
              <a:effectLst/>
              <a:latin typeface="+mn-ea"/>
              <a:ea typeface="+mn-ea"/>
              <a:cs typeface="+mn-cs"/>
            </a:rPr>
            <a:t>一方で、</a:t>
          </a:r>
          <a:r>
            <a:rPr lang="ja-JP" altLang="en-US" sz="1300">
              <a:effectLst/>
              <a:latin typeface="+mn-ea"/>
              <a:ea typeface="+mn-ea"/>
            </a:rPr>
            <a:t>孫・ひ孫子育セミナー事業、青少年交流事業、青少年育成事業、成人式に</a:t>
          </a:r>
          <a:endParaRPr lang="en-US" altLang="ja-JP" sz="1300">
            <a:effectLst/>
            <a:latin typeface="+mn-ea"/>
            <a:ea typeface="+mn-ea"/>
          </a:endParaRPr>
        </a:p>
        <a:p>
          <a:r>
            <a:rPr lang="ja-JP" altLang="en-US" sz="1300">
              <a:effectLst/>
              <a:latin typeface="+mn-ea"/>
              <a:ea typeface="+mn-ea"/>
            </a:rPr>
            <a:t>　　　　　　　　　　　　 </a:t>
          </a:r>
          <a:r>
            <a:rPr lang="en-US" altLang="ja-JP" sz="1300">
              <a:effectLst/>
              <a:latin typeface="+mn-ea"/>
              <a:ea typeface="+mn-ea"/>
            </a:rPr>
            <a:t>2</a:t>
          </a:r>
          <a:r>
            <a:rPr lang="ja-JP" altLang="en-US" sz="1300">
              <a:effectLst/>
              <a:latin typeface="+mn-ea"/>
              <a:ea typeface="+mn-ea"/>
            </a:rPr>
            <a:t>百万円（</a:t>
          </a:r>
          <a:r>
            <a:rPr lang="en-US" altLang="ja-JP" sz="1300">
              <a:effectLst/>
              <a:latin typeface="+mn-ea"/>
              <a:ea typeface="+mn-ea"/>
            </a:rPr>
            <a:t>1,659</a:t>
          </a:r>
          <a:r>
            <a:rPr lang="ja-JP" altLang="en-US" sz="1300">
              <a:effectLst/>
              <a:latin typeface="+mn-ea"/>
              <a:ea typeface="+mn-ea"/>
            </a:rPr>
            <a:t>千円）を充当したため、</a:t>
          </a:r>
          <a:r>
            <a:rPr lang="en-US" altLang="ja-JP" sz="1300">
              <a:effectLst/>
              <a:latin typeface="+mn-ea"/>
              <a:ea typeface="+mn-ea"/>
            </a:rPr>
            <a:t>2</a:t>
          </a:r>
          <a:r>
            <a:rPr lang="ja-JP" altLang="en-US" sz="1300">
              <a:effectLst/>
              <a:latin typeface="+mn-ea"/>
              <a:ea typeface="+mn-ea"/>
            </a:rPr>
            <a:t>百万円（</a:t>
          </a:r>
          <a:r>
            <a:rPr lang="en-US" altLang="ja-JP" sz="1300">
              <a:effectLst/>
              <a:latin typeface="+mn-ea"/>
              <a:ea typeface="+mn-ea"/>
            </a:rPr>
            <a:t>1,649</a:t>
          </a:r>
          <a:r>
            <a:rPr lang="ja-JP" altLang="en-US" sz="1300">
              <a:effectLst/>
              <a:latin typeface="+mn-ea"/>
              <a:ea typeface="+mn-ea"/>
            </a:rPr>
            <a:t>千円）の減少となった。</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a:t>
          </a:r>
          <a:r>
            <a:rPr lang="ja-JP" altLang="en-US" sz="1300">
              <a:solidFill>
                <a:schemeClr val="dk1"/>
              </a:solidFill>
              <a:effectLst/>
              <a:latin typeface="+mn-ea"/>
              <a:ea typeface="+mn-ea"/>
              <a:cs typeface="+mn-cs"/>
            </a:rPr>
            <a:t>農業振興</a:t>
          </a:r>
          <a:r>
            <a:rPr lang="ja-JP" altLang="ja-JP" sz="1300">
              <a:solidFill>
                <a:schemeClr val="dk1"/>
              </a:solidFill>
              <a:effectLst/>
              <a:latin typeface="+mn-ea"/>
              <a:ea typeface="+mn-ea"/>
              <a:cs typeface="+mn-cs"/>
            </a:rPr>
            <a:t>基金 ： 基金利子を</a:t>
          </a:r>
          <a:r>
            <a:rPr lang="en-US" altLang="ja-JP" sz="1300">
              <a:solidFill>
                <a:schemeClr val="dk1"/>
              </a:solidFill>
              <a:effectLst/>
              <a:latin typeface="+mn-ea"/>
              <a:ea typeface="+mn-ea"/>
              <a:cs typeface="+mn-cs"/>
            </a:rPr>
            <a:t>1</a:t>
          </a:r>
          <a:r>
            <a:rPr lang="ja-JP" altLang="ja-JP" sz="1300">
              <a:solidFill>
                <a:schemeClr val="dk1"/>
              </a:solidFill>
              <a:effectLst/>
              <a:latin typeface="+mn-ea"/>
              <a:ea typeface="+mn-ea"/>
              <a:cs typeface="+mn-cs"/>
            </a:rPr>
            <a:t>百万円（</a:t>
          </a:r>
          <a:r>
            <a:rPr lang="en-US" altLang="ja-JP" sz="1300">
              <a:solidFill>
                <a:schemeClr val="dk1"/>
              </a:solidFill>
              <a:effectLst/>
              <a:latin typeface="+mn-ea"/>
              <a:ea typeface="+mn-ea"/>
              <a:cs typeface="+mn-cs"/>
            </a:rPr>
            <a:t>20</a:t>
          </a:r>
          <a:r>
            <a:rPr lang="ja-JP" altLang="ja-JP" sz="1300">
              <a:solidFill>
                <a:schemeClr val="dk1"/>
              </a:solidFill>
              <a:effectLst/>
              <a:latin typeface="+mn-ea"/>
              <a:ea typeface="+mn-ea"/>
              <a:cs typeface="+mn-cs"/>
            </a:rPr>
            <a:t>千円）積立てた一方で、</a:t>
          </a:r>
          <a:r>
            <a:rPr lang="ja-JP" altLang="en-US" sz="1300">
              <a:solidFill>
                <a:schemeClr val="dk1"/>
              </a:solidFill>
              <a:effectLst/>
              <a:latin typeface="+mn-ea"/>
              <a:ea typeface="+mn-ea"/>
              <a:cs typeface="+mn-cs"/>
            </a:rPr>
            <a:t>伯耆町共同堆肥センターの運営費</a:t>
          </a:r>
          <a:r>
            <a:rPr lang="ja-JP" altLang="ja-JP" sz="1300">
              <a:solidFill>
                <a:schemeClr val="dk1"/>
              </a:solidFill>
              <a:effectLst/>
              <a:latin typeface="+mn-ea"/>
              <a:ea typeface="+mn-ea"/>
              <a:cs typeface="+mn-cs"/>
            </a:rPr>
            <a:t>に</a:t>
          </a:r>
          <a:r>
            <a:rPr lang="en-US" altLang="ja-JP" sz="1300">
              <a:solidFill>
                <a:schemeClr val="dk1"/>
              </a:solidFill>
              <a:effectLst/>
              <a:latin typeface="+mn-ea"/>
              <a:ea typeface="+mn-ea"/>
              <a:cs typeface="+mn-cs"/>
            </a:rPr>
            <a:t>2</a:t>
          </a:r>
          <a:r>
            <a:rPr lang="ja-JP" altLang="ja-JP" sz="1300">
              <a:solidFill>
                <a:schemeClr val="dk1"/>
              </a:solidFill>
              <a:effectLst/>
              <a:latin typeface="+mn-ea"/>
              <a:ea typeface="+mn-ea"/>
              <a:cs typeface="+mn-cs"/>
            </a:rPr>
            <a:t>百万円（</a:t>
          </a:r>
          <a:r>
            <a:rPr lang="en-US" altLang="ja-JP" sz="1300">
              <a:solidFill>
                <a:schemeClr val="dk1"/>
              </a:solidFill>
              <a:effectLst/>
              <a:latin typeface="+mn-ea"/>
              <a:ea typeface="+mn-ea"/>
              <a:cs typeface="+mn-cs"/>
            </a:rPr>
            <a:t>1,234</a:t>
          </a:r>
          <a:r>
            <a:rPr lang="ja-JP" altLang="ja-JP" sz="1300">
              <a:solidFill>
                <a:schemeClr val="dk1"/>
              </a:solidFill>
              <a:effectLst/>
              <a:latin typeface="+mn-ea"/>
              <a:ea typeface="+mn-ea"/>
              <a:cs typeface="+mn-cs"/>
            </a:rPr>
            <a:t>千円）を充当したため、</a:t>
          </a:r>
          <a:endParaRPr lang="en-US" altLang="ja-JP" sz="1300">
            <a:solidFill>
              <a:schemeClr val="dk1"/>
            </a:solidFill>
            <a:effectLst/>
            <a:latin typeface="+mn-ea"/>
            <a:ea typeface="+mn-ea"/>
            <a:cs typeface="+mn-cs"/>
          </a:endParaRPr>
        </a:p>
        <a:p>
          <a:r>
            <a:rPr lang="ja-JP" altLang="en-US" sz="1300">
              <a:solidFill>
                <a:schemeClr val="dk1"/>
              </a:solidFill>
              <a:effectLst/>
              <a:latin typeface="+mn-ea"/>
              <a:ea typeface="+mn-ea"/>
              <a:cs typeface="+mn-cs"/>
            </a:rPr>
            <a:t>　　　　　　　　　　　　 </a:t>
          </a:r>
          <a:r>
            <a:rPr lang="en-US" altLang="ja-JP" sz="1300">
              <a:solidFill>
                <a:schemeClr val="dk1"/>
              </a:solidFill>
              <a:effectLst/>
              <a:latin typeface="+mn-ea"/>
              <a:ea typeface="+mn-ea"/>
              <a:cs typeface="+mn-cs"/>
            </a:rPr>
            <a:t>1</a:t>
          </a:r>
          <a:r>
            <a:rPr lang="ja-JP" altLang="ja-JP" sz="1300">
              <a:solidFill>
                <a:schemeClr val="dk1"/>
              </a:solidFill>
              <a:effectLst/>
              <a:latin typeface="+mn-ea"/>
              <a:ea typeface="+mn-ea"/>
              <a:cs typeface="+mn-cs"/>
            </a:rPr>
            <a:t>百万円（</a:t>
          </a:r>
          <a:r>
            <a:rPr lang="en-US" altLang="ja-JP" sz="1300">
              <a:solidFill>
                <a:schemeClr val="dk1"/>
              </a:solidFill>
              <a:effectLst/>
              <a:latin typeface="+mn-ea"/>
              <a:ea typeface="+mn-ea"/>
              <a:cs typeface="+mn-cs"/>
            </a:rPr>
            <a:t>1,214</a:t>
          </a:r>
          <a:r>
            <a:rPr lang="ja-JP" altLang="ja-JP" sz="1300">
              <a:solidFill>
                <a:schemeClr val="dk1"/>
              </a:solidFill>
              <a:effectLst/>
              <a:latin typeface="+mn-ea"/>
              <a:ea typeface="+mn-ea"/>
              <a:cs typeface="+mn-cs"/>
            </a:rPr>
            <a:t>千円）の減少となった。</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・公共施設等整備基金</a:t>
          </a:r>
          <a:r>
            <a:rPr kumimoji="1" lang="ja-JP" altLang="en-US" sz="1300" baseline="0">
              <a:solidFill>
                <a:schemeClr val="dk1"/>
              </a:solidFill>
              <a:effectLst/>
              <a:latin typeface="+mn-ea"/>
              <a:ea typeface="+mn-ea"/>
              <a:cs typeface="+mn-cs"/>
            </a:rPr>
            <a:t> </a:t>
          </a: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後年に庁舎改修等の大規模な普通建設事業を予定しており</a:t>
          </a:r>
          <a:r>
            <a:rPr kumimoji="1" lang="ja-JP" altLang="en-US" sz="1300">
              <a:solidFill>
                <a:schemeClr val="dk1"/>
              </a:solidFill>
              <a:effectLst/>
              <a:latin typeface="+mn-ea"/>
              <a:ea typeface="+mn-ea"/>
              <a:cs typeface="+mn-cs"/>
            </a:rPr>
            <a:t>、その財源である国県支出金の補助裏部分や</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地方債の充当残部分への財源として活用を見込んでいる。</a:t>
          </a:r>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決算状況を考慮して取り崩すのをやめたが、後年度負担に備えて積み立ては実施した</a:t>
          </a:r>
          <a:r>
            <a:rPr kumimoji="1" lang="ja-JP" altLang="en-US" sz="1300">
              <a:solidFill>
                <a:schemeClr val="dk1"/>
              </a:solidFill>
              <a:effectLst/>
              <a:latin typeface="+mn-ea"/>
              <a:ea typeface="+mn-ea"/>
              <a:cs typeface="+mn-cs"/>
            </a:rPr>
            <a:t>ため残高が増（対前年度比</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百万円増）となった。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今後も、本町の標準財政規模と照らし合わせて過不足のない残高を維持できるような財政運営に取り組む。</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ea"/>
              <a:ea typeface="+mn-ea"/>
              <a:cs typeface="+mn-cs"/>
            </a:rPr>
            <a:t>決算状況を考慮して取り崩すのをやめたが、後年度負担に備えて積み立ては実施したため残高が増（対前年度比</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百万円増）となった。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後年に庁舎改修等の大規模な普通建設事業を予定しており、その財源である地方債の元金償還が開始される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当該基金の残高は減少していく見込みである。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11,107
11,044
139.44
7,448,776
7,233,230
198,920
4,989,516
5,550,623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整備中</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0" name="直線コネクタ 69"/>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1"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2" name="直線コネクタ 71"/>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3"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4" name="直線コネクタ 73"/>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5"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6" name="フローチャート: 判断 75"/>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7" name="フローチャート: 判断 76"/>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8" name="フローチャート: 判断 77"/>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7529</xdr:rowOff>
    </xdr:from>
    <xdr:to>
      <xdr:col>19</xdr:col>
      <xdr:colOff>187325</xdr:colOff>
      <xdr:row>32</xdr:row>
      <xdr:rowOff>109129</xdr:rowOff>
    </xdr:to>
    <xdr:sp macro="" textlink="">
      <xdr:nvSpPr>
        <xdr:cNvPr id="84" name="楕円 83"/>
        <xdr:cNvSpPr/>
      </xdr:nvSpPr>
      <xdr:spPr>
        <a:xfrm>
          <a:off x="4000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102796</xdr:rowOff>
    </xdr:from>
    <xdr:ext cx="405111" cy="259045"/>
    <xdr:sp macro="" textlink="">
      <xdr:nvSpPr>
        <xdr:cNvPr id="85" name="n_1aveValue有形固定資産減価償却率"/>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6"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100256</xdr:rowOff>
    </xdr:from>
    <xdr:ext cx="405111" cy="259045"/>
    <xdr:sp macro="" textlink="">
      <xdr:nvSpPr>
        <xdr:cNvPr id="87" name="n_1mainValue有形固定資産減価償却率"/>
        <xdr:cNvSpPr txBox="1"/>
      </xdr:nvSpPr>
      <xdr:spPr>
        <a:xfrm>
          <a:off x="3836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本町の債務償還可能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年数は</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・地方債の新規発行は償還額の範囲内と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発行額を抑制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発行可能額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発行するの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ではなく、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歳入歳出差額見込分のみとする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・将来負担軽減のため繰上償還を実施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などにより残高の縮減に努めた結果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今後も引き続き残高の縮減、債務償還可能年数の短縮に努める。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6" name="直線コネクタ 115"/>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9"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0" name="直線コネクタ 119"/>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21" name="債務償還可能年数平均値テキスト"/>
        <xdr:cNvSpPr txBox="1"/>
      </xdr:nvSpPr>
      <xdr:spPr>
        <a:xfrm>
          <a:off x="14846300" y="6013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2" name="フローチャート: 判断 121"/>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28" name="楕円 127"/>
        <xdr:cNvSpPr/>
      </xdr:nvSpPr>
      <xdr:spPr>
        <a:xfrm>
          <a:off x="14744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161519</xdr:rowOff>
    </xdr:from>
    <xdr:ext cx="340478" cy="259045"/>
    <xdr:sp macro="" textlink="">
      <xdr:nvSpPr>
        <xdr:cNvPr id="129" name="債務償還可能年数該当値テキスト"/>
        <xdr:cNvSpPr txBox="1"/>
      </xdr:nvSpPr>
      <xdr:spPr>
        <a:xfrm>
          <a:off x="14846300" y="6247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11,107
11,044
139.44
7,448,776
7,233,230
198,920
4,989,516
5,550,623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76835</xdr:rowOff>
    </xdr:from>
    <xdr:to>
      <xdr:col>20</xdr:col>
      <xdr:colOff>38100</xdr:colOff>
      <xdr:row>40</xdr:row>
      <xdr:rowOff>6985</xdr:rowOff>
    </xdr:to>
    <xdr:sp macro="" textlink="">
      <xdr:nvSpPr>
        <xdr:cNvPr id="70" name="楕円 69"/>
        <xdr:cNvSpPr/>
      </xdr:nvSpPr>
      <xdr:spPr>
        <a:xfrm>
          <a:off x="3746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31132</xdr:rowOff>
    </xdr:from>
    <xdr:ext cx="405111" cy="259045"/>
    <xdr:sp macro="" textlink="">
      <xdr:nvSpPr>
        <xdr:cNvPr id="71"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169562</xdr:rowOff>
    </xdr:from>
    <xdr:ext cx="405111" cy="259045"/>
    <xdr:sp macro="" textlink="">
      <xdr:nvSpPr>
        <xdr:cNvPr id="73" name="n_1mainValue【道路】&#10;有形固定資産減価償却率"/>
        <xdr:cNvSpPr txBox="1"/>
      </xdr:nvSpPr>
      <xdr:spPr>
        <a:xfrm>
          <a:off x="3582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99" name="直線コネクタ 98"/>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0"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1" name="直線コネクタ 100"/>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2"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3" name="直線コネクタ 102"/>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4"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5" name="フローチャート: 判断 104"/>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6" name="フローチャート: 判断 105"/>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07" name="フローチャート: 判断 106"/>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712</xdr:rowOff>
    </xdr:from>
    <xdr:to>
      <xdr:col>50</xdr:col>
      <xdr:colOff>165100</xdr:colOff>
      <xdr:row>38</xdr:row>
      <xdr:rowOff>102312</xdr:rowOff>
    </xdr:to>
    <xdr:sp macro="" textlink="">
      <xdr:nvSpPr>
        <xdr:cNvPr id="113" name="楕円 112"/>
        <xdr:cNvSpPr/>
      </xdr:nvSpPr>
      <xdr:spPr>
        <a:xfrm>
          <a:off x="9588500" y="65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49874</xdr:rowOff>
    </xdr:from>
    <xdr:ext cx="534377" cy="259045"/>
    <xdr:sp macro="" textlink="">
      <xdr:nvSpPr>
        <xdr:cNvPr id="114"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15"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118838</xdr:rowOff>
    </xdr:from>
    <xdr:ext cx="534377" cy="259045"/>
    <xdr:sp macro="" textlink="">
      <xdr:nvSpPr>
        <xdr:cNvPr id="116" name="n_1mainValue【道路】&#10;一人当たり延長"/>
        <xdr:cNvSpPr txBox="1"/>
      </xdr:nvSpPr>
      <xdr:spPr>
        <a:xfrm>
          <a:off x="9359411" y="6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0" name="直線コネクタ 139"/>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1"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2" name="直線コネクタ 141"/>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3"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44" name="直線コネクタ 143"/>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45"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46" name="フローチャート: 判断 145"/>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47" name="フローチャート: 判断 146"/>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48" name="フローチャート: 判断 147"/>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6350</xdr:rowOff>
    </xdr:from>
    <xdr:to>
      <xdr:col>20</xdr:col>
      <xdr:colOff>38100</xdr:colOff>
      <xdr:row>55</xdr:row>
      <xdr:rowOff>107950</xdr:rowOff>
    </xdr:to>
    <xdr:sp macro="" textlink="">
      <xdr:nvSpPr>
        <xdr:cNvPr id="154" name="楕円 153"/>
        <xdr:cNvSpPr/>
      </xdr:nvSpPr>
      <xdr:spPr>
        <a:xfrm>
          <a:off x="3746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3827</xdr:rowOff>
    </xdr:from>
    <xdr:ext cx="405111" cy="259045"/>
    <xdr:sp macro="" textlink="">
      <xdr:nvSpPr>
        <xdr:cNvPr id="155"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56"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124477</xdr:rowOff>
    </xdr:from>
    <xdr:ext cx="405111" cy="259045"/>
    <xdr:sp macro="" textlink="">
      <xdr:nvSpPr>
        <xdr:cNvPr id="157" name="n_1mainValue【橋りょう・トンネル】&#10;有形固定資産減価償却率"/>
        <xdr:cNvSpPr txBox="1"/>
      </xdr:nvSpPr>
      <xdr:spPr>
        <a:xfrm>
          <a:off x="35820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81" name="直線コネクタ 180"/>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82"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83" name="直線コネクタ 182"/>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84"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85" name="直線コネクタ 184"/>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86"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87" name="フローチャート: 判断 186"/>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88" name="フローチャート: 判断 187"/>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89" name="フローチャート: 判断 188"/>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42783</xdr:rowOff>
    </xdr:from>
    <xdr:to>
      <xdr:col>50</xdr:col>
      <xdr:colOff>165100</xdr:colOff>
      <xdr:row>63</xdr:row>
      <xdr:rowOff>144383</xdr:rowOff>
    </xdr:to>
    <xdr:sp macro="" textlink="">
      <xdr:nvSpPr>
        <xdr:cNvPr id="195" name="楕円 194"/>
        <xdr:cNvSpPr/>
      </xdr:nvSpPr>
      <xdr:spPr>
        <a:xfrm>
          <a:off x="9588500" y="108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10672</xdr:rowOff>
    </xdr:from>
    <xdr:ext cx="599010" cy="259045"/>
    <xdr:sp macro="" textlink="">
      <xdr:nvSpPr>
        <xdr:cNvPr id="196"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197"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135510</xdr:rowOff>
    </xdr:from>
    <xdr:ext cx="534377" cy="259045"/>
    <xdr:sp macro="" textlink="">
      <xdr:nvSpPr>
        <xdr:cNvPr id="198" name="n_1mainValue【橋りょう・トンネル】&#10;一人当たり有形固定資産（償却資産）額"/>
        <xdr:cNvSpPr txBox="1"/>
      </xdr:nvSpPr>
      <xdr:spPr>
        <a:xfrm>
          <a:off x="9359411" y="1093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21" name="直線コネクタ 220"/>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22"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23" name="直線コネクタ 222"/>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5" name="直線コネクタ 22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26"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27" name="フローチャート: 判断 226"/>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28" name="フローチャート: 判断 22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29" name="フローチャート: 判断 228"/>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28448</xdr:rowOff>
    </xdr:from>
    <xdr:to>
      <xdr:col>20</xdr:col>
      <xdr:colOff>38100</xdr:colOff>
      <xdr:row>78</xdr:row>
      <xdr:rowOff>130048</xdr:rowOff>
    </xdr:to>
    <xdr:sp macro="" textlink="">
      <xdr:nvSpPr>
        <xdr:cNvPr id="235" name="楕円 234"/>
        <xdr:cNvSpPr/>
      </xdr:nvSpPr>
      <xdr:spPr>
        <a:xfrm>
          <a:off x="37465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68597</xdr:rowOff>
    </xdr:from>
    <xdr:ext cx="405111" cy="259045"/>
    <xdr:sp macro="" textlink="">
      <xdr:nvSpPr>
        <xdr:cNvPr id="236"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37"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146575</xdr:rowOff>
    </xdr:from>
    <xdr:ext cx="405111" cy="259045"/>
    <xdr:sp macro="" textlink="">
      <xdr:nvSpPr>
        <xdr:cNvPr id="238" name="n_1mainValue【公営住宅】&#10;有形固定資産減価償却率"/>
        <xdr:cNvSpPr txBox="1"/>
      </xdr:nvSpPr>
      <xdr:spPr>
        <a:xfrm>
          <a:off x="3582044" y="1317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62" name="直線コネクタ 26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6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64" name="直線コネクタ 26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6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66" name="直線コネクタ 26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67"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68" name="フローチャート: 判断 26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69" name="フローチャート: 判断 26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70" name="フローチャート: 判断 26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32258</xdr:rowOff>
    </xdr:from>
    <xdr:to>
      <xdr:col>50</xdr:col>
      <xdr:colOff>165100</xdr:colOff>
      <xdr:row>86</xdr:row>
      <xdr:rowOff>133858</xdr:rowOff>
    </xdr:to>
    <xdr:sp macro="" textlink="">
      <xdr:nvSpPr>
        <xdr:cNvPr id="276" name="楕円 275"/>
        <xdr:cNvSpPr/>
      </xdr:nvSpPr>
      <xdr:spPr>
        <a:xfrm>
          <a:off x="9588500" y="1477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15512</xdr:rowOff>
    </xdr:from>
    <xdr:ext cx="469744" cy="259045"/>
    <xdr:sp macro="" textlink="">
      <xdr:nvSpPr>
        <xdr:cNvPr id="277"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78"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124985</xdr:rowOff>
    </xdr:from>
    <xdr:ext cx="469744" cy="259045"/>
    <xdr:sp macro="" textlink="">
      <xdr:nvSpPr>
        <xdr:cNvPr id="279" name="n_1mainValue【公営住宅】&#10;一人当たり面積"/>
        <xdr:cNvSpPr txBox="1"/>
      </xdr:nvSpPr>
      <xdr:spPr>
        <a:xfrm>
          <a:off x="9391727" y="1486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6" name="テキスト ボックス 3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8" name="テキスト ボックス 3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6" name="テキスト ボックス 3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20" name="直線コネクタ 319"/>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21"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22" name="直線コネクタ 321"/>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4" name="直線コネクタ 3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25"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26" name="フローチャート: 判断 325"/>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27" name="フローチャート: 判断 326"/>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28" name="フローチャート: 判断 327"/>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31115</xdr:rowOff>
    </xdr:from>
    <xdr:to>
      <xdr:col>81</xdr:col>
      <xdr:colOff>101600</xdr:colOff>
      <xdr:row>38</xdr:row>
      <xdr:rowOff>132715</xdr:rowOff>
    </xdr:to>
    <xdr:sp macro="" textlink="">
      <xdr:nvSpPr>
        <xdr:cNvPr id="334" name="楕円 333"/>
        <xdr:cNvSpPr/>
      </xdr:nvSpPr>
      <xdr:spPr>
        <a:xfrm>
          <a:off x="1543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137812</xdr:rowOff>
    </xdr:from>
    <xdr:ext cx="405111" cy="259045"/>
    <xdr:sp macro="" textlink="">
      <xdr:nvSpPr>
        <xdr:cNvPr id="335"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36"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123842</xdr:rowOff>
    </xdr:from>
    <xdr:ext cx="405111" cy="259045"/>
    <xdr:sp macro="" textlink="">
      <xdr:nvSpPr>
        <xdr:cNvPr id="337" name="n_1mainValue【認定こども園・幼稚園・保育所】&#10;有形固定資産減価償却率"/>
        <xdr:cNvSpPr txBox="1"/>
      </xdr:nvSpPr>
      <xdr:spPr>
        <a:xfrm>
          <a:off x="15266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61" name="直線コネクタ 360"/>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62"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63" name="直線コネクタ 362"/>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4"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5" name="直線コネクタ 364"/>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66"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67" name="フローチャート: 判断 366"/>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68" name="フローチャート: 判断 367"/>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69" name="フローチャート: 判断 368"/>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103505</xdr:rowOff>
    </xdr:from>
    <xdr:to>
      <xdr:col>112</xdr:col>
      <xdr:colOff>38100</xdr:colOff>
      <xdr:row>38</xdr:row>
      <xdr:rowOff>33655</xdr:rowOff>
    </xdr:to>
    <xdr:sp macro="" textlink="">
      <xdr:nvSpPr>
        <xdr:cNvPr id="375" name="楕円 374"/>
        <xdr:cNvSpPr/>
      </xdr:nvSpPr>
      <xdr:spPr>
        <a:xfrm>
          <a:off x="21272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5732</xdr:rowOff>
    </xdr:from>
    <xdr:ext cx="469744" cy="259045"/>
    <xdr:sp macro="" textlink="">
      <xdr:nvSpPr>
        <xdr:cNvPr id="376" name="n_1aveValue【認定こども園・幼稚園・保育所】&#10;一人当たり面積"/>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377"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50182</xdr:rowOff>
    </xdr:from>
    <xdr:ext cx="469744" cy="259045"/>
    <xdr:sp macro="" textlink="">
      <xdr:nvSpPr>
        <xdr:cNvPr id="378" name="n_1mainValue【認定こども園・幼稚園・保育所】&#10;一人当たり面積"/>
        <xdr:cNvSpPr txBox="1"/>
      </xdr:nvSpPr>
      <xdr:spPr>
        <a:xfrm>
          <a:off x="21075727"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0" name="直線コネクタ 3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1" name="テキスト ボックス 3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2" name="直線コネクタ 3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3" name="テキスト ボックス 3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4" name="直線コネクタ 3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5" name="テキスト ボックス 3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6" name="直線コネクタ 3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7" name="テキスト ボックス 3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01" name="直線コネクタ 400"/>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02"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03" name="直線コネクタ 402"/>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04"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05" name="直線コネクタ 404"/>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06"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07" name="フローチャート: 判断 406"/>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08" name="フローチャート: 判断 407"/>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09" name="フローチャート: 判断 408"/>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95504</xdr:rowOff>
    </xdr:from>
    <xdr:to>
      <xdr:col>81</xdr:col>
      <xdr:colOff>101600</xdr:colOff>
      <xdr:row>59</xdr:row>
      <xdr:rowOff>25654</xdr:rowOff>
    </xdr:to>
    <xdr:sp macro="" textlink="">
      <xdr:nvSpPr>
        <xdr:cNvPr id="415" name="楕円 414"/>
        <xdr:cNvSpPr/>
      </xdr:nvSpPr>
      <xdr:spPr>
        <a:xfrm>
          <a:off x="15430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163339</xdr:rowOff>
    </xdr:from>
    <xdr:ext cx="405111" cy="259045"/>
    <xdr:sp macro="" textlink="">
      <xdr:nvSpPr>
        <xdr:cNvPr id="416"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17"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16781</xdr:rowOff>
    </xdr:from>
    <xdr:ext cx="405111" cy="259045"/>
    <xdr:sp macro="" textlink="">
      <xdr:nvSpPr>
        <xdr:cNvPr id="418" name="n_1mainValue【学校施設】&#10;有形固定資産減価償却率"/>
        <xdr:cNvSpPr txBox="1"/>
      </xdr:nvSpPr>
      <xdr:spPr>
        <a:xfrm>
          <a:off x="15266044"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9" name="テキスト ボックス 4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0" name="直線コネクタ 4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1" name="テキスト ボックス 4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2" name="直線コネクタ 4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3" name="テキスト ボックス 4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4" name="直線コネクタ 4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5" name="テキスト ボックス 4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6" name="直線コネクタ 4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7" name="テキスト ボックス 4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41" name="直線コネクタ 440"/>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42"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43" name="直線コネクタ 442"/>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44"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45" name="直線コネクタ 444"/>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46"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47" name="フローチャート: 判断 446"/>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48" name="フローチャート: 判断 447"/>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49" name="フローチャート: 判断 448"/>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0" name="テキスト ボックス 4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1" name="テキスト ボックス 4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2" name="テキスト ボックス 4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3" name="テキスト ボックス 4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4" name="テキスト ボックス 4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28753</xdr:rowOff>
    </xdr:from>
    <xdr:to>
      <xdr:col>112</xdr:col>
      <xdr:colOff>38100</xdr:colOff>
      <xdr:row>60</xdr:row>
      <xdr:rowOff>130353</xdr:rowOff>
    </xdr:to>
    <xdr:sp macro="" textlink="">
      <xdr:nvSpPr>
        <xdr:cNvPr id="455" name="楕円 454"/>
        <xdr:cNvSpPr/>
      </xdr:nvSpPr>
      <xdr:spPr>
        <a:xfrm>
          <a:off x="21272500" y="103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159885</xdr:rowOff>
    </xdr:from>
    <xdr:ext cx="469744" cy="259045"/>
    <xdr:sp macro="" textlink="">
      <xdr:nvSpPr>
        <xdr:cNvPr id="456"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457"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146880</xdr:rowOff>
    </xdr:from>
    <xdr:ext cx="469744" cy="259045"/>
    <xdr:sp macro="" textlink="">
      <xdr:nvSpPr>
        <xdr:cNvPr id="458" name="n_1mainValue【学校施設】&#10;一人当たり面積"/>
        <xdr:cNvSpPr txBox="1"/>
      </xdr:nvSpPr>
      <xdr:spPr>
        <a:xfrm>
          <a:off x="21075727" y="1009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9" name="テキスト ボックス 4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0" name="直線コネクタ 4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1" name="テキスト ボックス 4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2" name="直線コネクタ 4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3" name="テキスト ボックス 4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4" name="直線コネクタ 4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5" name="テキスト ボックス 4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6" name="直線コネクタ 4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7" name="テキスト ボックス 4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8" name="直線コネクタ 4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9" name="テキスト ボックス 4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0" name="直線コネクタ 4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1" name="テキスト ボックス 4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483" name="直線コネクタ 482"/>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484"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485" name="直線コネクタ 484"/>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7" name="直線コネクタ 4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488" name="【児童館】&#10;有形固定資産減価償却率平均値テキスト"/>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489" name="フローチャート: 判断 488"/>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490" name="フローチャート: 判断 489"/>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491" name="フローチャート: 判断 490"/>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116839</xdr:rowOff>
    </xdr:from>
    <xdr:to>
      <xdr:col>81</xdr:col>
      <xdr:colOff>101600</xdr:colOff>
      <xdr:row>84</xdr:row>
      <xdr:rowOff>46989</xdr:rowOff>
    </xdr:to>
    <xdr:sp macro="" textlink="">
      <xdr:nvSpPr>
        <xdr:cNvPr id="497" name="楕円 496"/>
        <xdr:cNvSpPr/>
      </xdr:nvSpPr>
      <xdr:spPr>
        <a:xfrm>
          <a:off x="1543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84472</xdr:rowOff>
    </xdr:from>
    <xdr:ext cx="405111" cy="259045"/>
    <xdr:sp macro="" textlink="">
      <xdr:nvSpPr>
        <xdr:cNvPr id="498" name="n_1aveValue【児童館】&#10;有形固定資産減価償却率"/>
        <xdr:cNvSpPr txBox="1"/>
      </xdr:nvSpPr>
      <xdr:spPr>
        <a:xfrm>
          <a:off x="15266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499" name="n_2aveValue【児童館】&#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38116</xdr:rowOff>
    </xdr:from>
    <xdr:ext cx="405111" cy="259045"/>
    <xdr:sp macro="" textlink="">
      <xdr:nvSpPr>
        <xdr:cNvPr id="500" name="n_1mainValue【児童館】&#10;有形固定資産減価償却率"/>
        <xdr:cNvSpPr txBox="1"/>
      </xdr:nvSpPr>
      <xdr:spPr>
        <a:xfrm>
          <a:off x="15266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9" name="テキスト ボックス 5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0" name="直線コネクタ 5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1" name="直線コネクタ 51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2" name="テキスト ボックス 51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3" name="直線コネクタ 51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4" name="テキスト ボックス 51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5" name="直線コネクタ 5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6" name="テキスト ボックス 5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7" name="直線コネクタ 51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8" name="テキスト ボックス 51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9" name="直線コネクタ 51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0" name="テキスト ボックス 51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1" name="直線コネクタ 5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2" name="テキスト ボックス 5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524" name="直線コネクタ 523"/>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25"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26" name="直線コネクタ 52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527"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528" name="直線コネクタ 527"/>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529"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30" name="フローチャート: 判断 529"/>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31" name="フローチャート: 判断 530"/>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532" name="フローチャート: 判断 531"/>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3" name="テキスト ボックス 5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4" name="テキスト ボックス 5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5" name="テキスト ボックス 5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6" name="テキスト ボックス 5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7" name="テキスト ボックス 5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538" name="楕円 537"/>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48277</xdr:rowOff>
    </xdr:from>
    <xdr:ext cx="469744" cy="259045"/>
    <xdr:sp macro="" textlink="">
      <xdr:nvSpPr>
        <xdr:cNvPr id="539"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40" name="n_2ave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541"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67" name="直線コネクタ 566"/>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68"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69" name="直線コネクタ 568"/>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70"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71" name="直線コネクタ 570"/>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72"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73" name="フローチャート: 判断 57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74" name="フローチャート: 判断 573"/>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75" name="フローチャート: 判断 574"/>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58057</xdr:rowOff>
    </xdr:from>
    <xdr:to>
      <xdr:col>81</xdr:col>
      <xdr:colOff>101600</xdr:colOff>
      <xdr:row>104</xdr:row>
      <xdr:rowOff>159657</xdr:rowOff>
    </xdr:to>
    <xdr:sp macro="" textlink="">
      <xdr:nvSpPr>
        <xdr:cNvPr id="581" name="楕円 580"/>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156590</xdr:rowOff>
    </xdr:from>
    <xdr:ext cx="405111" cy="259045"/>
    <xdr:sp macro="" textlink="">
      <xdr:nvSpPr>
        <xdr:cNvPr id="582"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83"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150784</xdr:rowOff>
    </xdr:from>
    <xdr:ext cx="405111" cy="259045"/>
    <xdr:sp macro="" textlink="">
      <xdr:nvSpPr>
        <xdr:cNvPr id="584" name="n_1mainValue【公民館】&#10;有形固定資産減価償却率"/>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5" name="直線コネクタ 5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6" name="テキスト ボックス 5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7" name="直線コネクタ 5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8" name="テキスト ボックス 5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9" name="直線コネクタ 5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0" name="テキスト ボックス 5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1" name="直線コネクタ 6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2" name="テキスト ボックス 6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3" name="直線コネクタ 6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4" name="テキスト ボックス 6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08" name="直線コネクタ 607"/>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09"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10" name="直線コネクタ 609"/>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1"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2" name="直線コネクタ 611"/>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13"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4" name="フローチャート: 判断 613"/>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5" name="フローチャート: 判断 614"/>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16" name="フローチャート: 判断 615"/>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99061</xdr:rowOff>
    </xdr:from>
    <xdr:to>
      <xdr:col>112</xdr:col>
      <xdr:colOff>38100</xdr:colOff>
      <xdr:row>107</xdr:row>
      <xdr:rowOff>29211</xdr:rowOff>
    </xdr:to>
    <xdr:sp macro="" textlink="">
      <xdr:nvSpPr>
        <xdr:cNvPr id="622" name="楕円 621"/>
        <xdr:cNvSpPr/>
      </xdr:nvSpPr>
      <xdr:spPr>
        <a:xfrm>
          <a:off x="21272500" y="182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40657</xdr:rowOff>
    </xdr:from>
    <xdr:ext cx="469744" cy="259045"/>
    <xdr:sp macro="" textlink="">
      <xdr:nvSpPr>
        <xdr:cNvPr id="623"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24"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45738</xdr:rowOff>
    </xdr:from>
    <xdr:ext cx="469744" cy="259045"/>
    <xdr:sp macro="" textlink="">
      <xdr:nvSpPr>
        <xdr:cNvPr id="625" name="n_1mainValue【公民館】&#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11,107
11,044
139.44
7,448,776
7,233,230
198,920
4,989,516
5,550,623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127199</xdr:rowOff>
    </xdr:from>
    <xdr:ext cx="405111" cy="259045"/>
    <xdr:sp macro="" textlink="">
      <xdr:nvSpPr>
        <xdr:cNvPr id="65" name="n_1ave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96174</xdr:rowOff>
    </xdr:from>
    <xdr:ext cx="405111" cy="259045"/>
    <xdr:sp macro="" textlink="">
      <xdr:nvSpPr>
        <xdr:cNvPr id="67" name="n_2ave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xdr:rowOff>
    </xdr:from>
    <xdr:to>
      <xdr:col>20</xdr:col>
      <xdr:colOff>38100</xdr:colOff>
      <xdr:row>39</xdr:row>
      <xdr:rowOff>109038</xdr:rowOff>
    </xdr:to>
    <xdr:sp macro="" textlink="">
      <xdr:nvSpPr>
        <xdr:cNvPr id="73" name="楕円 72"/>
        <xdr:cNvSpPr/>
      </xdr:nvSpPr>
      <xdr:spPr>
        <a:xfrm>
          <a:off x="3746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100165</xdr:rowOff>
    </xdr:from>
    <xdr:ext cx="405111" cy="259045"/>
    <xdr:sp macro="" textlink="">
      <xdr:nvSpPr>
        <xdr:cNvPr id="74" name="n_1mainValue【図書館】&#10;有形固定資産減価償却率"/>
        <xdr:cNvSpPr txBox="1"/>
      </xdr:nvSpPr>
      <xdr:spPr>
        <a:xfrm>
          <a:off x="3582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98" name="直線コネクタ 97"/>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99"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0" name="直線コネクタ 99"/>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1"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2" name="直線コネクタ 101"/>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3"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4" name="フローチャート: 判断 103"/>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5" name="フローチャート: 判断 104"/>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63517</xdr:rowOff>
    </xdr:from>
    <xdr:ext cx="469744" cy="259045"/>
    <xdr:sp macro="" textlink="">
      <xdr:nvSpPr>
        <xdr:cNvPr id="106"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07" name="フローチャート: 判断 106"/>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08"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14" name="楕円 113"/>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7637</xdr:rowOff>
    </xdr:from>
    <xdr:ext cx="469744" cy="259045"/>
    <xdr:sp macro="" textlink="">
      <xdr:nvSpPr>
        <xdr:cNvPr id="115" name="n_1main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0" name="直線コネクタ 139"/>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1"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2" name="直線コネクタ 141"/>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4" name="直線コネクタ 14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45"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46" name="フローチャート: 判断 145"/>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47" name="フローチャート: 判断 146"/>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48"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49" name="フローチャート: 判断 148"/>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150"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56" name="楕円 155"/>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89552</xdr:rowOff>
    </xdr:from>
    <xdr:ext cx="405111" cy="259045"/>
    <xdr:sp macro="" textlink="">
      <xdr:nvSpPr>
        <xdr:cNvPr id="157" name="n_1main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81" name="直線コネクタ 180"/>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82"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83" name="直線コネクタ 182"/>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84"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85" name="直線コネクタ 184"/>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86"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87" name="フローチャート: 判断 186"/>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88" name="フローチャート: 判断 187"/>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32402</xdr:rowOff>
    </xdr:from>
    <xdr:ext cx="469744" cy="259045"/>
    <xdr:sp macro="" textlink="">
      <xdr:nvSpPr>
        <xdr:cNvPr id="189" name="n_1aveValue【体育館・プール】&#10;一人当たり面積"/>
        <xdr:cNvSpPr txBox="1"/>
      </xdr:nvSpPr>
      <xdr:spPr>
        <a:xfrm>
          <a:off x="939172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90" name="フローチャート: 判断 189"/>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91"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31115</xdr:rowOff>
    </xdr:from>
    <xdr:to>
      <xdr:col>50</xdr:col>
      <xdr:colOff>165100</xdr:colOff>
      <xdr:row>56</xdr:row>
      <xdr:rowOff>132715</xdr:rowOff>
    </xdr:to>
    <xdr:sp macro="" textlink="">
      <xdr:nvSpPr>
        <xdr:cNvPr id="197" name="楕円 196"/>
        <xdr:cNvSpPr/>
      </xdr:nvSpPr>
      <xdr:spPr>
        <a:xfrm>
          <a:off x="9588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149242</xdr:rowOff>
    </xdr:from>
    <xdr:ext cx="469744" cy="259045"/>
    <xdr:sp macro="" textlink="">
      <xdr:nvSpPr>
        <xdr:cNvPr id="198" name="n_1mainValue【体育館・プール】&#10;一人当たり面積"/>
        <xdr:cNvSpPr txBox="1"/>
      </xdr:nvSpPr>
      <xdr:spPr>
        <a:xfrm>
          <a:off x="9391727" y="94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23" name="直線コネクタ 222"/>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2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25" name="直線コネクタ 22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28"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29" name="フローチャート: 判断 228"/>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30" name="フローチャート: 判断 229"/>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139082</xdr:rowOff>
    </xdr:from>
    <xdr:ext cx="405111" cy="259045"/>
    <xdr:sp macro="" textlink="">
      <xdr:nvSpPr>
        <xdr:cNvPr id="231" name="n_1aveValue【福祉施設】&#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232" name="フローチャート: 判断 231"/>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114952</xdr:rowOff>
    </xdr:from>
    <xdr:ext cx="405111" cy="259045"/>
    <xdr:sp macro="" textlink="">
      <xdr:nvSpPr>
        <xdr:cNvPr id="233"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151130</xdr:rowOff>
    </xdr:from>
    <xdr:to>
      <xdr:col>20</xdr:col>
      <xdr:colOff>38100</xdr:colOff>
      <xdr:row>82</xdr:row>
      <xdr:rowOff>81280</xdr:rowOff>
    </xdr:to>
    <xdr:sp macro="" textlink="">
      <xdr:nvSpPr>
        <xdr:cNvPr id="239" name="楕円 238"/>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97807</xdr:rowOff>
    </xdr:from>
    <xdr:ext cx="405111" cy="259045"/>
    <xdr:sp macro="" textlink="">
      <xdr:nvSpPr>
        <xdr:cNvPr id="240" name="n_1mainValue【福祉施設】&#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64" name="直線コネクタ 263"/>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65"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66" name="直線コネクタ 265"/>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67"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68" name="直線コネクタ 267"/>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69"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70" name="フローチャート: 判断 269"/>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71" name="フローチャート: 判断 270"/>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72"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73" name="フローチャート: 判断 272"/>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274"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23495</xdr:rowOff>
    </xdr:from>
    <xdr:to>
      <xdr:col>50</xdr:col>
      <xdr:colOff>165100</xdr:colOff>
      <xdr:row>86</xdr:row>
      <xdr:rowOff>125095</xdr:rowOff>
    </xdr:to>
    <xdr:sp macro="" textlink="">
      <xdr:nvSpPr>
        <xdr:cNvPr id="280" name="楕円 279"/>
        <xdr:cNvSpPr/>
      </xdr:nvSpPr>
      <xdr:spPr>
        <a:xfrm>
          <a:off x="9588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116222</xdr:rowOff>
    </xdr:from>
    <xdr:ext cx="469744" cy="259045"/>
    <xdr:sp macro="" textlink="">
      <xdr:nvSpPr>
        <xdr:cNvPr id="281" name="n_1mainValue【福祉施設】&#10;一人当たり面積"/>
        <xdr:cNvSpPr txBox="1"/>
      </xdr:nvSpPr>
      <xdr:spPr>
        <a:xfrm>
          <a:off x="939172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2" name="テキスト ボックス 29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4" name="テキスト ボックス 29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2" name="テキスト ボックス 3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304" name="直線コネクタ 303"/>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305"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306" name="直線コネクタ 305"/>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07"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08" name="直線コネクタ 307"/>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309"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310" name="フローチャート: 判断 309"/>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311" name="フローチャート: 判断 310"/>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28973</xdr:rowOff>
    </xdr:from>
    <xdr:ext cx="405111" cy="259045"/>
    <xdr:sp macro="" textlink="">
      <xdr:nvSpPr>
        <xdr:cNvPr id="312"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313" name="フローチャート: 判断 312"/>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161814</xdr:rowOff>
    </xdr:from>
    <xdr:ext cx="405111" cy="259045"/>
    <xdr:sp macro="" textlink="">
      <xdr:nvSpPr>
        <xdr:cNvPr id="314" name="n_2aveValue【市民会館】&#10;有形固定資産減価償却率"/>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68835</xdr:rowOff>
    </xdr:from>
    <xdr:to>
      <xdr:col>20</xdr:col>
      <xdr:colOff>38100</xdr:colOff>
      <xdr:row>101</xdr:row>
      <xdr:rowOff>170435</xdr:rowOff>
    </xdr:to>
    <xdr:sp macro="" textlink="">
      <xdr:nvSpPr>
        <xdr:cNvPr id="320" name="楕円 319"/>
        <xdr:cNvSpPr/>
      </xdr:nvSpPr>
      <xdr:spPr>
        <a:xfrm>
          <a:off x="3746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15512</xdr:rowOff>
    </xdr:from>
    <xdr:ext cx="405111" cy="259045"/>
    <xdr:sp macro="" textlink="">
      <xdr:nvSpPr>
        <xdr:cNvPr id="321" name="n_1mainValue【市民会館】&#10;有形固定資産減価償却率"/>
        <xdr:cNvSpPr txBox="1"/>
      </xdr:nvSpPr>
      <xdr:spPr>
        <a:xfrm>
          <a:off x="35820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3" name="テキスト ボックス 33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5" name="テキスト ボックス 33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7" name="テキスト ボックス 3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9" name="テキスト ボックス 33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1" name="テキスト ボックス 34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45" name="直線コネクタ 344"/>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46"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47" name="直線コネクタ 346"/>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48"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49" name="直線コネクタ 348"/>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350"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51" name="フローチャート: 判断 350"/>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52" name="フローチャート: 判断 351"/>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353"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354" name="フローチャート: 判断 353"/>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355"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52070</xdr:rowOff>
    </xdr:from>
    <xdr:to>
      <xdr:col>50</xdr:col>
      <xdr:colOff>165100</xdr:colOff>
      <xdr:row>107</xdr:row>
      <xdr:rowOff>153670</xdr:rowOff>
    </xdr:to>
    <xdr:sp macro="" textlink="">
      <xdr:nvSpPr>
        <xdr:cNvPr id="361" name="楕円 360"/>
        <xdr:cNvSpPr/>
      </xdr:nvSpPr>
      <xdr:spPr>
        <a:xfrm>
          <a:off x="9588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144797</xdr:rowOff>
    </xdr:from>
    <xdr:ext cx="469744" cy="259045"/>
    <xdr:sp macro="" textlink="">
      <xdr:nvSpPr>
        <xdr:cNvPr id="362" name="n_1mainValue【市民会館】&#10;一人当たり面積"/>
        <xdr:cNvSpPr txBox="1"/>
      </xdr:nvSpPr>
      <xdr:spPr>
        <a:xfrm>
          <a:off x="9391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87" name="直線コネクタ 386"/>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88"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89" name="直線コネクタ 388"/>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90"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91" name="直線コネクタ 390"/>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392"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93" name="フローチャート: 判断 392"/>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94" name="フローチャート: 判断 393"/>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72407</xdr:rowOff>
    </xdr:from>
    <xdr:ext cx="405111" cy="259045"/>
    <xdr:sp macro="" textlink="">
      <xdr:nvSpPr>
        <xdr:cNvPr id="395" name="n_1aveValue【一般廃棄物処理施設】&#10;有形固定資産減価償却率"/>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396" name="フローチャート: 判断 395"/>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8272</xdr:rowOff>
    </xdr:from>
    <xdr:ext cx="405111" cy="259045"/>
    <xdr:sp macro="" textlink="">
      <xdr:nvSpPr>
        <xdr:cNvPr id="397"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109220</xdr:rowOff>
    </xdr:from>
    <xdr:to>
      <xdr:col>81</xdr:col>
      <xdr:colOff>101600</xdr:colOff>
      <xdr:row>36</xdr:row>
      <xdr:rowOff>39370</xdr:rowOff>
    </xdr:to>
    <xdr:sp macro="" textlink="">
      <xdr:nvSpPr>
        <xdr:cNvPr id="403" name="楕円 402"/>
        <xdr:cNvSpPr/>
      </xdr:nvSpPr>
      <xdr:spPr>
        <a:xfrm>
          <a:off x="15430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55897</xdr:rowOff>
    </xdr:from>
    <xdr:ext cx="405111" cy="259045"/>
    <xdr:sp macro="" textlink="">
      <xdr:nvSpPr>
        <xdr:cNvPr id="404" name="n_1mainValue【一般廃棄物処理施設】&#10;有形固定資産減価償却率"/>
        <xdr:cNvSpPr txBox="1"/>
      </xdr:nvSpPr>
      <xdr:spPr>
        <a:xfrm>
          <a:off x="15266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426" name="直線コネクタ 425"/>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427"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428" name="直線コネクタ 427"/>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429"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430" name="直線コネクタ 429"/>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431"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432" name="フローチャート: 判断 431"/>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433" name="フローチャート: 判断 432"/>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434"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435" name="フローチャート: 判断 434"/>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436"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102340</xdr:rowOff>
    </xdr:from>
    <xdr:to>
      <xdr:col>112</xdr:col>
      <xdr:colOff>38100</xdr:colOff>
      <xdr:row>41</xdr:row>
      <xdr:rowOff>32490</xdr:rowOff>
    </xdr:to>
    <xdr:sp macro="" textlink="">
      <xdr:nvSpPr>
        <xdr:cNvPr id="442" name="楕円 441"/>
        <xdr:cNvSpPr/>
      </xdr:nvSpPr>
      <xdr:spPr>
        <a:xfrm>
          <a:off x="21272500" y="69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23617</xdr:rowOff>
    </xdr:from>
    <xdr:ext cx="534377" cy="259045"/>
    <xdr:sp macro="" textlink="">
      <xdr:nvSpPr>
        <xdr:cNvPr id="443" name="n_1mainValue【一般廃棄物処理施設】&#10;一人当たり有形固定資産（償却資産）額"/>
        <xdr:cNvSpPr txBox="1"/>
      </xdr:nvSpPr>
      <xdr:spPr>
        <a:xfrm>
          <a:off x="21043411" y="705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85" name="直線コネクタ 484"/>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86"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87" name="直線コネクタ 486"/>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88"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89" name="直線コネクタ 488"/>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90"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91" name="フローチャート: 判断 490"/>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92" name="フローチャート: 判断 491"/>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493"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494" name="フローチャート: 判断 493"/>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495"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6" name="テキスト ボックス 4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7" name="テキスト ボックス 4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8" name="テキスト ボックス 4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9" name="テキスト ボックス 4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0" name="テキスト ボックス 4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119562</xdr:rowOff>
    </xdr:from>
    <xdr:to>
      <xdr:col>81</xdr:col>
      <xdr:colOff>101600</xdr:colOff>
      <xdr:row>82</xdr:row>
      <xdr:rowOff>49712</xdr:rowOff>
    </xdr:to>
    <xdr:sp macro="" textlink="">
      <xdr:nvSpPr>
        <xdr:cNvPr id="501" name="楕円 500"/>
        <xdr:cNvSpPr/>
      </xdr:nvSpPr>
      <xdr:spPr>
        <a:xfrm>
          <a:off x="15430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40839</xdr:rowOff>
    </xdr:from>
    <xdr:ext cx="405111" cy="259045"/>
    <xdr:sp macro="" textlink="">
      <xdr:nvSpPr>
        <xdr:cNvPr id="502" name="n_1mainValue【消防施設】&#10;有形固定資産減価償却率"/>
        <xdr:cNvSpPr txBox="1"/>
      </xdr:nvSpPr>
      <xdr:spPr>
        <a:xfrm>
          <a:off x="152660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3" name="直線コネクタ 51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4" name="テキスト ボックス 51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5" name="直線コネクタ 51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6" name="テキスト ボックス 51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7" name="直線コネクタ 51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8" name="テキスト ボックス 51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19" name="直線コネクタ 51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0" name="テキスト ボックス 51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1" name="直線コネクタ 52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2" name="テキスト ボックス 52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3" name="直線コネクタ 52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4" name="テキスト ボックス 52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528" name="直線コネクタ 527"/>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529"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530" name="直線コネクタ 529"/>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531"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532" name="直線コネクタ 531"/>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33"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534" name="フローチャート: 判断 533"/>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35" name="フローチャート: 判断 534"/>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36"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537" name="フローチャート: 判断 536"/>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538"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9" name="テキスト ボックス 5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139156</xdr:rowOff>
    </xdr:from>
    <xdr:to>
      <xdr:col>112</xdr:col>
      <xdr:colOff>38100</xdr:colOff>
      <xdr:row>86</xdr:row>
      <xdr:rowOff>69306</xdr:rowOff>
    </xdr:to>
    <xdr:sp macro="" textlink="">
      <xdr:nvSpPr>
        <xdr:cNvPr id="544" name="楕円 543"/>
        <xdr:cNvSpPr/>
      </xdr:nvSpPr>
      <xdr:spPr>
        <a:xfrm>
          <a:off x="21272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60433</xdr:rowOff>
    </xdr:from>
    <xdr:ext cx="469744" cy="259045"/>
    <xdr:sp macro="" textlink="">
      <xdr:nvSpPr>
        <xdr:cNvPr id="545" name="n_1mainValue【消防施設】&#10;一人当たり面積"/>
        <xdr:cNvSpPr txBox="1"/>
      </xdr:nvSpPr>
      <xdr:spPr>
        <a:xfrm>
          <a:off x="210757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6" name="直線コネクタ 5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7" name="テキスト ボックス 5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8" name="直線コネクタ 5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9" name="テキスト ボックス 5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0" name="直線コネクタ 5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1" name="テキスト ボックス 5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2" name="直線コネクタ 5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3" name="テキスト ボックス 5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4" name="直線コネクタ 5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5" name="テキスト ボックス 5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6" name="直線コネクタ 5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7" name="テキスト ボックス 5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71" name="直線コネクタ 570"/>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72"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73" name="直線コネクタ 572"/>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74"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75" name="直線コネクタ 574"/>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76"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77" name="フローチャート: 判断 576"/>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78" name="フローチャート: 判断 577"/>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579"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580" name="フローチャート: 判断 579"/>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581"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138068</xdr:rowOff>
    </xdr:from>
    <xdr:to>
      <xdr:col>81</xdr:col>
      <xdr:colOff>101600</xdr:colOff>
      <xdr:row>104</xdr:row>
      <xdr:rowOff>68218</xdr:rowOff>
    </xdr:to>
    <xdr:sp macro="" textlink="">
      <xdr:nvSpPr>
        <xdr:cNvPr id="587" name="楕円 586"/>
        <xdr:cNvSpPr/>
      </xdr:nvSpPr>
      <xdr:spPr>
        <a:xfrm>
          <a:off x="15430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84745</xdr:rowOff>
    </xdr:from>
    <xdr:ext cx="405111" cy="259045"/>
    <xdr:sp macro="" textlink="">
      <xdr:nvSpPr>
        <xdr:cNvPr id="588" name="n_1mainValue【庁舎】&#10;有形固定資産減価償却率"/>
        <xdr:cNvSpPr txBox="1"/>
      </xdr:nvSpPr>
      <xdr:spPr>
        <a:xfrm>
          <a:off x="15266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0" name="テキスト ボックス 6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614" name="直線コネクタ 613"/>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615"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616" name="直線コネクタ 615"/>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617"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618" name="直線コネクタ 617"/>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19"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20" name="フローチャート: 判断 619"/>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621" name="フローチャート: 判断 620"/>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162758</xdr:rowOff>
    </xdr:from>
    <xdr:ext cx="469744" cy="259045"/>
    <xdr:sp macro="" textlink="">
      <xdr:nvSpPr>
        <xdr:cNvPr id="622"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623" name="フローチャート: 判断 622"/>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624"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81462</xdr:rowOff>
    </xdr:from>
    <xdr:to>
      <xdr:col>112</xdr:col>
      <xdr:colOff>38100</xdr:colOff>
      <xdr:row>106</xdr:row>
      <xdr:rowOff>11612</xdr:rowOff>
    </xdr:to>
    <xdr:sp macro="" textlink="">
      <xdr:nvSpPr>
        <xdr:cNvPr id="630" name="楕円 629"/>
        <xdr:cNvSpPr/>
      </xdr:nvSpPr>
      <xdr:spPr>
        <a:xfrm>
          <a:off x="21272500" y="180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28139</xdr:rowOff>
    </xdr:from>
    <xdr:ext cx="469744" cy="259045"/>
    <xdr:sp macro="" textlink="">
      <xdr:nvSpPr>
        <xdr:cNvPr id="631" name="n_1mainValue【庁舎】&#10;一人当たり面積"/>
        <xdr:cNvSpPr txBox="1"/>
      </xdr:nvSpPr>
      <xdr:spPr>
        <a:xfrm>
          <a:off x="21075727" y="1785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11,107
11,044
139.44
7,448,776
7,233,230
198,920
4,989,516
5,550,623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財政力指数は</a:t>
          </a:r>
          <a:r>
            <a:rPr lang="ja-JP" altLang="ja-JP" sz="1300" b="0" i="0" baseline="0">
              <a:solidFill>
                <a:schemeClr val="dk1"/>
              </a:solidFill>
              <a:effectLst/>
              <a:latin typeface="+mn-ea"/>
              <a:ea typeface="+mn-ea"/>
              <a:cs typeface="+mn-cs"/>
            </a:rPr>
            <a:t>前年度と</a:t>
          </a:r>
          <a:r>
            <a:rPr lang="ja-JP" altLang="en-US" sz="1300" b="0" i="0" baseline="0">
              <a:solidFill>
                <a:schemeClr val="dk1"/>
              </a:solidFill>
              <a:effectLst/>
              <a:latin typeface="+mn-ea"/>
              <a:ea typeface="+mn-ea"/>
              <a:cs typeface="+mn-cs"/>
            </a:rPr>
            <a:t>同数値となり、</a:t>
          </a:r>
          <a:r>
            <a:rPr lang="ja-JP" altLang="ja-JP" sz="1300" b="0" i="0" baseline="0">
              <a:solidFill>
                <a:schemeClr val="dk1"/>
              </a:solidFill>
              <a:effectLst/>
              <a:latin typeface="+mn-ea"/>
              <a:ea typeface="+mn-ea"/>
              <a:cs typeface="+mn-cs"/>
            </a:rPr>
            <a:t>類似団体平均を大きく下回っている状況となっている。</a:t>
          </a:r>
          <a:endParaRPr lang="ja-JP" altLang="ja-JP" sz="1300">
            <a:effectLst/>
            <a:latin typeface="+mn-ea"/>
            <a:ea typeface="+mn-ea"/>
          </a:endParaRPr>
        </a:p>
        <a:p>
          <a:pPr rtl="0"/>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分母となる基準財政需要額に算定される公債費については、近年の繰上償還の効果により減少傾向にあるが、分子となる基準財政収入額についても、人口減少や景気の動向などにより税収等が減少傾向にあるため、財政力指数としては、大きく変動はない。</a:t>
          </a:r>
          <a:endParaRPr lang="ja-JP" altLang="ja-JP" sz="13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xdr:cNvCxnSpPr/>
      </xdr:nvCxnSpPr>
      <xdr:spPr>
        <a:xfrm>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ea"/>
              <a:ea typeface="+mn-ea"/>
              <a:cs typeface="+mn-cs"/>
            </a:rPr>
            <a:t>　経常経費充当一般財源</a:t>
          </a:r>
          <a:r>
            <a:rPr lang="ja-JP" altLang="en-US" sz="1300">
              <a:solidFill>
                <a:schemeClr val="dk1"/>
              </a:solidFill>
              <a:effectLst/>
              <a:latin typeface="+mn-ea"/>
              <a:ea typeface="+mn-ea"/>
              <a:cs typeface="+mn-cs"/>
            </a:rPr>
            <a:t>（歳出）</a:t>
          </a:r>
          <a:r>
            <a:rPr lang="ja-JP" altLang="ja-JP" sz="1300">
              <a:solidFill>
                <a:schemeClr val="dk1"/>
              </a:solidFill>
              <a:effectLst/>
              <a:latin typeface="+mn-ea"/>
              <a:ea typeface="+mn-ea"/>
              <a:cs typeface="+mn-cs"/>
            </a:rPr>
            <a:t>、経常一般財源総額</a:t>
          </a:r>
          <a:r>
            <a:rPr lang="ja-JP" altLang="en-US" sz="1300">
              <a:solidFill>
                <a:schemeClr val="dk1"/>
              </a:solidFill>
              <a:effectLst/>
              <a:latin typeface="+mn-ea"/>
              <a:ea typeface="+mn-ea"/>
              <a:cs typeface="+mn-cs"/>
            </a:rPr>
            <a:t>（歳入）</a:t>
          </a:r>
          <a:r>
            <a:rPr lang="ja-JP" altLang="ja-JP" sz="1300">
              <a:solidFill>
                <a:schemeClr val="dk1"/>
              </a:solidFill>
              <a:effectLst/>
              <a:latin typeface="+mn-ea"/>
              <a:ea typeface="+mn-ea"/>
              <a:cs typeface="+mn-cs"/>
            </a:rPr>
            <a:t>ともに</a:t>
          </a:r>
          <a:r>
            <a:rPr lang="ja-JP" altLang="en-US" sz="1300">
              <a:solidFill>
                <a:schemeClr val="dk1"/>
              </a:solidFill>
              <a:effectLst/>
              <a:latin typeface="+mn-ea"/>
              <a:ea typeface="+mn-ea"/>
              <a:cs typeface="+mn-cs"/>
            </a:rPr>
            <a:t>前年度と比べて</a:t>
          </a:r>
          <a:r>
            <a:rPr lang="ja-JP" altLang="ja-JP" sz="1300">
              <a:solidFill>
                <a:schemeClr val="dk1"/>
              </a:solidFill>
              <a:effectLst/>
              <a:latin typeface="+mn-ea"/>
              <a:ea typeface="+mn-ea"/>
              <a:cs typeface="+mn-cs"/>
            </a:rPr>
            <a:t>増額となった</a:t>
          </a:r>
          <a:r>
            <a:rPr lang="ja-JP" altLang="en-US" sz="1300">
              <a:solidFill>
                <a:schemeClr val="dk1"/>
              </a:solidFill>
              <a:effectLst/>
              <a:latin typeface="+mn-ea"/>
              <a:ea typeface="+mn-ea"/>
              <a:cs typeface="+mn-cs"/>
            </a:rPr>
            <a:t>ものの、歳出の伸び率のほうが高く、結果として経常収支比率が</a:t>
          </a:r>
          <a:r>
            <a:rPr lang="en-US" altLang="ja-JP" sz="1300">
              <a:solidFill>
                <a:schemeClr val="dk1"/>
              </a:solidFill>
              <a:effectLst/>
              <a:latin typeface="+mn-ea"/>
              <a:ea typeface="+mn-ea"/>
              <a:cs typeface="+mn-cs"/>
            </a:rPr>
            <a:t>0.6</a:t>
          </a:r>
          <a:r>
            <a:rPr lang="ja-JP" altLang="en-US" sz="1300">
              <a:solidFill>
                <a:schemeClr val="dk1"/>
              </a:solidFill>
              <a:effectLst/>
              <a:latin typeface="+mn-ea"/>
              <a:ea typeface="+mn-ea"/>
              <a:cs typeface="+mn-cs"/>
            </a:rPr>
            <a:t>ポイントの増となった</a:t>
          </a:r>
          <a:r>
            <a:rPr lang="ja-JP" altLang="ja-JP" sz="1300">
              <a:solidFill>
                <a:schemeClr val="dk1"/>
              </a:solidFill>
              <a:effectLst/>
              <a:latin typeface="+mn-ea"/>
              <a:ea typeface="+mn-ea"/>
              <a:cs typeface="+mn-cs"/>
            </a:rPr>
            <a:t>。</a:t>
          </a:r>
          <a:endParaRPr lang="ja-JP" altLang="ja-JP" sz="1300">
            <a:effectLst/>
            <a:latin typeface="+mn-ea"/>
            <a:ea typeface="+mn-ea"/>
          </a:endParaRPr>
        </a:p>
        <a:p>
          <a:r>
            <a:rPr lang="ja-JP" altLang="ja-JP" sz="1300" b="0" i="0" baseline="0">
              <a:solidFill>
                <a:schemeClr val="dk1"/>
              </a:solidFill>
              <a:effectLst/>
              <a:latin typeface="+mn-ea"/>
              <a:ea typeface="+mn-ea"/>
              <a:cs typeface="+mn-cs"/>
            </a:rPr>
            <a:t>　経常経費充当一般財源の増額要因として、</a:t>
          </a:r>
          <a:r>
            <a:rPr lang="ja-JP" altLang="en-US" sz="1300" b="0" i="0" baseline="0">
              <a:solidFill>
                <a:schemeClr val="dk1"/>
              </a:solidFill>
              <a:effectLst/>
              <a:latin typeface="+mn-ea"/>
              <a:ea typeface="+mn-ea"/>
              <a:cs typeface="+mn-cs"/>
            </a:rPr>
            <a:t>人件費</a:t>
          </a:r>
          <a:r>
            <a:rPr lang="ja-JP" altLang="ja-JP" sz="1300" b="0" i="0" baseline="0">
              <a:solidFill>
                <a:schemeClr val="dk1"/>
              </a:solidFill>
              <a:effectLst/>
              <a:latin typeface="+mn-ea"/>
              <a:ea typeface="+mn-ea"/>
              <a:cs typeface="+mn-cs"/>
            </a:rPr>
            <a:t>の増額が挙げられる。</a:t>
          </a:r>
          <a:r>
            <a:rPr lang="en-US" altLang="ja-JP" sz="1300" b="0" i="0" baseline="0">
              <a:solidFill>
                <a:schemeClr val="dk1"/>
              </a:solidFill>
              <a:effectLst/>
              <a:latin typeface="+mn-ea"/>
              <a:ea typeface="+mn-ea"/>
              <a:cs typeface="+mn-cs"/>
            </a:rPr>
            <a:t>H29</a:t>
          </a:r>
          <a:r>
            <a:rPr lang="ja-JP" altLang="en-US"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8</a:t>
          </a:r>
          <a:r>
            <a:rPr lang="ja-JP" altLang="en-US" sz="1300" b="0" i="0" baseline="0">
              <a:solidFill>
                <a:schemeClr val="dk1"/>
              </a:solidFill>
              <a:effectLst/>
              <a:latin typeface="+mn-ea"/>
              <a:ea typeface="+mn-ea"/>
              <a:cs typeface="+mn-cs"/>
            </a:rPr>
            <a:t>月の人事院勧告等に準じて給料表の改正を実施したことにより、職員給料等が増額した。</a:t>
          </a:r>
          <a:endParaRPr lang="ja-JP" altLang="ja-JP" sz="1300">
            <a:effectLst/>
            <a:latin typeface="+mn-ea"/>
            <a:ea typeface="+mn-ea"/>
          </a:endParaRPr>
        </a:p>
        <a:p>
          <a:pPr eaLnBrk="1" fontAlgn="auto" latinLnBrk="0" hangingPunct="1"/>
          <a:r>
            <a:rPr lang="ja-JP" altLang="ja-JP" sz="1300">
              <a:solidFill>
                <a:schemeClr val="dk1"/>
              </a:solidFill>
              <a:effectLst/>
              <a:latin typeface="+mn-ea"/>
              <a:ea typeface="+mn-ea"/>
              <a:cs typeface="+mn-cs"/>
            </a:rPr>
            <a:t>　経常一般財源総額は、地方</a:t>
          </a:r>
          <a:r>
            <a:rPr lang="ja-JP" altLang="en-US" sz="1300">
              <a:solidFill>
                <a:schemeClr val="dk1"/>
              </a:solidFill>
              <a:effectLst/>
              <a:latin typeface="+mn-ea"/>
              <a:ea typeface="+mn-ea"/>
              <a:cs typeface="+mn-cs"/>
            </a:rPr>
            <a:t>交付税</a:t>
          </a:r>
          <a:r>
            <a:rPr lang="ja-JP" altLang="ja-JP" sz="1300">
              <a:solidFill>
                <a:schemeClr val="dk1"/>
              </a:solidFill>
              <a:effectLst/>
              <a:latin typeface="+mn-ea"/>
              <a:ea typeface="+mn-ea"/>
              <a:cs typeface="+mn-cs"/>
            </a:rPr>
            <a:t>が約</a:t>
          </a:r>
          <a:r>
            <a:rPr lang="en-US" altLang="ja-JP" sz="1300">
              <a:solidFill>
                <a:schemeClr val="dk1"/>
              </a:solidFill>
              <a:effectLst/>
              <a:latin typeface="+mn-ea"/>
              <a:ea typeface="+mn-ea"/>
              <a:cs typeface="+mn-cs"/>
            </a:rPr>
            <a:t>56</a:t>
          </a:r>
          <a:r>
            <a:rPr lang="ja-JP" altLang="ja-JP" sz="1300">
              <a:solidFill>
                <a:schemeClr val="dk1"/>
              </a:solidFill>
              <a:effectLst/>
              <a:latin typeface="+mn-ea"/>
              <a:ea typeface="+mn-ea"/>
              <a:cs typeface="+mn-cs"/>
            </a:rPr>
            <a:t>百万円減額となったものの、一方で地方税や</a:t>
          </a:r>
          <a:r>
            <a:rPr lang="ja-JP" altLang="en-US" sz="1300">
              <a:solidFill>
                <a:schemeClr val="dk1"/>
              </a:solidFill>
              <a:effectLst/>
              <a:latin typeface="+mn-ea"/>
              <a:ea typeface="+mn-ea"/>
              <a:cs typeface="+mn-cs"/>
            </a:rPr>
            <a:t>各種交付金</a:t>
          </a:r>
          <a:r>
            <a:rPr lang="ja-JP" altLang="ja-JP" sz="1300">
              <a:solidFill>
                <a:schemeClr val="dk1"/>
              </a:solidFill>
              <a:effectLst/>
              <a:latin typeface="+mn-ea"/>
              <a:ea typeface="+mn-ea"/>
              <a:cs typeface="+mn-cs"/>
            </a:rPr>
            <a:t>が増額となったため、全体として若干の増額となった。</a:t>
          </a:r>
          <a:endParaRPr lang="ja-JP" altLang="ja-JP" sz="13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64</xdr:row>
      <xdr:rowOff>87630</xdr:rowOff>
    </xdr:to>
    <xdr:cxnSp macro="">
      <xdr:nvCxnSpPr>
        <xdr:cNvPr id="131" name="直線コネクタ 130"/>
        <xdr:cNvCxnSpPr/>
      </xdr:nvCxnSpPr>
      <xdr:spPr>
        <a:xfrm>
          <a:off x="4114800" y="1103147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64</xdr:row>
      <xdr:rowOff>58674</xdr:rowOff>
    </xdr:to>
    <xdr:cxnSp macro="">
      <xdr:nvCxnSpPr>
        <xdr:cNvPr id="134" name="直線コネクタ 133"/>
        <xdr:cNvCxnSpPr/>
      </xdr:nvCxnSpPr>
      <xdr:spPr>
        <a:xfrm>
          <a:off x="3225800" y="109494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64</xdr:row>
      <xdr:rowOff>58674</xdr:rowOff>
    </xdr:to>
    <xdr:cxnSp macro="">
      <xdr:nvCxnSpPr>
        <xdr:cNvPr id="137" name="直線コネクタ 136"/>
        <xdr:cNvCxnSpPr/>
      </xdr:nvCxnSpPr>
      <xdr:spPr>
        <a:xfrm flipV="1">
          <a:off x="2336800" y="109494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64</xdr:row>
      <xdr:rowOff>58674</xdr:rowOff>
    </xdr:to>
    <xdr:cxnSp macro="">
      <xdr:nvCxnSpPr>
        <xdr:cNvPr id="140" name="直線コネクタ 139"/>
        <xdr:cNvCxnSpPr/>
      </xdr:nvCxnSpPr>
      <xdr:spPr>
        <a:xfrm>
          <a:off x="1447800" y="1088669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0" name="楕円 149"/>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1"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2" name="楕円 151"/>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3" name="テキスト ボックス 152"/>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4" name="楕円 153"/>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5" name="テキスト ボックス 154"/>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6" name="楕円 155"/>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7" name="テキスト ボックス 156"/>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8" name="楕円 157"/>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59" name="テキスト ボックス 158"/>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lang="en-US" altLang="ja-JP" sz="1300" b="0" i="0" baseline="0">
              <a:solidFill>
                <a:schemeClr val="dk1"/>
              </a:solidFill>
              <a:effectLst/>
              <a:latin typeface="+mn-ea"/>
              <a:ea typeface="+mn-ea"/>
              <a:cs typeface="+mn-cs"/>
            </a:rPr>
            <a:t>H29</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8</a:t>
          </a:r>
          <a:r>
            <a:rPr lang="ja-JP" altLang="ja-JP" sz="1300" b="0" i="0" baseline="0">
              <a:solidFill>
                <a:schemeClr val="dk1"/>
              </a:solidFill>
              <a:effectLst/>
              <a:latin typeface="+mn-ea"/>
              <a:ea typeface="+mn-ea"/>
              <a:cs typeface="+mn-cs"/>
            </a:rPr>
            <a:t>月の人事院勧告等に準じて給料表の改正を実施したことに</a:t>
          </a:r>
          <a:r>
            <a:rPr lang="ja-JP" altLang="en-US" sz="1300" b="0" i="0" baseline="0">
              <a:solidFill>
                <a:schemeClr val="dk1"/>
              </a:solidFill>
              <a:effectLst/>
              <a:latin typeface="+mn-ea"/>
              <a:ea typeface="+mn-ea"/>
              <a:cs typeface="+mn-cs"/>
            </a:rPr>
            <a:t>加え、</a:t>
          </a:r>
          <a:r>
            <a:rPr lang="en-US" altLang="ja-JP" sz="1300" b="0" i="0" baseline="0">
              <a:solidFill>
                <a:schemeClr val="dk1"/>
              </a:solidFill>
              <a:effectLst/>
              <a:latin typeface="+mn-ea"/>
              <a:ea typeface="+mn-ea"/>
              <a:cs typeface="+mn-cs"/>
            </a:rPr>
            <a:t>H27</a:t>
          </a:r>
          <a:r>
            <a:rPr lang="ja-JP" altLang="en-US" sz="1300" b="0" i="0" baseline="0">
              <a:solidFill>
                <a:schemeClr val="dk1"/>
              </a:solidFill>
              <a:effectLst/>
              <a:latin typeface="+mn-ea"/>
              <a:ea typeface="+mn-ea"/>
              <a:cs typeface="+mn-cs"/>
            </a:rPr>
            <a:t>年度末よりも</a:t>
          </a:r>
          <a:r>
            <a:rPr lang="en-US" altLang="ja-JP" sz="1300" b="0" i="0" baseline="0">
              <a:solidFill>
                <a:schemeClr val="dk1"/>
              </a:solidFill>
              <a:effectLst/>
              <a:latin typeface="+mn-ea"/>
              <a:ea typeface="+mn-ea"/>
              <a:cs typeface="+mn-cs"/>
            </a:rPr>
            <a:t>H28</a:t>
          </a:r>
          <a:r>
            <a:rPr lang="ja-JP" altLang="en-US" sz="1300" b="0" i="0" baseline="0">
              <a:solidFill>
                <a:schemeClr val="dk1"/>
              </a:solidFill>
              <a:effectLst/>
              <a:latin typeface="+mn-ea"/>
              <a:ea typeface="+mn-ea"/>
              <a:cs typeface="+mn-cs"/>
            </a:rPr>
            <a:t>年度末の退職者数が多く退職手当特別負担金が大幅増となったこと等により</a:t>
          </a:r>
          <a:r>
            <a:rPr kumimoji="1" lang="ja-JP" altLang="en-US" sz="1300">
              <a:solidFill>
                <a:schemeClr val="dk1"/>
              </a:solidFill>
              <a:effectLst/>
              <a:latin typeface="+mn-ea"/>
              <a:ea typeface="+mn-ea"/>
              <a:cs typeface="+mn-cs"/>
            </a:rPr>
            <a:t>人件費が増額した一方、</a:t>
          </a:r>
          <a:r>
            <a:rPr kumimoji="1" lang="ja-JP" altLang="ja-JP" sz="1300">
              <a:solidFill>
                <a:schemeClr val="dk1"/>
              </a:solidFill>
              <a:effectLst/>
              <a:latin typeface="+mn-ea"/>
              <a:ea typeface="+mn-ea"/>
              <a:cs typeface="+mn-cs"/>
            </a:rPr>
            <a:t>物件費において</a:t>
          </a:r>
          <a:r>
            <a:rPr kumimoji="1" lang="ja-JP" altLang="en-US" sz="1300">
              <a:solidFill>
                <a:schemeClr val="dk1"/>
              </a:solidFill>
              <a:effectLst/>
              <a:latin typeface="+mn-ea"/>
              <a:ea typeface="+mn-ea"/>
              <a:cs typeface="+mn-cs"/>
            </a:rPr>
            <a:t>は事業進捗状況にあわせた臨時職員雇用の縮小や、</a:t>
          </a:r>
          <a:r>
            <a:rPr kumimoji="1" lang="ja-JP" altLang="ja-JP" sz="1300">
              <a:solidFill>
                <a:schemeClr val="dk1"/>
              </a:solidFill>
              <a:effectLst/>
              <a:latin typeface="+mn-ea"/>
              <a:ea typeface="+mn-ea"/>
              <a:cs typeface="+mn-cs"/>
            </a:rPr>
            <a:t>普通建設事業の</a:t>
          </a:r>
          <a:r>
            <a:rPr kumimoji="1" lang="ja-JP" altLang="en-US" sz="1300">
              <a:solidFill>
                <a:schemeClr val="dk1"/>
              </a:solidFill>
              <a:effectLst/>
              <a:latin typeface="+mn-ea"/>
              <a:ea typeface="+mn-ea"/>
              <a:cs typeface="+mn-cs"/>
            </a:rPr>
            <a:t>縮小</a:t>
          </a:r>
          <a:r>
            <a:rPr kumimoji="1" lang="ja-JP" altLang="ja-JP" sz="1300">
              <a:solidFill>
                <a:schemeClr val="dk1"/>
              </a:solidFill>
              <a:effectLst/>
              <a:latin typeface="+mn-ea"/>
              <a:ea typeface="+mn-ea"/>
              <a:cs typeface="+mn-cs"/>
            </a:rPr>
            <a:t>に伴</a:t>
          </a:r>
          <a:r>
            <a:rPr kumimoji="1" lang="ja-JP" altLang="en-US" sz="1300">
              <a:solidFill>
                <a:schemeClr val="dk1"/>
              </a:solidFill>
              <a:effectLst/>
              <a:latin typeface="+mn-ea"/>
              <a:ea typeface="+mn-ea"/>
              <a:cs typeface="+mn-cs"/>
            </a:rPr>
            <a:t>って</a:t>
          </a:r>
          <a:r>
            <a:rPr kumimoji="1" lang="ja-JP" altLang="ja-JP" sz="1300">
              <a:solidFill>
                <a:schemeClr val="dk1"/>
              </a:solidFill>
              <a:effectLst/>
              <a:latin typeface="+mn-ea"/>
              <a:ea typeface="+mn-ea"/>
              <a:cs typeface="+mn-cs"/>
            </a:rPr>
            <a:t>備品購入費が</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した</a:t>
          </a:r>
          <a:r>
            <a:rPr kumimoji="1" lang="ja-JP" altLang="en-US" sz="1300">
              <a:solidFill>
                <a:schemeClr val="dk1"/>
              </a:solidFill>
              <a:effectLst/>
              <a:latin typeface="+mn-ea"/>
              <a:ea typeface="+mn-ea"/>
              <a:cs typeface="+mn-cs"/>
            </a:rPr>
            <a:t>ことにより、人口</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人当たり人件費・物件費等決算額が減となった。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全国平均や鳥取県平均と比較すると高い決算額となってはいるものの、その是非については本町の置かれる状況等を鑑みて判断する必要がある。</a:t>
          </a:r>
          <a:endParaRPr lang="ja-JP" altLang="ja-JP" sz="13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48489</xdr:rowOff>
    </xdr:from>
    <xdr:to>
      <xdr:col>23</xdr:col>
      <xdr:colOff>133350</xdr:colOff>
      <xdr:row>83</xdr:row>
      <xdr:rowOff>60071</xdr:rowOff>
    </xdr:to>
    <xdr:cxnSp macro="">
      <xdr:nvCxnSpPr>
        <xdr:cNvPr id="194" name="直線コネクタ 193"/>
        <xdr:cNvCxnSpPr/>
      </xdr:nvCxnSpPr>
      <xdr:spPr>
        <a:xfrm flipV="1">
          <a:off x="4114800" y="14278839"/>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161327</xdr:rowOff>
    </xdr:from>
    <xdr:to>
      <xdr:col>19</xdr:col>
      <xdr:colOff>133350</xdr:colOff>
      <xdr:row>83</xdr:row>
      <xdr:rowOff>60071</xdr:rowOff>
    </xdr:to>
    <xdr:cxnSp macro="">
      <xdr:nvCxnSpPr>
        <xdr:cNvPr id="197" name="直線コネクタ 196"/>
        <xdr:cNvCxnSpPr/>
      </xdr:nvCxnSpPr>
      <xdr:spPr>
        <a:xfrm>
          <a:off x="3225800" y="14220227"/>
          <a:ext cx="889000" cy="7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122631</xdr:rowOff>
    </xdr:from>
    <xdr:to>
      <xdr:col>15</xdr:col>
      <xdr:colOff>82550</xdr:colOff>
      <xdr:row>82</xdr:row>
      <xdr:rowOff>161327</xdr:rowOff>
    </xdr:to>
    <xdr:cxnSp macro="">
      <xdr:nvCxnSpPr>
        <xdr:cNvPr id="200" name="直線コネクタ 199"/>
        <xdr:cNvCxnSpPr/>
      </xdr:nvCxnSpPr>
      <xdr:spPr>
        <a:xfrm>
          <a:off x="2336800" y="14181531"/>
          <a:ext cx="889000" cy="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69307</xdr:rowOff>
    </xdr:from>
    <xdr:to>
      <xdr:col>11</xdr:col>
      <xdr:colOff>31750</xdr:colOff>
      <xdr:row>82</xdr:row>
      <xdr:rowOff>122631</xdr:rowOff>
    </xdr:to>
    <xdr:cxnSp macro="">
      <xdr:nvCxnSpPr>
        <xdr:cNvPr id="203" name="直線コネクタ 202"/>
        <xdr:cNvCxnSpPr/>
      </xdr:nvCxnSpPr>
      <xdr:spPr>
        <a:xfrm>
          <a:off x="1447800" y="14128207"/>
          <a:ext cx="889000" cy="5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169139</xdr:rowOff>
    </xdr:from>
    <xdr:to>
      <xdr:col>23</xdr:col>
      <xdr:colOff>184150</xdr:colOff>
      <xdr:row>83</xdr:row>
      <xdr:rowOff>99289</xdr:rowOff>
    </xdr:to>
    <xdr:sp macro="" textlink="">
      <xdr:nvSpPr>
        <xdr:cNvPr id="213" name="楕円 212"/>
        <xdr:cNvSpPr/>
      </xdr:nvSpPr>
      <xdr:spPr>
        <a:xfrm>
          <a:off x="4902200" y="142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141216</xdr:rowOff>
    </xdr:from>
    <xdr:ext cx="762000" cy="259045"/>
    <xdr:sp macro="" textlink="">
      <xdr:nvSpPr>
        <xdr:cNvPr id="214" name="人件費・物件費等の状況該当値テキスト"/>
        <xdr:cNvSpPr txBox="1"/>
      </xdr:nvSpPr>
      <xdr:spPr>
        <a:xfrm>
          <a:off x="5041900" y="142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9271</xdr:rowOff>
    </xdr:from>
    <xdr:to>
      <xdr:col>19</xdr:col>
      <xdr:colOff>184150</xdr:colOff>
      <xdr:row>83</xdr:row>
      <xdr:rowOff>110871</xdr:rowOff>
    </xdr:to>
    <xdr:sp macro="" textlink="">
      <xdr:nvSpPr>
        <xdr:cNvPr id="215" name="楕円 214"/>
        <xdr:cNvSpPr/>
      </xdr:nvSpPr>
      <xdr:spPr>
        <a:xfrm>
          <a:off x="4064000" y="1423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95648</xdr:rowOff>
    </xdr:from>
    <xdr:ext cx="736600" cy="259045"/>
    <xdr:sp macro="" textlink="">
      <xdr:nvSpPr>
        <xdr:cNvPr id="216" name="テキスト ボックス 215"/>
        <xdr:cNvSpPr txBox="1"/>
      </xdr:nvSpPr>
      <xdr:spPr>
        <a:xfrm>
          <a:off x="3733800" y="14325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110527</xdr:rowOff>
    </xdr:from>
    <xdr:to>
      <xdr:col>15</xdr:col>
      <xdr:colOff>133350</xdr:colOff>
      <xdr:row>83</xdr:row>
      <xdr:rowOff>40677</xdr:rowOff>
    </xdr:to>
    <xdr:sp macro="" textlink="">
      <xdr:nvSpPr>
        <xdr:cNvPr id="217" name="楕円 216"/>
        <xdr:cNvSpPr/>
      </xdr:nvSpPr>
      <xdr:spPr>
        <a:xfrm>
          <a:off x="3175000" y="141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25454</xdr:rowOff>
    </xdr:from>
    <xdr:ext cx="762000" cy="259045"/>
    <xdr:sp macro="" textlink="">
      <xdr:nvSpPr>
        <xdr:cNvPr id="218" name="テキスト ボックス 217"/>
        <xdr:cNvSpPr txBox="1"/>
      </xdr:nvSpPr>
      <xdr:spPr>
        <a:xfrm>
          <a:off x="2844800" y="1425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71831</xdr:rowOff>
    </xdr:from>
    <xdr:to>
      <xdr:col>11</xdr:col>
      <xdr:colOff>82550</xdr:colOff>
      <xdr:row>83</xdr:row>
      <xdr:rowOff>1981</xdr:rowOff>
    </xdr:to>
    <xdr:sp macro="" textlink="">
      <xdr:nvSpPr>
        <xdr:cNvPr id="219" name="楕円 218"/>
        <xdr:cNvSpPr/>
      </xdr:nvSpPr>
      <xdr:spPr>
        <a:xfrm>
          <a:off x="2286000" y="1413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158208</xdr:rowOff>
    </xdr:from>
    <xdr:ext cx="762000" cy="259045"/>
    <xdr:sp macro="" textlink="">
      <xdr:nvSpPr>
        <xdr:cNvPr id="220" name="テキスト ボックス 219"/>
        <xdr:cNvSpPr txBox="1"/>
      </xdr:nvSpPr>
      <xdr:spPr>
        <a:xfrm>
          <a:off x="1955800" y="1421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18507</xdr:rowOff>
    </xdr:from>
    <xdr:to>
      <xdr:col>7</xdr:col>
      <xdr:colOff>31750</xdr:colOff>
      <xdr:row>82</xdr:row>
      <xdr:rowOff>120107</xdr:rowOff>
    </xdr:to>
    <xdr:sp macro="" textlink="">
      <xdr:nvSpPr>
        <xdr:cNvPr id="221" name="楕円 220"/>
        <xdr:cNvSpPr/>
      </xdr:nvSpPr>
      <xdr:spPr>
        <a:xfrm>
          <a:off x="1397000" y="140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104884</xdr:rowOff>
    </xdr:from>
    <xdr:ext cx="762000" cy="259045"/>
    <xdr:sp macro="" textlink="">
      <xdr:nvSpPr>
        <xdr:cNvPr id="222" name="テキスト ボックス 221"/>
        <xdr:cNvSpPr txBox="1"/>
      </xdr:nvSpPr>
      <xdr:spPr>
        <a:xfrm>
          <a:off x="1066800" y="1416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類似団体と</a:t>
          </a:r>
          <a:r>
            <a:rPr lang="ja-JP" altLang="en-US" sz="1300" b="0" i="0" baseline="0">
              <a:solidFill>
                <a:schemeClr val="dk1"/>
              </a:solidFill>
              <a:effectLst/>
              <a:latin typeface="+mn-ea"/>
              <a:ea typeface="+mn-ea"/>
              <a:cs typeface="+mn-cs"/>
            </a:rPr>
            <a:t>比較す</a:t>
          </a:r>
          <a:r>
            <a:rPr lang="ja-JP" altLang="ja-JP" sz="1300" b="0" i="0" baseline="0">
              <a:solidFill>
                <a:schemeClr val="dk1"/>
              </a:solidFill>
              <a:effectLst/>
              <a:latin typeface="+mn-ea"/>
              <a:ea typeface="+mn-ea"/>
              <a:cs typeface="+mn-cs"/>
            </a:rPr>
            <a:t>ると、やや低い数値となっている。</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Ｈ</a:t>
          </a:r>
          <a:r>
            <a:rPr lang="en-US" altLang="ja-JP" sz="1300" b="0" i="0" baseline="0">
              <a:solidFill>
                <a:schemeClr val="dk1"/>
              </a:solidFill>
              <a:effectLst/>
              <a:latin typeface="+mn-ea"/>
              <a:ea typeface="+mn-ea"/>
              <a:cs typeface="+mn-cs"/>
            </a:rPr>
            <a:t>29</a:t>
          </a:r>
          <a:r>
            <a:rPr lang="ja-JP" altLang="en-US" sz="1300" b="0" i="0" baseline="0">
              <a:solidFill>
                <a:schemeClr val="dk1"/>
              </a:solidFill>
              <a:effectLst/>
              <a:latin typeface="+mn-ea"/>
              <a:ea typeface="+mn-ea"/>
              <a:cs typeface="+mn-cs"/>
            </a:rPr>
            <a:t>年度も</a:t>
          </a:r>
          <a:r>
            <a:rPr lang="ja-JP" altLang="ja-JP" sz="1300" b="0" i="0" baseline="0">
              <a:solidFill>
                <a:schemeClr val="dk1"/>
              </a:solidFill>
              <a:effectLst/>
              <a:latin typeface="+mn-ea"/>
              <a:ea typeface="+mn-ea"/>
              <a:cs typeface="+mn-cs"/>
            </a:rPr>
            <a:t>若年層の職員採用を行ったことにより、職員構成が変動した。</a:t>
          </a:r>
          <a:endParaRPr lang="ja-JP" altLang="ja-JP" sz="13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20259</xdr:rowOff>
    </xdr:from>
    <xdr:to>
      <xdr:col>81</xdr:col>
      <xdr:colOff>44450</xdr:colOff>
      <xdr:row>85</xdr:row>
      <xdr:rowOff>20259</xdr:rowOff>
    </xdr:to>
    <xdr:cxnSp macro="">
      <xdr:nvCxnSpPr>
        <xdr:cNvPr id="258" name="直線コネクタ 257"/>
        <xdr:cNvCxnSpPr/>
      </xdr:nvCxnSpPr>
      <xdr:spPr>
        <a:xfrm>
          <a:off x="16179800" y="145935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77712</xdr:rowOff>
    </xdr:to>
    <xdr:cxnSp macro="">
      <xdr:nvCxnSpPr>
        <xdr:cNvPr id="261" name="直線コネクタ 260"/>
        <xdr:cNvCxnSpPr/>
      </xdr:nvCxnSpPr>
      <xdr:spPr>
        <a:xfrm flipV="1">
          <a:off x="15290800" y="145935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77712</xdr:rowOff>
    </xdr:from>
    <xdr:to>
      <xdr:col>72</xdr:col>
      <xdr:colOff>203200</xdr:colOff>
      <xdr:row>86</xdr:row>
      <xdr:rowOff>21166</xdr:rowOff>
    </xdr:to>
    <xdr:cxnSp macro="">
      <xdr:nvCxnSpPr>
        <xdr:cNvPr id="264" name="直線コネクタ 263"/>
        <xdr:cNvCxnSpPr/>
      </xdr:nvCxnSpPr>
      <xdr:spPr>
        <a:xfrm flipV="1">
          <a:off x="14401800" y="1465096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21166</xdr:rowOff>
    </xdr:to>
    <xdr:cxnSp macro="">
      <xdr:nvCxnSpPr>
        <xdr:cNvPr id="267" name="直線コネクタ 266"/>
        <xdr:cNvCxnSpPr/>
      </xdr:nvCxnSpPr>
      <xdr:spPr>
        <a:xfrm>
          <a:off x="13512800" y="147084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140909</xdr:rowOff>
    </xdr:from>
    <xdr:to>
      <xdr:col>81</xdr:col>
      <xdr:colOff>95250</xdr:colOff>
      <xdr:row>85</xdr:row>
      <xdr:rowOff>71059</xdr:rowOff>
    </xdr:to>
    <xdr:sp macro="" textlink="">
      <xdr:nvSpPr>
        <xdr:cNvPr id="277" name="楕円 276"/>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157436</xdr:rowOff>
    </xdr:from>
    <xdr:ext cx="762000" cy="259045"/>
    <xdr:sp macro="" textlink="">
      <xdr:nvSpPr>
        <xdr:cNvPr id="278" name="給与水準   （国との比較）該当値テキスト"/>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79" name="楕円 278"/>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80" name="テキスト ボックス 279"/>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26912</xdr:rowOff>
    </xdr:from>
    <xdr:to>
      <xdr:col>73</xdr:col>
      <xdr:colOff>44450</xdr:colOff>
      <xdr:row>85</xdr:row>
      <xdr:rowOff>128512</xdr:rowOff>
    </xdr:to>
    <xdr:sp macro="" textlink="">
      <xdr:nvSpPr>
        <xdr:cNvPr id="281" name="楕円 280"/>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82" name="テキスト ボックス 281"/>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4" name="テキスト ボックス 283"/>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5" name="楕円 284"/>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6" name="テキスト ボックス 285"/>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市町村</a:t>
          </a:r>
          <a:r>
            <a:rPr lang="ja-JP" altLang="ja-JP" sz="1300" b="0" i="0" baseline="0">
              <a:solidFill>
                <a:schemeClr val="dk1"/>
              </a:solidFill>
              <a:effectLst/>
              <a:latin typeface="+mn-ea"/>
              <a:ea typeface="+mn-ea"/>
              <a:cs typeface="+mn-cs"/>
            </a:rPr>
            <a:t>合併により職員数が多くなったが、定員管理計画により職員数は減少してきた。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定数以内ではあるが、</a:t>
          </a:r>
          <a:r>
            <a:rPr lang="en-US" altLang="ja-JP" sz="1300" b="0" i="0" baseline="0">
              <a:solidFill>
                <a:schemeClr val="dk1"/>
              </a:solidFill>
              <a:effectLst/>
              <a:latin typeface="+mn-ea"/>
              <a:ea typeface="+mn-ea"/>
              <a:cs typeface="+mn-cs"/>
            </a:rPr>
            <a:t>H29</a:t>
          </a:r>
          <a:r>
            <a:rPr lang="ja-JP" altLang="en-US" sz="1300" b="0" i="0" baseline="0">
              <a:solidFill>
                <a:schemeClr val="dk1"/>
              </a:solidFill>
              <a:effectLst/>
              <a:latin typeface="+mn-ea"/>
              <a:ea typeface="+mn-ea"/>
              <a:cs typeface="+mn-cs"/>
            </a:rPr>
            <a:t>年度も</a:t>
          </a:r>
          <a:r>
            <a:rPr lang="ja-JP" altLang="ja-JP" sz="1300" b="0" i="0" baseline="0">
              <a:solidFill>
                <a:schemeClr val="dk1"/>
              </a:solidFill>
              <a:effectLst/>
              <a:latin typeface="+mn-ea"/>
              <a:ea typeface="+mn-ea"/>
              <a:cs typeface="+mn-cs"/>
            </a:rPr>
            <a:t>若年層の職員採用を行ったことにより、職員数が増加した。</a:t>
          </a:r>
          <a:endParaRPr lang="ja-JP" altLang="ja-JP" sz="1300">
            <a:effectLst/>
            <a:latin typeface="+mn-ea"/>
            <a:ea typeface="+mn-ea"/>
          </a:endParaRPr>
        </a:p>
        <a:p>
          <a:pPr rtl="0"/>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職員数推移</a:t>
          </a:r>
          <a:r>
            <a:rPr lang="en-US" altLang="ja-JP" sz="1300" b="0" i="0" baseline="0">
              <a:solidFill>
                <a:schemeClr val="dk1"/>
              </a:solidFill>
              <a:effectLst/>
              <a:latin typeface="+mn-ea"/>
              <a:ea typeface="+mn-ea"/>
              <a:cs typeface="+mn-cs"/>
            </a:rPr>
            <a:t>】</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Ｈ</a:t>
          </a:r>
          <a:r>
            <a:rPr lang="en-US" altLang="ja-JP" sz="1300" b="0" i="0" baseline="0">
              <a:solidFill>
                <a:schemeClr val="dk1"/>
              </a:solidFill>
              <a:effectLst/>
              <a:latin typeface="+mn-ea"/>
              <a:ea typeface="+mn-ea"/>
              <a:cs typeface="+mn-cs"/>
            </a:rPr>
            <a:t>17</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159</a:t>
          </a:r>
          <a:r>
            <a:rPr lang="ja-JP" altLang="ja-JP" sz="1300" b="0" i="0" baseline="0">
              <a:solidFill>
                <a:schemeClr val="dk1"/>
              </a:solidFill>
              <a:effectLst/>
              <a:latin typeface="+mn-ea"/>
              <a:ea typeface="+mn-ea"/>
              <a:cs typeface="+mn-cs"/>
            </a:rPr>
            <a:t>人、Ｈ</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133</a:t>
          </a:r>
          <a:r>
            <a:rPr lang="ja-JP" altLang="ja-JP" sz="1300" b="0" i="0" baseline="0">
              <a:solidFill>
                <a:schemeClr val="dk1"/>
              </a:solidFill>
              <a:effectLst/>
              <a:latin typeface="+mn-ea"/>
              <a:ea typeface="+mn-ea"/>
              <a:cs typeface="+mn-cs"/>
            </a:rPr>
            <a:t>人、Ｈ</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134</a:t>
          </a:r>
          <a:r>
            <a:rPr lang="ja-JP" altLang="ja-JP" sz="1300" b="0" i="0" baseline="0">
              <a:solidFill>
                <a:schemeClr val="dk1"/>
              </a:solidFill>
              <a:effectLst/>
              <a:latin typeface="+mn-ea"/>
              <a:ea typeface="+mn-ea"/>
              <a:cs typeface="+mn-cs"/>
            </a:rPr>
            <a:t>人、Ｈ</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132</a:t>
          </a:r>
          <a:r>
            <a:rPr lang="ja-JP" altLang="ja-JP" sz="1300" b="0" i="0" baseline="0">
              <a:solidFill>
                <a:schemeClr val="dk1"/>
              </a:solidFill>
              <a:effectLst/>
              <a:latin typeface="+mn-ea"/>
              <a:ea typeface="+mn-ea"/>
              <a:cs typeface="+mn-cs"/>
            </a:rPr>
            <a:t>人、Ｈ</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133</a:t>
          </a:r>
          <a:r>
            <a:rPr lang="ja-JP" altLang="ja-JP" sz="1300" b="0" i="0" baseline="0">
              <a:solidFill>
                <a:schemeClr val="dk1"/>
              </a:solidFill>
              <a:effectLst/>
              <a:latin typeface="+mn-ea"/>
              <a:ea typeface="+mn-ea"/>
              <a:cs typeface="+mn-cs"/>
            </a:rPr>
            <a:t>人、Ｈ</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128</a:t>
          </a:r>
          <a:r>
            <a:rPr lang="ja-JP" altLang="ja-JP" sz="1300" b="0" i="0" baseline="0">
              <a:solidFill>
                <a:schemeClr val="dk1"/>
              </a:solidFill>
              <a:effectLst/>
              <a:latin typeface="+mn-ea"/>
              <a:ea typeface="+mn-ea"/>
              <a:cs typeface="+mn-cs"/>
            </a:rPr>
            <a:t>人</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Ｈ</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132</a:t>
          </a:r>
          <a:r>
            <a:rPr lang="ja-JP" altLang="ja-JP" sz="1300" b="0" i="0" baseline="0">
              <a:solidFill>
                <a:schemeClr val="dk1"/>
              </a:solidFill>
              <a:effectLst/>
              <a:latin typeface="+mn-ea"/>
              <a:ea typeface="+mn-ea"/>
              <a:cs typeface="+mn-cs"/>
            </a:rPr>
            <a:t>人、Ｈ</a:t>
          </a:r>
          <a:r>
            <a:rPr lang="en-US" altLang="ja-JP" sz="1300" b="0" i="0" baseline="0">
              <a:solidFill>
                <a:schemeClr val="dk1"/>
              </a:solidFill>
              <a:effectLst/>
              <a:latin typeface="+mn-ea"/>
              <a:ea typeface="+mn-ea"/>
              <a:cs typeface="+mn-cs"/>
            </a:rPr>
            <a:t>29</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134</a:t>
          </a:r>
          <a:r>
            <a:rPr lang="ja-JP" altLang="ja-JP" sz="1300" b="0" i="0" baseline="0">
              <a:solidFill>
                <a:schemeClr val="dk1"/>
              </a:solidFill>
              <a:effectLst/>
              <a:latin typeface="+mn-ea"/>
              <a:ea typeface="+mn-ea"/>
              <a:cs typeface="+mn-cs"/>
            </a:rPr>
            <a:t>人</a:t>
          </a:r>
          <a:r>
            <a:rPr lang="ja-JP" altLang="en-US" sz="1300" b="0" i="0" baseline="0">
              <a:solidFill>
                <a:schemeClr val="dk1"/>
              </a:solidFill>
              <a:effectLst/>
              <a:latin typeface="+mn-ea"/>
              <a:ea typeface="+mn-ea"/>
              <a:cs typeface="+mn-cs"/>
            </a:rPr>
            <a:t>、Ｈ</a:t>
          </a:r>
          <a:r>
            <a:rPr lang="en-US" altLang="ja-JP" sz="1300" b="0" i="0" baseline="0">
              <a:solidFill>
                <a:schemeClr val="dk1"/>
              </a:solidFill>
              <a:effectLst/>
              <a:latin typeface="+mn-ea"/>
              <a:ea typeface="+mn-ea"/>
              <a:cs typeface="+mn-cs"/>
            </a:rPr>
            <a:t>30</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130</a:t>
          </a:r>
          <a:r>
            <a:rPr lang="ja-JP" altLang="en-US" sz="1300" b="0" i="0" baseline="0">
              <a:solidFill>
                <a:schemeClr val="dk1"/>
              </a:solidFill>
              <a:effectLst/>
              <a:latin typeface="+mn-ea"/>
              <a:ea typeface="+mn-ea"/>
              <a:cs typeface="+mn-cs"/>
            </a:rPr>
            <a:t>人</a:t>
          </a:r>
          <a:endParaRPr lang="ja-JP" altLang="ja-JP" sz="13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15494</xdr:rowOff>
    </xdr:from>
    <xdr:to>
      <xdr:col>81</xdr:col>
      <xdr:colOff>44450</xdr:colOff>
      <xdr:row>62</xdr:row>
      <xdr:rowOff>23216</xdr:rowOff>
    </xdr:to>
    <xdr:cxnSp macro="">
      <xdr:nvCxnSpPr>
        <xdr:cNvPr id="318" name="直線コネクタ 317"/>
        <xdr:cNvCxnSpPr/>
      </xdr:nvCxnSpPr>
      <xdr:spPr>
        <a:xfrm>
          <a:off x="16179800" y="10645394"/>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1498</xdr:rowOff>
    </xdr:from>
    <xdr:to>
      <xdr:col>77</xdr:col>
      <xdr:colOff>44450</xdr:colOff>
      <xdr:row>62</xdr:row>
      <xdr:rowOff>15494</xdr:rowOff>
    </xdr:to>
    <xdr:cxnSp macro="">
      <xdr:nvCxnSpPr>
        <xdr:cNvPr id="321" name="直線コネクタ 320"/>
        <xdr:cNvCxnSpPr/>
      </xdr:nvCxnSpPr>
      <xdr:spPr>
        <a:xfrm>
          <a:off x="15290800" y="10631398"/>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155092</xdr:rowOff>
    </xdr:from>
    <xdr:to>
      <xdr:col>72</xdr:col>
      <xdr:colOff>203200</xdr:colOff>
      <xdr:row>62</xdr:row>
      <xdr:rowOff>1498</xdr:rowOff>
    </xdr:to>
    <xdr:cxnSp macro="">
      <xdr:nvCxnSpPr>
        <xdr:cNvPr id="324" name="直線コネクタ 323"/>
        <xdr:cNvCxnSpPr/>
      </xdr:nvCxnSpPr>
      <xdr:spPr>
        <a:xfrm>
          <a:off x="14401800" y="10613542"/>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155092</xdr:rowOff>
    </xdr:from>
    <xdr:to>
      <xdr:col>68</xdr:col>
      <xdr:colOff>152400</xdr:colOff>
      <xdr:row>61</xdr:row>
      <xdr:rowOff>170535</xdr:rowOff>
    </xdr:to>
    <xdr:cxnSp macro="">
      <xdr:nvCxnSpPr>
        <xdr:cNvPr id="327" name="直線コネクタ 326"/>
        <xdr:cNvCxnSpPr/>
      </xdr:nvCxnSpPr>
      <xdr:spPr>
        <a:xfrm flipV="1">
          <a:off x="13512800" y="10613542"/>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143866</xdr:rowOff>
    </xdr:from>
    <xdr:to>
      <xdr:col>81</xdr:col>
      <xdr:colOff>95250</xdr:colOff>
      <xdr:row>62</xdr:row>
      <xdr:rowOff>74016</xdr:rowOff>
    </xdr:to>
    <xdr:sp macro="" textlink="">
      <xdr:nvSpPr>
        <xdr:cNvPr id="337" name="楕円 336"/>
        <xdr:cNvSpPr/>
      </xdr:nvSpPr>
      <xdr:spPr>
        <a:xfrm>
          <a:off x="16967200" y="106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115943</xdr:rowOff>
    </xdr:from>
    <xdr:ext cx="762000" cy="259045"/>
    <xdr:sp macro="" textlink="">
      <xdr:nvSpPr>
        <xdr:cNvPr id="338" name="定員管理の状況該当値テキスト"/>
        <xdr:cNvSpPr txBox="1"/>
      </xdr:nvSpPr>
      <xdr:spPr>
        <a:xfrm>
          <a:off x="17106900" y="1057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136144</xdr:rowOff>
    </xdr:from>
    <xdr:to>
      <xdr:col>77</xdr:col>
      <xdr:colOff>95250</xdr:colOff>
      <xdr:row>62</xdr:row>
      <xdr:rowOff>66294</xdr:rowOff>
    </xdr:to>
    <xdr:sp macro="" textlink="">
      <xdr:nvSpPr>
        <xdr:cNvPr id="339" name="楕円 338"/>
        <xdr:cNvSpPr/>
      </xdr:nvSpPr>
      <xdr:spPr>
        <a:xfrm>
          <a:off x="16129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51071</xdr:rowOff>
    </xdr:from>
    <xdr:ext cx="736600" cy="259045"/>
    <xdr:sp macro="" textlink="">
      <xdr:nvSpPr>
        <xdr:cNvPr id="340" name="テキスト ボックス 339"/>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122148</xdr:rowOff>
    </xdr:from>
    <xdr:to>
      <xdr:col>73</xdr:col>
      <xdr:colOff>44450</xdr:colOff>
      <xdr:row>62</xdr:row>
      <xdr:rowOff>52298</xdr:rowOff>
    </xdr:to>
    <xdr:sp macro="" textlink="">
      <xdr:nvSpPr>
        <xdr:cNvPr id="341" name="楕円 340"/>
        <xdr:cNvSpPr/>
      </xdr:nvSpPr>
      <xdr:spPr>
        <a:xfrm>
          <a:off x="15240000" y="105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37075</xdr:rowOff>
    </xdr:from>
    <xdr:ext cx="762000" cy="259045"/>
    <xdr:sp macro="" textlink="">
      <xdr:nvSpPr>
        <xdr:cNvPr id="342" name="テキスト ボックス 341"/>
        <xdr:cNvSpPr txBox="1"/>
      </xdr:nvSpPr>
      <xdr:spPr>
        <a:xfrm>
          <a:off x="14909800" y="1066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104292</xdr:rowOff>
    </xdr:from>
    <xdr:to>
      <xdr:col>68</xdr:col>
      <xdr:colOff>203200</xdr:colOff>
      <xdr:row>62</xdr:row>
      <xdr:rowOff>34442</xdr:rowOff>
    </xdr:to>
    <xdr:sp macro="" textlink="">
      <xdr:nvSpPr>
        <xdr:cNvPr id="343" name="楕円 342"/>
        <xdr:cNvSpPr/>
      </xdr:nvSpPr>
      <xdr:spPr>
        <a:xfrm>
          <a:off x="143510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19219</xdr:rowOff>
    </xdr:from>
    <xdr:ext cx="762000" cy="259045"/>
    <xdr:sp macro="" textlink="">
      <xdr:nvSpPr>
        <xdr:cNvPr id="344" name="テキスト ボックス 343"/>
        <xdr:cNvSpPr txBox="1"/>
      </xdr:nvSpPr>
      <xdr:spPr>
        <a:xfrm>
          <a:off x="14020800" y="1064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119735</xdr:rowOff>
    </xdr:from>
    <xdr:to>
      <xdr:col>64</xdr:col>
      <xdr:colOff>152400</xdr:colOff>
      <xdr:row>62</xdr:row>
      <xdr:rowOff>49885</xdr:rowOff>
    </xdr:to>
    <xdr:sp macro="" textlink="">
      <xdr:nvSpPr>
        <xdr:cNvPr id="345" name="楕円 344"/>
        <xdr:cNvSpPr/>
      </xdr:nvSpPr>
      <xdr:spPr>
        <a:xfrm>
          <a:off x="13462000" y="105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34662</xdr:rowOff>
    </xdr:from>
    <xdr:ext cx="762000" cy="259045"/>
    <xdr:sp macro="" textlink="">
      <xdr:nvSpPr>
        <xdr:cNvPr id="346" name="テキスト ボックス 345"/>
        <xdr:cNvSpPr txBox="1"/>
      </xdr:nvSpPr>
      <xdr:spPr>
        <a:xfrm>
          <a:off x="13131800" y="1066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ea"/>
              <a:ea typeface="+mn-ea"/>
              <a:cs typeface="+mn-cs"/>
            </a:rPr>
            <a:t>　</a:t>
          </a:r>
          <a:r>
            <a:rPr lang="ja-JP" altLang="en-US" sz="1300">
              <a:solidFill>
                <a:schemeClr val="dk1"/>
              </a:solidFill>
              <a:effectLst/>
              <a:latin typeface="+mn-ea"/>
              <a:ea typeface="+mn-ea"/>
              <a:cs typeface="+mn-cs"/>
            </a:rPr>
            <a:t>これまで実施してきた繰上償還による元利償還金、公債費の減少に加え、標準財政規模が減少したことにより算定の分子分母ともが縮小した影響で、単年度では前年比</a:t>
          </a:r>
          <a:r>
            <a:rPr lang="en-US" altLang="ja-JP" sz="1300">
              <a:solidFill>
                <a:schemeClr val="dk1"/>
              </a:solidFill>
              <a:effectLst/>
              <a:latin typeface="+mn-ea"/>
              <a:ea typeface="+mn-ea"/>
              <a:cs typeface="+mn-cs"/>
            </a:rPr>
            <a:t>0.2</a:t>
          </a:r>
          <a:r>
            <a:rPr lang="ja-JP" altLang="en-US" sz="1300">
              <a:solidFill>
                <a:schemeClr val="dk1"/>
              </a:solidFill>
              <a:effectLst/>
              <a:latin typeface="+mn-ea"/>
              <a:ea typeface="+mn-ea"/>
              <a:cs typeface="+mn-cs"/>
            </a:rPr>
            <a:t>ポイント増の</a:t>
          </a:r>
          <a:r>
            <a:rPr lang="en-US" altLang="ja-JP" sz="1300">
              <a:solidFill>
                <a:schemeClr val="dk1"/>
              </a:solidFill>
              <a:effectLst/>
              <a:latin typeface="+mn-ea"/>
              <a:ea typeface="+mn-ea"/>
              <a:cs typeface="+mn-cs"/>
            </a:rPr>
            <a:t>8.3</a:t>
          </a:r>
          <a:r>
            <a:rPr lang="ja-JP" altLang="en-US" sz="1300">
              <a:solidFill>
                <a:schemeClr val="dk1"/>
              </a:solidFill>
              <a:effectLst/>
              <a:latin typeface="+mn-ea"/>
              <a:ea typeface="+mn-ea"/>
              <a:cs typeface="+mn-cs"/>
            </a:rPr>
            <a:t>％となったものの、</a:t>
          </a:r>
          <a:r>
            <a:rPr lang="en-US" altLang="ja-JP" sz="1300">
              <a:solidFill>
                <a:schemeClr val="dk1"/>
              </a:solidFill>
              <a:effectLst/>
              <a:latin typeface="+mn-ea"/>
              <a:ea typeface="+mn-ea"/>
              <a:cs typeface="+mn-cs"/>
            </a:rPr>
            <a:t>3</a:t>
          </a:r>
          <a:r>
            <a:rPr lang="ja-JP" altLang="ja-JP" sz="1300">
              <a:solidFill>
                <a:schemeClr val="dk1"/>
              </a:solidFill>
              <a:effectLst/>
              <a:latin typeface="+mn-ea"/>
              <a:ea typeface="+mn-ea"/>
              <a:cs typeface="+mn-cs"/>
            </a:rPr>
            <a:t>か年平均では前年比</a:t>
          </a:r>
          <a:r>
            <a:rPr lang="en-US" altLang="ja-JP" sz="1300">
              <a:solidFill>
                <a:schemeClr val="dk1"/>
              </a:solidFill>
              <a:effectLst/>
              <a:latin typeface="+mn-ea"/>
              <a:ea typeface="+mn-ea"/>
              <a:cs typeface="+mn-cs"/>
            </a:rPr>
            <a:t>1</a:t>
          </a:r>
          <a:r>
            <a:rPr lang="ja-JP" altLang="en-US" sz="1300">
              <a:solidFill>
                <a:schemeClr val="dk1"/>
              </a:solidFill>
              <a:effectLst/>
              <a:latin typeface="+mn-ea"/>
              <a:ea typeface="+mn-ea"/>
              <a:cs typeface="+mn-cs"/>
            </a:rPr>
            <a:t>ポイント減の</a:t>
          </a:r>
          <a:r>
            <a:rPr lang="en-US" altLang="ja-JP" sz="1300">
              <a:solidFill>
                <a:schemeClr val="dk1"/>
              </a:solidFill>
              <a:effectLst/>
              <a:latin typeface="+mn-ea"/>
              <a:ea typeface="+mn-ea"/>
              <a:cs typeface="+mn-cs"/>
            </a:rPr>
            <a:t>8.0</a:t>
          </a:r>
          <a:r>
            <a:rPr lang="ja-JP" altLang="en-US" sz="1300">
              <a:solidFill>
                <a:schemeClr val="dk1"/>
              </a:solidFill>
              <a:effectLst/>
              <a:latin typeface="+mn-ea"/>
              <a:ea typeface="+mn-ea"/>
              <a:cs typeface="+mn-cs"/>
            </a:rPr>
            <a:t>％</a:t>
          </a:r>
          <a:r>
            <a:rPr lang="ja-JP" altLang="ja-JP" sz="130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100330</xdr:rowOff>
    </xdr:to>
    <xdr:cxnSp macro="">
      <xdr:nvCxnSpPr>
        <xdr:cNvPr id="378" name="直線コネクタ 377"/>
        <xdr:cNvCxnSpPr/>
      </xdr:nvCxnSpPr>
      <xdr:spPr>
        <a:xfrm flipV="1">
          <a:off x="16179800" y="70332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42</xdr:row>
      <xdr:rowOff>6096</xdr:rowOff>
    </xdr:to>
    <xdr:cxnSp macro="">
      <xdr:nvCxnSpPr>
        <xdr:cNvPr id="381" name="直線コネクタ 380"/>
        <xdr:cNvCxnSpPr/>
      </xdr:nvCxnSpPr>
      <xdr:spPr>
        <a:xfrm flipV="1">
          <a:off x="15290800" y="71297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102616</xdr:rowOff>
    </xdr:to>
    <xdr:cxnSp macro="">
      <xdr:nvCxnSpPr>
        <xdr:cNvPr id="384" name="直線コネクタ 383"/>
        <xdr:cNvCxnSpPr/>
      </xdr:nvCxnSpPr>
      <xdr:spPr>
        <a:xfrm flipV="1">
          <a:off x="14401800" y="7206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6" name="テキスト ボックス 385"/>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43</xdr:row>
      <xdr:rowOff>37338</xdr:rowOff>
    </xdr:to>
    <xdr:cxnSp macro="">
      <xdr:nvCxnSpPr>
        <xdr:cNvPr id="387" name="直線コネクタ 386"/>
        <xdr:cNvCxnSpPr/>
      </xdr:nvCxnSpPr>
      <xdr:spPr>
        <a:xfrm flipV="1">
          <a:off x="13512800" y="73035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9" name="テキスト ボックス 38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91" name="テキスト ボックス 390"/>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7" name="楕円 396"/>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398"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9" name="楕円 398"/>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0" name="テキスト ボックス 39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401" name="楕円 400"/>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2" name="テキスト ボックス 401"/>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3" name="楕円 402"/>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4" name="テキスト ボックス 403"/>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157988</xdr:rowOff>
    </xdr:from>
    <xdr:to>
      <xdr:col>64</xdr:col>
      <xdr:colOff>152400</xdr:colOff>
      <xdr:row>43</xdr:row>
      <xdr:rowOff>88138</xdr:rowOff>
    </xdr:to>
    <xdr:sp macro="" textlink="">
      <xdr:nvSpPr>
        <xdr:cNvPr id="405" name="楕円 404"/>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72915</xdr:rowOff>
    </xdr:from>
    <xdr:ext cx="762000" cy="259045"/>
    <xdr:sp macro="" textlink="">
      <xdr:nvSpPr>
        <xdr:cNvPr id="406" name="テキスト ボックス 405"/>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平成</a:t>
          </a:r>
          <a:r>
            <a:rPr kumimoji="1" lang="en-US" altLang="ja-JP" sz="1300">
              <a:latin typeface="+mn-ea"/>
              <a:ea typeface="+mn-ea"/>
            </a:rPr>
            <a:t>29</a:t>
          </a:r>
          <a:r>
            <a:rPr kumimoji="1" lang="ja-JP" altLang="en-US" sz="1300">
              <a:latin typeface="+mn-ea"/>
              <a:ea typeface="+mn-ea"/>
            </a:rPr>
            <a:t>年度においては、過去に行った繰上償還等による地方債残高の減少（前年度比△</a:t>
          </a:r>
          <a:r>
            <a:rPr kumimoji="1" lang="en-US" altLang="ja-JP" sz="1300">
              <a:latin typeface="+mn-ea"/>
              <a:ea typeface="+mn-ea"/>
            </a:rPr>
            <a:t>223,704</a:t>
          </a:r>
          <a:r>
            <a:rPr kumimoji="1" lang="ja-JP" altLang="en-US" sz="1300">
              <a:latin typeface="+mn-ea"/>
              <a:ea typeface="+mn-ea"/>
            </a:rPr>
            <a:t>千円）や、公営企業債等繰入見込額の減少（前年度比△</a:t>
          </a:r>
          <a:r>
            <a:rPr kumimoji="1" lang="en-US" altLang="ja-JP" sz="1300">
              <a:latin typeface="+mn-ea"/>
              <a:ea typeface="+mn-ea"/>
            </a:rPr>
            <a:t>222,329</a:t>
          </a:r>
          <a:r>
            <a:rPr kumimoji="1" lang="ja-JP" altLang="en-US" sz="1300">
              <a:latin typeface="+mn-ea"/>
              <a:ea typeface="+mn-ea"/>
            </a:rPr>
            <a:t>千円）により将来負担額が大幅に減少（△</a:t>
          </a:r>
          <a:r>
            <a:rPr kumimoji="1" lang="en-US" altLang="ja-JP" sz="1300">
              <a:latin typeface="+mn-ea"/>
              <a:ea typeface="+mn-ea"/>
            </a:rPr>
            <a:t>419,439</a:t>
          </a:r>
          <a:r>
            <a:rPr kumimoji="1" lang="ja-JP" altLang="en-US" sz="1300">
              <a:latin typeface="+mn-ea"/>
              <a:ea typeface="+mn-ea"/>
            </a:rPr>
            <a:t>千円）した。</a:t>
          </a:r>
        </a:p>
        <a:p>
          <a:r>
            <a:rPr kumimoji="1" lang="ja-JP" altLang="en-US" sz="1300">
              <a:latin typeface="+mn-ea"/>
              <a:ea typeface="+mn-ea"/>
            </a:rPr>
            <a:t>　また、算定の分母である算入公債費等の額について、交付税措置のある有利な起債を活用したことにより△</a:t>
          </a:r>
          <a:r>
            <a:rPr kumimoji="1" lang="en-US" altLang="ja-JP" sz="1300">
              <a:latin typeface="+mn-ea"/>
              <a:ea typeface="+mn-ea"/>
            </a:rPr>
            <a:t>37.8</a:t>
          </a:r>
          <a:r>
            <a:rPr kumimoji="1" lang="ja-JP" altLang="en-US" sz="1300">
              <a:latin typeface="+mn-ea"/>
              <a:ea typeface="+mn-ea"/>
            </a:rPr>
            <a:t>％（前年度比△</a:t>
          </a:r>
          <a:r>
            <a:rPr kumimoji="1" lang="en-US" altLang="ja-JP" sz="1300">
              <a:latin typeface="+mn-ea"/>
              <a:ea typeface="+mn-ea"/>
            </a:rPr>
            <a:t>2.7</a:t>
          </a:r>
          <a:r>
            <a:rPr kumimoji="1" lang="ja-JP" altLang="en-US" sz="1300">
              <a:latin typeface="+mn-ea"/>
              <a:ea typeface="+mn-ea"/>
            </a:rPr>
            <a:t>％、将来負担比率なし）となった。</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147447</xdr:rowOff>
    </xdr:from>
    <xdr:to>
      <xdr:col>68</xdr:col>
      <xdr:colOff>152400</xdr:colOff>
      <xdr:row>14</xdr:row>
      <xdr:rowOff>143298</xdr:rowOff>
    </xdr:to>
    <xdr:cxnSp macro="">
      <xdr:nvCxnSpPr>
        <xdr:cNvPr id="440" name="直線コネクタ 439"/>
        <xdr:cNvCxnSpPr/>
      </xdr:nvCxnSpPr>
      <xdr:spPr>
        <a:xfrm flipV="1">
          <a:off x="13512800" y="2376297"/>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45" name="フローチャート: 判断 444"/>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6" name="テキスト ボックス 445"/>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7" name="フローチャート: 判断 446"/>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87986</xdr:rowOff>
    </xdr:from>
    <xdr:ext cx="762000" cy="259045"/>
    <xdr:sp macro="" textlink="">
      <xdr:nvSpPr>
        <xdr:cNvPr id="448" name="テキスト ボックス 447"/>
        <xdr:cNvSpPr txBox="1"/>
      </xdr:nvSpPr>
      <xdr:spPr>
        <a:xfrm>
          <a:off x="14020800" y="24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9" name="フローチャート: 判断 448"/>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0" name="テキスト ボックス 449"/>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96647</xdr:rowOff>
    </xdr:from>
    <xdr:to>
      <xdr:col>68</xdr:col>
      <xdr:colOff>203200</xdr:colOff>
      <xdr:row>14</xdr:row>
      <xdr:rowOff>26797</xdr:rowOff>
    </xdr:to>
    <xdr:sp macro="" textlink="">
      <xdr:nvSpPr>
        <xdr:cNvPr id="456" name="楕円 455"/>
        <xdr:cNvSpPr/>
      </xdr:nvSpPr>
      <xdr:spPr>
        <a:xfrm>
          <a:off x="14351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36974</xdr:rowOff>
    </xdr:from>
    <xdr:ext cx="762000" cy="259045"/>
    <xdr:sp macro="" textlink="">
      <xdr:nvSpPr>
        <xdr:cNvPr id="457" name="テキスト ボックス 456"/>
        <xdr:cNvSpPr txBox="1"/>
      </xdr:nvSpPr>
      <xdr:spPr>
        <a:xfrm>
          <a:off x="14020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92498</xdr:rowOff>
    </xdr:from>
    <xdr:to>
      <xdr:col>64</xdr:col>
      <xdr:colOff>152400</xdr:colOff>
      <xdr:row>15</xdr:row>
      <xdr:rowOff>22648</xdr:rowOff>
    </xdr:to>
    <xdr:sp macro="" textlink="">
      <xdr:nvSpPr>
        <xdr:cNvPr id="458" name="楕円 457"/>
        <xdr:cNvSpPr/>
      </xdr:nvSpPr>
      <xdr:spPr>
        <a:xfrm>
          <a:off x="13462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7425</xdr:rowOff>
    </xdr:from>
    <xdr:ext cx="762000" cy="259045"/>
    <xdr:sp macro="" textlink="">
      <xdr:nvSpPr>
        <xdr:cNvPr id="459" name="テキスト ボックス 458"/>
        <xdr:cNvSpPr txBox="1"/>
      </xdr:nvSpPr>
      <xdr:spPr>
        <a:xfrm>
          <a:off x="13131800" y="257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11,107
11,044
139.44
7,448,776
7,233,230
198,920
4,989,516
5,550,623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a:t>
          </a:r>
          <a:r>
            <a:rPr lang="en-US" altLang="ja-JP" sz="1300" b="0" i="0" baseline="0">
              <a:solidFill>
                <a:schemeClr val="dk1"/>
              </a:solidFill>
              <a:effectLst/>
              <a:latin typeface="+mn-ea"/>
              <a:ea typeface="+mn-ea"/>
              <a:cs typeface="+mn-cs"/>
            </a:rPr>
            <a:t>H29</a:t>
          </a:r>
          <a:r>
            <a:rPr lang="ja-JP" altLang="ja-JP" sz="1300" b="0" i="0" baseline="0">
              <a:solidFill>
                <a:schemeClr val="dk1"/>
              </a:solidFill>
              <a:effectLst/>
              <a:latin typeface="+mn-ea"/>
              <a:ea typeface="+mn-ea"/>
              <a:cs typeface="+mn-cs"/>
            </a:rPr>
            <a:t>年度において人件費の歳出額</a:t>
          </a:r>
          <a:r>
            <a:rPr lang="ja-JP" altLang="en-US" sz="1300" b="0" i="0" baseline="0">
              <a:solidFill>
                <a:schemeClr val="dk1"/>
              </a:solidFill>
              <a:effectLst/>
              <a:latin typeface="+mn-ea"/>
              <a:ea typeface="+mn-ea"/>
              <a:cs typeface="+mn-cs"/>
            </a:rPr>
            <a:t>が増加した一方</a:t>
          </a:r>
          <a:r>
            <a:rPr lang="ja-JP" altLang="ja-JP" sz="1300" b="0" i="0" baseline="0">
              <a:solidFill>
                <a:schemeClr val="dk1"/>
              </a:solidFill>
              <a:effectLst/>
              <a:latin typeface="+mn-ea"/>
              <a:ea typeface="+mn-ea"/>
              <a:cs typeface="+mn-cs"/>
            </a:rPr>
            <a:t>、経常収支比率算出の分母となる経常一般財源等</a:t>
          </a:r>
          <a:r>
            <a:rPr lang="ja-JP" altLang="en-US" sz="1300" b="0" i="0" baseline="0">
              <a:solidFill>
                <a:schemeClr val="dk1"/>
              </a:solidFill>
              <a:effectLst/>
              <a:latin typeface="+mn-ea"/>
              <a:ea typeface="+mn-ea"/>
              <a:cs typeface="+mn-cs"/>
            </a:rPr>
            <a:t>は減少したため</a:t>
          </a:r>
          <a:r>
            <a:rPr lang="ja-JP" altLang="ja-JP" sz="1300" b="0" i="0" baseline="0">
              <a:solidFill>
                <a:schemeClr val="dk1"/>
              </a:solidFill>
              <a:effectLst/>
              <a:latin typeface="+mn-ea"/>
              <a:ea typeface="+mn-ea"/>
              <a:cs typeface="+mn-cs"/>
            </a:rPr>
            <a:t>、経常収支比率が</a:t>
          </a:r>
          <a:r>
            <a:rPr lang="ja-JP" altLang="en-US" sz="1300" b="0" i="0" baseline="0">
              <a:solidFill>
                <a:schemeClr val="dk1"/>
              </a:solidFill>
              <a:effectLst/>
              <a:latin typeface="+mn-ea"/>
              <a:ea typeface="+mn-ea"/>
              <a:cs typeface="+mn-cs"/>
            </a:rPr>
            <a:t>前年度比</a:t>
          </a:r>
          <a:r>
            <a:rPr lang="en-US" altLang="ja-JP" sz="1300" b="0" i="0" baseline="0">
              <a:solidFill>
                <a:schemeClr val="dk1"/>
              </a:solidFill>
              <a:effectLst/>
              <a:latin typeface="+mn-ea"/>
              <a:ea typeface="+mn-ea"/>
              <a:cs typeface="+mn-cs"/>
            </a:rPr>
            <a:t>1.3</a:t>
          </a:r>
          <a:r>
            <a:rPr lang="ja-JP" altLang="en-US" sz="1300" b="0" i="0" baseline="0">
              <a:solidFill>
                <a:schemeClr val="dk1"/>
              </a:solidFill>
              <a:effectLst/>
              <a:latin typeface="+mn-ea"/>
              <a:ea typeface="+mn-ea"/>
              <a:cs typeface="+mn-cs"/>
            </a:rPr>
            <a:t>ポイント</a:t>
          </a:r>
          <a:r>
            <a:rPr lang="ja-JP" altLang="ja-JP" sz="1300" b="0" i="0" baseline="0">
              <a:solidFill>
                <a:schemeClr val="dk1"/>
              </a:solidFill>
              <a:effectLst/>
              <a:latin typeface="+mn-ea"/>
              <a:ea typeface="+mn-ea"/>
              <a:cs typeface="+mn-cs"/>
            </a:rPr>
            <a:t>増</a:t>
          </a:r>
          <a:r>
            <a:rPr lang="ja-JP" altLang="en-US" sz="1300" b="0" i="0" baseline="0">
              <a:solidFill>
                <a:schemeClr val="dk1"/>
              </a:solidFill>
              <a:effectLst/>
              <a:latin typeface="+mn-ea"/>
              <a:ea typeface="+mn-ea"/>
              <a:cs typeface="+mn-cs"/>
            </a:rPr>
            <a:t>の</a:t>
          </a:r>
          <a:r>
            <a:rPr lang="en-US" altLang="ja-JP" sz="1300" b="0" i="0" baseline="0">
              <a:solidFill>
                <a:schemeClr val="dk1"/>
              </a:solidFill>
              <a:effectLst/>
              <a:latin typeface="+mn-ea"/>
              <a:ea typeface="+mn-ea"/>
              <a:cs typeface="+mn-cs"/>
            </a:rPr>
            <a:t>22.3</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となった。</a:t>
          </a:r>
          <a:endParaRPr lang="ja-JP" altLang="ja-JP" sz="1300">
            <a:effectLst/>
            <a:latin typeface="+mn-ea"/>
            <a:ea typeface="+mn-ea"/>
          </a:endParaRPr>
        </a:p>
        <a:p>
          <a:r>
            <a:rPr lang="ja-JP" altLang="ja-JP" sz="1300" b="0" i="0" baseline="0">
              <a:solidFill>
                <a:schemeClr val="dk1"/>
              </a:solidFill>
              <a:effectLst/>
              <a:latin typeface="+mn-ea"/>
              <a:ea typeface="+mn-ea"/>
              <a:cs typeface="+mn-cs"/>
            </a:rPr>
            <a:t>　</a:t>
          </a:r>
          <a:r>
            <a:rPr lang="en-US" altLang="ja-JP" sz="1300" b="0" i="0" baseline="0">
              <a:solidFill>
                <a:schemeClr val="dk1"/>
              </a:solidFill>
              <a:effectLst/>
              <a:latin typeface="+mn-ea"/>
              <a:ea typeface="+mn-ea"/>
              <a:cs typeface="+mn-cs"/>
            </a:rPr>
            <a:t>H29</a:t>
          </a:r>
          <a:r>
            <a:rPr lang="ja-JP" altLang="ja-JP" sz="1300" b="0" i="0" baseline="0">
              <a:solidFill>
                <a:schemeClr val="dk1"/>
              </a:solidFill>
              <a:effectLst/>
              <a:latin typeface="+mn-ea"/>
              <a:ea typeface="+mn-ea"/>
              <a:cs typeface="+mn-cs"/>
            </a:rPr>
            <a:t>年度の人件費が</a:t>
          </a:r>
          <a:r>
            <a:rPr lang="ja-JP" altLang="en-US" sz="1300" b="0" i="0" baseline="0">
              <a:solidFill>
                <a:schemeClr val="dk1"/>
              </a:solidFill>
              <a:effectLst/>
              <a:latin typeface="+mn-ea"/>
              <a:ea typeface="+mn-ea"/>
              <a:cs typeface="+mn-cs"/>
            </a:rPr>
            <a:t>増加</a:t>
          </a:r>
          <a:r>
            <a:rPr lang="ja-JP" altLang="ja-JP" sz="1300" b="0" i="0" baseline="0">
              <a:solidFill>
                <a:schemeClr val="dk1"/>
              </a:solidFill>
              <a:effectLst/>
              <a:latin typeface="+mn-ea"/>
              <a:ea typeface="+mn-ea"/>
              <a:cs typeface="+mn-cs"/>
            </a:rPr>
            <a:t>した要因としては、</a:t>
          </a:r>
          <a:r>
            <a:rPr lang="en-US" altLang="ja-JP" sz="1300" b="0" i="0" baseline="0">
              <a:solidFill>
                <a:schemeClr val="dk1"/>
              </a:solidFill>
              <a:effectLst/>
              <a:latin typeface="+mn-ea"/>
              <a:ea typeface="+mn-ea"/>
              <a:cs typeface="+mn-cs"/>
            </a:rPr>
            <a:t>H29</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8</a:t>
          </a:r>
          <a:r>
            <a:rPr lang="ja-JP" altLang="ja-JP" sz="1300" b="0" i="0" baseline="0">
              <a:solidFill>
                <a:schemeClr val="dk1"/>
              </a:solidFill>
              <a:effectLst/>
              <a:latin typeface="+mn-ea"/>
              <a:ea typeface="+mn-ea"/>
              <a:cs typeface="+mn-cs"/>
            </a:rPr>
            <a:t>月の人事院勧告等に準じ</a:t>
          </a:r>
          <a:r>
            <a:rPr lang="ja-JP" altLang="en-US" sz="1300" b="0" i="0" baseline="0">
              <a:solidFill>
                <a:schemeClr val="dk1"/>
              </a:solidFill>
              <a:effectLst/>
              <a:latin typeface="+mn-ea"/>
              <a:ea typeface="+mn-ea"/>
              <a:cs typeface="+mn-cs"/>
            </a:rPr>
            <a:t>た</a:t>
          </a:r>
          <a:r>
            <a:rPr lang="ja-JP" altLang="ja-JP" sz="1300" b="0" i="0" baseline="0">
              <a:solidFill>
                <a:schemeClr val="dk1"/>
              </a:solidFill>
              <a:effectLst/>
              <a:latin typeface="+mn-ea"/>
              <a:ea typeface="+mn-ea"/>
              <a:cs typeface="+mn-cs"/>
            </a:rPr>
            <a:t>給料表改正実施</a:t>
          </a:r>
          <a:r>
            <a:rPr lang="ja-JP" altLang="en-US" sz="1300" b="0" i="0" baseline="0">
              <a:solidFill>
                <a:schemeClr val="dk1"/>
              </a:solidFill>
              <a:effectLst/>
              <a:latin typeface="+mn-ea"/>
              <a:ea typeface="+mn-ea"/>
              <a:cs typeface="+mn-cs"/>
            </a:rPr>
            <a:t>に伴い</a:t>
          </a:r>
          <a:r>
            <a:rPr lang="ja-JP" altLang="ja-JP" sz="1300" b="0" i="0" baseline="0">
              <a:solidFill>
                <a:schemeClr val="dk1"/>
              </a:solidFill>
              <a:effectLst/>
              <a:latin typeface="+mn-ea"/>
              <a:ea typeface="+mn-ea"/>
              <a:cs typeface="+mn-cs"/>
            </a:rPr>
            <a:t>職員給料等が増額した</a:t>
          </a:r>
          <a:r>
            <a:rPr lang="ja-JP" altLang="en-US" sz="1300" b="0" i="0" baseline="0">
              <a:solidFill>
                <a:schemeClr val="dk1"/>
              </a:solidFill>
              <a:effectLst/>
              <a:latin typeface="+mn-ea"/>
              <a:ea typeface="+mn-ea"/>
              <a:cs typeface="+mn-cs"/>
            </a:rPr>
            <a:t>ことが挙げられる</a:t>
          </a:r>
          <a:r>
            <a:rPr lang="ja-JP" altLang="ja-JP" sz="1300" b="0" i="0" baseline="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117856</xdr:rowOff>
    </xdr:to>
    <xdr:cxnSp macro="">
      <xdr:nvCxnSpPr>
        <xdr:cNvPr id="64" name="直線コネクタ 63"/>
        <xdr:cNvCxnSpPr/>
      </xdr:nvCxnSpPr>
      <xdr:spPr>
        <a:xfrm>
          <a:off x="3987800" y="62306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58420</xdr:rowOff>
    </xdr:to>
    <xdr:cxnSp macro="">
      <xdr:nvCxnSpPr>
        <xdr:cNvPr id="67" name="直線コネクタ 66"/>
        <xdr:cNvCxnSpPr/>
      </xdr:nvCxnSpPr>
      <xdr:spPr>
        <a:xfrm>
          <a:off x="3098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49276</xdr:rowOff>
    </xdr:to>
    <xdr:cxnSp macro="">
      <xdr:nvCxnSpPr>
        <xdr:cNvPr id="70" name="直線コネクタ 69"/>
        <xdr:cNvCxnSpPr/>
      </xdr:nvCxnSpPr>
      <xdr:spPr>
        <a:xfrm>
          <a:off x="2209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44704</xdr:rowOff>
    </xdr:to>
    <xdr:cxnSp macro="">
      <xdr:nvCxnSpPr>
        <xdr:cNvPr id="73" name="直線コネクタ 72"/>
        <xdr:cNvCxnSpPr/>
      </xdr:nvCxnSpPr>
      <xdr:spPr>
        <a:xfrm>
          <a:off x="1320800" y="6175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物件費は、</a:t>
          </a:r>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年度と比べ</a:t>
          </a:r>
          <a:r>
            <a:rPr lang="en-US" altLang="ja-JP" sz="1300" b="0" i="0" baseline="0">
              <a:solidFill>
                <a:schemeClr val="dk1"/>
              </a:solidFill>
              <a:effectLst/>
              <a:latin typeface="+mn-ea"/>
              <a:ea typeface="+mn-ea"/>
              <a:cs typeface="+mn-cs"/>
            </a:rPr>
            <a:t>160,354</a:t>
          </a:r>
          <a:r>
            <a:rPr lang="ja-JP" altLang="ja-JP" sz="1300" b="0" i="0" baseline="0">
              <a:solidFill>
                <a:schemeClr val="dk1"/>
              </a:solidFill>
              <a:effectLst/>
              <a:latin typeface="+mn-ea"/>
              <a:ea typeface="+mn-ea"/>
              <a:cs typeface="+mn-cs"/>
            </a:rPr>
            <a:t>千円の増額（</a:t>
          </a:r>
          <a:r>
            <a:rPr lang="en-US" altLang="ja-JP" sz="1300" b="0" i="0" baseline="0">
              <a:solidFill>
                <a:schemeClr val="dk1"/>
              </a:solidFill>
              <a:effectLst/>
              <a:latin typeface="+mn-ea"/>
              <a:ea typeface="+mn-ea"/>
              <a:cs typeface="+mn-cs"/>
            </a:rPr>
            <a:t>16.0</a:t>
          </a:r>
          <a:r>
            <a:rPr lang="ja-JP" altLang="en-US" sz="1300" b="0" i="0" baseline="0">
              <a:solidFill>
                <a:schemeClr val="dk1"/>
              </a:solidFill>
              <a:effectLst/>
              <a:latin typeface="+mn-ea"/>
              <a:ea typeface="+mn-ea"/>
              <a:cs typeface="+mn-cs"/>
            </a:rPr>
            <a:t>％　</a:t>
          </a:r>
          <a:r>
            <a:rPr lang="en-US" altLang="ja-JP" sz="1300" b="0" i="0" baseline="0">
              <a:solidFill>
                <a:schemeClr val="dk1"/>
              </a:solidFill>
              <a:effectLst/>
              <a:latin typeface="+mn-ea"/>
              <a:ea typeface="+mn-ea"/>
              <a:cs typeface="+mn-cs"/>
            </a:rPr>
            <a:t>1.7</a:t>
          </a:r>
          <a:r>
            <a:rPr lang="ja-JP" altLang="en-US" sz="1300" b="0" i="0" baseline="0">
              <a:solidFill>
                <a:schemeClr val="dk1"/>
              </a:solidFill>
              <a:effectLst/>
              <a:latin typeface="+mn-ea"/>
              <a:ea typeface="+mn-ea"/>
              <a:cs typeface="+mn-cs"/>
            </a:rPr>
            <a:t>ポイント</a:t>
          </a:r>
          <a:r>
            <a:rPr lang="ja-JP" altLang="ja-JP" sz="1300" b="0" i="0" baseline="0">
              <a:solidFill>
                <a:schemeClr val="dk1"/>
              </a:solidFill>
              <a:effectLst/>
              <a:latin typeface="+mn-ea"/>
              <a:ea typeface="+mn-ea"/>
              <a:cs typeface="+mn-cs"/>
            </a:rPr>
            <a:t>増）となった。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増加の主な要因は、臨時職員賃金の単価見直しに付随して社会保険料等が増額となったことや、</a:t>
          </a:r>
          <a:r>
            <a:rPr lang="ja-JP" altLang="en-US" sz="1300" b="0" i="0" baseline="0">
              <a:solidFill>
                <a:schemeClr val="dk1"/>
              </a:solidFill>
              <a:effectLst/>
              <a:latin typeface="+mn-ea"/>
              <a:ea typeface="+mn-ea"/>
              <a:cs typeface="+mn-cs"/>
            </a:rPr>
            <a:t>小規模保育所の運営開始</a:t>
          </a:r>
          <a:r>
            <a:rPr lang="ja-JP" altLang="ja-JP" sz="1300" b="0" i="0" baseline="0">
              <a:solidFill>
                <a:schemeClr val="dk1"/>
              </a:solidFill>
              <a:effectLst/>
              <a:latin typeface="+mn-ea"/>
              <a:ea typeface="+mn-ea"/>
              <a:cs typeface="+mn-cs"/>
            </a:rPr>
            <a:t>に伴い</a:t>
          </a:r>
          <a:r>
            <a:rPr lang="ja-JP" altLang="en-US" sz="1300" b="0" i="0" baseline="0">
              <a:solidFill>
                <a:schemeClr val="dk1"/>
              </a:solidFill>
              <a:effectLst/>
              <a:latin typeface="+mn-ea"/>
              <a:ea typeface="+mn-ea"/>
              <a:cs typeface="+mn-cs"/>
            </a:rPr>
            <a:t>委託料（指定管理料）の支払いが開始され</a:t>
          </a:r>
          <a:r>
            <a:rPr lang="ja-JP" altLang="ja-JP" sz="1300" b="0" i="0" baseline="0">
              <a:solidFill>
                <a:schemeClr val="dk1"/>
              </a:solidFill>
              <a:effectLst/>
              <a:latin typeface="+mn-ea"/>
              <a:ea typeface="+mn-ea"/>
              <a:cs typeface="+mn-cs"/>
            </a:rPr>
            <a:t>たこと等が挙げられ</a:t>
          </a:r>
          <a:r>
            <a:rPr lang="ja-JP" altLang="en-US" sz="1300" b="0" i="0" baseline="0">
              <a:solidFill>
                <a:schemeClr val="dk1"/>
              </a:solidFill>
              <a:effectLst/>
              <a:latin typeface="+mn-ea"/>
              <a:ea typeface="+mn-ea"/>
              <a:cs typeface="+mn-cs"/>
            </a:rPr>
            <a:t>る</a:t>
          </a:r>
          <a:r>
            <a:rPr lang="ja-JP" altLang="ja-JP" sz="1300" b="0" i="0" baseline="0">
              <a:solidFill>
                <a:schemeClr val="dk1"/>
              </a:solidFill>
              <a:effectLst/>
              <a:latin typeface="+mn-ea"/>
              <a:ea typeface="+mn-ea"/>
              <a:cs typeface="+mn-cs"/>
            </a:rPr>
            <a:t>。</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物品購入や委託契約締結においても、設計額が</a:t>
          </a:r>
          <a:r>
            <a:rPr lang="en-US" altLang="ja-JP" sz="1300" b="0" i="0" baseline="0">
              <a:solidFill>
                <a:schemeClr val="dk1"/>
              </a:solidFill>
              <a:effectLst/>
              <a:latin typeface="+mn-ea"/>
              <a:ea typeface="+mn-ea"/>
              <a:cs typeface="+mn-cs"/>
            </a:rPr>
            <a:t>30</a:t>
          </a:r>
          <a:r>
            <a:rPr lang="ja-JP" altLang="ja-JP" sz="1300" b="0" i="0" baseline="0">
              <a:solidFill>
                <a:schemeClr val="dk1"/>
              </a:solidFill>
              <a:effectLst/>
              <a:latin typeface="+mn-ea"/>
              <a:ea typeface="+mn-ea"/>
              <a:cs typeface="+mn-cs"/>
            </a:rPr>
            <a:t>千円以上となるものは見積合せを実施し、経常経費の削減に引き続き努めている。</a:t>
          </a:r>
          <a:endParaRPr lang="ja-JP" altLang="ja-JP" sz="13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xdr:rowOff>
    </xdr:from>
    <xdr:to>
      <xdr:col>82</xdr:col>
      <xdr:colOff>107950</xdr:colOff>
      <xdr:row>17</xdr:row>
      <xdr:rowOff>165100</xdr:rowOff>
    </xdr:to>
    <xdr:cxnSp macro="">
      <xdr:nvCxnSpPr>
        <xdr:cNvPr id="129" name="直線コネクタ 128"/>
        <xdr:cNvCxnSpPr/>
      </xdr:nvCxnSpPr>
      <xdr:spPr>
        <a:xfrm>
          <a:off x="15671800" y="29178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146050</xdr:rowOff>
    </xdr:from>
    <xdr:to>
      <xdr:col>78</xdr:col>
      <xdr:colOff>69850</xdr:colOff>
      <xdr:row>17</xdr:row>
      <xdr:rowOff>3175</xdr:rowOff>
    </xdr:to>
    <xdr:cxnSp macro="">
      <xdr:nvCxnSpPr>
        <xdr:cNvPr id="132" name="直線コネクタ 131"/>
        <xdr:cNvCxnSpPr/>
      </xdr:nvCxnSpPr>
      <xdr:spPr>
        <a:xfrm>
          <a:off x="14782800" y="2889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146050</xdr:rowOff>
    </xdr:to>
    <xdr:cxnSp macro="">
      <xdr:nvCxnSpPr>
        <xdr:cNvPr id="135" name="直線コネクタ 134"/>
        <xdr:cNvCxnSpPr/>
      </xdr:nvCxnSpPr>
      <xdr:spPr>
        <a:xfrm>
          <a:off x="13893800" y="2870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3175</xdr:rowOff>
    </xdr:to>
    <xdr:cxnSp macro="">
      <xdr:nvCxnSpPr>
        <xdr:cNvPr id="138" name="直線コネクタ 137"/>
        <xdr:cNvCxnSpPr/>
      </xdr:nvCxnSpPr>
      <xdr:spPr>
        <a:xfrm flipV="1">
          <a:off x="13004800" y="28702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114300</xdr:rowOff>
    </xdr:from>
    <xdr:to>
      <xdr:col>82</xdr:col>
      <xdr:colOff>158750</xdr:colOff>
      <xdr:row>18</xdr:row>
      <xdr:rowOff>44450</xdr:rowOff>
    </xdr:to>
    <xdr:sp macro="" textlink="">
      <xdr:nvSpPr>
        <xdr:cNvPr id="148" name="楕円 147"/>
        <xdr:cNvSpPr/>
      </xdr:nvSpPr>
      <xdr:spPr>
        <a:xfrm>
          <a:off x="164592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86377</xdr:rowOff>
    </xdr:from>
    <xdr:ext cx="762000" cy="259045"/>
    <xdr:sp macro="" textlink="">
      <xdr:nvSpPr>
        <xdr:cNvPr id="149" name="物件費該当値テキスト"/>
        <xdr:cNvSpPr txBox="1"/>
      </xdr:nvSpPr>
      <xdr:spPr>
        <a:xfrm>
          <a:off x="165989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123825</xdr:rowOff>
    </xdr:from>
    <xdr:to>
      <xdr:col>78</xdr:col>
      <xdr:colOff>120650</xdr:colOff>
      <xdr:row>17</xdr:row>
      <xdr:rowOff>53975</xdr:rowOff>
    </xdr:to>
    <xdr:sp macro="" textlink="">
      <xdr:nvSpPr>
        <xdr:cNvPr id="150" name="楕円 149"/>
        <xdr:cNvSpPr/>
      </xdr:nvSpPr>
      <xdr:spPr>
        <a:xfrm>
          <a:off x="15621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38752</xdr:rowOff>
    </xdr:from>
    <xdr:ext cx="736600" cy="259045"/>
    <xdr:sp macro="" textlink="">
      <xdr:nvSpPr>
        <xdr:cNvPr id="151" name="テキスト ボックス 150"/>
        <xdr:cNvSpPr txBox="1"/>
      </xdr:nvSpPr>
      <xdr:spPr>
        <a:xfrm>
          <a:off x="15290800" y="295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52" name="楕円 151"/>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3" name="テキスト ボックス 152"/>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4" name="楕円 153"/>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5" name="テキスト ボックス 154"/>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123825</xdr:rowOff>
    </xdr:from>
    <xdr:to>
      <xdr:col>65</xdr:col>
      <xdr:colOff>53975</xdr:colOff>
      <xdr:row>17</xdr:row>
      <xdr:rowOff>53975</xdr:rowOff>
    </xdr:to>
    <xdr:sp macro="" textlink="">
      <xdr:nvSpPr>
        <xdr:cNvPr id="156" name="楕円 155"/>
        <xdr:cNvSpPr/>
      </xdr:nvSpPr>
      <xdr:spPr>
        <a:xfrm>
          <a:off x="12954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38752</xdr:rowOff>
    </xdr:from>
    <xdr:ext cx="762000" cy="259045"/>
    <xdr:sp macro="" textlink="">
      <xdr:nvSpPr>
        <xdr:cNvPr id="157" name="テキスト ボックス 156"/>
        <xdr:cNvSpPr txBox="1"/>
      </xdr:nvSpPr>
      <xdr:spPr>
        <a:xfrm>
          <a:off x="126238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福祉事務所</a:t>
          </a:r>
          <a:r>
            <a:rPr lang="ja-JP" altLang="en-US" sz="1300" b="0" i="0" baseline="0">
              <a:solidFill>
                <a:schemeClr val="dk1"/>
              </a:solidFill>
              <a:effectLst/>
              <a:latin typeface="+mn-ea"/>
              <a:ea typeface="+mn-ea"/>
              <a:cs typeface="+mn-cs"/>
            </a:rPr>
            <a:t>の</a:t>
          </a:r>
          <a:r>
            <a:rPr lang="ja-JP" altLang="ja-JP" sz="1300" b="0" i="0" baseline="0">
              <a:solidFill>
                <a:schemeClr val="dk1"/>
              </a:solidFill>
              <a:effectLst/>
              <a:latin typeface="+mn-ea"/>
              <a:ea typeface="+mn-ea"/>
              <a:cs typeface="+mn-cs"/>
            </a:rPr>
            <a:t>開設により</a:t>
          </a:r>
          <a:r>
            <a:rPr lang="ja-JP" altLang="en-US" sz="1300" b="0" i="0" baseline="0">
              <a:solidFill>
                <a:schemeClr val="dk1"/>
              </a:solidFill>
              <a:effectLst/>
              <a:latin typeface="+mn-ea"/>
              <a:ea typeface="+mn-ea"/>
              <a:cs typeface="+mn-cs"/>
            </a:rPr>
            <a:t>、近年は類似団体平均よりも高い比率となっていたが</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生活保護対象世帯の減少等で保護費が縮小したことにより、Ｈ</a:t>
          </a:r>
          <a:r>
            <a:rPr lang="en-US" altLang="ja-JP" sz="1300" b="0" i="0" baseline="0">
              <a:solidFill>
                <a:schemeClr val="dk1"/>
              </a:solidFill>
              <a:effectLst/>
              <a:latin typeface="+mn-ea"/>
              <a:ea typeface="+mn-ea"/>
              <a:cs typeface="+mn-cs"/>
            </a:rPr>
            <a:t>29</a:t>
          </a:r>
          <a:r>
            <a:rPr lang="ja-JP" altLang="en-US" sz="1300" b="0" i="0" baseline="0">
              <a:solidFill>
                <a:schemeClr val="dk1"/>
              </a:solidFill>
              <a:effectLst/>
              <a:latin typeface="+mn-ea"/>
              <a:ea typeface="+mn-ea"/>
              <a:cs typeface="+mn-cs"/>
            </a:rPr>
            <a:t>年度は類似団体平均と同比率となった。</a:t>
          </a:r>
          <a:endParaRPr lang="ja-JP" altLang="ja-JP" sz="13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37193</xdr:rowOff>
    </xdr:to>
    <xdr:cxnSp macro="">
      <xdr:nvCxnSpPr>
        <xdr:cNvPr id="192" name="直線コネクタ 191"/>
        <xdr:cNvCxnSpPr/>
      </xdr:nvCxnSpPr>
      <xdr:spPr>
        <a:xfrm flipV="1">
          <a:off x="3987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37193</xdr:rowOff>
    </xdr:to>
    <xdr:cxnSp macro="">
      <xdr:nvCxnSpPr>
        <xdr:cNvPr id="195" name="直線コネクタ 194"/>
        <xdr:cNvCxnSpPr/>
      </xdr:nvCxnSpPr>
      <xdr:spPr>
        <a:xfrm>
          <a:off x="3098800" y="9728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127000</xdr:rowOff>
    </xdr:to>
    <xdr:cxnSp macro="">
      <xdr:nvCxnSpPr>
        <xdr:cNvPr id="198" name="直線コネクタ 197"/>
        <xdr:cNvCxnSpPr/>
      </xdr:nvCxnSpPr>
      <xdr:spPr>
        <a:xfrm>
          <a:off x="2209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78015</xdr:rowOff>
    </xdr:to>
    <xdr:cxnSp macro="">
      <xdr:nvCxnSpPr>
        <xdr:cNvPr id="201" name="直線コネクタ 200"/>
        <xdr:cNvCxnSpPr/>
      </xdr:nvCxnSpPr>
      <xdr:spPr>
        <a:xfrm>
          <a:off x="1320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3" name="楕円 212"/>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4" name="テキスト ボックス 21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ea"/>
              <a:ea typeface="+mn-ea"/>
              <a:cs typeface="+mn-cs"/>
            </a:rPr>
            <a:t>　</a:t>
          </a:r>
          <a:r>
            <a:rPr lang="en-US"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繰出金</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　</a:t>
          </a:r>
          <a:endParaRPr lang="en-US" altLang="ja-JP" sz="1300" b="0" i="0" baseline="0">
            <a:solidFill>
              <a:schemeClr val="dk1"/>
            </a:solidFill>
            <a:effectLst/>
            <a:latin typeface="+mn-ea"/>
            <a:ea typeface="+mn-ea"/>
            <a:cs typeface="+mn-cs"/>
          </a:endParaRPr>
        </a:p>
        <a:p>
          <a:pPr rtl="0"/>
          <a:r>
            <a:rPr lang="ja-JP" altLang="en-US" sz="1300" b="0" i="0" baseline="0">
              <a:solidFill>
                <a:schemeClr val="dk1"/>
              </a:solidFill>
              <a:effectLst/>
              <a:latin typeface="+mn-ea"/>
              <a:ea typeface="+mn-ea"/>
              <a:cs typeface="+mn-cs"/>
            </a:rPr>
            <a:t>　Ｈ</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年度に比べて</a:t>
          </a:r>
          <a:r>
            <a:rPr lang="en-US" altLang="ja-JP" sz="1300" b="0" i="0" baseline="0">
              <a:solidFill>
                <a:schemeClr val="dk1"/>
              </a:solidFill>
              <a:effectLst/>
              <a:latin typeface="+mn-ea"/>
              <a:ea typeface="+mn-ea"/>
              <a:cs typeface="+mn-cs"/>
            </a:rPr>
            <a:t>8,960</a:t>
          </a:r>
          <a:r>
            <a:rPr lang="ja-JP" altLang="ja-JP" sz="1300" b="0" i="0" baseline="0">
              <a:solidFill>
                <a:schemeClr val="dk1"/>
              </a:solidFill>
              <a:effectLst/>
              <a:latin typeface="+mn-ea"/>
              <a:ea typeface="+mn-ea"/>
              <a:cs typeface="+mn-cs"/>
            </a:rPr>
            <a:t>千円</a:t>
          </a:r>
          <a:r>
            <a:rPr lang="ja-JP" altLang="en-US" sz="1300" b="0" i="0" baseline="0">
              <a:solidFill>
                <a:schemeClr val="dk1"/>
              </a:solidFill>
              <a:effectLst/>
              <a:latin typeface="+mn-ea"/>
              <a:ea typeface="+mn-ea"/>
              <a:cs typeface="+mn-cs"/>
            </a:rPr>
            <a:t>の増</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15.2</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　</a:t>
          </a:r>
          <a:r>
            <a:rPr lang="en-US" altLang="ja-JP" sz="1300" b="0" i="0" baseline="0">
              <a:solidFill>
                <a:schemeClr val="dk1"/>
              </a:solidFill>
              <a:effectLst/>
              <a:latin typeface="+mn-ea"/>
              <a:ea typeface="+mn-ea"/>
              <a:cs typeface="+mn-cs"/>
            </a:rPr>
            <a:t>0.1</a:t>
          </a:r>
          <a:r>
            <a:rPr lang="ja-JP" altLang="en-US" sz="1300" b="0" i="0" baseline="0">
              <a:solidFill>
                <a:schemeClr val="dk1"/>
              </a:solidFill>
              <a:effectLst/>
              <a:latin typeface="+mn-ea"/>
              <a:ea typeface="+mn-ea"/>
              <a:cs typeface="+mn-cs"/>
            </a:rPr>
            <a:t>ポイント増</a:t>
          </a:r>
          <a:r>
            <a:rPr lang="ja-JP" altLang="ja-JP" sz="1300" b="0" i="0" baseline="0">
              <a:solidFill>
                <a:schemeClr val="dk1"/>
              </a:solidFill>
              <a:effectLst/>
              <a:latin typeface="+mn-ea"/>
              <a:ea typeface="+mn-ea"/>
              <a:cs typeface="+mn-cs"/>
            </a:rPr>
            <a:t>）となった。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増額となった主な</a:t>
          </a:r>
          <a:r>
            <a:rPr lang="ja-JP" altLang="ja-JP" sz="1300" b="0" i="0" baseline="0">
              <a:solidFill>
                <a:schemeClr val="dk1"/>
              </a:solidFill>
              <a:effectLst/>
              <a:latin typeface="+mn-ea"/>
              <a:ea typeface="+mn-ea"/>
              <a:cs typeface="+mn-cs"/>
            </a:rPr>
            <a:t>要因は、</a:t>
          </a:r>
          <a:r>
            <a:rPr lang="ja-JP" altLang="en-US" sz="1300" b="0" i="0" baseline="0">
              <a:solidFill>
                <a:schemeClr val="dk1"/>
              </a:solidFill>
              <a:effectLst/>
              <a:latin typeface="+mn-ea"/>
              <a:ea typeface="+mn-ea"/>
              <a:cs typeface="+mn-cs"/>
            </a:rPr>
            <a:t>国民健康保険特別会計において高額な医療費が必要となる年齢層が増加したこと等が挙げられる。</a:t>
          </a:r>
          <a:endParaRPr lang="ja-JP" altLang="ja-JP" sz="13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74422</xdr:rowOff>
    </xdr:from>
    <xdr:to>
      <xdr:col>82</xdr:col>
      <xdr:colOff>107950</xdr:colOff>
      <xdr:row>57</xdr:row>
      <xdr:rowOff>78994</xdr:rowOff>
    </xdr:to>
    <xdr:cxnSp macro="">
      <xdr:nvCxnSpPr>
        <xdr:cNvPr id="250" name="直線コネクタ 249"/>
        <xdr:cNvCxnSpPr/>
      </xdr:nvCxnSpPr>
      <xdr:spPr>
        <a:xfrm>
          <a:off x="15671800" y="9847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74422</xdr:rowOff>
    </xdr:from>
    <xdr:to>
      <xdr:col>78</xdr:col>
      <xdr:colOff>69850</xdr:colOff>
      <xdr:row>57</xdr:row>
      <xdr:rowOff>88138</xdr:rowOff>
    </xdr:to>
    <xdr:cxnSp macro="">
      <xdr:nvCxnSpPr>
        <xdr:cNvPr id="253" name="直線コネクタ 252"/>
        <xdr:cNvCxnSpPr/>
      </xdr:nvCxnSpPr>
      <xdr:spPr>
        <a:xfrm flipV="1">
          <a:off x="14782800" y="9847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74422</xdr:rowOff>
    </xdr:from>
    <xdr:to>
      <xdr:col>73</xdr:col>
      <xdr:colOff>180975</xdr:colOff>
      <xdr:row>57</xdr:row>
      <xdr:rowOff>88138</xdr:rowOff>
    </xdr:to>
    <xdr:cxnSp macro="">
      <xdr:nvCxnSpPr>
        <xdr:cNvPr id="256" name="直線コネクタ 255"/>
        <xdr:cNvCxnSpPr/>
      </xdr:nvCxnSpPr>
      <xdr:spPr>
        <a:xfrm>
          <a:off x="13893800" y="9847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74422</xdr:rowOff>
    </xdr:to>
    <xdr:cxnSp macro="">
      <xdr:nvCxnSpPr>
        <xdr:cNvPr id="259" name="直線コネクタ 258"/>
        <xdr:cNvCxnSpPr/>
      </xdr:nvCxnSpPr>
      <xdr:spPr>
        <a:xfrm>
          <a:off x="13004800" y="9824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28194</xdr:rowOff>
    </xdr:from>
    <xdr:to>
      <xdr:col>82</xdr:col>
      <xdr:colOff>158750</xdr:colOff>
      <xdr:row>57</xdr:row>
      <xdr:rowOff>129794</xdr:rowOff>
    </xdr:to>
    <xdr:sp macro="" textlink="">
      <xdr:nvSpPr>
        <xdr:cNvPr id="269" name="楕円 268"/>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271</xdr:rowOff>
    </xdr:from>
    <xdr:ext cx="762000" cy="259045"/>
    <xdr:sp macro="" textlink="">
      <xdr:nvSpPr>
        <xdr:cNvPr id="270" name="その他該当値テキスト"/>
        <xdr:cNvSpPr txBox="1"/>
      </xdr:nvSpPr>
      <xdr:spPr>
        <a:xfrm>
          <a:off x="16598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23622</xdr:rowOff>
    </xdr:from>
    <xdr:to>
      <xdr:col>78</xdr:col>
      <xdr:colOff>120650</xdr:colOff>
      <xdr:row>57</xdr:row>
      <xdr:rowOff>125222</xdr:rowOff>
    </xdr:to>
    <xdr:sp macro="" textlink="">
      <xdr:nvSpPr>
        <xdr:cNvPr id="271" name="楕円 270"/>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109999</xdr:rowOff>
    </xdr:from>
    <xdr:ext cx="736600" cy="259045"/>
    <xdr:sp macro="" textlink="">
      <xdr:nvSpPr>
        <xdr:cNvPr id="272" name="テキスト ボックス 271"/>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37338</xdr:rowOff>
    </xdr:from>
    <xdr:to>
      <xdr:col>74</xdr:col>
      <xdr:colOff>31750</xdr:colOff>
      <xdr:row>57</xdr:row>
      <xdr:rowOff>138938</xdr:rowOff>
    </xdr:to>
    <xdr:sp macro="" textlink="">
      <xdr:nvSpPr>
        <xdr:cNvPr id="273" name="楕円 272"/>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123715</xdr:rowOff>
    </xdr:from>
    <xdr:ext cx="762000" cy="259045"/>
    <xdr:sp macro="" textlink="">
      <xdr:nvSpPr>
        <xdr:cNvPr id="274" name="テキスト ボックス 273"/>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23622</xdr:rowOff>
    </xdr:from>
    <xdr:to>
      <xdr:col>69</xdr:col>
      <xdr:colOff>142875</xdr:colOff>
      <xdr:row>57</xdr:row>
      <xdr:rowOff>125222</xdr:rowOff>
    </xdr:to>
    <xdr:sp macro="" textlink="">
      <xdr:nvSpPr>
        <xdr:cNvPr id="275" name="楕円 274"/>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109999</xdr:rowOff>
    </xdr:from>
    <xdr:ext cx="762000" cy="259045"/>
    <xdr:sp macro="" textlink="">
      <xdr:nvSpPr>
        <xdr:cNvPr id="276" name="テキスト ボックス 275"/>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77" name="楕円 276"/>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78" name="テキスト ボックス 277"/>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補助費等は、補助金見直し等により類似団体に比べて比率は低い状況にあるが、前年度と比べると</a:t>
          </a:r>
          <a:r>
            <a:rPr lang="en-US" altLang="ja-JP" sz="1300" b="0" i="0" baseline="0">
              <a:solidFill>
                <a:schemeClr val="dk1"/>
              </a:solidFill>
              <a:effectLst/>
              <a:latin typeface="+mn-ea"/>
              <a:ea typeface="+mn-ea"/>
              <a:cs typeface="+mn-cs"/>
            </a:rPr>
            <a:t>18,372</a:t>
          </a:r>
          <a:r>
            <a:rPr lang="ja-JP" altLang="ja-JP" sz="1300" b="0" i="0" baseline="0">
              <a:solidFill>
                <a:schemeClr val="dk1"/>
              </a:solidFill>
              <a:effectLst/>
              <a:latin typeface="+mn-ea"/>
              <a:ea typeface="+mn-ea"/>
              <a:cs typeface="+mn-cs"/>
            </a:rPr>
            <a:t>千円の増額（</a:t>
          </a:r>
          <a:r>
            <a:rPr lang="en-US" altLang="ja-JP" sz="1300" b="0" i="0" baseline="0">
              <a:solidFill>
                <a:schemeClr val="dk1"/>
              </a:solidFill>
              <a:effectLst/>
              <a:latin typeface="+mn-ea"/>
              <a:ea typeface="+mn-ea"/>
              <a:cs typeface="+mn-cs"/>
            </a:rPr>
            <a:t>10.3</a:t>
          </a:r>
          <a:r>
            <a:rPr lang="ja-JP" altLang="en-US" sz="1300" b="0" i="0" baseline="0">
              <a:solidFill>
                <a:schemeClr val="dk1"/>
              </a:solidFill>
              <a:effectLst/>
              <a:latin typeface="+mn-ea"/>
              <a:ea typeface="+mn-ea"/>
              <a:cs typeface="+mn-cs"/>
            </a:rPr>
            <a:t>％　</a:t>
          </a:r>
          <a:r>
            <a:rPr lang="en-US" altLang="ja-JP" sz="1300" b="0" i="0" baseline="0">
              <a:solidFill>
                <a:schemeClr val="dk1"/>
              </a:solidFill>
              <a:effectLst/>
              <a:latin typeface="+mn-ea"/>
              <a:ea typeface="+mn-ea"/>
              <a:cs typeface="+mn-cs"/>
            </a:rPr>
            <a:t>0.7</a:t>
          </a:r>
          <a:r>
            <a:rPr lang="ja-JP" altLang="en-US" sz="1300" b="0" i="0" baseline="0">
              <a:solidFill>
                <a:schemeClr val="dk1"/>
              </a:solidFill>
              <a:effectLst/>
              <a:latin typeface="+mn-ea"/>
              <a:ea typeface="+mn-ea"/>
              <a:cs typeface="+mn-cs"/>
            </a:rPr>
            <a:t>ポイント減</a:t>
          </a:r>
          <a:r>
            <a:rPr lang="ja-JP" altLang="ja-JP" sz="1300" b="0" i="0" baseline="0">
              <a:solidFill>
                <a:schemeClr val="dk1"/>
              </a:solidFill>
              <a:effectLst/>
              <a:latin typeface="+mn-ea"/>
              <a:ea typeface="+mn-ea"/>
              <a:cs typeface="+mn-cs"/>
            </a:rPr>
            <a:t>）となった。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主な要因として、西部広域行政管理組合や南部箕蚊屋広域連合など一部事務組合負担金</a:t>
          </a:r>
          <a:r>
            <a:rPr lang="en-US" altLang="ja-JP" sz="1300" b="0" i="0" baseline="0">
              <a:solidFill>
                <a:schemeClr val="dk1"/>
              </a:solidFill>
              <a:effectLst/>
              <a:latin typeface="+mn-ea"/>
              <a:ea typeface="+mn-ea"/>
              <a:cs typeface="+mn-cs"/>
            </a:rPr>
            <a:t>12,037</a:t>
          </a:r>
          <a:r>
            <a:rPr lang="ja-JP" altLang="ja-JP" sz="1300" b="0" i="0" baseline="0">
              <a:solidFill>
                <a:schemeClr val="dk1"/>
              </a:solidFill>
              <a:effectLst/>
              <a:latin typeface="+mn-ea"/>
              <a:ea typeface="+mn-ea"/>
              <a:cs typeface="+mn-cs"/>
            </a:rPr>
            <a:t>千円、上水道事業会計繰出金</a:t>
          </a:r>
          <a:r>
            <a:rPr lang="en-US" altLang="ja-JP" sz="1300" b="0" i="0" baseline="0">
              <a:solidFill>
                <a:schemeClr val="dk1"/>
              </a:solidFill>
              <a:effectLst/>
              <a:latin typeface="+mn-ea"/>
              <a:ea typeface="+mn-ea"/>
              <a:cs typeface="+mn-cs"/>
            </a:rPr>
            <a:t>3,932</a:t>
          </a:r>
          <a:r>
            <a:rPr lang="ja-JP" altLang="ja-JP" sz="1300" b="0" i="0" baseline="0">
              <a:solidFill>
                <a:schemeClr val="dk1"/>
              </a:solidFill>
              <a:effectLst/>
              <a:latin typeface="+mn-ea"/>
              <a:ea typeface="+mn-ea"/>
              <a:cs typeface="+mn-cs"/>
            </a:rPr>
            <a:t>千円の増額が挙げられる。</a:t>
          </a:r>
          <a:endParaRPr lang="ja-JP" altLang="ja-JP" sz="13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58420</xdr:rowOff>
    </xdr:to>
    <xdr:cxnSp macro="">
      <xdr:nvCxnSpPr>
        <xdr:cNvPr id="308" name="直線コネクタ 307"/>
        <xdr:cNvCxnSpPr/>
      </xdr:nvCxnSpPr>
      <xdr:spPr>
        <a:xfrm flipV="1">
          <a:off x="15671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58420</xdr:rowOff>
    </xdr:to>
    <xdr:cxnSp macro="">
      <xdr:nvCxnSpPr>
        <xdr:cNvPr id="311" name="直線コネクタ 310"/>
        <xdr:cNvCxnSpPr/>
      </xdr:nvCxnSpPr>
      <xdr:spPr>
        <a:xfrm>
          <a:off x="14782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94996</xdr:rowOff>
    </xdr:to>
    <xdr:cxnSp macro="">
      <xdr:nvCxnSpPr>
        <xdr:cNvPr id="314" name="直線コネクタ 313"/>
        <xdr:cNvCxnSpPr/>
      </xdr:nvCxnSpPr>
      <xdr:spPr>
        <a:xfrm flipV="1">
          <a:off x="13893800" y="6230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94996</xdr:rowOff>
    </xdr:to>
    <xdr:cxnSp macro="">
      <xdr:nvCxnSpPr>
        <xdr:cNvPr id="317" name="直線コネクタ 316"/>
        <xdr:cNvCxnSpPr/>
      </xdr:nvCxnSpPr>
      <xdr:spPr>
        <a:xfrm>
          <a:off x="13004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7" name="楕円 326"/>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8"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9" name="楕円 328"/>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0" name="テキスト ボックス 329"/>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1" name="楕円 330"/>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2" name="テキスト ボックス 331"/>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3" name="楕円 332"/>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4" name="テキスト ボックス 333"/>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5" name="楕円 334"/>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6" name="テキスト ボックス 33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これまで実施した</a:t>
          </a:r>
          <a:r>
            <a:rPr lang="ja-JP" altLang="ja-JP" sz="1300" b="0" i="0" baseline="0">
              <a:solidFill>
                <a:schemeClr val="dk1"/>
              </a:solidFill>
              <a:effectLst/>
              <a:latin typeface="+mn-ea"/>
              <a:ea typeface="+mn-ea"/>
              <a:cs typeface="+mn-cs"/>
            </a:rPr>
            <a:t>繰上償還等により</a:t>
          </a:r>
          <a:r>
            <a:rPr lang="ja-JP" altLang="en-US" sz="1300" b="0" i="0" baseline="0">
              <a:solidFill>
                <a:schemeClr val="dk1"/>
              </a:solidFill>
              <a:effectLst/>
              <a:latin typeface="+mn-ea"/>
              <a:ea typeface="+mn-ea"/>
              <a:cs typeface="+mn-cs"/>
            </a:rPr>
            <a:t>地方債残高が減少したことで、決算額のうち元利償還金が占める割合は</a:t>
          </a:r>
          <a:r>
            <a:rPr lang="ja-JP" altLang="ja-JP" sz="1300" b="0" i="0" baseline="0">
              <a:solidFill>
                <a:schemeClr val="dk1"/>
              </a:solidFill>
              <a:effectLst/>
              <a:latin typeface="+mn-ea"/>
              <a:ea typeface="+mn-ea"/>
              <a:cs typeface="+mn-cs"/>
            </a:rPr>
            <a:t>ピーク時に比べて改善</a:t>
          </a:r>
          <a:r>
            <a:rPr lang="ja-JP" altLang="en-US" sz="1300" b="0" i="0" baseline="0">
              <a:solidFill>
                <a:schemeClr val="dk1"/>
              </a:solidFill>
              <a:effectLst/>
              <a:latin typeface="+mn-ea"/>
              <a:ea typeface="+mn-ea"/>
              <a:cs typeface="+mn-cs"/>
            </a:rPr>
            <a:t>傾向にある。</a:t>
          </a:r>
          <a:endParaRPr lang="en-US" altLang="ja-JP" sz="1300" b="0" i="0" baseline="0">
            <a:solidFill>
              <a:schemeClr val="dk1"/>
            </a:solidFill>
            <a:effectLst/>
            <a:latin typeface="+mn-ea"/>
            <a:ea typeface="+mn-ea"/>
            <a:cs typeface="+mn-cs"/>
          </a:endParaRPr>
        </a:p>
        <a:p>
          <a:pPr rtl="0"/>
          <a:r>
            <a:rPr lang="ja-JP" altLang="en-US" sz="1300" b="0" i="0" baseline="0">
              <a:solidFill>
                <a:schemeClr val="dk1"/>
              </a:solidFill>
              <a:effectLst/>
              <a:latin typeface="+mn-ea"/>
              <a:ea typeface="+mn-ea"/>
              <a:cs typeface="+mn-cs"/>
            </a:rPr>
            <a:t>　しかし</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償還</a:t>
          </a:r>
          <a:r>
            <a:rPr lang="ja-JP" altLang="ja-JP" sz="1300" b="0" i="0" baseline="0">
              <a:solidFill>
                <a:schemeClr val="dk1"/>
              </a:solidFill>
              <a:effectLst/>
              <a:latin typeface="+mn-ea"/>
              <a:ea typeface="+mn-ea"/>
              <a:cs typeface="+mn-cs"/>
            </a:rPr>
            <a:t>期間を通常よりも短く設定していることもあり、依然として類似団体に比べて高い比率となっている。今後も引き続き、適正な公債費管理を行っていく必要がある。</a:t>
          </a:r>
          <a:endParaRPr lang="ja-JP" altLang="ja-JP" sz="130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131572</xdr:rowOff>
    </xdr:from>
    <xdr:to>
      <xdr:col>24</xdr:col>
      <xdr:colOff>25400</xdr:colOff>
      <xdr:row>79</xdr:row>
      <xdr:rowOff>33274</xdr:rowOff>
    </xdr:to>
    <xdr:cxnSp macro="">
      <xdr:nvCxnSpPr>
        <xdr:cNvPr id="366" name="直線コネクタ 365"/>
        <xdr:cNvCxnSpPr/>
      </xdr:nvCxnSpPr>
      <xdr:spPr>
        <a:xfrm flipV="1">
          <a:off x="3987800" y="135046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79</xdr:row>
      <xdr:rowOff>33274</xdr:rowOff>
    </xdr:to>
    <xdr:cxnSp macro="">
      <xdr:nvCxnSpPr>
        <xdr:cNvPr id="369" name="直線コネクタ 368"/>
        <xdr:cNvCxnSpPr/>
      </xdr:nvCxnSpPr>
      <xdr:spPr>
        <a:xfrm>
          <a:off x="3098800" y="135321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159004</xdr:rowOff>
    </xdr:from>
    <xdr:to>
      <xdr:col>15</xdr:col>
      <xdr:colOff>98425</xdr:colOff>
      <xdr:row>79</xdr:row>
      <xdr:rowOff>69850</xdr:rowOff>
    </xdr:to>
    <xdr:cxnSp macro="">
      <xdr:nvCxnSpPr>
        <xdr:cNvPr id="372" name="直線コネクタ 371"/>
        <xdr:cNvCxnSpPr/>
      </xdr:nvCxnSpPr>
      <xdr:spPr>
        <a:xfrm flipV="1">
          <a:off x="2209800" y="135321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79</xdr:row>
      <xdr:rowOff>69850</xdr:rowOff>
    </xdr:to>
    <xdr:cxnSp macro="">
      <xdr:nvCxnSpPr>
        <xdr:cNvPr id="375" name="直線コネクタ 374"/>
        <xdr:cNvCxnSpPr/>
      </xdr:nvCxnSpPr>
      <xdr:spPr>
        <a:xfrm>
          <a:off x="1320800" y="13536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80772</xdr:rowOff>
    </xdr:from>
    <xdr:to>
      <xdr:col>24</xdr:col>
      <xdr:colOff>76200</xdr:colOff>
      <xdr:row>79</xdr:row>
      <xdr:rowOff>10922</xdr:rowOff>
    </xdr:to>
    <xdr:sp macro="" textlink="">
      <xdr:nvSpPr>
        <xdr:cNvPr id="385" name="楕円 384"/>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52849</xdr:rowOff>
    </xdr:from>
    <xdr:ext cx="762000" cy="259045"/>
    <xdr:sp macro="" textlink="">
      <xdr:nvSpPr>
        <xdr:cNvPr id="386"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87" name="楕円 386"/>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88" name="テキスト ボックス 387"/>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108204</xdr:rowOff>
    </xdr:from>
    <xdr:to>
      <xdr:col>15</xdr:col>
      <xdr:colOff>149225</xdr:colOff>
      <xdr:row>79</xdr:row>
      <xdr:rowOff>38354</xdr:rowOff>
    </xdr:to>
    <xdr:sp macro="" textlink="">
      <xdr:nvSpPr>
        <xdr:cNvPr id="389" name="楕円 388"/>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23131</xdr:rowOff>
    </xdr:from>
    <xdr:ext cx="762000" cy="259045"/>
    <xdr:sp macro="" textlink="">
      <xdr:nvSpPr>
        <xdr:cNvPr id="390" name="テキスト ボックス 389"/>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1" name="楕円 390"/>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92" name="テキスト ボックス 391"/>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93" name="楕円 392"/>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94" name="テキスト ボックス 393"/>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公債費以外においては、</a:t>
          </a:r>
          <a:r>
            <a:rPr lang="ja-JP" altLang="en-US" sz="1300" b="0" i="0" baseline="0">
              <a:solidFill>
                <a:schemeClr val="dk1"/>
              </a:solidFill>
              <a:effectLst/>
              <a:latin typeface="+mn-ea"/>
              <a:ea typeface="+mn-ea"/>
              <a:cs typeface="+mn-cs"/>
            </a:rPr>
            <a:t>Ｈ</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年度と比べて</a:t>
          </a:r>
          <a:r>
            <a:rPr lang="en-US" altLang="ja-JP" sz="1300" b="0" i="0" baseline="0">
              <a:solidFill>
                <a:schemeClr val="dk1"/>
              </a:solidFill>
              <a:effectLst/>
              <a:latin typeface="+mn-ea"/>
              <a:ea typeface="+mn-ea"/>
              <a:cs typeface="+mn-cs"/>
            </a:rPr>
            <a:t>995,987</a:t>
          </a:r>
          <a:r>
            <a:rPr lang="ja-JP" altLang="ja-JP" sz="1300" b="0" i="0" baseline="0">
              <a:solidFill>
                <a:schemeClr val="dk1"/>
              </a:solidFill>
              <a:effectLst/>
              <a:latin typeface="+mn-ea"/>
              <a:ea typeface="+mn-ea"/>
              <a:cs typeface="+mn-cs"/>
            </a:rPr>
            <a:t>千円（</a:t>
          </a:r>
          <a:r>
            <a:rPr lang="en-US" altLang="ja-JP" sz="1300" b="0" i="0" baseline="0">
              <a:solidFill>
                <a:schemeClr val="dk1"/>
              </a:solidFill>
              <a:effectLst/>
              <a:latin typeface="+mn-ea"/>
              <a:ea typeface="+mn-ea"/>
              <a:cs typeface="+mn-cs"/>
            </a:rPr>
            <a:t>70.4</a:t>
          </a:r>
          <a:r>
            <a:rPr lang="ja-JP" altLang="en-US" sz="1300" b="0" i="0" baseline="0">
              <a:solidFill>
                <a:schemeClr val="dk1"/>
              </a:solidFill>
              <a:effectLst/>
              <a:latin typeface="+mn-ea"/>
              <a:ea typeface="+mn-ea"/>
              <a:cs typeface="+mn-cs"/>
            </a:rPr>
            <a:t>％　</a:t>
          </a:r>
          <a:r>
            <a:rPr lang="en-US" altLang="ja-JP" sz="1300" b="0" i="0" baseline="0">
              <a:solidFill>
                <a:schemeClr val="dk1"/>
              </a:solidFill>
              <a:effectLst/>
              <a:latin typeface="+mn-ea"/>
              <a:ea typeface="+mn-ea"/>
              <a:cs typeface="+mn-cs"/>
            </a:rPr>
            <a:t>2.2</a:t>
          </a:r>
          <a:r>
            <a:rPr lang="ja-JP" altLang="en-US" sz="1300" b="0" i="0" baseline="0">
              <a:solidFill>
                <a:schemeClr val="dk1"/>
              </a:solidFill>
              <a:effectLst/>
              <a:latin typeface="+mn-ea"/>
              <a:ea typeface="+mn-ea"/>
              <a:cs typeface="+mn-cs"/>
            </a:rPr>
            <a:t>ポイント</a:t>
          </a:r>
          <a:r>
            <a:rPr lang="ja-JP" altLang="ja-JP" sz="1300" b="0" i="0" baseline="0">
              <a:solidFill>
                <a:schemeClr val="dk1"/>
              </a:solidFill>
              <a:effectLst/>
              <a:latin typeface="+mn-ea"/>
              <a:ea typeface="+mn-ea"/>
              <a:cs typeface="+mn-cs"/>
            </a:rPr>
            <a:t>増）であった。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増加の主な要因は、</a:t>
          </a:r>
          <a:r>
            <a:rPr lang="en-US" altLang="ja-JP" sz="1300" b="0" i="0" baseline="0">
              <a:solidFill>
                <a:schemeClr val="dk1"/>
              </a:solidFill>
              <a:effectLst/>
              <a:latin typeface="+mn-ea"/>
              <a:ea typeface="+mn-ea"/>
              <a:cs typeface="+mn-cs"/>
            </a:rPr>
            <a:t>H29</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8</a:t>
          </a:r>
          <a:r>
            <a:rPr lang="ja-JP" altLang="ja-JP" sz="1300" b="0" i="0" baseline="0">
              <a:solidFill>
                <a:schemeClr val="dk1"/>
              </a:solidFill>
              <a:effectLst/>
              <a:latin typeface="+mn-ea"/>
              <a:ea typeface="+mn-ea"/>
              <a:cs typeface="+mn-cs"/>
            </a:rPr>
            <a:t>月の人事院勧告等に準じた給料表改正実施に伴い職員給料等が</a:t>
          </a:r>
          <a:r>
            <a:rPr lang="ja-JP" altLang="en-US" sz="1300" b="0" i="0" baseline="0">
              <a:solidFill>
                <a:schemeClr val="dk1"/>
              </a:solidFill>
              <a:effectLst/>
              <a:latin typeface="+mn-ea"/>
              <a:ea typeface="+mn-ea"/>
              <a:cs typeface="+mn-cs"/>
            </a:rPr>
            <a:t>増加したことによる人件費の増額、</a:t>
          </a:r>
          <a:r>
            <a:rPr lang="ja-JP" altLang="ja-JP" sz="1300" b="0" i="0" baseline="0">
              <a:solidFill>
                <a:schemeClr val="dk1"/>
              </a:solidFill>
              <a:effectLst/>
              <a:latin typeface="+mn-ea"/>
              <a:ea typeface="+mn-ea"/>
              <a:cs typeface="+mn-cs"/>
            </a:rPr>
            <a:t>臨時職員賃金の増額改定及び補助費等の増加</a:t>
          </a:r>
          <a:r>
            <a:rPr lang="ja-JP" altLang="en-US" sz="1300" b="0" i="0" baseline="0">
              <a:solidFill>
                <a:schemeClr val="dk1"/>
              </a:solidFill>
              <a:effectLst/>
              <a:latin typeface="+mn-ea"/>
              <a:ea typeface="+mn-ea"/>
              <a:cs typeface="+mn-cs"/>
            </a:rPr>
            <a:t>等が挙げられる</a:t>
          </a:r>
          <a:r>
            <a:rPr lang="ja-JP" altLang="ja-JP" sz="1300" b="0" i="0" baseline="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30987</xdr:rowOff>
    </xdr:to>
    <xdr:cxnSp macro="">
      <xdr:nvCxnSpPr>
        <xdr:cNvPr id="425" name="直線コネクタ 424"/>
        <xdr:cNvCxnSpPr/>
      </xdr:nvCxnSpPr>
      <xdr:spPr>
        <a:xfrm>
          <a:off x="15671800" y="12960604"/>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101854</xdr:rowOff>
    </xdr:to>
    <xdr:cxnSp macro="">
      <xdr:nvCxnSpPr>
        <xdr:cNvPr id="428" name="直線コネクタ 427"/>
        <xdr:cNvCxnSpPr/>
      </xdr:nvCxnSpPr>
      <xdr:spPr>
        <a:xfrm>
          <a:off x="14782800" y="12928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75</xdr:row>
      <xdr:rowOff>69850</xdr:rowOff>
    </xdr:to>
    <xdr:cxnSp macro="">
      <xdr:nvCxnSpPr>
        <xdr:cNvPr id="431" name="直線コネクタ 430"/>
        <xdr:cNvCxnSpPr/>
      </xdr:nvCxnSpPr>
      <xdr:spPr>
        <a:xfrm>
          <a:off x="13893800" y="12924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3" name="テキスト ボックス 432"/>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75</xdr:row>
      <xdr:rowOff>65278</xdr:rowOff>
    </xdr:to>
    <xdr:cxnSp macro="">
      <xdr:nvCxnSpPr>
        <xdr:cNvPr id="434" name="直線コネクタ 433"/>
        <xdr:cNvCxnSpPr/>
      </xdr:nvCxnSpPr>
      <xdr:spPr>
        <a:xfrm>
          <a:off x="13004800" y="128645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36" name="テキスト ボックス 43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8" name="テキスト ボックス 437"/>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4" name="楕円 443"/>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5"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46" name="楕円 445"/>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47" name="テキスト ボックス 446"/>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8" name="楕円 447"/>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49" name="テキスト ボックス 448"/>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xdr:rowOff>
    </xdr:from>
    <xdr:to>
      <xdr:col>69</xdr:col>
      <xdr:colOff>142875</xdr:colOff>
      <xdr:row>75</xdr:row>
      <xdr:rowOff>116078</xdr:rowOff>
    </xdr:to>
    <xdr:sp macro="" textlink="">
      <xdr:nvSpPr>
        <xdr:cNvPr id="450" name="楕円 449"/>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126255</xdr:rowOff>
    </xdr:from>
    <xdr:ext cx="762000" cy="259045"/>
    <xdr:sp macro="" textlink="">
      <xdr:nvSpPr>
        <xdr:cNvPr id="451" name="テキスト ボックス 450"/>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52" name="楕円 451"/>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53" name="テキスト ボックス 452"/>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163088</xdr:rowOff>
    </xdr:from>
    <xdr:to>
      <xdr:col>29</xdr:col>
      <xdr:colOff>127000</xdr:colOff>
      <xdr:row>16</xdr:row>
      <xdr:rowOff>168773</xdr:rowOff>
    </xdr:to>
    <xdr:cxnSp macro="">
      <xdr:nvCxnSpPr>
        <xdr:cNvPr id="50" name="直線コネクタ 49"/>
        <xdr:cNvCxnSpPr/>
      </xdr:nvCxnSpPr>
      <xdr:spPr bwMode="auto">
        <a:xfrm flipV="1">
          <a:off x="5003800" y="2953913"/>
          <a:ext cx="647700" cy="5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163005</xdr:rowOff>
    </xdr:from>
    <xdr:to>
      <xdr:col>26</xdr:col>
      <xdr:colOff>50800</xdr:colOff>
      <xdr:row>16</xdr:row>
      <xdr:rowOff>168773</xdr:rowOff>
    </xdr:to>
    <xdr:cxnSp macro="">
      <xdr:nvCxnSpPr>
        <xdr:cNvPr id="53" name="直線コネクタ 52"/>
        <xdr:cNvCxnSpPr/>
      </xdr:nvCxnSpPr>
      <xdr:spPr bwMode="auto">
        <a:xfrm>
          <a:off x="4305300" y="2953830"/>
          <a:ext cx="698500" cy="5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163005</xdr:rowOff>
    </xdr:from>
    <xdr:to>
      <xdr:col>22</xdr:col>
      <xdr:colOff>114300</xdr:colOff>
      <xdr:row>17</xdr:row>
      <xdr:rowOff>17882</xdr:rowOff>
    </xdr:to>
    <xdr:cxnSp macro="">
      <xdr:nvCxnSpPr>
        <xdr:cNvPr id="56" name="直線コネクタ 55"/>
        <xdr:cNvCxnSpPr/>
      </xdr:nvCxnSpPr>
      <xdr:spPr bwMode="auto">
        <a:xfrm flipV="1">
          <a:off x="3606800" y="2953830"/>
          <a:ext cx="6985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17882</xdr:rowOff>
    </xdr:from>
    <xdr:to>
      <xdr:col>18</xdr:col>
      <xdr:colOff>177800</xdr:colOff>
      <xdr:row>17</xdr:row>
      <xdr:rowOff>81128</xdr:rowOff>
    </xdr:to>
    <xdr:cxnSp macro="">
      <xdr:nvCxnSpPr>
        <xdr:cNvPr id="59" name="直線コネクタ 58"/>
        <xdr:cNvCxnSpPr/>
      </xdr:nvCxnSpPr>
      <xdr:spPr bwMode="auto">
        <a:xfrm flipV="1">
          <a:off x="2908300" y="2980157"/>
          <a:ext cx="698500" cy="6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112288</xdr:rowOff>
    </xdr:from>
    <xdr:to>
      <xdr:col>29</xdr:col>
      <xdr:colOff>177800</xdr:colOff>
      <xdr:row>17</xdr:row>
      <xdr:rowOff>42438</xdr:rowOff>
    </xdr:to>
    <xdr:sp macro="" textlink="">
      <xdr:nvSpPr>
        <xdr:cNvPr id="69" name="楕円 68"/>
        <xdr:cNvSpPr/>
      </xdr:nvSpPr>
      <xdr:spPr bwMode="auto">
        <a:xfrm>
          <a:off x="5600700" y="290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128815</xdr:rowOff>
    </xdr:from>
    <xdr:ext cx="762000" cy="259045"/>
    <xdr:sp macro="" textlink="">
      <xdr:nvSpPr>
        <xdr:cNvPr id="70" name="人口1人当たり決算額の推移該当値テキスト130"/>
        <xdr:cNvSpPr txBox="1"/>
      </xdr:nvSpPr>
      <xdr:spPr>
        <a:xfrm>
          <a:off x="5740400" y="274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117973</xdr:rowOff>
    </xdr:from>
    <xdr:to>
      <xdr:col>26</xdr:col>
      <xdr:colOff>101600</xdr:colOff>
      <xdr:row>17</xdr:row>
      <xdr:rowOff>48123</xdr:rowOff>
    </xdr:to>
    <xdr:sp macro="" textlink="">
      <xdr:nvSpPr>
        <xdr:cNvPr id="71" name="楕円 70"/>
        <xdr:cNvSpPr/>
      </xdr:nvSpPr>
      <xdr:spPr bwMode="auto">
        <a:xfrm>
          <a:off x="4953000" y="290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58300</xdr:rowOff>
    </xdr:from>
    <xdr:ext cx="736600" cy="259045"/>
    <xdr:sp macro="" textlink="">
      <xdr:nvSpPr>
        <xdr:cNvPr id="72" name="テキスト ボックス 71"/>
        <xdr:cNvSpPr txBox="1"/>
      </xdr:nvSpPr>
      <xdr:spPr>
        <a:xfrm>
          <a:off x="4622800" y="267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112205</xdr:rowOff>
    </xdr:from>
    <xdr:to>
      <xdr:col>22</xdr:col>
      <xdr:colOff>165100</xdr:colOff>
      <xdr:row>17</xdr:row>
      <xdr:rowOff>42355</xdr:rowOff>
    </xdr:to>
    <xdr:sp macro="" textlink="">
      <xdr:nvSpPr>
        <xdr:cNvPr id="73" name="楕円 72"/>
        <xdr:cNvSpPr/>
      </xdr:nvSpPr>
      <xdr:spPr bwMode="auto">
        <a:xfrm>
          <a:off x="4254500" y="2903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52532</xdr:rowOff>
    </xdr:from>
    <xdr:ext cx="762000" cy="259045"/>
    <xdr:sp macro="" textlink="">
      <xdr:nvSpPr>
        <xdr:cNvPr id="74" name="テキスト ボックス 73"/>
        <xdr:cNvSpPr txBox="1"/>
      </xdr:nvSpPr>
      <xdr:spPr>
        <a:xfrm>
          <a:off x="3924300" y="267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138532</xdr:rowOff>
    </xdr:from>
    <xdr:to>
      <xdr:col>19</xdr:col>
      <xdr:colOff>38100</xdr:colOff>
      <xdr:row>17</xdr:row>
      <xdr:rowOff>68682</xdr:rowOff>
    </xdr:to>
    <xdr:sp macro="" textlink="">
      <xdr:nvSpPr>
        <xdr:cNvPr id="75" name="楕円 74"/>
        <xdr:cNvSpPr/>
      </xdr:nvSpPr>
      <xdr:spPr bwMode="auto">
        <a:xfrm>
          <a:off x="3556000" y="292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78859</xdr:rowOff>
    </xdr:from>
    <xdr:ext cx="762000" cy="259045"/>
    <xdr:sp macro="" textlink="">
      <xdr:nvSpPr>
        <xdr:cNvPr id="76" name="テキスト ボックス 75"/>
        <xdr:cNvSpPr txBox="1"/>
      </xdr:nvSpPr>
      <xdr:spPr>
        <a:xfrm>
          <a:off x="3225800" y="269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30328</xdr:rowOff>
    </xdr:from>
    <xdr:to>
      <xdr:col>15</xdr:col>
      <xdr:colOff>101600</xdr:colOff>
      <xdr:row>17</xdr:row>
      <xdr:rowOff>131928</xdr:rowOff>
    </xdr:to>
    <xdr:sp macro="" textlink="">
      <xdr:nvSpPr>
        <xdr:cNvPr id="77" name="楕円 76"/>
        <xdr:cNvSpPr/>
      </xdr:nvSpPr>
      <xdr:spPr bwMode="auto">
        <a:xfrm>
          <a:off x="2857500" y="299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142105</xdr:rowOff>
    </xdr:from>
    <xdr:ext cx="762000" cy="259045"/>
    <xdr:sp macro="" textlink="">
      <xdr:nvSpPr>
        <xdr:cNvPr id="78" name="テキスト ボックス 77"/>
        <xdr:cNvSpPr txBox="1"/>
      </xdr:nvSpPr>
      <xdr:spPr>
        <a:xfrm>
          <a:off x="2527300" y="27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10243</xdr:rowOff>
    </xdr:from>
    <xdr:to>
      <xdr:col>29</xdr:col>
      <xdr:colOff>127000</xdr:colOff>
      <xdr:row>35</xdr:row>
      <xdr:rowOff>36932</xdr:rowOff>
    </xdr:to>
    <xdr:cxnSp macro="">
      <xdr:nvCxnSpPr>
        <xdr:cNvPr id="111" name="直線コネクタ 110"/>
        <xdr:cNvCxnSpPr/>
      </xdr:nvCxnSpPr>
      <xdr:spPr bwMode="auto">
        <a:xfrm flipV="1">
          <a:off x="5003800" y="6620593"/>
          <a:ext cx="647700" cy="26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36932</xdr:rowOff>
    </xdr:from>
    <xdr:to>
      <xdr:col>26</xdr:col>
      <xdr:colOff>50800</xdr:colOff>
      <xdr:row>35</xdr:row>
      <xdr:rowOff>44952</xdr:rowOff>
    </xdr:to>
    <xdr:cxnSp macro="">
      <xdr:nvCxnSpPr>
        <xdr:cNvPr id="114" name="直線コネクタ 113"/>
        <xdr:cNvCxnSpPr/>
      </xdr:nvCxnSpPr>
      <xdr:spPr bwMode="auto">
        <a:xfrm flipV="1">
          <a:off x="4305300" y="6647282"/>
          <a:ext cx="698500" cy="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181673</xdr:rowOff>
    </xdr:from>
    <xdr:to>
      <xdr:col>22</xdr:col>
      <xdr:colOff>114300</xdr:colOff>
      <xdr:row>35</xdr:row>
      <xdr:rowOff>44952</xdr:rowOff>
    </xdr:to>
    <xdr:cxnSp macro="">
      <xdr:nvCxnSpPr>
        <xdr:cNvPr id="117" name="直線コネクタ 116"/>
        <xdr:cNvCxnSpPr/>
      </xdr:nvCxnSpPr>
      <xdr:spPr bwMode="auto">
        <a:xfrm>
          <a:off x="3606800" y="6449123"/>
          <a:ext cx="698500" cy="206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181673</xdr:rowOff>
    </xdr:from>
    <xdr:to>
      <xdr:col>18</xdr:col>
      <xdr:colOff>177800</xdr:colOff>
      <xdr:row>34</xdr:row>
      <xdr:rowOff>206096</xdr:rowOff>
    </xdr:to>
    <xdr:cxnSp macro="">
      <xdr:nvCxnSpPr>
        <xdr:cNvPr id="120" name="直線コネクタ 119"/>
        <xdr:cNvCxnSpPr/>
      </xdr:nvCxnSpPr>
      <xdr:spPr bwMode="auto">
        <a:xfrm flipV="1">
          <a:off x="2908300" y="6449123"/>
          <a:ext cx="698500" cy="2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302343</xdr:rowOff>
    </xdr:from>
    <xdr:to>
      <xdr:col>29</xdr:col>
      <xdr:colOff>177800</xdr:colOff>
      <xdr:row>35</xdr:row>
      <xdr:rowOff>61043</xdr:rowOff>
    </xdr:to>
    <xdr:sp macro="" textlink="">
      <xdr:nvSpPr>
        <xdr:cNvPr id="130" name="楕円 129"/>
        <xdr:cNvSpPr/>
      </xdr:nvSpPr>
      <xdr:spPr bwMode="auto">
        <a:xfrm>
          <a:off x="5600700" y="656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147419</xdr:rowOff>
    </xdr:from>
    <xdr:ext cx="762000" cy="259045"/>
    <xdr:sp macro="" textlink="">
      <xdr:nvSpPr>
        <xdr:cNvPr id="131" name="人口1人当たり決算額の推移該当値テキスト445"/>
        <xdr:cNvSpPr txBox="1"/>
      </xdr:nvSpPr>
      <xdr:spPr>
        <a:xfrm>
          <a:off x="5740400" y="641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329032</xdr:rowOff>
    </xdr:from>
    <xdr:to>
      <xdr:col>26</xdr:col>
      <xdr:colOff>101600</xdr:colOff>
      <xdr:row>35</xdr:row>
      <xdr:rowOff>87732</xdr:rowOff>
    </xdr:to>
    <xdr:sp macro="" textlink="">
      <xdr:nvSpPr>
        <xdr:cNvPr id="132" name="楕円 131"/>
        <xdr:cNvSpPr/>
      </xdr:nvSpPr>
      <xdr:spPr bwMode="auto">
        <a:xfrm>
          <a:off x="4953000" y="659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97908</xdr:rowOff>
    </xdr:from>
    <xdr:ext cx="736600" cy="259045"/>
    <xdr:sp macro="" textlink="">
      <xdr:nvSpPr>
        <xdr:cNvPr id="133" name="テキスト ボックス 132"/>
        <xdr:cNvSpPr txBox="1"/>
      </xdr:nvSpPr>
      <xdr:spPr>
        <a:xfrm>
          <a:off x="4622800" y="636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337052</xdr:rowOff>
    </xdr:from>
    <xdr:to>
      <xdr:col>22</xdr:col>
      <xdr:colOff>165100</xdr:colOff>
      <xdr:row>35</xdr:row>
      <xdr:rowOff>95752</xdr:rowOff>
    </xdr:to>
    <xdr:sp macro="" textlink="">
      <xdr:nvSpPr>
        <xdr:cNvPr id="134" name="楕円 133"/>
        <xdr:cNvSpPr/>
      </xdr:nvSpPr>
      <xdr:spPr bwMode="auto">
        <a:xfrm>
          <a:off x="4254500" y="6604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105929</xdr:rowOff>
    </xdr:from>
    <xdr:ext cx="762000" cy="259045"/>
    <xdr:sp macro="" textlink="">
      <xdr:nvSpPr>
        <xdr:cNvPr id="135" name="テキスト ボックス 134"/>
        <xdr:cNvSpPr txBox="1"/>
      </xdr:nvSpPr>
      <xdr:spPr>
        <a:xfrm>
          <a:off x="3924300" y="63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130873</xdr:rowOff>
    </xdr:from>
    <xdr:to>
      <xdr:col>19</xdr:col>
      <xdr:colOff>38100</xdr:colOff>
      <xdr:row>34</xdr:row>
      <xdr:rowOff>232473</xdr:rowOff>
    </xdr:to>
    <xdr:sp macro="" textlink="">
      <xdr:nvSpPr>
        <xdr:cNvPr id="136" name="楕円 135"/>
        <xdr:cNvSpPr/>
      </xdr:nvSpPr>
      <xdr:spPr bwMode="auto">
        <a:xfrm>
          <a:off x="3556000" y="639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242650</xdr:rowOff>
    </xdr:from>
    <xdr:ext cx="762000" cy="259045"/>
    <xdr:sp macro="" textlink="">
      <xdr:nvSpPr>
        <xdr:cNvPr id="137" name="テキスト ボックス 136"/>
        <xdr:cNvSpPr txBox="1"/>
      </xdr:nvSpPr>
      <xdr:spPr>
        <a:xfrm>
          <a:off x="3225800" y="616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155296</xdr:rowOff>
    </xdr:from>
    <xdr:to>
      <xdr:col>15</xdr:col>
      <xdr:colOff>101600</xdr:colOff>
      <xdr:row>34</xdr:row>
      <xdr:rowOff>256896</xdr:rowOff>
    </xdr:to>
    <xdr:sp macro="" textlink="">
      <xdr:nvSpPr>
        <xdr:cNvPr id="138" name="楕円 137"/>
        <xdr:cNvSpPr/>
      </xdr:nvSpPr>
      <xdr:spPr bwMode="auto">
        <a:xfrm>
          <a:off x="2857500" y="6422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267073</xdr:rowOff>
    </xdr:from>
    <xdr:ext cx="762000" cy="259045"/>
    <xdr:sp macro="" textlink="">
      <xdr:nvSpPr>
        <xdr:cNvPr id="139" name="テキスト ボックス 138"/>
        <xdr:cNvSpPr txBox="1"/>
      </xdr:nvSpPr>
      <xdr:spPr>
        <a:xfrm>
          <a:off x="2527300" y="619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11,107
11,044
139.44
7,448,776
7,233,230
198,920
4,989,516
5,550,623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138290</xdr:rowOff>
    </xdr:from>
    <xdr:to>
      <xdr:col>24</xdr:col>
      <xdr:colOff>63500</xdr:colOff>
      <xdr:row>36</xdr:row>
      <xdr:rowOff>168565</xdr:rowOff>
    </xdr:to>
    <xdr:cxnSp macro="">
      <xdr:nvCxnSpPr>
        <xdr:cNvPr id="61" name="直線コネクタ 60"/>
        <xdr:cNvCxnSpPr/>
      </xdr:nvCxnSpPr>
      <xdr:spPr>
        <a:xfrm flipV="1">
          <a:off x="3797300" y="6310490"/>
          <a:ext cx="8382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157409</xdr:rowOff>
    </xdr:from>
    <xdr:to>
      <xdr:col>19</xdr:col>
      <xdr:colOff>177800</xdr:colOff>
      <xdr:row>36</xdr:row>
      <xdr:rowOff>168565</xdr:rowOff>
    </xdr:to>
    <xdr:cxnSp macro="">
      <xdr:nvCxnSpPr>
        <xdr:cNvPr id="64" name="直線コネクタ 63"/>
        <xdr:cNvCxnSpPr/>
      </xdr:nvCxnSpPr>
      <xdr:spPr>
        <a:xfrm>
          <a:off x="2908300" y="6329609"/>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157409</xdr:rowOff>
    </xdr:from>
    <xdr:to>
      <xdr:col>15</xdr:col>
      <xdr:colOff>50800</xdr:colOff>
      <xdr:row>36</xdr:row>
      <xdr:rowOff>170569</xdr:rowOff>
    </xdr:to>
    <xdr:cxnSp macro="">
      <xdr:nvCxnSpPr>
        <xdr:cNvPr id="67" name="直線コネクタ 66"/>
        <xdr:cNvCxnSpPr/>
      </xdr:nvCxnSpPr>
      <xdr:spPr>
        <a:xfrm flipV="1">
          <a:off x="2019300" y="6329609"/>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170569</xdr:rowOff>
    </xdr:from>
    <xdr:to>
      <xdr:col>10</xdr:col>
      <xdr:colOff>114300</xdr:colOff>
      <xdr:row>37</xdr:row>
      <xdr:rowOff>24966</xdr:rowOff>
    </xdr:to>
    <xdr:cxnSp macro="">
      <xdr:nvCxnSpPr>
        <xdr:cNvPr id="70" name="直線コネクタ 69"/>
        <xdr:cNvCxnSpPr/>
      </xdr:nvCxnSpPr>
      <xdr:spPr>
        <a:xfrm flipV="1">
          <a:off x="1130300" y="6342769"/>
          <a:ext cx="889000" cy="2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87490</xdr:rowOff>
    </xdr:from>
    <xdr:to>
      <xdr:col>24</xdr:col>
      <xdr:colOff>114300</xdr:colOff>
      <xdr:row>37</xdr:row>
      <xdr:rowOff>17640</xdr:rowOff>
    </xdr:to>
    <xdr:sp macro="" textlink="">
      <xdr:nvSpPr>
        <xdr:cNvPr id="80" name="楕円 79"/>
        <xdr:cNvSpPr/>
      </xdr:nvSpPr>
      <xdr:spPr>
        <a:xfrm>
          <a:off x="4584700" y="62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110367</xdr:rowOff>
    </xdr:from>
    <xdr:ext cx="599010" cy="259045"/>
    <xdr:sp macro="" textlink="">
      <xdr:nvSpPr>
        <xdr:cNvPr id="81" name="人件費該当値テキスト"/>
        <xdr:cNvSpPr txBox="1"/>
      </xdr:nvSpPr>
      <xdr:spPr>
        <a:xfrm>
          <a:off x="4686300" y="611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117765</xdr:rowOff>
    </xdr:from>
    <xdr:to>
      <xdr:col>20</xdr:col>
      <xdr:colOff>38100</xdr:colOff>
      <xdr:row>37</xdr:row>
      <xdr:rowOff>47915</xdr:rowOff>
    </xdr:to>
    <xdr:sp macro="" textlink="">
      <xdr:nvSpPr>
        <xdr:cNvPr id="82" name="楕円 81"/>
        <xdr:cNvSpPr/>
      </xdr:nvSpPr>
      <xdr:spPr>
        <a:xfrm>
          <a:off x="3746500" y="62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64442</xdr:rowOff>
    </xdr:from>
    <xdr:ext cx="599010" cy="259045"/>
    <xdr:sp macro="" textlink="">
      <xdr:nvSpPr>
        <xdr:cNvPr id="83" name="テキスト ボックス 82"/>
        <xdr:cNvSpPr txBox="1"/>
      </xdr:nvSpPr>
      <xdr:spPr>
        <a:xfrm>
          <a:off x="3497795" y="606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106609</xdr:rowOff>
    </xdr:from>
    <xdr:to>
      <xdr:col>15</xdr:col>
      <xdr:colOff>101600</xdr:colOff>
      <xdr:row>37</xdr:row>
      <xdr:rowOff>36759</xdr:rowOff>
    </xdr:to>
    <xdr:sp macro="" textlink="">
      <xdr:nvSpPr>
        <xdr:cNvPr id="84" name="楕円 83"/>
        <xdr:cNvSpPr/>
      </xdr:nvSpPr>
      <xdr:spPr>
        <a:xfrm>
          <a:off x="2857500" y="62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53286</xdr:rowOff>
    </xdr:from>
    <xdr:ext cx="599010" cy="259045"/>
    <xdr:sp macro="" textlink="">
      <xdr:nvSpPr>
        <xdr:cNvPr id="85" name="テキスト ボックス 84"/>
        <xdr:cNvSpPr txBox="1"/>
      </xdr:nvSpPr>
      <xdr:spPr>
        <a:xfrm>
          <a:off x="2608795" y="605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119769</xdr:rowOff>
    </xdr:from>
    <xdr:to>
      <xdr:col>10</xdr:col>
      <xdr:colOff>165100</xdr:colOff>
      <xdr:row>37</xdr:row>
      <xdr:rowOff>49919</xdr:rowOff>
    </xdr:to>
    <xdr:sp macro="" textlink="">
      <xdr:nvSpPr>
        <xdr:cNvPr id="86" name="楕円 85"/>
        <xdr:cNvSpPr/>
      </xdr:nvSpPr>
      <xdr:spPr>
        <a:xfrm>
          <a:off x="1968500" y="629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66446</xdr:rowOff>
    </xdr:from>
    <xdr:ext cx="599010" cy="259045"/>
    <xdr:sp macro="" textlink="">
      <xdr:nvSpPr>
        <xdr:cNvPr id="87" name="テキスト ボックス 86"/>
        <xdr:cNvSpPr txBox="1"/>
      </xdr:nvSpPr>
      <xdr:spPr>
        <a:xfrm>
          <a:off x="1719795" y="606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145616</xdr:rowOff>
    </xdr:from>
    <xdr:to>
      <xdr:col>6</xdr:col>
      <xdr:colOff>38100</xdr:colOff>
      <xdr:row>37</xdr:row>
      <xdr:rowOff>75766</xdr:rowOff>
    </xdr:to>
    <xdr:sp macro="" textlink="">
      <xdr:nvSpPr>
        <xdr:cNvPr id="88" name="楕円 87"/>
        <xdr:cNvSpPr/>
      </xdr:nvSpPr>
      <xdr:spPr>
        <a:xfrm>
          <a:off x="1079500" y="63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92293</xdr:rowOff>
    </xdr:from>
    <xdr:ext cx="534377" cy="259045"/>
    <xdr:sp macro="" textlink="">
      <xdr:nvSpPr>
        <xdr:cNvPr id="89" name="テキスト ボックス 88"/>
        <xdr:cNvSpPr txBox="1"/>
      </xdr:nvSpPr>
      <xdr:spPr>
        <a:xfrm>
          <a:off x="863111" y="609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100202</xdr:rowOff>
    </xdr:from>
    <xdr:to>
      <xdr:col>24</xdr:col>
      <xdr:colOff>63500</xdr:colOff>
      <xdr:row>55</xdr:row>
      <xdr:rowOff>108396</xdr:rowOff>
    </xdr:to>
    <xdr:cxnSp macro="">
      <xdr:nvCxnSpPr>
        <xdr:cNvPr id="116" name="直線コネクタ 115"/>
        <xdr:cNvCxnSpPr/>
      </xdr:nvCxnSpPr>
      <xdr:spPr>
        <a:xfrm>
          <a:off x="3797300" y="9529952"/>
          <a:ext cx="838200" cy="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100202</xdr:rowOff>
    </xdr:from>
    <xdr:to>
      <xdr:col>19</xdr:col>
      <xdr:colOff>177800</xdr:colOff>
      <xdr:row>55</xdr:row>
      <xdr:rowOff>154349</xdr:rowOff>
    </xdr:to>
    <xdr:cxnSp macro="">
      <xdr:nvCxnSpPr>
        <xdr:cNvPr id="119" name="直線コネクタ 118"/>
        <xdr:cNvCxnSpPr/>
      </xdr:nvCxnSpPr>
      <xdr:spPr>
        <a:xfrm flipV="1">
          <a:off x="2908300" y="9529952"/>
          <a:ext cx="889000" cy="5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154349</xdr:rowOff>
    </xdr:from>
    <xdr:to>
      <xdr:col>15</xdr:col>
      <xdr:colOff>50800</xdr:colOff>
      <xdr:row>56</xdr:row>
      <xdr:rowOff>35531</xdr:rowOff>
    </xdr:to>
    <xdr:cxnSp macro="">
      <xdr:nvCxnSpPr>
        <xdr:cNvPr id="122" name="直線コネクタ 121"/>
        <xdr:cNvCxnSpPr/>
      </xdr:nvCxnSpPr>
      <xdr:spPr>
        <a:xfrm flipV="1">
          <a:off x="2019300" y="9584099"/>
          <a:ext cx="889000" cy="5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35531</xdr:rowOff>
    </xdr:from>
    <xdr:to>
      <xdr:col>10</xdr:col>
      <xdr:colOff>114300</xdr:colOff>
      <xdr:row>56</xdr:row>
      <xdr:rowOff>55013</xdr:rowOff>
    </xdr:to>
    <xdr:cxnSp macro="">
      <xdr:nvCxnSpPr>
        <xdr:cNvPr id="125" name="直線コネクタ 124"/>
        <xdr:cNvCxnSpPr/>
      </xdr:nvCxnSpPr>
      <xdr:spPr>
        <a:xfrm flipV="1">
          <a:off x="1130300" y="9636731"/>
          <a:ext cx="889000" cy="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57596</xdr:rowOff>
    </xdr:from>
    <xdr:to>
      <xdr:col>24</xdr:col>
      <xdr:colOff>114300</xdr:colOff>
      <xdr:row>55</xdr:row>
      <xdr:rowOff>159196</xdr:rowOff>
    </xdr:to>
    <xdr:sp macro="" textlink="">
      <xdr:nvSpPr>
        <xdr:cNvPr id="135" name="楕円 134"/>
        <xdr:cNvSpPr/>
      </xdr:nvSpPr>
      <xdr:spPr>
        <a:xfrm>
          <a:off x="4584700" y="948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80473</xdr:rowOff>
    </xdr:from>
    <xdr:ext cx="599010" cy="259045"/>
    <xdr:sp macro="" textlink="">
      <xdr:nvSpPr>
        <xdr:cNvPr id="136" name="物件費該当値テキスト"/>
        <xdr:cNvSpPr txBox="1"/>
      </xdr:nvSpPr>
      <xdr:spPr>
        <a:xfrm>
          <a:off x="4686300" y="93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49402</xdr:rowOff>
    </xdr:from>
    <xdr:to>
      <xdr:col>20</xdr:col>
      <xdr:colOff>38100</xdr:colOff>
      <xdr:row>55</xdr:row>
      <xdr:rowOff>151002</xdr:rowOff>
    </xdr:to>
    <xdr:sp macro="" textlink="">
      <xdr:nvSpPr>
        <xdr:cNvPr id="137" name="楕円 136"/>
        <xdr:cNvSpPr/>
      </xdr:nvSpPr>
      <xdr:spPr>
        <a:xfrm>
          <a:off x="3746500" y="94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167529</xdr:rowOff>
    </xdr:from>
    <xdr:ext cx="599010" cy="259045"/>
    <xdr:sp macro="" textlink="">
      <xdr:nvSpPr>
        <xdr:cNvPr id="138" name="テキスト ボックス 137"/>
        <xdr:cNvSpPr txBox="1"/>
      </xdr:nvSpPr>
      <xdr:spPr>
        <a:xfrm>
          <a:off x="3497795" y="925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103549</xdr:rowOff>
    </xdr:from>
    <xdr:to>
      <xdr:col>15</xdr:col>
      <xdr:colOff>101600</xdr:colOff>
      <xdr:row>56</xdr:row>
      <xdr:rowOff>33699</xdr:rowOff>
    </xdr:to>
    <xdr:sp macro="" textlink="">
      <xdr:nvSpPr>
        <xdr:cNvPr id="139" name="楕円 138"/>
        <xdr:cNvSpPr/>
      </xdr:nvSpPr>
      <xdr:spPr>
        <a:xfrm>
          <a:off x="2857500" y="95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50226</xdr:rowOff>
    </xdr:from>
    <xdr:ext cx="599010" cy="259045"/>
    <xdr:sp macro="" textlink="">
      <xdr:nvSpPr>
        <xdr:cNvPr id="140" name="テキスト ボックス 139"/>
        <xdr:cNvSpPr txBox="1"/>
      </xdr:nvSpPr>
      <xdr:spPr>
        <a:xfrm>
          <a:off x="2608795" y="930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156181</xdr:rowOff>
    </xdr:from>
    <xdr:to>
      <xdr:col>10</xdr:col>
      <xdr:colOff>165100</xdr:colOff>
      <xdr:row>56</xdr:row>
      <xdr:rowOff>86331</xdr:rowOff>
    </xdr:to>
    <xdr:sp macro="" textlink="">
      <xdr:nvSpPr>
        <xdr:cNvPr id="141" name="楕円 140"/>
        <xdr:cNvSpPr/>
      </xdr:nvSpPr>
      <xdr:spPr>
        <a:xfrm>
          <a:off x="1968500" y="958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102858</xdr:rowOff>
    </xdr:from>
    <xdr:ext cx="534377" cy="259045"/>
    <xdr:sp macro="" textlink="">
      <xdr:nvSpPr>
        <xdr:cNvPr id="142" name="テキスト ボックス 141"/>
        <xdr:cNvSpPr txBox="1"/>
      </xdr:nvSpPr>
      <xdr:spPr>
        <a:xfrm>
          <a:off x="1752111" y="93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4213</xdr:rowOff>
    </xdr:from>
    <xdr:to>
      <xdr:col>6</xdr:col>
      <xdr:colOff>38100</xdr:colOff>
      <xdr:row>56</xdr:row>
      <xdr:rowOff>105813</xdr:rowOff>
    </xdr:to>
    <xdr:sp macro="" textlink="">
      <xdr:nvSpPr>
        <xdr:cNvPr id="143" name="楕円 142"/>
        <xdr:cNvSpPr/>
      </xdr:nvSpPr>
      <xdr:spPr>
        <a:xfrm>
          <a:off x="1079500" y="96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122340</xdr:rowOff>
    </xdr:from>
    <xdr:ext cx="534377" cy="259045"/>
    <xdr:sp macro="" textlink="">
      <xdr:nvSpPr>
        <xdr:cNvPr id="144" name="テキスト ボックス 143"/>
        <xdr:cNvSpPr txBox="1"/>
      </xdr:nvSpPr>
      <xdr:spPr>
        <a:xfrm>
          <a:off x="863111" y="938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151679</xdr:rowOff>
    </xdr:from>
    <xdr:to>
      <xdr:col>24</xdr:col>
      <xdr:colOff>63500</xdr:colOff>
      <xdr:row>77</xdr:row>
      <xdr:rowOff>104222</xdr:rowOff>
    </xdr:to>
    <xdr:cxnSp macro="">
      <xdr:nvCxnSpPr>
        <xdr:cNvPr id="171" name="直線コネクタ 170"/>
        <xdr:cNvCxnSpPr/>
      </xdr:nvCxnSpPr>
      <xdr:spPr>
        <a:xfrm>
          <a:off x="3797300" y="13181879"/>
          <a:ext cx="838200" cy="1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151679</xdr:rowOff>
    </xdr:from>
    <xdr:to>
      <xdr:col>19</xdr:col>
      <xdr:colOff>177800</xdr:colOff>
      <xdr:row>78</xdr:row>
      <xdr:rowOff>17080</xdr:rowOff>
    </xdr:to>
    <xdr:cxnSp macro="">
      <xdr:nvCxnSpPr>
        <xdr:cNvPr id="174" name="直線コネクタ 173"/>
        <xdr:cNvCxnSpPr/>
      </xdr:nvCxnSpPr>
      <xdr:spPr>
        <a:xfrm flipV="1">
          <a:off x="2908300" y="13181879"/>
          <a:ext cx="889000" cy="20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150764</xdr:rowOff>
    </xdr:from>
    <xdr:to>
      <xdr:col>15</xdr:col>
      <xdr:colOff>50800</xdr:colOff>
      <xdr:row>78</xdr:row>
      <xdr:rowOff>17080</xdr:rowOff>
    </xdr:to>
    <xdr:cxnSp macro="">
      <xdr:nvCxnSpPr>
        <xdr:cNvPr id="177" name="直線コネクタ 176"/>
        <xdr:cNvCxnSpPr/>
      </xdr:nvCxnSpPr>
      <xdr:spPr>
        <a:xfrm>
          <a:off x="2019300" y="13352414"/>
          <a:ext cx="8890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150764</xdr:rowOff>
    </xdr:from>
    <xdr:to>
      <xdr:col>10</xdr:col>
      <xdr:colOff>114300</xdr:colOff>
      <xdr:row>78</xdr:row>
      <xdr:rowOff>105730</xdr:rowOff>
    </xdr:to>
    <xdr:cxnSp macro="">
      <xdr:nvCxnSpPr>
        <xdr:cNvPr id="180" name="直線コネクタ 179"/>
        <xdr:cNvCxnSpPr/>
      </xdr:nvCxnSpPr>
      <xdr:spPr>
        <a:xfrm flipV="1">
          <a:off x="1130300" y="13352414"/>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53422</xdr:rowOff>
    </xdr:from>
    <xdr:to>
      <xdr:col>24</xdr:col>
      <xdr:colOff>114300</xdr:colOff>
      <xdr:row>77</xdr:row>
      <xdr:rowOff>155022</xdr:rowOff>
    </xdr:to>
    <xdr:sp macro="" textlink="">
      <xdr:nvSpPr>
        <xdr:cNvPr id="190" name="楕円 189"/>
        <xdr:cNvSpPr/>
      </xdr:nvSpPr>
      <xdr:spPr>
        <a:xfrm>
          <a:off x="4584700" y="132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31849</xdr:rowOff>
    </xdr:from>
    <xdr:ext cx="469744" cy="259045"/>
    <xdr:sp macro="" textlink="">
      <xdr:nvSpPr>
        <xdr:cNvPr id="191" name="維持補修費該当値テキスト"/>
        <xdr:cNvSpPr txBox="1"/>
      </xdr:nvSpPr>
      <xdr:spPr>
        <a:xfrm>
          <a:off x="4686300" y="132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100879</xdr:rowOff>
    </xdr:from>
    <xdr:to>
      <xdr:col>20</xdr:col>
      <xdr:colOff>38100</xdr:colOff>
      <xdr:row>77</xdr:row>
      <xdr:rowOff>31029</xdr:rowOff>
    </xdr:to>
    <xdr:sp macro="" textlink="">
      <xdr:nvSpPr>
        <xdr:cNvPr id="192" name="楕円 191"/>
        <xdr:cNvSpPr/>
      </xdr:nvSpPr>
      <xdr:spPr>
        <a:xfrm>
          <a:off x="3746500" y="131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47555</xdr:rowOff>
    </xdr:from>
    <xdr:ext cx="469744" cy="259045"/>
    <xdr:sp macro="" textlink="">
      <xdr:nvSpPr>
        <xdr:cNvPr id="193" name="テキスト ボックス 192"/>
        <xdr:cNvSpPr txBox="1"/>
      </xdr:nvSpPr>
      <xdr:spPr>
        <a:xfrm>
          <a:off x="3562428" y="1290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137730</xdr:rowOff>
    </xdr:from>
    <xdr:to>
      <xdr:col>15</xdr:col>
      <xdr:colOff>101600</xdr:colOff>
      <xdr:row>78</xdr:row>
      <xdr:rowOff>67880</xdr:rowOff>
    </xdr:to>
    <xdr:sp macro="" textlink="">
      <xdr:nvSpPr>
        <xdr:cNvPr id="194" name="楕円 193"/>
        <xdr:cNvSpPr/>
      </xdr:nvSpPr>
      <xdr:spPr>
        <a:xfrm>
          <a:off x="2857500" y="133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59007</xdr:rowOff>
    </xdr:from>
    <xdr:ext cx="469744" cy="259045"/>
    <xdr:sp macro="" textlink="">
      <xdr:nvSpPr>
        <xdr:cNvPr id="195" name="テキスト ボックス 194"/>
        <xdr:cNvSpPr txBox="1"/>
      </xdr:nvSpPr>
      <xdr:spPr>
        <a:xfrm>
          <a:off x="2673428" y="1343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99964</xdr:rowOff>
    </xdr:from>
    <xdr:to>
      <xdr:col>10</xdr:col>
      <xdr:colOff>165100</xdr:colOff>
      <xdr:row>78</xdr:row>
      <xdr:rowOff>30114</xdr:rowOff>
    </xdr:to>
    <xdr:sp macro="" textlink="">
      <xdr:nvSpPr>
        <xdr:cNvPr id="196" name="楕円 195"/>
        <xdr:cNvSpPr/>
      </xdr:nvSpPr>
      <xdr:spPr>
        <a:xfrm>
          <a:off x="19685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21241</xdr:rowOff>
    </xdr:from>
    <xdr:ext cx="469744" cy="259045"/>
    <xdr:sp macro="" textlink="">
      <xdr:nvSpPr>
        <xdr:cNvPr id="197" name="テキスト ボックス 196"/>
        <xdr:cNvSpPr txBox="1"/>
      </xdr:nvSpPr>
      <xdr:spPr>
        <a:xfrm>
          <a:off x="1784428" y="133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54930</xdr:rowOff>
    </xdr:from>
    <xdr:to>
      <xdr:col>6</xdr:col>
      <xdr:colOff>38100</xdr:colOff>
      <xdr:row>78</xdr:row>
      <xdr:rowOff>156530</xdr:rowOff>
    </xdr:to>
    <xdr:sp macro="" textlink="">
      <xdr:nvSpPr>
        <xdr:cNvPr id="198" name="楕円 197"/>
        <xdr:cNvSpPr/>
      </xdr:nvSpPr>
      <xdr:spPr>
        <a:xfrm>
          <a:off x="1079500" y="134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147657</xdr:rowOff>
    </xdr:from>
    <xdr:ext cx="378565" cy="259045"/>
    <xdr:sp macro="" textlink="">
      <xdr:nvSpPr>
        <xdr:cNvPr id="199" name="テキスト ボックス 198"/>
        <xdr:cNvSpPr txBox="1"/>
      </xdr:nvSpPr>
      <xdr:spPr>
        <a:xfrm>
          <a:off x="941017" y="13520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45831</xdr:rowOff>
    </xdr:from>
    <xdr:to>
      <xdr:col>24</xdr:col>
      <xdr:colOff>63500</xdr:colOff>
      <xdr:row>95</xdr:row>
      <xdr:rowOff>64734</xdr:rowOff>
    </xdr:to>
    <xdr:cxnSp macro="">
      <xdr:nvCxnSpPr>
        <xdr:cNvPr id="233" name="直線コネクタ 232"/>
        <xdr:cNvCxnSpPr/>
      </xdr:nvCxnSpPr>
      <xdr:spPr>
        <a:xfrm>
          <a:off x="3797300" y="16333581"/>
          <a:ext cx="838200" cy="1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45831</xdr:rowOff>
    </xdr:from>
    <xdr:to>
      <xdr:col>19</xdr:col>
      <xdr:colOff>177800</xdr:colOff>
      <xdr:row>95</xdr:row>
      <xdr:rowOff>135199</xdr:rowOff>
    </xdr:to>
    <xdr:cxnSp macro="">
      <xdr:nvCxnSpPr>
        <xdr:cNvPr id="236" name="直線コネクタ 235"/>
        <xdr:cNvCxnSpPr/>
      </xdr:nvCxnSpPr>
      <xdr:spPr>
        <a:xfrm flipV="1">
          <a:off x="2908300" y="16333581"/>
          <a:ext cx="889000" cy="8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135199</xdr:rowOff>
    </xdr:from>
    <xdr:to>
      <xdr:col>15</xdr:col>
      <xdr:colOff>50800</xdr:colOff>
      <xdr:row>95</xdr:row>
      <xdr:rowOff>146458</xdr:rowOff>
    </xdr:to>
    <xdr:cxnSp macro="">
      <xdr:nvCxnSpPr>
        <xdr:cNvPr id="239" name="直線コネクタ 238"/>
        <xdr:cNvCxnSpPr/>
      </xdr:nvCxnSpPr>
      <xdr:spPr>
        <a:xfrm flipV="1">
          <a:off x="2019300" y="16422949"/>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146458</xdr:rowOff>
    </xdr:from>
    <xdr:to>
      <xdr:col>10</xdr:col>
      <xdr:colOff>114300</xdr:colOff>
      <xdr:row>96</xdr:row>
      <xdr:rowOff>71662</xdr:rowOff>
    </xdr:to>
    <xdr:cxnSp macro="">
      <xdr:nvCxnSpPr>
        <xdr:cNvPr id="242" name="直線コネクタ 241"/>
        <xdr:cNvCxnSpPr/>
      </xdr:nvCxnSpPr>
      <xdr:spPr>
        <a:xfrm flipV="1">
          <a:off x="1130300" y="16434208"/>
          <a:ext cx="889000" cy="9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13934</xdr:rowOff>
    </xdr:from>
    <xdr:to>
      <xdr:col>24</xdr:col>
      <xdr:colOff>114300</xdr:colOff>
      <xdr:row>95</xdr:row>
      <xdr:rowOff>115534</xdr:rowOff>
    </xdr:to>
    <xdr:sp macro="" textlink="">
      <xdr:nvSpPr>
        <xdr:cNvPr id="252" name="楕円 251"/>
        <xdr:cNvSpPr/>
      </xdr:nvSpPr>
      <xdr:spPr>
        <a:xfrm>
          <a:off x="4584700" y="163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36811</xdr:rowOff>
    </xdr:from>
    <xdr:ext cx="534377" cy="259045"/>
    <xdr:sp macro="" textlink="">
      <xdr:nvSpPr>
        <xdr:cNvPr id="253" name="扶助費該当値テキスト"/>
        <xdr:cNvSpPr txBox="1"/>
      </xdr:nvSpPr>
      <xdr:spPr>
        <a:xfrm>
          <a:off x="4686300" y="1615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166481</xdr:rowOff>
    </xdr:from>
    <xdr:to>
      <xdr:col>20</xdr:col>
      <xdr:colOff>38100</xdr:colOff>
      <xdr:row>95</xdr:row>
      <xdr:rowOff>96631</xdr:rowOff>
    </xdr:to>
    <xdr:sp macro="" textlink="">
      <xdr:nvSpPr>
        <xdr:cNvPr id="254" name="楕円 253"/>
        <xdr:cNvSpPr/>
      </xdr:nvSpPr>
      <xdr:spPr>
        <a:xfrm>
          <a:off x="3746500" y="162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113158</xdr:rowOff>
    </xdr:from>
    <xdr:ext cx="534377" cy="259045"/>
    <xdr:sp macro="" textlink="">
      <xdr:nvSpPr>
        <xdr:cNvPr id="255" name="テキスト ボックス 254"/>
        <xdr:cNvSpPr txBox="1"/>
      </xdr:nvSpPr>
      <xdr:spPr>
        <a:xfrm>
          <a:off x="3530111" y="1605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84399</xdr:rowOff>
    </xdr:from>
    <xdr:to>
      <xdr:col>15</xdr:col>
      <xdr:colOff>101600</xdr:colOff>
      <xdr:row>96</xdr:row>
      <xdr:rowOff>14549</xdr:rowOff>
    </xdr:to>
    <xdr:sp macro="" textlink="">
      <xdr:nvSpPr>
        <xdr:cNvPr id="256" name="楕円 255"/>
        <xdr:cNvSpPr/>
      </xdr:nvSpPr>
      <xdr:spPr>
        <a:xfrm>
          <a:off x="2857500" y="163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31076</xdr:rowOff>
    </xdr:from>
    <xdr:ext cx="534377" cy="259045"/>
    <xdr:sp macro="" textlink="">
      <xdr:nvSpPr>
        <xdr:cNvPr id="257" name="テキスト ボックス 256"/>
        <xdr:cNvSpPr txBox="1"/>
      </xdr:nvSpPr>
      <xdr:spPr>
        <a:xfrm>
          <a:off x="2641111" y="161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95658</xdr:rowOff>
    </xdr:from>
    <xdr:to>
      <xdr:col>10</xdr:col>
      <xdr:colOff>165100</xdr:colOff>
      <xdr:row>96</xdr:row>
      <xdr:rowOff>25808</xdr:rowOff>
    </xdr:to>
    <xdr:sp macro="" textlink="">
      <xdr:nvSpPr>
        <xdr:cNvPr id="258" name="楕円 257"/>
        <xdr:cNvSpPr/>
      </xdr:nvSpPr>
      <xdr:spPr>
        <a:xfrm>
          <a:off x="1968500" y="16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42335</xdr:rowOff>
    </xdr:from>
    <xdr:ext cx="534377" cy="259045"/>
    <xdr:sp macro="" textlink="">
      <xdr:nvSpPr>
        <xdr:cNvPr id="259" name="テキスト ボックス 258"/>
        <xdr:cNvSpPr txBox="1"/>
      </xdr:nvSpPr>
      <xdr:spPr>
        <a:xfrm>
          <a:off x="1752111" y="161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20862</xdr:rowOff>
    </xdr:from>
    <xdr:to>
      <xdr:col>6</xdr:col>
      <xdr:colOff>38100</xdr:colOff>
      <xdr:row>96</xdr:row>
      <xdr:rowOff>122462</xdr:rowOff>
    </xdr:to>
    <xdr:sp macro="" textlink="">
      <xdr:nvSpPr>
        <xdr:cNvPr id="260" name="楕円 259"/>
        <xdr:cNvSpPr/>
      </xdr:nvSpPr>
      <xdr:spPr>
        <a:xfrm>
          <a:off x="1079500" y="1648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138989</xdr:rowOff>
    </xdr:from>
    <xdr:ext cx="534377" cy="259045"/>
    <xdr:sp macro="" textlink="">
      <xdr:nvSpPr>
        <xdr:cNvPr id="261" name="テキスト ボックス 260"/>
        <xdr:cNvSpPr txBox="1"/>
      </xdr:nvSpPr>
      <xdr:spPr>
        <a:xfrm>
          <a:off x="863111" y="1625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169971</xdr:rowOff>
    </xdr:from>
    <xdr:to>
      <xdr:col>55</xdr:col>
      <xdr:colOff>0</xdr:colOff>
      <xdr:row>36</xdr:row>
      <xdr:rowOff>39852</xdr:rowOff>
    </xdr:to>
    <xdr:cxnSp macro="">
      <xdr:nvCxnSpPr>
        <xdr:cNvPr id="288" name="直線コネクタ 287"/>
        <xdr:cNvCxnSpPr/>
      </xdr:nvCxnSpPr>
      <xdr:spPr>
        <a:xfrm flipV="1">
          <a:off x="9639300" y="6170721"/>
          <a:ext cx="8382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39852</xdr:rowOff>
    </xdr:from>
    <xdr:to>
      <xdr:col>50</xdr:col>
      <xdr:colOff>114300</xdr:colOff>
      <xdr:row>36</xdr:row>
      <xdr:rowOff>104267</xdr:rowOff>
    </xdr:to>
    <xdr:cxnSp macro="">
      <xdr:nvCxnSpPr>
        <xdr:cNvPr id="291" name="直線コネクタ 290"/>
        <xdr:cNvCxnSpPr/>
      </xdr:nvCxnSpPr>
      <xdr:spPr>
        <a:xfrm flipV="1">
          <a:off x="8750300" y="6212052"/>
          <a:ext cx="8890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104267</xdr:rowOff>
    </xdr:from>
    <xdr:to>
      <xdr:col>45</xdr:col>
      <xdr:colOff>177800</xdr:colOff>
      <xdr:row>36</xdr:row>
      <xdr:rowOff>113525</xdr:rowOff>
    </xdr:to>
    <xdr:cxnSp macro="">
      <xdr:nvCxnSpPr>
        <xdr:cNvPr id="294" name="直線コネクタ 293"/>
        <xdr:cNvCxnSpPr/>
      </xdr:nvCxnSpPr>
      <xdr:spPr>
        <a:xfrm flipV="1">
          <a:off x="7861300" y="6276467"/>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113525</xdr:rowOff>
    </xdr:from>
    <xdr:to>
      <xdr:col>41</xdr:col>
      <xdr:colOff>50800</xdr:colOff>
      <xdr:row>36</xdr:row>
      <xdr:rowOff>121860</xdr:rowOff>
    </xdr:to>
    <xdr:cxnSp macro="">
      <xdr:nvCxnSpPr>
        <xdr:cNvPr id="297" name="直線コネクタ 296"/>
        <xdr:cNvCxnSpPr/>
      </xdr:nvCxnSpPr>
      <xdr:spPr>
        <a:xfrm flipV="1">
          <a:off x="6972300" y="6285725"/>
          <a:ext cx="889000" cy="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119171</xdr:rowOff>
    </xdr:from>
    <xdr:to>
      <xdr:col>55</xdr:col>
      <xdr:colOff>50800</xdr:colOff>
      <xdr:row>36</xdr:row>
      <xdr:rowOff>49321</xdr:rowOff>
    </xdr:to>
    <xdr:sp macro="" textlink="">
      <xdr:nvSpPr>
        <xdr:cNvPr id="307" name="楕円 306"/>
        <xdr:cNvSpPr/>
      </xdr:nvSpPr>
      <xdr:spPr>
        <a:xfrm>
          <a:off x="10426700" y="61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142048</xdr:rowOff>
    </xdr:from>
    <xdr:ext cx="599010" cy="259045"/>
    <xdr:sp macro="" textlink="">
      <xdr:nvSpPr>
        <xdr:cNvPr id="308" name="補助費等該当値テキスト"/>
        <xdr:cNvSpPr txBox="1"/>
      </xdr:nvSpPr>
      <xdr:spPr>
        <a:xfrm>
          <a:off x="10528300" y="597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160502</xdr:rowOff>
    </xdr:from>
    <xdr:to>
      <xdr:col>50</xdr:col>
      <xdr:colOff>165100</xdr:colOff>
      <xdr:row>36</xdr:row>
      <xdr:rowOff>90652</xdr:rowOff>
    </xdr:to>
    <xdr:sp macro="" textlink="">
      <xdr:nvSpPr>
        <xdr:cNvPr id="309" name="楕円 308"/>
        <xdr:cNvSpPr/>
      </xdr:nvSpPr>
      <xdr:spPr>
        <a:xfrm>
          <a:off x="9588500" y="61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107179</xdr:rowOff>
    </xdr:from>
    <xdr:ext cx="534377" cy="259045"/>
    <xdr:sp macro="" textlink="">
      <xdr:nvSpPr>
        <xdr:cNvPr id="310" name="テキスト ボックス 309"/>
        <xdr:cNvSpPr txBox="1"/>
      </xdr:nvSpPr>
      <xdr:spPr>
        <a:xfrm>
          <a:off x="9372111" y="59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53467</xdr:rowOff>
    </xdr:from>
    <xdr:to>
      <xdr:col>46</xdr:col>
      <xdr:colOff>38100</xdr:colOff>
      <xdr:row>36</xdr:row>
      <xdr:rowOff>155067</xdr:rowOff>
    </xdr:to>
    <xdr:sp macro="" textlink="">
      <xdr:nvSpPr>
        <xdr:cNvPr id="311" name="楕円 310"/>
        <xdr:cNvSpPr/>
      </xdr:nvSpPr>
      <xdr:spPr>
        <a:xfrm>
          <a:off x="8699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144</xdr:rowOff>
    </xdr:from>
    <xdr:ext cx="534377" cy="259045"/>
    <xdr:sp macro="" textlink="">
      <xdr:nvSpPr>
        <xdr:cNvPr id="312" name="テキスト ボックス 311"/>
        <xdr:cNvSpPr txBox="1"/>
      </xdr:nvSpPr>
      <xdr:spPr>
        <a:xfrm>
          <a:off x="8483111" y="60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62725</xdr:rowOff>
    </xdr:from>
    <xdr:to>
      <xdr:col>41</xdr:col>
      <xdr:colOff>101600</xdr:colOff>
      <xdr:row>36</xdr:row>
      <xdr:rowOff>164325</xdr:rowOff>
    </xdr:to>
    <xdr:sp macro="" textlink="">
      <xdr:nvSpPr>
        <xdr:cNvPr id="313" name="楕円 312"/>
        <xdr:cNvSpPr/>
      </xdr:nvSpPr>
      <xdr:spPr>
        <a:xfrm>
          <a:off x="7810500" y="62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9402</xdr:rowOff>
    </xdr:from>
    <xdr:ext cx="534377" cy="259045"/>
    <xdr:sp macro="" textlink="">
      <xdr:nvSpPr>
        <xdr:cNvPr id="314" name="テキスト ボックス 313"/>
        <xdr:cNvSpPr txBox="1"/>
      </xdr:nvSpPr>
      <xdr:spPr>
        <a:xfrm>
          <a:off x="7594111" y="60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71060</xdr:rowOff>
    </xdr:from>
    <xdr:to>
      <xdr:col>36</xdr:col>
      <xdr:colOff>165100</xdr:colOff>
      <xdr:row>37</xdr:row>
      <xdr:rowOff>1210</xdr:rowOff>
    </xdr:to>
    <xdr:sp macro="" textlink="">
      <xdr:nvSpPr>
        <xdr:cNvPr id="315" name="楕円 314"/>
        <xdr:cNvSpPr/>
      </xdr:nvSpPr>
      <xdr:spPr>
        <a:xfrm>
          <a:off x="6921500" y="62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17737</xdr:rowOff>
    </xdr:from>
    <xdr:ext cx="534377" cy="259045"/>
    <xdr:sp macro="" textlink="">
      <xdr:nvSpPr>
        <xdr:cNvPr id="316" name="テキスト ボックス 315"/>
        <xdr:cNvSpPr txBox="1"/>
      </xdr:nvSpPr>
      <xdr:spPr>
        <a:xfrm>
          <a:off x="6705111" y="601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29012</xdr:rowOff>
    </xdr:from>
    <xdr:to>
      <xdr:col>55</xdr:col>
      <xdr:colOff>0</xdr:colOff>
      <xdr:row>57</xdr:row>
      <xdr:rowOff>123157</xdr:rowOff>
    </xdr:to>
    <xdr:cxnSp macro="">
      <xdr:nvCxnSpPr>
        <xdr:cNvPr id="345" name="直線コネクタ 344"/>
        <xdr:cNvCxnSpPr/>
      </xdr:nvCxnSpPr>
      <xdr:spPr>
        <a:xfrm>
          <a:off x="9639300" y="9801662"/>
          <a:ext cx="838200" cy="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29012</xdr:rowOff>
    </xdr:from>
    <xdr:to>
      <xdr:col>50</xdr:col>
      <xdr:colOff>114300</xdr:colOff>
      <xdr:row>58</xdr:row>
      <xdr:rowOff>2232</xdr:rowOff>
    </xdr:to>
    <xdr:cxnSp macro="">
      <xdr:nvCxnSpPr>
        <xdr:cNvPr id="348" name="直線コネクタ 347"/>
        <xdr:cNvCxnSpPr/>
      </xdr:nvCxnSpPr>
      <xdr:spPr>
        <a:xfrm flipV="1">
          <a:off x="8750300" y="9801662"/>
          <a:ext cx="889000" cy="14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91225</xdr:rowOff>
    </xdr:from>
    <xdr:to>
      <xdr:col>45</xdr:col>
      <xdr:colOff>177800</xdr:colOff>
      <xdr:row>58</xdr:row>
      <xdr:rowOff>2232</xdr:rowOff>
    </xdr:to>
    <xdr:cxnSp macro="">
      <xdr:nvCxnSpPr>
        <xdr:cNvPr id="351" name="直線コネクタ 350"/>
        <xdr:cNvCxnSpPr/>
      </xdr:nvCxnSpPr>
      <xdr:spPr>
        <a:xfrm>
          <a:off x="7861300" y="9863875"/>
          <a:ext cx="889000" cy="8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15867</xdr:rowOff>
    </xdr:from>
    <xdr:to>
      <xdr:col>41</xdr:col>
      <xdr:colOff>50800</xdr:colOff>
      <xdr:row>57</xdr:row>
      <xdr:rowOff>91225</xdr:rowOff>
    </xdr:to>
    <xdr:cxnSp macro="">
      <xdr:nvCxnSpPr>
        <xdr:cNvPr id="354" name="直線コネクタ 353"/>
        <xdr:cNvCxnSpPr/>
      </xdr:nvCxnSpPr>
      <xdr:spPr>
        <a:xfrm>
          <a:off x="6972300" y="9617067"/>
          <a:ext cx="889000" cy="2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72357</xdr:rowOff>
    </xdr:from>
    <xdr:to>
      <xdr:col>55</xdr:col>
      <xdr:colOff>50800</xdr:colOff>
      <xdr:row>58</xdr:row>
      <xdr:rowOff>2507</xdr:rowOff>
    </xdr:to>
    <xdr:sp macro="" textlink="">
      <xdr:nvSpPr>
        <xdr:cNvPr id="364" name="楕円 363"/>
        <xdr:cNvSpPr/>
      </xdr:nvSpPr>
      <xdr:spPr>
        <a:xfrm>
          <a:off x="10426700" y="98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50784</xdr:rowOff>
    </xdr:from>
    <xdr:ext cx="534377" cy="259045"/>
    <xdr:sp macro="" textlink="">
      <xdr:nvSpPr>
        <xdr:cNvPr id="365" name="普通建設事業費該当値テキスト"/>
        <xdr:cNvSpPr txBox="1"/>
      </xdr:nvSpPr>
      <xdr:spPr>
        <a:xfrm>
          <a:off x="10528300" y="98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149662</xdr:rowOff>
    </xdr:from>
    <xdr:to>
      <xdr:col>50</xdr:col>
      <xdr:colOff>165100</xdr:colOff>
      <xdr:row>57</xdr:row>
      <xdr:rowOff>79812</xdr:rowOff>
    </xdr:to>
    <xdr:sp macro="" textlink="">
      <xdr:nvSpPr>
        <xdr:cNvPr id="366" name="楕円 365"/>
        <xdr:cNvSpPr/>
      </xdr:nvSpPr>
      <xdr:spPr>
        <a:xfrm>
          <a:off x="9588500" y="97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96339</xdr:rowOff>
    </xdr:from>
    <xdr:ext cx="534377" cy="259045"/>
    <xdr:sp macro="" textlink="">
      <xdr:nvSpPr>
        <xdr:cNvPr id="367" name="テキスト ボックス 366"/>
        <xdr:cNvSpPr txBox="1"/>
      </xdr:nvSpPr>
      <xdr:spPr>
        <a:xfrm>
          <a:off x="9372111" y="95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122882</xdr:rowOff>
    </xdr:from>
    <xdr:to>
      <xdr:col>46</xdr:col>
      <xdr:colOff>38100</xdr:colOff>
      <xdr:row>58</xdr:row>
      <xdr:rowOff>53032</xdr:rowOff>
    </xdr:to>
    <xdr:sp macro="" textlink="">
      <xdr:nvSpPr>
        <xdr:cNvPr id="368" name="楕円 367"/>
        <xdr:cNvSpPr/>
      </xdr:nvSpPr>
      <xdr:spPr>
        <a:xfrm>
          <a:off x="8699500" y="98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44159</xdr:rowOff>
    </xdr:from>
    <xdr:ext cx="534377" cy="259045"/>
    <xdr:sp macro="" textlink="">
      <xdr:nvSpPr>
        <xdr:cNvPr id="369" name="テキスト ボックス 368"/>
        <xdr:cNvSpPr txBox="1"/>
      </xdr:nvSpPr>
      <xdr:spPr>
        <a:xfrm>
          <a:off x="8483111" y="99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40425</xdr:rowOff>
    </xdr:from>
    <xdr:to>
      <xdr:col>41</xdr:col>
      <xdr:colOff>101600</xdr:colOff>
      <xdr:row>57</xdr:row>
      <xdr:rowOff>142025</xdr:rowOff>
    </xdr:to>
    <xdr:sp macro="" textlink="">
      <xdr:nvSpPr>
        <xdr:cNvPr id="370" name="楕円 369"/>
        <xdr:cNvSpPr/>
      </xdr:nvSpPr>
      <xdr:spPr>
        <a:xfrm>
          <a:off x="7810500" y="98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133152</xdr:rowOff>
    </xdr:from>
    <xdr:ext cx="534377" cy="259045"/>
    <xdr:sp macro="" textlink="">
      <xdr:nvSpPr>
        <xdr:cNvPr id="371" name="テキスト ボックス 370"/>
        <xdr:cNvSpPr txBox="1"/>
      </xdr:nvSpPr>
      <xdr:spPr>
        <a:xfrm>
          <a:off x="7594111" y="99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136517</xdr:rowOff>
    </xdr:from>
    <xdr:to>
      <xdr:col>36</xdr:col>
      <xdr:colOff>165100</xdr:colOff>
      <xdr:row>56</xdr:row>
      <xdr:rowOff>66667</xdr:rowOff>
    </xdr:to>
    <xdr:sp macro="" textlink="">
      <xdr:nvSpPr>
        <xdr:cNvPr id="372" name="楕円 371"/>
        <xdr:cNvSpPr/>
      </xdr:nvSpPr>
      <xdr:spPr>
        <a:xfrm>
          <a:off x="6921500" y="956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83194</xdr:rowOff>
    </xdr:from>
    <xdr:ext cx="599010" cy="259045"/>
    <xdr:sp macro="" textlink="">
      <xdr:nvSpPr>
        <xdr:cNvPr id="373" name="テキスト ボックス 372"/>
        <xdr:cNvSpPr txBox="1"/>
      </xdr:nvSpPr>
      <xdr:spPr>
        <a:xfrm>
          <a:off x="6672795" y="934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85971</xdr:rowOff>
    </xdr:from>
    <xdr:to>
      <xdr:col>55</xdr:col>
      <xdr:colOff>0</xdr:colOff>
      <xdr:row>79</xdr:row>
      <xdr:rowOff>14884</xdr:rowOff>
    </xdr:to>
    <xdr:cxnSp macro="">
      <xdr:nvCxnSpPr>
        <xdr:cNvPr id="402" name="直線コネクタ 401"/>
        <xdr:cNvCxnSpPr/>
      </xdr:nvCxnSpPr>
      <xdr:spPr>
        <a:xfrm>
          <a:off x="9639300" y="13459071"/>
          <a:ext cx="838200" cy="10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85971</xdr:rowOff>
    </xdr:from>
    <xdr:to>
      <xdr:col>50</xdr:col>
      <xdr:colOff>114300</xdr:colOff>
      <xdr:row>79</xdr:row>
      <xdr:rowOff>21385</xdr:rowOff>
    </xdr:to>
    <xdr:cxnSp macro="">
      <xdr:nvCxnSpPr>
        <xdr:cNvPr id="405" name="直線コネクタ 404"/>
        <xdr:cNvCxnSpPr/>
      </xdr:nvCxnSpPr>
      <xdr:spPr>
        <a:xfrm flipV="1">
          <a:off x="8750300" y="13459071"/>
          <a:ext cx="889000" cy="10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130860</xdr:rowOff>
    </xdr:from>
    <xdr:to>
      <xdr:col>45</xdr:col>
      <xdr:colOff>177800</xdr:colOff>
      <xdr:row>79</xdr:row>
      <xdr:rowOff>21385</xdr:rowOff>
    </xdr:to>
    <xdr:cxnSp macro="">
      <xdr:nvCxnSpPr>
        <xdr:cNvPr id="408" name="直線コネクタ 407"/>
        <xdr:cNvCxnSpPr/>
      </xdr:nvCxnSpPr>
      <xdr:spPr>
        <a:xfrm>
          <a:off x="7861300" y="13503960"/>
          <a:ext cx="889000" cy="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135534</xdr:rowOff>
    </xdr:from>
    <xdr:to>
      <xdr:col>55</xdr:col>
      <xdr:colOff>50800</xdr:colOff>
      <xdr:row>79</xdr:row>
      <xdr:rowOff>65684</xdr:rowOff>
    </xdr:to>
    <xdr:sp macro="" textlink="">
      <xdr:nvSpPr>
        <xdr:cNvPr id="418" name="楕円 417"/>
        <xdr:cNvSpPr/>
      </xdr:nvSpPr>
      <xdr:spPr>
        <a:xfrm>
          <a:off x="104267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50461</xdr:rowOff>
    </xdr:from>
    <xdr:ext cx="469744" cy="259045"/>
    <xdr:sp macro="" textlink="">
      <xdr:nvSpPr>
        <xdr:cNvPr id="419" name="普通建設事業費 （ うち新規整備　）該当値テキスト"/>
        <xdr:cNvSpPr txBox="1"/>
      </xdr:nvSpPr>
      <xdr:spPr>
        <a:xfrm>
          <a:off x="10528300" y="1342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35171</xdr:rowOff>
    </xdr:from>
    <xdr:to>
      <xdr:col>50</xdr:col>
      <xdr:colOff>165100</xdr:colOff>
      <xdr:row>78</xdr:row>
      <xdr:rowOff>136771</xdr:rowOff>
    </xdr:to>
    <xdr:sp macro="" textlink="">
      <xdr:nvSpPr>
        <xdr:cNvPr id="420" name="楕円 419"/>
        <xdr:cNvSpPr/>
      </xdr:nvSpPr>
      <xdr:spPr>
        <a:xfrm>
          <a:off x="9588500" y="1340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127898</xdr:rowOff>
    </xdr:from>
    <xdr:ext cx="534377" cy="259045"/>
    <xdr:sp macro="" textlink="">
      <xdr:nvSpPr>
        <xdr:cNvPr id="421" name="テキスト ボックス 420"/>
        <xdr:cNvSpPr txBox="1"/>
      </xdr:nvSpPr>
      <xdr:spPr>
        <a:xfrm>
          <a:off x="9372111" y="1350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142035</xdr:rowOff>
    </xdr:from>
    <xdr:to>
      <xdr:col>46</xdr:col>
      <xdr:colOff>38100</xdr:colOff>
      <xdr:row>79</xdr:row>
      <xdr:rowOff>72185</xdr:rowOff>
    </xdr:to>
    <xdr:sp macro="" textlink="">
      <xdr:nvSpPr>
        <xdr:cNvPr id="422" name="楕円 421"/>
        <xdr:cNvSpPr/>
      </xdr:nvSpPr>
      <xdr:spPr>
        <a:xfrm>
          <a:off x="8699500" y="135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63312</xdr:rowOff>
    </xdr:from>
    <xdr:ext cx="469744" cy="259045"/>
    <xdr:sp macro="" textlink="">
      <xdr:nvSpPr>
        <xdr:cNvPr id="423" name="テキスト ボックス 422"/>
        <xdr:cNvSpPr txBox="1"/>
      </xdr:nvSpPr>
      <xdr:spPr>
        <a:xfrm>
          <a:off x="8515428" y="1360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80060</xdr:rowOff>
    </xdr:from>
    <xdr:to>
      <xdr:col>41</xdr:col>
      <xdr:colOff>101600</xdr:colOff>
      <xdr:row>79</xdr:row>
      <xdr:rowOff>10210</xdr:rowOff>
    </xdr:to>
    <xdr:sp macro="" textlink="">
      <xdr:nvSpPr>
        <xdr:cNvPr id="424" name="楕円 423"/>
        <xdr:cNvSpPr/>
      </xdr:nvSpPr>
      <xdr:spPr>
        <a:xfrm>
          <a:off x="7810500" y="134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1337</xdr:rowOff>
    </xdr:from>
    <xdr:ext cx="534377" cy="259045"/>
    <xdr:sp macro="" textlink="">
      <xdr:nvSpPr>
        <xdr:cNvPr id="425" name="テキスト ボックス 424"/>
        <xdr:cNvSpPr txBox="1"/>
      </xdr:nvSpPr>
      <xdr:spPr>
        <a:xfrm>
          <a:off x="7594111" y="1354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72484</xdr:rowOff>
    </xdr:from>
    <xdr:to>
      <xdr:col>55</xdr:col>
      <xdr:colOff>0</xdr:colOff>
      <xdr:row>96</xdr:row>
      <xdr:rowOff>113898</xdr:rowOff>
    </xdr:to>
    <xdr:cxnSp macro="">
      <xdr:nvCxnSpPr>
        <xdr:cNvPr id="454" name="直線コネクタ 453"/>
        <xdr:cNvCxnSpPr/>
      </xdr:nvCxnSpPr>
      <xdr:spPr>
        <a:xfrm>
          <a:off x="9639300" y="16531684"/>
          <a:ext cx="8382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5" name="普通建設事業費 （ うち更新整備　）平均値テキスト"/>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72484</xdr:rowOff>
    </xdr:from>
    <xdr:to>
      <xdr:col>50</xdr:col>
      <xdr:colOff>114300</xdr:colOff>
      <xdr:row>97</xdr:row>
      <xdr:rowOff>69002</xdr:rowOff>
    </xdr:to>
    <xdr:cxnSp macro="">
      <xdr:nvCxnSpPr>
        <xdr:cNvPr id="457" name="直線コネクタ 456"/>
        <xdr:cNvCxnSpPr/>
      </xdr:nvCxnSpPr>
      <xdr:spPr>
        <a:xfrm flipV="1">
          <a:off x="8750300" y="16531684"/>
          <a:ext cx="889000" cy="16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85089</xdr:rowOff>
    </xdr:from>
    <xdr:ext cx="534377" cy="259045"/>
    <xdr:sp macro="" textlink="">
      <xdr:nvSpPr>
        <xdr:cNvPr id="459" name="テキスト ボックス 458"/>
        <xdr:cNvSpPr txBox="1"/>
      </xdr:nvSpPr>
      <xdr:spPr>
        <a:xfrm>
          <a:off x="9372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162872</xdr:rowOff>
    </xdr:from>
    <xdr:to>
      <xdr:col>45</xdr:col>
      <xdr:colOff>177800</xdr:colOff>
      <xdr:row>97</xdr:row>
      <xdr:rowOff>69002</xdr:rowOff>
    </xdr:to>
    <xdr:cxnSp macro="">
      <xdr:nvCxnSpPr>
        <xdr:cNvPr id="460" name="直線コネクタ 459"/>
        <xdr:cNvCxnSpPr/>
      </xdr:nvCxnSpPr>
      <xdr:spPr>
        <a:xfrm>
          <a:off x="7861300" y="16622072"/>
          <a:ext cx="889000" cy="7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155064</xdr:rowOff>
    </xdr:from>
    <xdr:ext cx="534377" cy="259045"/>
    <xdr:sp macro="" textlink="">
      <xdr:nvSpPr>
        <xdr:cNvPr id="462" name="テキスト ボックス 461"/>
        <xdr:cNvSpPr txBox="1"/>
      </xdr:nvSpPr>
      <xdr:spPr>
        <a:xfrm>
          <a:off x="8483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120088</xdr:rowOff>
    </xdr:from>
    <xdr:ext cx="534377" cy="259045"/>
    <xdr:sp macro="" textlink="">
      <xdr:nvSpPr>
        <xdr:cNvPr id="464" name="テキスト ボックス 463"/>
        <xdr:cNvSpPr txBox="1"/>
      </xdr:nvSpPr>
      <xdr:spPr>
        <a:xfrm>
          <a:off x="7594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63098</xdr:rowOff>
    </xdr:from>
    <xdr:to>
      <xdr:col>55</xdr:col>
      <xdr:colOff>50800</xdr:colOff>
      <xdr:row>96</xdr:row>
      <xdr:rowOff>164698</xdr:rowOff>
    </xdr:to>
    <xdr:sp macro="" textlink="">
      <xdr:nvSpPr>
        <xdr:cNvPr id="470" name="楕円 469"/>
        <xdr:cNvSpPr/>
      </xdr:nvSpPr>
      <xdr:spPr>
        <a:xfrm>
          <a:off x="10426700" y="1652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85975</xdr:rowOff>
    </xdr:from>
    <xdr:ext cx="534377" cy="259045"/>
    <xdr:sp macro="" textlink="">
      <xdr:nvSpPr>
        <xdr:cNvPr id="471" name="普通建設事業費 （ うち更新整備　）該当値テキスト"/>
        <xdr:cNvSpPr txBox="1"/>
      </xdr:nvSpPr>
      <xdr:spPr>
        <a:xfrm>
          <a:off x="10528300" y="1637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21684</xdr:rowOff>
    </xdr:from>
    <xdr:to>
      <xdr:col>50</xdr:col>
      <xdr:colOff>165100</xdr:colOff>
      <xdr:row>96</xdr:row>
      <xdr:rowOff>123284</xdr:rowOff>
    </xdr:to>
    <xdr:sp macro="" textlink="">
      <xdr:nvSpPr>
        <xdr:cNvPr id="472" name="楕円 471"/>
        <xdr:cNvSpPr/>
      </xdr:nvSpPr>
      <xdr:spPr>
        <a:xfrm>
          <a:off x="9588500" y="164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139811</xdr:rowOff>
    </xdr:from>
    <xdr:ext cx="534377" cy="259045"/>
    <xdr:sp macro="" textlink="">
      <xdr:nvSpPr>
        <xdr:cNvPr id="473" name="テキスト ボックス 472"/>
        <xdr:cNvSpPr txBox="1"/>
      </xdr:nvSpPr>
      <xdr:spPr>
        <a:xfrm>
          <a:off x="9372111" y="1625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18202</xdr:rowOff>
    </xdr:from>
    <xdr:to>
      <xdr:col>46</xdr:col>
      <xdr:colOff>38100</xdr:colOff>
      <xdr:row>97</xdr:row>
      <xdr:rowOff>119802</xdr:rowOff>
    </xdr:to>
    <xdr:sp macro="" textlink="">
      <xdr:nvSpPr>
        <xdr:cNvPr id="474" name="楕円 473"/>
        <xdr:cNvSpPr/>
      </xdr:nvSpPr>
      <xdr:spPr>
        <a:xfrm>
          <a:off x="8699500" y="166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136329</xdr:rowOff>
    </xdr:from>
    <xdr:ext cx="534377" cy="259045"/>
    <xdr:sp macro="" textlink="">
      <xdr:nvSpPr>
        <xdr:cNvPr id="475" name="テキスト ボックス 474"/>
        <xdr:cNvSpPr txBox="1"/>
      </xdr:nvSpPr>
      <xdr:spPr>
        <a:xfrm>
          <a:off x="8483111" y="1642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112072</xdr:rowOff>
    </xdr:from>
    <xdr:to>
      <xdr:col>41</xdr:col>
      <xdr:colOff>101600</xdr:colOff>
      <xdr:row>97</xdr:row>
      <xdr:rowOff>42222</xdr:rowOff>
    </xdr:to>
    <xdr:sp macro="" textlink="">
      <xdr:nvSpPr>
        <xdr:cNvPr id="476" name="楕円 475"/>
        <xdr:cNvSpPr/>
      </xdr:nvSpPr>
      <xdr:spPr>
        <a:xfrm>
          <a:off x="7810500" y="165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58749</xdr:rowOff>
    </xdr:from>
    <xdr:ext cx="534377" cy="259045"/>
    <xdr:sp macro="" textlink="">
      <xdr:nvSpPr>
        <xdr:cNvPr id="477" name="テキスト ボックス 476"/>
        <xdr:cNvSpPr txBox="1"/>
      </xdr:nvSpPr>
      <xdr:spPr>
        <a:xfrm>
          <a:off x="7594111" y="1634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21781</xdr:rowOff>
    </xdr:from>
    <xdr:to>
      <xdr:col>85</xdr:col>
      <xdr:colOff>127000</xdr:colOff>
      <xdr:row>39</xdr:row>
      <xdr:rowOff>37821</xdr:rowOff>
    </xdr:to>
    <xdr:cxnSp macro="">
      <xdr:nvCxnSpPr>
        <xdr:cNvPr id="506" name="直線コネクタ 505"/>
        <xdr:cNvCxnSpPr/>
      </xdr:nvCxnSpPr>
      <xdr:spPr>
        <a:xfrm flipV="1">
          <a:off x="15481300" y="6708331"/>
          <a:ext cx="8382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37821</xdr:rowOff>
    </xdr:from>
    <xdr:to>
      <xdr:col>81</xdr:col>
      <xdr:colOff>50800</xdr:colOff>
      <xdr:row>39</xdr:row>
      <xdr:rowOff>44006</xdr:rowOff>
    </xdr:to>
    <xdr:cxnSp macro="">
      <xdr:nvCxnSpPr>
        <xdr:cNvPr id="509" name="直線コネクタ 508"/>
        <xdr:cNvCxnSpPr/>
      </xdr:nvCxnSpPr>
      <xdr:spPr>
        <a:xfrm flipV="1">
          <a:off x="14592300" y="6724371"/>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44856</xdr:rowOff>
    </xdr:from>
    <xdr:to>
      <xdr:col>76</xdr:col>
      <xdr:colOff>114300</xdr:colOff>
      <xdr:row>39</xdr:row>
      <xdr:rowOff>44006</xdr:rowOff>
    </xdr:to>
    <xdr:cxnSp macro="">
      <xdr:nvCxnSpPr>
        <xdr:cNvPr id="512" name="直線コネクタ 511"/>
        <xdr:cNvCxnSpPr/>
      </xdr:nvCxnSpPr>
      <xdr:spPr>
        <a:xfrm>
          <a:off x="13703300" y="6559956"/>
          <a:ext cx="889000" cy="1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44856</xdr:rowOff>
    </xdr:from>
    <xdr:to>
      <xdr:col>71</xdr:col>
      <xdr:colOff>177800</xdr:colOff>
      <xdr:row>38</xdr:row>
      <xdr:rowOff>122758</xdr:rowOff>
    </xdr:to>
    <xdr:cxnSp macro="">
      <xdr:nvCxnSpPr>
        <xdr:cNvPr id="515" name="直線コネクタ 514"/>
        <xdr:cNvCxnSpPr/>
      </xdr:nvCxnSpPr>
      <xdr:spPr>
        <a:xfrm flipV="1">
          <a:off x="12814300" y="6559956"/>
          <a:ext cx="889000" cy="7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7" name="テキスト ボックス 516"/>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14368</xdr:rowOff>
    </xdr:from>
    <xdr:ext cx="469744" cy="259045"/>
    <xdr:sp macro="" textlink="">
      <xdr:nvSpPr>
        <xdr:cNvPr id="519" name="テキスト ボックス 518"/>
        <xdr:cNvSpPr txBox="1"/>
      </xdr:nvSpPr>
      <xdr:spPr>
        <a:xfrm>
          <a:off x="12579428"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142431</xdr:rowOff>
    </xdr:from>
    <xdr:to>
      <xdr:col>85</xdr:col>
      <xdr:colOff>177800</xdr:colOff>
      <xdr:row>39</xdr:row>
      <xdr:rowOff>72581</xdr:rowOff>
    </xdr:to>
    <xdr:sp macro="" textlink="">
      <xdr:nvSpPr>
        <xdr:cNvPr id="525" name="楕円 524"/>
        <xdr:cNvSpPr/>
      </xdr:nvSpPr>
      <xdr:spPr>
        <a:xfrm>
          <a:off x="162687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101807</xdr:rowOff>
    </xdr:from>
    <xdr:ext cx="469744" cy="259045"/>
    <xdr:sp macro="" textlink="">
      <xdr:nvSpPr>
        <xdr:cNvPr id="526" name="災害復旧事業費該当値テキスト"/>
        <xdr:cNvSpPr txBox="1"/>
      </xdr:nvSpPr>
      <xdr:spPr>
        <a:xfrm>
          <a:off x="16370300" y="644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158471</xdr:rowOff>
    </xdr:from>
    <xdr:to>
      <xdr:col>81</xdr:col>
      <xdr:colOff>101600</xdr:colOff>
      <xdr:row>39</xdr:row>
      <xdr:rowOff>88621</xdr:rowOff>
    </xdr:to>
    <xdr:sp macro="" textlink="">
      <xdr:nvSpPr>
        <xdr:cNvPr id="527" name="楕円 526"/>
        <xdr:cNvSpPr/>
      </xdr:nvSpPr>
      <xdr:spPr>
        <a:xfrm>
          <a:off x="154305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79748</xdr:rowOff>
    </xdr:from>
    <xdr:ext cx="378565" cy="259045"/>
    <xdr:sp macro="" textlink="">
      <xdr:nvSpPr>
        <xdr:cNvPr id="528" name="テキスト ボックス 527"/>
        <xdr:cNvSpPr txBox="1"/>
      </xdr:nvSpPr>
      <xdr:spPr>
        <a:xfrm>
          <a:off x="15292017" y="676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164656</xdr:rowOff>
    </xdr:from>
    <xdr:to>
      <xdr:col>76</xdr:col>
      <xdr:colOff>165100</xdr:colOff>
      <xdr:row>39</xdr:row>
      <xdr:rowOff>94806</xdr:rowOff>
    </xdr:to>
    <xdr:sp macro="" textlink="">
      <xdr:nvSpPr>
        <xdr:cNvPr id="529" name="楕円 528"/>
        <xdr:cNvSpPr/>
      </xdr:nvSpPr>
      <xdr:spPr>
        <a:xfrm>
          <a:off x="14541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85933</xdr:rowOff>
    </xdr:from>
    <xdr:ext cx="313932" cy="259045"/>
    <xdr:sp macro="" textlink="">
      <xdr:nvSpPr>
        <xdr:cNvPr id="530" name="テキスト ボックス 529"/>
        <xdr:cNvSpPr txBox="1"/>
      </xdr:nvSpPr>
      <xdr:spPr>
        <a:xfrm>
          <a:off x="14435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165506</xdr:rowOff>
    </xdr:from>
    <xdr:to>
      <xdr:col>72</xdr:col>
      <xdr:colOff>38100</xdr:colOff>
      <xdr:row>38</xdr:row>
      <xdr:rowOff>95656</xdr:rowOff>
    </xdr:to>
    <xdr:sp macro="" textlink="">
      <xdr:nvSpPr>
        <xdr:cNvPr id="531" name="楕円 530"/>
        <xdr:cNvSpPr/>
      </xdr:nvSpPr>
      <xdr:spPr>
        <a:xfrm>
          <a:off x="13652500" y="65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112184</xdr:rowOff>
    </xdr:from>
    <xdr:ext cx="534377" cy="259045"/>
    <xdr:sp macro="" textlink="">
      <xdr:nvSpPr>
        <xdr:cNvPr id="532" name="テキスト ボックス 531"/>
        <xdr:cNvSpPr txBox="1"/>
      </xdr:nvSpPr>
      <xdr:spPr>
        <a:xfrm>
          <a:off x="13436111" y="62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71958</xdr:rowOff>
    </xdr:from>
    <xdr:to>
      <xdr:col>67</xdr:col>
      <xdr:colOff>101600</xdr:colOff>
      <xdr:row>39</xdr:row>
      <xdr:rowOff>2108</xdr:rowOff>
    </xdr:to>
    <xdr:sp macro="" textlink="">
      <xdr:nvSpPr>
        <xdr:cNvPr id="533" name="楕円 532"/>
        <xdr:cNvSpPr/>
      </xdr:nvSpPr>
      <xdr:spPr>
        <a:xfrm>
          <a:off x="12763500" y="65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18635</xdr:rowOff>
    </xdr:from>
    <xdr:ext cx="469744" cy="259045"/>
    <xdr:sp macro="" textlink="">
      <xdr:nvSpPr>
        <xdr:cNvPr id="534" name="テキスト ボックス 533"/>
        <xdr:cNvSpPr txBox="1"/>
      </xdr:nvSpPr>
      <xdr:spPr>
        <a:xfrm>
          <a:off x="12579428" y="63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82786</xdr:rowOff>
    </xdr:from>
    <xdr:to>
      <xdr:col>85</xdr:col>
      <xdr:colOff>127000</xdr:colOff>
      <xdr:row>75</xdr:row>
      <xdr:rowOff>46949</xdr:rowOff>
    </xdr:to>
    <xdr:cxnSp macro="">
      <xdr:nvCxnSpPr>
        <xdr:cNvPr id="612" name="直線コネクタ 611"/>
        <xdr:cNvCxnSpPr/>
      </xdr:nvCxnSpPr>
      <xdr:spPr>
        <a:xfrm>
          <a:off x="15481300" y="12770086"/>
          <a:ext cx="838200" cy="1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81156</xdr:rowOff>
    </xdr:from>
    <xdr:to>
      <xdr:col>81</xdr:col>
      <xdr:colOff>50800</xdr:colOff>
      <xdr:row>74</xdr:row>
      <xdr:rowOff>82786</xdr:rowOff>
    </xdr:to>
    <xdr:cxnSp macro="">
      <xdr:nvCxnSpPr>
        <xdr:cNvPr id="615" name="直線コネクタ 614"/>
        <xdr:cNvCxnSpPr/>
      </xdr:nvCxnSpPr>
      <xdr:spPr>
        <a:xfrm>
          <a:off x="14592300" y="12768456"/>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93538</xdr:rowOff>
    </xdr:from>
    <xdr:to>
      <xdr:col>76</xdr:col>
      <xdr:colOff>114300</xdr:colOff>
      <xdr:row>74</xdr:row>
      <xdr:rowOff>81156</xdr:rowOff>
    </xdr:to>
    <xdr:cxnSp macro="">
      <xdr:nvCxnSpPr>
        <xdr:cNvPr id="618" name="直線コネクタ 617"/>
        <xdr:cNvCxnSpPr/>
      </xdr:nvCxnSpPr>
      <xdr:spPr>
        <a:xfrm>
          <a:off x="13703300" y="12609388"/>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20" name="テキスト ボックス 619"/>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93538</xdr:rowOff>
    </xdr:from>
    <xdr:to>
      <xdr:col>71</xdr:col>
      <xdr:colOff>177800</xdr:colOff>
      <xdr:row>74</xdr:row>
      <xdr:rowOff>65656</xdr:rowOff>
    </xdr:to>
    <xdr:cxnSp macro="">
      <xdr:nvCxnSpPr>
        <xdr:cNvPr id="621" name="直線コネクタ 620"/>
        <xdr:cNvCxnSpPr/>
      </xdr:nvCxnSpPr>
      <xdr:spPr>
        <a:xfrm flipV="1">
          <a:off x="12814300" y="12609388"/>
          <a:ext cx="889000" cy="14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3" name="テキスト ボックス 622"/>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25" name="テキスト ボックス 624"/>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167599</xdr:rowOff>
    </xdr:from>
    <xdr:to>
      <xdr:col>85</xdr:col>
      <xdr:colOff>177800</xdr:colOff>
      <xdr:row>75</xdr:row>
      <xdr:rowOff>97749</xdr:rowOff>
    </xdr:to>
    <xdr:sp macro="" textlink="">
      <xdr:nvSpPr>
        <xdr:cNvPr id="631" name="楕円 630"/>
        <xdr:cNvSpPr/>
      </xdr:nvSpPr>
      <xdr:spPr>
        <a:xfrm>
          <a:off x="16268700" y="128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19026</xdr:rowOff>
    </xdr:from>
    <xdr:ext cx="534377" cy="259045"/>
    <xdr:sp macro="" textlink="">
      <xdr:nvSpPr>
        <xdr:cNvPr id="632" name="公債費該当値テキスト"/>
        <xdr:cNvSpPr txBox="1"/>
      </xdr:nvSpPr>
      <xdr:spPr>
        <a:xfrm>
          <a:off x="16370300" y="1270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31986</xdr:rowOff>
    </xdr:from>
    <xdr:to>
      <xdr:col>81</xdr:col>
      <xdr:colOff>101600</xdr:colOff>
      <xdr:row>74</xdr:row>
      <xdr:rowOff>133586</xdr:rowOff>
    </xdr:to>
    <xdr:sp macro="" textlink="">
      <xdr:nvSpPr>
        <xdr:cNvPr id="633" name="楕円 632"/>
        <xdr:cNvSpPr/>
      </xdr:nvSpPr>
      <xdr:spPr>
        <a:xfrm>
          <a:off x="15430500" y="127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150113</xdr:rowOff>
    </xdr:from>
    <xdr:ext cx="599010" cy="259045"/>
    <xdr:sp macro="" textlink="">
      <xdr:nvSpPr>
        <xdr:cNvPr id="634" name="テキスト ボックス 633"/>
        <xdr:cNvSpPr txBox="1"/>
      </xdr:nvSpPr>
      <xdr:spPr>
        <a:xfrm>
          <a:off x="15181795" y="1249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30356</xdr:rowOff>
    </xdr:from>
    <xdr:to>
      <xdr:col>76</xdr:col>
      <xdr:colOff>165100</xdr:colOff>
      <xdr:row>74</xdr:row>
      <xdr:rowOff>131956</xdr:rowOff>
    </xdr:to>
    <xdr:sp macro="" textlink="">
      <xdr:nvSpPr>
        <xdr:cNvPr id="635" name="楕円 634"/>
        <xdr:cNvSpPr/>
      </xdr:nvSpPr>
      <xdr:spPr>
        <a:xfrm>
          <a:off x="14541500" y="127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148483</xdr:rowOff>
    </xdr:from>
    <xdr:ext cx="599010" cy="259045"/>
    <xdr:sp macro="" textlink="">
      <xdr:nvSpPr>
        <xdr:cNvPr id="636" name="テキスト ボックス 635"/>
        <xdr:cNvSpPr txBox="1"/>
      </xdr:nvSpPr>
      <xdr:spPr>
        <a:xfrm>
          <a:off x="14292795" y="1249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42738</xdr:rowOff>
    </xdr:from>
    <xdr:to>
      <xdr:col>72</xdr:col>
      <xdr:colOff>38100</xdr:colOff>
      <xdr:row>73</xdr:row>
      <xdr:rowOff>144338</xdr:rowOff>
    </xdr:to>
    <xdr:sp macro="" textlink="">
      <xdr:nvSpPr>
        <xdr:cNvPr id="637" name="楕円 636"/>
        <xdr:cNvSpPr/>
      </xdr:nvSpPr>
      <xdr:spPr>
        <a:xfrm>
          <a:off x="13652500" y="125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160865</xdr:rowOff>
    </xdr:from>
    <xdr:ext cx="599010" cy="259045"/>
    <xdr:sp macro="" textlink="">
      <xdr:nvSpPr>
        <xdr:cNvPr id="638" name="テキスト ボックス 637"/>
        <xdr:cNvSpPr txBox="1"/>
      </xdr:nvSpPr>
      <xdr:spPr>
        <a:xfrm>
          <a:off x="13403795" y="1233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14856</xdr:rowOff>
    </xdr:from>
    <xdr:to>
      <xdr:col>67</xdr:col>
      <xdr:colOff>101600</xdr:colOff>
      <xdr:row>74</xdr:row>
      <xdr:rowOff>116456</xdr:rowOff>
    </xdr:to>
    <xdr:sp macro="" textlink="">
      <xdr:nvSpPr>
        <xdr:cNvPr id="639" name="楕円 638"/>
        <xdr:cNvSpPr/>
      </xdr:nvSpPr>
      <xdr:spPr>
        <a:xfrm>
          <a:off x="12763500" y="1270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132983</xdr:rowOff>
    </xdr:from>
    <xdr:ext cx="599010" cy="259045"/>
    <xdr:sp macro="" textlink="">
      <xdr:nvSpPr>
        <xdr:cNvPr id="640" name="テキスト ボックス 639"/>
        <xdr:cNvSpPr txBox="1"/>
      </xdr:nvSpPr>
      <xdr:spPr>
        <a:xfrm>
          <a:off x="12514795" y="1247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118938</xdr:rowOff>
    </xdr:from>
    <xdr:to>
      <xdr:col>85</xdr:col>
      <xdr:colOff>127000</xdr:colOff>
      <xdr:row>98</xdr:row>
      <xdr:rowOff>125732</xdr:rowOff>
    </xdr:to>
    <xdr:cxnSp macro="">
      <xdr:nvCxnSpPr>
        <xdr:cNvPr id="667" name="直線コネクタ 666"/>
        <xdr:cNvCxnSpPr/>
      </xdr:nvCxnSpPr>
      <xdr:spPr>
        <a:xfrm>
          <a:off x="15481300" y="16921038"/>
          <a:ext cx="8382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50752</xdr:rowOff>
    </xdr:from>
    <xdr:to>
      <xdr:col>81</xdr:col>
      <xdr:colOff>50800</xdr:colOff>
      <xdr:row>98</xdr:row>
      <xdr:rowOff>118938</xdr:rowOff>
    </xdr:to>
    <xdr:cxnSp macro="">
      <xdr:nvCxnSpPr>
        <xdr:cNvPr id="670" name="直線コネクタ 669"/>
        <xdr:cNvCxnSpPr/>
      </xdr:nvCxnSpPr>
      <xdr:spPr>
        <a:xfrm>
          <a:off x="14592300" y="16852852"/>
          <a:ext cx="889000" cy="6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50752</xdr:rowOff>
    </xdr:from>
    <xdr:to>
      <xdr:col>76</xdr:col>
      <xdr:colOff>114300</xdr:colOff>
      <xdr:row>98</xdr:row>
      <xdr:rowOff>95069</xdr:rowOff>
    </xdr:to>
    <xdr:cxnSp macro="">
      <xdr:nvCxnSpPr>
        <xdr:cNvPr id="673" name="直線コネクタ 672"/>
        <xdr:cNvCxnSpPr/>
      </xdr:nvCxnSpPr>
      <xdr:spPr>
        <a:xfrm flipV="1">
          <a:off x="13703300" y="16852852"/>
          <a:ext cx="889000" cy="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51676</xdr:rowOff>
    </xdr:from>
    <xdr:to>
      <xdr:col>71</xdr:col>
      <xdr:colOff>177800</xdr:colOff>
      <xdr:row>98</xdr:row>
      <xdr:rowOff>95069</xdr:rowOff>
    </xdr:to>
    <xdr:cxnSp macro="">
      <xdr:nvCxnSpPr>
        <xdr:cNvPr id="676" name="直線コネクタ 675"/>
        <xdr:cNvCxnSpPr/>
      </xdr:nvCxnSpPr>
      <xdr:spPr>
        <a:xfrm>
          <a:off x="12814300" y="16853776"/>
          <a:ext cx="889000" cy="4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74932</xdr:rowOff>
    </xdr:from>
    <xdr:to>
      <xdr:col>85</xdr:col>
      <xdr:colOff>177800</xdr:colOff>
      <xdr:row>99</xdr:row>
      <xdr:rowOff>5082</xdr:rowOff>
    </xdr:to>
    <xdr:sp macro="" textlink="">
      <xdr:nvSpPr>
        <xdr:cNvPr id="686" name="楕円 685"/>
        <xdr:cNvSpPr/>
      </xdr:nvSpPr>
      <xdr:spPr>
        <a:xfrm>
          <a:off x="16268700" y="1687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161309</xdr:rowOff>
    </xdr:from>
    <xdr:ext cx="469744" cy="259045"/>
    <xdr:sp macro="" textlink="">
      <xdr:nvSpPr>
        <xdr:cNvPr id="687" name="積立金該当値テキスト"/>
        <xdr:cNvSpPr txBox="1"/>
      </xdr:nvSpPr>
      <xdr:spPr>
        <a:xfrm>
          <a:off x="16370300" y="1679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68138</xdr:rowOff>
    </xdr:from>
    <xdr:to>
      <xdr:col>81</xdr:col>
      <xdr:colOff>101600</xdr:colOff>
      <xdr:row>98</xdr:row>
      <xdr:rowOff>169738</xdr:rowOff>
    </xdr:to>
    <xdr:sp macro="" textlink="">
      <xdr:nvSpPr>
        <xdr:cNvPr id="688" name="楕円 687"/>
        <xdr:cNvSpPr/>
      </xdr:nvSpPr>
      <xdr:spPr>
        <a:xfrm>
          <a:off x="15430500" y="168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160865</xdr:rowOff>
    </xdr:from>
    <xdr:ext cx="469744" cy="259045"/>
    <xdr:sp macro="" textlink="">
      <xdr:nvSpPr>
        <xdr:cNvPr id="689" name="テキスト ボックス 688"/>
        <xdr:cNvSpPr txBox="1"/>
      </xdr:nvSpPr>
      <xdr:spPr>
        <a:xfrm>
          <a:off x="15246428" y="1696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171402</xdr:rowOff>
    </xdr:from>
    <xdr:to>
      <xdr:col>76</xdr:col>
      <xdr:colOff>165100</xdr:colOff>
      <xdr:row>98</xdr:row>
      <xdr:rowOff>101552</xdr:rowOff>
    </xdr:to>
    <xdr:sp macro="" textlink="">
      <xdr:nvSpPr>
        <xdr:cNvPr id="690" name="楕円 689"/>
        <xdr:cNvSpPr/>
      </xdr:nvSpPr>
      <xdr:spPr>
        <a:xfrm>
          <a:off x="14541500" y="168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92679</xdr:rowOff>
    </xdr:from>
    <xdr:ext cx="534377" cy="259045"/>
    <xdr:sp macro="" textlink="">
      <xdr:nvSpPr>
        <xdr:cNvPr id="691" name="テキスト ボックス 690"/>
        <xdr:cNvSpPr txBox="1"/>
      </xdr:nvSpPr>
      <xdr:spPr>
        <a:xfrm>
          <a:off x="14325111" y="168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44269</xdr:rowOff>
    </xdr:from>
    <xdr:to>
      <xdr:col>72</xdr:col>
      <xdr:colOff>38100</xdr:colOff>
      <xdr:row>98</xdr:row>
      <xdr:rowOff>145869</xdr:rowOff>
    </xdr:to>
    <xdr:sp macro="" textlink="">
      <xdr:nvSpPr>
        <xdr:cNvPr id="692" name="楕円 691"/>
        <xdr:cNvSpPr/>
      </xdr:nvSpPr>
      <xdr:spPr>
        <a:xfrm>
          <a:off x="13652500" y="168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136996</xdr:rowOff>
    </xdr:from>
    <xdr:ext cx="469744" cy="259045"/>
    <xdr:sp macro="" textlink="">
      <xdr:nvSpPr>
        <xdr:cNvPr id="693" name="テキスト ボックス 692"/>
        <xdr:cNvSpPr txBox="1"/>
      </xdr:nvSpPr>
      <xdr:spPr>
        <a:xfrm>
          <a:off x="13468428" y="169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876</xdr:rowOff>
    </xdr:from>
    <xdr:to>
      <xdr:col>67</xdr:col>
      <xdr:colOff>101600</xdr:colOff>
      <xdr:row>98</xdr:row>
      <xdr:rowOff>102476</xdr:rowOff>
    </xdr:to>
    <xdr:sp macro="" textlink="">
      <xdr:nvSpPr>
        <xdr:cNvPr id="694" name="楕円 693"/>
        <xdr:cNvSpPr/>
      </xdr:nvSpPr>
      <xdr:spPr>
        <a:xfrm>
          <a:off x="12763500" y="168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93603</xdr:rowOff>
    </xdr:from>
    <xdr:ext cx="534377" cy="259045"/>
    <xdr:sp macro="" textlink="">
      <xdr:nvSpPr>
        <xdr:cNvPr id="695" name="テキスト ボックス 694"/>
        <xdr:cNvSpPr txBox="1"/>
      </xdr:nvSpPr>
      <xdr:spPr>
        <a:xfrm>
          <a:off x="12547111" y="1689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44450</xdr:rowOff>
    </xdr:to>
    <xdr:cxnSp macro="">
      <xdr:nvCxnSpPr>
        <xdr:cNvPr id="733" name="直線コネクタ 732"/>
        <xdr:cNvCxnSpPr/>
      </xdr:nvCxnSpPr>
      <xdr:spPr>
        <a:xfrm>
          <a:off x="18656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164871</xdr:rowOff>
    </xdr:from>
    <xdr:to>
      <xdr:col>98</xdr:col>
      <xdr:colOff>38100</xdr:colOff>
      <xdr:row>39</xdr:row>
      <xdr:rowOff>95021</xdr:rowOff>
    </xdr:to>
    <xdr:sp macro="" textlink="">
      <xdr:nvSpPr>
        <xdr:cNvPr id="751" name="楕円 750"/>
        <xdr:cNvSpPr/>
      </xdr:nvSpPr>
      <xdr:spPr>
        <a:xfrm>
          <a:off x="18605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86148</xdr:rowOff>
    </xdr:from>
    <xdr:ext cx="249299" cy="259045"/>
    <xdr:sp macro="" textlink="">
      <xdr:nvSpPr>
        <xdr:cNvPr id="752" name="テキスト ボックス 751"/>
        <xdr:cNvSpPr txBox="1"/>
      </xdr:nvSpPr>
      <xdr:spPr>
        <a:xfrm>
          <a:off x="18531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44094</xdr:rowOff>
    </xdr:from>
    <xdr:to>
      <xdr:col>116</xdr:col>
      <xdr:colOff>63500</xdr:colOff>
      <xdr:row>59</xdr:row>
      <xdr:rowOff>44145</xdr:rowOff>
    </xdr:to>
    <xdr:cxnSp macro="">
      <xdr:nvCxnSpPr>
        <xdr:cNvPr id="781" name="直線コネクタ 780"/>
        <xdr:cNvCxnSpPr/>
      </xdr:nvCxnSpPr>
      <xdr:spPr>
        <a:xfrm>
          <a:off x="21323300" y="10159644"/>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43891</xdr:rowOff>
    </xdr:from>
    <xdr:to>
      <xdr:col>111</xdr:col>
      <xdr:colOff>177800</xdr:colOff>
      <xdr:row>59</xdr:row>
      <xdr:rowOff>44094</xdr:rowOff>
    </xdr:to>
    <xdr:cxnSp macro="">
      <xdr:nvCxnSpPr>
        <xdr:cNvPr id="784" name="直線コネクタ 783"/>
        <xdr:cNvCxnSpPr/>
      </xdr:nvCxnSpPr>
      <xdr:spPr>
        <a:xfrm>
          <a:off x="20434300" y="10159441"/>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43535</xdr:rowOff>
    </xdr:from>
    <xdr:to>
      <xdr:col>107</xdr:col>
      <xdr:colOff>50800</xdr:colOff>
      <xdr:row>59</xdr:row>
      <xdr:rowOff>43891</xdr:rowOff>
    </xdr:to>
    <xdr:cxnSp macro="">
      <xdr:nvCxnSpPr>
        <xdr:cNvPr id="787" name="直線コネクタ 786"/>
        <xdr:cNvCxnSpPr/>
      </xdr:nvCxnSpPr>
      <xdr:spPr>
        <a:xfrm>
          <a:off x="19545300" y="10159085"/>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31204</xdr:rowOff>
    </xdr:from>
    <xdr:to>
      <xdr:col>102</xdr:col>
      <xdr:colOff>114300</xdr:colOff>
      <xdr:row>59</xdr:row>
      <xdr:rowOff>43535</xdr:rowOff>
    </xdr:to>
    <xdr:cxnSp macro="">
      <xdr:nvCxnSpPr>
        <xdr:cNvPr id="790" name="直線コネクタ 789"/>
        <xdr:cNvCxnSpPr/>
      </xdr:nvCxnSpPr>
      <xdr:spPr>
        <a:xfrm>
          <a:off x="18656300" y="9803854"/>
          <a:ext cx="889000" cy="35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42308</xdr:rowOff>
    </xdr:from>
    <xdr:ext cx="469744" cy="259045"/>
    <xdr:sp macro="" textlink="">
      <xdr:nvSpPr>
        <xdr:cNvPr id="794" name="テキスト ボックス 793"/>
        <xdr:cNvSpPr txBox="1"/>
      </xdr:nvSpPr>
      <xdr:spPr>
        <a:xfrm>
          <a:off x="18421428" y="1015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164795</xdr:rowOff>
    </xdr:from>
    <xdr:to>
      <xdr:col>116</xdr:col>
      <xdr:colOff>114300</xdr:colOff>
      <xdr:row>59</xdr:row>
      <xdr:rowOff>94945</xdr:rowOff>
    </xdr:to>
    <xdr:sp macro="" textlink="">
      <xdr:nvSpPr>
        <xdr:cNvPr id="800" name="楕円 799"/>
        <xdr:cNvSpPr/>
      </xdr:nvSpPr>
      <xdr:spPr>
        <a:xfrm>
          <a:off x="221107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313932" cy="259045"/>
    <xdr:sp macro="" textlink="">
      <xdr:nvSpPr>
        <xdr:cNvPr id="801" name="貸付金該当値テキスト"/>
        <xdr:cNvSpPr txBox="1"/>
      </xdr:nvSpPr>
      <xdr:spPr>
        <a:xfrm>
          <a:off x="22212300" y="10060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164744</xdr:rowOff>
    </xdr:from>
    <xdr:to>
      <xdr:col>112</xdr:col>
      <xdr:colOff>38100</xdr:colOff>
      <xdr:row>59</xdr:row>
      <xdr:rowOff>94894</xdr:rowOff>
    </xdr:to>
    <xdr:sp macro="" textlink="">
      <xdr:nvSpPr>
        <xdr:cNvPr id="802" name="楕円 801"/>
        <xdr:cNvSpPr/>
      </xdr:nvSpPr>
      <xdr:spPr>
        <a:xfrm>
          <a:off x="21272500" y="101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86021</xdr:rowOff>
    </xdr:from>
    <xdr:ext cx="313932" cy="259045"/>
    <xdr:sp macro="" textlink="">
      <xdr:nvSpPr>
        <xdr:cNvPr id="803" name="テキスト ボックス 802"/>
        <xdr:cNvSpPr txBox="1"/>
      </xdr:nvSpPr>
      <xdr:spPr>
        <a:xfrm>
          <a:off x="21166333" y="10201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164541</xdr:rowOff>
    </xdr:from>
    <xdr:to>
      <xdr:col>107</xdr:col>
      <xdr:colOff>101600</xdr:colOff>
      <xdr:row>59</xdr:row>
      <xdr:rowOff>94691</xdr:rowOff>
    </xdr:to>
    <xdr:sp macro="" textlink="">
      <xdr:nvSpPr>
        <xdr:cNvPr id="804" name="楕円 803"/>
        <xdr:cNvSpPr/>
      </xdr:nvSpPr>
      <xdr:spPr>
        <a:xfrm>
          <a:off x="20383500" y="101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85818</xdr:rowOff>
    </xdr:from>
    <xdr:ext cx="313932" cy="259045"/>
    <xdr:sp macro="" textlink="">
      <xdr:nvSpPr>
        <xdr:cNvPr id="805" name="テキスト ボックス 804"/>
        <xdr:cNvSpPr txBox="1"/>
      </xdr:nvSpPr>
      <xdr:spPr>
        <a:xfrm>
          <a:off x="20277333" y="102013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164185</xdr:rowOff>
    </xdr:from>
    <xdr:to>
      <xdr:col>102</xdr:col>
      <xdr:colOff>165100</xdr:colOff>
      <xdr:row>59</xdr:row>
      <xdr:rowOff>94335</xdr:rowOff>
    </xdr:to>
    <xdr:sp macro="" textlink="">
      <xdr:nvSpPr>
        <xdr:cNvPr id="806" name="楕円 805"/>
        <xdr:cNvSpPr/>
      </xdr:nvSpPr>
      <xdr:spPr>
        <a:xfrm>
          <a:off x="19494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85462</xdr:rowOff>
    </xdr:from>
    <xdr:ext cx="313932" cy="259045"/>
    <xdr:sp macro="" textlink="">
      <xdr:nvSpPr>
        <xdr:cNvPr id="807" name="テキスト ボックス 806"/>
        <xdr:cNvSpPr txBox="1"/>
      </xdr:nvSpPr>
      <xdr:spPr>
        <a:xfrm>
          <a:off x="19388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151854</xdr:rowOff>
    </xdr:from>
    <xdr:to>
      <xdr:col>98</xdr:col>
      <xdr:colOff>38100</xdr:colOff>
      <xdr:row>57</xdr:row>
      <xdr:rowOff>82004</xdr:rowOff>
    </xdr:to>
    <xdr:sp macro="" textlink="">
      <xdr:nvSpPr>
        <xdr:cNvPr id="808" name="楕円 807"/>
        <xdr:cNvSpPr/>
      </xdr:nvSpPr>
      <xdr:spPr>
        <a:xfrm>
          <a:off x="18605500" y="97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98531</xdr:rowOff>
    </xdr:from>
    <xdr:ext cx="534377" cy="259045"/>
    <xdr:sp macro="" textlink="">
      <xdr:nvSpPr>
        <xdr:cNvPr id="809" name="テキスト ボックス 808"/>
        <xdr:cNvSpPr txBox="1"/>
      </xdr:nvSpPr>
      <xdr:spPr>
        <a:xfrm>
          <a:off x="18389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94317</xdr:rowOff>
    </xdr:from>
    <xdr:to>
      <xdr:col>116</xdr:col>
      <xdr:colOff>63500</xdr:colOff>
      <xdr:row>74</xdr:row>
      <xdr:rowOff>131209</xdr:rowOff>
    </xdr:to>
    <xdr:cxnSp macro="">
      <xdr:nvCxnSpPr>
        <xdr:cNvPr id="840" name="直線コネクタ 839"/>
        <xdr:cNvCxnSpPr/>
      </xdr:nvCxnSpPr>
      <xdr:spPr>
        <a:xfrm flipV="1">
          <a:off x="21323300" y="12781617"/>
          <a:ext cx="8382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43884</xdr:rowOff>
    </xdr:from>
    <xdr:to>
      <xdr:col>111</xdr:col>
      <xdr:colOff>177800</xdr:colOff>
      <xdr:row>74</xdr:row>
      <xdr:rowOff>131209</xdr:rowOff>
    </xdr:to>
    <xdr:cxnSp macro="">
      <xdr:nvCxnSpPr>
        <xdr:cNvPr id="843" name="直線コネクタ 842"/>
        <xdr:cNvCxnSpPr/>
      </xdr:nvCxnSpPr>
      <xdr:spPr>
        <a:xfrm>
          <a:off x="20434300" y="12731184"/>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43884</xdr:rowOff>
    </xdr:from>
    <xdr:to>
      <xdr:col>107</xdr:col>
      <xdr:colOff>50800</xdr:colOff>
      <xdr:row>74</xdr:row>
      <xdr:rowOff>51700</xdr:rowOff>
    </xdr:to>
    <xdr:cxnSp macro="">
      <xdr:nvCxnSpPr>
        <xdr:cNvPr id="846" name="直線コネクタ 845"/>
        <xdr:cNvCxnSpPr/>
      </xdr:nvCxnSpPr>
      <xdr:spPr>
        <a:xfrm flipV="1">
          <a:off x="19545300" y="12731184"/>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164940</xdr:rowOff>
    </xdr:from>
    <xdr:ext cx="534377" cy="259045"/>
    <xdr:sp macro="" textlink="">
      <xdr:nvSpPr>
        <xdr:cNvPr id="848" name="テキスト ボックス 847"/>
        <xdr:cNvSpPr txBox="1"/>
      </xdr:nvSpPr>
      <xdr:spPr>
        <a:xfrm>
          <a:off x="20167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51700</xdr:rowOff>
    </xdr:from>
    <xdr:to>
      <xdr:col>102</xdr:col>
      <xdr:colOff>114300</xdr:colOff>
      <xdr:row>74</xdr:row>
      <xdr:rowOff>102340</xdr:rowOff>
    </xdr:to>
    <xdr:cxnSp macro="">
      <xdr:nvCxnSpPr>
        <xdr:cNvPr id="849" name="直線コネクタ 848"/>
        <xdr:cNvCxnSpPr/>
      </xdr:nvCxnSpPr>
      <xdr:spPr>
        <a:xfrm flipV="1">
          <a:off x="18656300" y="12739000"/>
          <a:ext cx="889000" cy="5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43517</xdr:rowOff>
    </xdr:from>
    <xdr:to>
      <xdr:col>116</xdr:col>
      <xdr:colOff>114300</xdr:colOff>
      <xdr:row>74</xdr:row>
      <xdr:rowOff>145117</xdr:rowOff>
    </xdr:to>
    <xdr:sp macro="" textlink="">
      <xdr:nvSpPr>
        <xdr:cNvPr id="859" name="楕円 858"/>
        <xdr:cNvSpPr/>
      </xdr:nvSpPr>
      <xdr:spPr>
        <a:xfrm>
          <a:off x="22110700" y="127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66394</xdr:rowOff>
    </xdr:from>
    <xdr:ext cx="534377" cy="259045"/>
    <xdr:sp macro="" textlink="">
      <xdr:nvSpPr>
        <xdr:cNvPr id="860" name="繰出金該当値テキスト"/>
        <xdr:cNvSpPr txBox="1"/>
      </xdr:nvSpPr>
      <xdr:spPr>
        <a:xfrm>
          <a:off x="22212300" y="125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80409</xdr:rowOff>
    </xdr:from>
    <xdr:to>
      <xdr:col>112</xdr:col>
      <xdr:colOff>38100</xdr:colOff>
      <xdr:row>75</xdr:row>
      <xdr:rowOff>10559</xdr:rowOff>
    </xdr:to>
    <xdr:sp macro="" textlink="">
      <xdr:nvSpPr>
        <xdr:cNvPr id="861" name="楕円 860"/>
        <xdr:cNvSpPr/>
      </xdr:nvSpPr>
      <xdr:spPr>
        <a:xfrm>
          <a:off x="21272500" y="127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27086</xdr:rowOff>
    </xdr:from>
    <xdr:ext cx="534377" cy="259045"/>
    <xdr:sp macro="" textlink="">
      <xdr:nvSpPr>
        <xdr:cNvPr id="862" name="テキスト ボックス 861"/>
        <xdr:cNvSpPr txBox="1"/>
      </xdr:nvSpPr>
      <xdr:spPr>
        <a:xfrm>
          <a:off x="21056111" y="1254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164534</xdr:rowOff>
    </xdr:from>
    <xdr:to>
      <xdr:col>107</xdr:col>
      <xdr:colOff>101600</xdr:colOff>
      <xdr:row>74</xdr:row>
      <xdr:rowOff>94684</xdr:rowOff>
    </xdr:to>
    <xdr:sp macro="" textlink="">
      <xdr:nvSpPr>
        <xdr:cNvPr id="863" name="楕円 862"/>
        <xdr:cNvSpPr/>
      </xdr:nvSpPr>
      <xdr:spPr>
        <a:xfrm>
          <a:off x="20383500" y="1268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111211</xdr:rowOff>
    </xdr:from>
    <xdr:ext cx="534377" cy="259045"/>
    <xdr:sp macro="" textlink="">
      <xdr:nvSpPr>
        <xdr:cNvPr id="864" name="テキスト ボックス 863"/>
        <xdr:cNvSpPr txBox="1"/>
      </xdr:nvSpPr>
      <xdr:spPr>
        <a:xfrm>
          <a:off x="20167111" y="1245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900</xdr:rowOff>
    </xdr:from>
    <xdr:to>
      <xdr:col>102</xdr:col>
      <xdr:colOff>165100</xdr:colOff>
      <xdr:row>74</xdr:row>
      <xdr:rowOff>102500</xdr:rowOff>
    </xdr:to>
    <xdr:sp macro="" textlink="">
      <xdr:nvSpPr>
        <xdr:cNvPr id="865" name="楕円 864"/>
        <xdr:cNvSpPr/>
      </xdr:nvSpPr>
      <xdr:spPr>
        <a:xfrm>
          <a:off x="19494500" y="126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119027</xdr:rowOff>
    </xdr:from>
    <xdr:ext cx="534377" cy="259045"/>
    <xdr:sp macro="" textlink="">
      <xdr:nvSpPr>
        <xdr:cNvPr id="866" name="テキスト ボックス 865"/>
        <xdr:cNvSpPr txBox="1"/>
      </xdr:nvSpPr>
      <xdr:spPr>
        <a:xfrm>
          <a:off x="19278111" y="124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51540</xdr:rowOff>
    </xdr:from>
    <xdr:to>
      <xdr:col>98</xdr:col>
      <xdr:colOff>38100</xdr:colOff>
      <xdr:row>74</xdr:row>
      <xdr:rowOff>153140</xdr:rowOff>
    </xdr:to>
    <xdr:sp macro="" textlink="">
      <xdr:nvSpPr>
        <xdr:cNvPr id="867" name="楕円 866"/>
        <xdr:cNvSpPr/>
      </xdr:nvSpPr>
      <xdr:spPr>
        <a:xfrm>
          <a:off x="18605500" y="127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169667</xdr:rowOff>
    </xdr:from>
    <xdr:ext cx="534377" cy="259045"/>
    <xdr:sp macro="" textlink="">
      <xdr:nvSpPr>
        <xdr:cNvPr id="868" name="テキスト ボックス 867"/>
        <xdr:cNvSpPr txBox="1"/>
      </xdr:nvSpPr>
      <xdr:spPr>
        <a:xfrm>
          <a:off x="18389111" y="125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人件費</a:t>
          </a:r>
          <a:r>
            <a:rPr kumimoji="1" lang="en-US" altLang="ja-JP" sz="130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増加要因としては、</a:t>
          </a:r>
          <a:r>
            <a:rPr lang="en-US" altLang="ja-JP" sz="1300" b="0" i="0" baseline="0">
              <a:solidFill>
                <a:schemeClr val="dk1"/>
              </a:solidFill>
              <a:effectLst/>
              <a:latin typeface="+mn-ea"/>
              <a:ea typeface="+mn-ea"/>
              <a:cs typeface="+mn-cs"/>
            </a:rPr>
            <a:t>H29</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8</a:t>
          </a:r>
          <a:r>
            <a:rPr lang="ja-JP" altLang="ja-JP" sz="1300" b="0" i="0" baseline="0">
              <a:solidFill>
                <a:schemeClr val="dk1"/>
              </a:solidFill>
              <a:effectLst/>
              <a:latin typeface="+mn-ea"/>
              <a:ea typeface="+mn-ea"/>
              <a:cs typeface="+mn-cs"/>
            </a:rPr>
            <a:t>月の人事院勧告等に準じて給料表の改正を実施したことに加え、</a:t>
          </a:r>
          <a:r>
            <a:rPr lang="en-US" altLang="ja-JP" sz="1300" b="0" i="0" baseline="0">
              <a:solidFill>
                <a:schemeClr val="dk1"/>
              </a:solidFill>
              <a:effectLst/>
              <a:latin typeface="+mn-ea"/>
              <a:ea typeface="+mn-ea"/>
              <a:cs typeface="+mn-cs"/>
            </a:rPr>
            <a:t>H27</a:t>
          </a:r>
          <a:r>
            <a:rPr lang="ja-JP" altLang="ja-JP" sz="1300" b="0" i="0" baseline="0">
              <a:solidFill>
                <a:schemeClr val="dk1"/>
              </a:solidFill>
              <a:effectLst/>
              <a:latin typeface="+mn-ea"/>
              <a:ea typeface="+mn-ea"/>
              <a:cs typeface="+mn-cs"/>
            </a:rPr>
            <a:t>年度末よりも</a:t>
          </a:r>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年度末の退職者数が多く退職手当特別負担金が大幅増となったことが</a:t>
          </a:r>
          <a:r>
            <a:rPr lang="ja-JP" altLang="en-US" sz="1300" b="0" i="0" baseline="0">
              <a:solidFill>
                <a:schemeClr val="dk1"/>
              </a:solidFill>
              <a:effectLst/>
              <a:latin typeface="+mn-ea"/>
              <a:ea typeface="+mn-ea"/>
              <a:cs typeface="+mn-cs"/>
            </a:rPr>
            <a:t>挙げられる</a:t>
          </a:r>
          <a:r>
            <a:rPr lang="ja-JP" altLang="ja-JP" sz="1300" b="0" i="0" baseline="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物件費</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物件費全体としては</a:t>
          </a:r>
          <a:r>
            <a:rPr kumimoji="1" lang="en-US" altLang="ja-JP" sz="1300">
              <a:solidFill>
                <a:schemeClr val="dk1"/>
              </a:solidFill>
              <a:effectLst/>
              <a:latin typeface="+mn-ea"/>
              <a:ea typeface="+mn-ea"/>
              <a:cs typeface="+mn-cs"/>
            </a:rPr>
            <a:t>H28</a:t>
          </a:r>
          <a:r>
            <a:rPr kumimoji="1" lang="ja-JP" altLang="en-US" sz="1300">
              <a:solidFill>
                <a:schemeClr val="dk1"/>
              </a:solidFill>
              <a:effectLst/>
              <a:latin typeface="+mn-ea"/>
              <a:ea typeface="+mn-ea"/>
              <a:cs typeface="+mn-cs"/>
            </a:rPr>
            <a:t>年度と比べて減少したものの、経常経費においては</a:t>
          </a:r>
          <a:r>
            <a:rPr kumimoji="1" lang="en-US" altLang="ja-JP" sz="1300">
              <a:solidFill>
                <a:schemeClr val="dk1"/>
              </a:solidFill>
              <a:effectLst/>
              <a:latin typeface="+mn-ea"/>
              <a:ea typeface="+mn-ea"/>
              <a:cs typeface="+mn-cs"/>
            </a:rPr>
            <a:t>160,354</a:t>
          </a:r>
          <a:r>
            <a:rPr kumimoji="1" lang="ja-JP" altLang="en-US" sz="1300">
              <a:solidFill>
                <a:schemeClr val="dk1"/>
              </a:solidFill>
              <a:effectLst/>
              <a:latin typeface="+mn-ea"/>
              <a:ea typeface="+mn-ea"/>
              <a:cs typeface="+mn-cs"/>
            </a:rPr>
            <a:t>千円の増額となった。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賃金単価見直しに伴う社会保険料の増額</a:t>
          </a:r>
          <a:r>
            <a:rPr kumimoji="1" lang="ja-JP" altLang="en-US" sz="1300">
              <a:solidFill>
                <a:schemeClr val="dk1"/>
              </a:solidFill>
              <a:effectLst/>
              <a:latin typeface="+mn-ea"/>
              <a:ea typeface="+mn-ea"/>
              <a:cs typeface="+mn-cs"/>
            </a:rPr>
            <a:t>や、小規模保育所の運営開始に伴う委託料（指定管理料）の増額が</a:t>
          </a:r>
          <a:r>
            <a:rPr kumimoji="1" lang="ja-JP" altLang="ja-JP" sz="1300">
              <a:solidFill>
                <a:schemeClr val="dk1"/>
              </a:solidFill>
              <a:effectLst/>
              <a:latin typeface="+mn-ea"/>
              <a:ea typeface="+mn-ea"/>
              <a:cs typeface="+mn-cs"/>
            </a:rPr>
            <a:t>要因として挙げられる。</a:t>
          </a:r>
          <a:endParaRPr lang="ja-JP" altLang="ja-JP" sz="1300">
            <a:effectLst/>
            <a:latin typeface="+mn-ea"/>
            <a:ea typeface="+mn-ea"/>
          </a:endParaRPr>
        </a:p>
        <a:p>
          <a:pPr rtl="0"/>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補助費等</a:t>
          </a:r>
          <a:r>
            <a:rPr kumimoji="1" lang="en-US" altLang="ja-JP" sz="130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補助金見直し等により類似団体に比べて比率は低い状況にあるが、前年度と比べると</a:t>
          </a:r>
          <a:r>
            <a:rPr lang="en-US" altLang="ja-JP" sz="1300" b="0" i="0" baseline="0">
              <a:solidFill>
                <a:schemeClr val="dk1"/>
              </a:solidFill>
              <a:effectLst/>
              <a:latin typeface="+mn-ea"/>
              <a:ea typeface="+mn-ea"/>
              <a:cs typeface="+mn-cs"/>
            </a:rPr>
            <a:t>18,372</a:t>
          </a:r>
          <a:r>
            <a:rPr lang="ja-JP" altLang="ja-JP" sz="1300" b="0" i="0" baseline="0">
              <a:solidFill>
                <a:schemeClr val="dk1"/>
              </a:solidFill>
              <a:effectLst/>
              <a:latin typeface="+mn-ea"/>
              <a:ea typeface="+mn-ea"/>
              <a:cs typeface="+mn-cs"/>
            </a:rPr>
            <a:t>千円の増額となった。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主な要因として、西部広域行政管理組合や南部箕蚊屋広域連合など一部事務組合負担金</a:t>
          </a:r>
          <a:r>
            <a:rPr lang="ja-JP" altLang="en-US" sz="1300" b="0" i="0" baseline="0">
              <a:solidFill>
                <a:schemeClr val="dk1"/>
              </a:solidFill>
              <a:effectLst/>
              <a:latin typeface="+mn-ea"/>
              <a:ea typeface="+mn-ea"/>
              <a:cs typeface="+mn-cs"/>
            </a:rPr>
            <a:t>や</a:t>
          </a:r>
          <a:r>
            <a:rPr lang="ja-JP" altLang="ja-JP" sz="1300" b="0" i="0" baseline="0">
              <a:solidFill>
                <a:schemeClr val="dk1"/>
              </a:solidFill>
              <a:effectLst/>
              <a:latin typeface="+mn-ea"/>
              <a:ea typeface="+mn-ea"/>
              <a:cs typeface="+mn-cs"/>
            </a:rPr>
            <a:t>、上水道事業会計繰出金の増額が挙げられる。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普通建設事業費</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町民ニーズへの対応や施設長寿命化等</a:t>
          </a:r>
          <a:r>
            <a:rPr kumimoji="1" lang="ja-JP" altLang="en-US" sz="1300">
              <a:solidFill>
                <a:schemeClr val="dk1"/>
              </a:solidFill>
              <a:effectLst/>
              <a:latin typeface="+mn-ea"/>
              <a:ea typeface="+mn-ea"/>
              <a:cs typeface="+mn-cs"/>
            </a:rPr>
            <a:t>を目的とした建設事業が</a:t>
          </a:r>
          <a:r>
            <a:rPr kumimoji="1" lang="en-US" altLang="ja-JP" sz="1300">
              <a:solidFill>
                <a:schemeClr val="dk1"/>
              </a:solidFill>
              <a:effectLst/>
              <a:latin typeface="+mn-ea"/>
              <a:ea typeface="+mn-ea"/>
              <a:cs typeface="+mn-cs"/>
            </a:rPr>
            <a:t>H28</a:t>
          </a:r>
          <a:r>
            <a:rPr kumimoji="1" lang="ja-JP" altLang="en-US" sz="1300">
              <a:solidFill>
                <a:schemeClr val="dk1"/>
              </a:solidFill>
              <a:effectLst/>
              <a:latin typeface="+mn-ea"/>
              <a:ea typeface="+mn-ea"/>
              <a:cs typeface="+mn-cs"/>
            </a:rPr>
            <a:t>年度で一旦終了したことにより、大幅な減額となった。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H30</a:t>
          </a:r>
          <a:r>
            <a:rPr kumimoji="1" lang="ja-JP" altLang="en-US" sz="1300">
              <a:solidFill>
                <a:schemeClr val="dk1"/>
              </a:solidFill>
              <a:effectLst/>
              <a:latin typeface="+mn-ea"/>
              <a:ea typeface="+mn-ea"/>
              <a:cs typeface="+mn-cs"/>
            </a:rPr>
            <a:t>年度以降は庁舎改修工事が始まるため、再び普通建設事業費が増額となる見込みである。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公債費</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減少要因としては、対象案件がなく繰上償還を実施しなかったことと、これまで実施した繰上償還によって元利償還金が減少したことが挙げられる。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11,107
11,044
139.44
7,448,776
7,233,230
198,920
4,989,516
5,550,623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88646</xdr:rowOff>
    </xdr:from>
    <xdr:to>
      <xdr:col>24</xdr:col>
      <xdr:colOff>63500</xdr:colOff>
      <xdr:row>34</xdr:row>
      <xdr:rowOff>127889</xdr:rowOff>
    </xdr:to>
    <xdr:cxnSp macro="">
      <xdr:nvCxnSpPr>
        <xdr:cNvPr id="61" name="直線コネクタ 60"/>
        <xdr:cNvCxnSpPr/>
      </xdr:nvCxnSpPr>
      <xdr:spPr>
        <a:xfrm flipV="1">
          <a:off x="3797300" y="5917946"/>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149987</xdr:rowOff>
    </xdr:from>
    <xdr:to>
      <xdr:col>19</xdr:col>
      <xdr:colOff>177800</xdr:colOff>
      <xdr:row>34</xdr:row>
      <xdr:rowOff>127889</xdr:rowOff>
    </xdr:to>
    <xdr:cxnSp macro="">
      <xdr:nvCxnSpPr>
        <xdr:cNvPr id="64" name="直線コネクタ 63"/>
        <xdr:cNvCxnSpPr/>
      </xdr:nvCxnSpPr>
      <xdr:spPr>
        <a:xfrm>
          <a:off x="2908300" y="5807837"/>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149987</xdr:rowOff>
    </xdr:from>
    <xdr:to>
      <xdr:col>15</xdr:col>
      <xdr:colOff>50800</xdr:colOff>
      <xdr:row>34</xdr:row>
      <xdr:rowOff>92647</xdr:rowOff>
    </xdr:to>
    <xdr:cxnSp macro="">
      <xdr:nvCxnSpPr>
        <xdr:cNvPr id="67" name="直線コネクタ 66"/>
        <xdr:cNvCxnSpPr/>
      </xdr:nvCxnSpPr>
      <xdr:spPr>
        <a:xfrm flipV="1">
          <a:off x="2019300" y="5807837"/>
          <a:ext cx="889000" cy="1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92647</xdr:rowOff>
    </xdr:from>
    <xdr:to>
      <xdr:col>10</xdr:col>
      <xdr:colOff>114300</xdr:colOff>
      <xdr:row>34</xdr:row>
      <xdr:rowOff>157607</xdr:rowOff>
    </xdr:to>
    <xdr:cxnSp macro="">
      <xdr:nvCxnSpPr>
        <xdr:cNvPr id="70" name="直線コネクタ 69"/>
        <xdr:cNvCxnSpPr/>
      </xdr:nvCxnSpPr>
      <xdr:spPr>
        <a:xfrm flipV="1">
          <a:off x="1130300" y="5921947"/>
          <a:ext cx="8890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37846</xdr:rowOff>
    </xdr:from>
    <xdr:to>
      <xdr:col>24</xdr:col>
      <xdr:colOff>114300</xdr:colOff>
      <xdr:row>34</xdr:row>
      <xdr:rowOff>139446</xdr:rowOff>
    </xdr:to>
    <xdr:sp macro="" textlink="">
      <xdr:nvSpPr>
        <xdr:cNvPr id="80" name="楕円 79"/>
        <xdr:cNvSpPr/>
      </xdr:nvSpPr>
      <xdr:spPr>
        <a:xfrm>
          <a:off x="4584700" y="58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60723</xdr:rowOff>
    </xdr:from>
    <xdr:ext cx="469744" cy="259045"/>
    <xdr:sp macro="" textlink="">
      <xdr:nvSpPr>
        <xdr:cNvPr id="81" name="議会費該当値テキスト"/>
        <xdr:cNvSpPr txBox="1"/>
      </xdr:nvSpPr>
      <xdr:spPr>
        <a:xfrm>
          <a:off x="4686300"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77089</xdr:rowOff>
    </xdr:from>
    <xdr:to>
      <xdr:col>20</xdr:col>
      <xdr:colOff>38100</xdr:colOff>
      <xdr:row>35</xdr:row>
      <xdr:rowOff>7239</xdr:rowOff>
    </xdr:to>
    <xdr:sp macro="" textlink="">
      <xdr:nvSpPr>
        <xdr:cNvPr id="82" name="楕円 81"/>
        <xdr:cNvSpPr/>
      </xdr:nvSpPr>
      <xdr:spPr>
        <a:xfrm>
          <a:off x="3746500" y="59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23766</xdr:rowOff>
    </xdr:from>
    <xdr:ext cx="469744" cy="259045"/>
    <xdr:sp macro="" textlink="">
      <xdr:nvSpPr>
        <xdr:cNvPr id="83" name="テキスト ボックス 82"/>
        <xdr:cNvSpPr txBox="1"/>
      </xdr:nvSpPr>
      <xdr:spPr>
        <a:xfrm>
          <a:off x="3562428" y="568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99187</xdr:rowOff>
    </xdr:from>
    <xdr:to>
      <xdr:col>15</xdr:col>
      <xdr:colOff>101600</xdr:colOff>
      <xdr:row>34</xdr:row>
      <xdr:rowOff>29337</xdr:rowOff>
    </xdr:to>
    <xdr:sp macro="" textlink="">
      <xdr:nvSpPr>
        <xdr:cNvPr id="84" name="楕円 83"/>
        <xdr:cNvSpPr/>
      </xdr:nvSpPr>
      <xdr:spPr>
        <a:xfrm>
          <a:off x="2857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45864</xdr:rowOff>
    </xdr:from>
    <xdr:ext cx="469744" cy="259045"/>
    <xdr:sp macro="" textlink="">
      <xdr:nvSpPr>
        <xdr:cNvPr id="85" name="テキスト ボックス 84"/>
        <xdr:cNvSpPr txBox="1"/>
      </xdr:nvSpPr>
      <xdr:spPr>
        <a:xfrm>
          <a:off x="2673428"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41847</xdr:rowOff>
    </xdr:from>
    <xdr:to>
      <xdr:col>10</xdr:col>
      <xdr:colOff>165100</xdr:colOff>
      <xdr:row>34</xdr:row>
      <xdr:rowOff>143447</xdr:rowOff>
    </xdr:to>
    <xdr:sp macro="" textlink="">
      <xdr:nvSpPr>
        <xdr:cNvPr id="86" name="楕円 85"/>
        <xdr:cNvSpPr/>
      </xdr:nvSpPr>
      <xdr:spPr>
        <a:xfrm>
          <a:off x="1968500" y="58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159974</xdr:rowOff>
    </xdr:from>
    <xdr:ext cx="469744" cy="259045"/>
    <xdr:sp macro="" textlink="">
      <xdr:nvSpPr>
        <xdr:cNvPr id="87" name="テキスト ボックス 86"/>
        <xdr:cNvSpPr txBox="1"/>
      </xdr:nvSpPr>
      <xdr:spPr>
        <a:xfrm>
          <a:off x="1784428" y="564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106807</xdr:rowOff>
    </xdr:from>
    <xdr:to>
      <xdr:col>6</xdr:col>
      <xdr:colOff>38100</xdr:colOff>
      <xdr:row>35</xdr:row>
      <xdr:rowOff>36957</xdr:rowOff>
    </xdr:to>
    <xdr:sp macro="" textlink="">
      <xdr:nvSpPr>
        <xdr:cNvPr id="88" name="楕円 87"/>
        <xdr:cNvSpPr/>
      </xdr:nvSpPr>
      <xdr:spPr>
        <a:xfrm>
          <a:off x="1079500" y="5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53484</xdr:rowOff>
    </xdr:from>
    <xdr:ext cx="469744" cy="259045"/>
    <xdr:sp macro="" textlink="">
      <xdr:nvSpPr>
        <xdr:cNvPr id="89" name="テキスト ボックス 88"/>
        <xdr:cNvSpPr txBox="1"/>
      </xdr:nvSpPr>
      <xdr:spPr>
        <a:xfrm>
          <a:off x="895428" y="57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128195</xdr:rowOff>
    </xdr:from>
    <xdr:to>
      <xdr:col>24</xdr:col>
      <xdr:colOff>63500</xdr:colOff>
      <xdr:row>57</xdr:row>
      <xdr:rowOff>154902</xdr:rowOff>
    </xdr:to>
    <xdr:cxnSp macro="">
      <xdr:nvCxnSpPr>
        <xdr:cNvPr id="120" name="直線コネクタ 119"/>
        <xdr:cNvCxnSpPr/>
      </xdr:nvCxnSpPr>
      <xdr:spPr>
        <a:xfrm>
          <a:off x="3797300" y="9900845"/>
          <a:ext cx="838200" cy="2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93111</xdr:rowOff>
    </xdr:from>
    <xdr:to>
      <xdr:col>19</xdr:col>
      <xdr:colOff>177800</xdr:colOff>
      <xdr:row>57</xdr:row>
      <xdr:rowOff>128195</xdr:rowOff>
    </xdr:to>
    <xdr:cxnSp macro="">
      <xdr:nvCxnSpPr>
        <xdr:cNvPr id="123" name="直線コネクタ 122"/>
        <xdr:cNvCxnSpPr/>
      </xdr:nvCxnSpPr>
      <xdr:spPr>
        <a:xfrm>
          <a:off x="2908300" y="9865761"/>
          <a:ext cx="889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93111</xdr:rowOff>
    </xdr:from>
    <xdr:to>
      <xdr:col>15</xdr:col>
      <xdr:colOff>50800</xdr:colOff>
      <xdr:row>57</xdr:row>
      <xdr:rowOff>131569</xdr:rowOff>
    </xdr:to>
    <xdr:cxnSp macro="">
      <xdr:nvCxnSpPr>
        <xdr:cNvPr id="126" name="直線コネクタ 125"/>
        <xdr:cNvCxnSpPr/>
      </xdr:nvCxnSpPr>
      <xdr:spPr>
        <a:xfrm flipV="1">
          <a:off x="2019300" y="9865761"/>
          <a:ext cx="889000" cy="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xdr:rowOff>
    </xdr:from>
    <xdr:ext cx="534377" cy="259045"/>
    <xdr:sp macro="" textlink="">
      <xdr:nvSpPr>
        <xdr:cNvPr id="128" name="テキスト ボックス 127"/>
        <xdr:cNvSpPr txBox="1"/>
      </xdr:nvSpPr>
      <xdr:spPr>
        <a:xfrm>
          <a:off x="2641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103350</xdr:rowOff>
    </xdr:from>
    <xdr:to>
      <xdr:col>10</xdr:col>
      <xdr:colOff>114300</xdr:colOff>
      <xdr:row>57</xdr:row>
      <xdr:rowOff>131569</xdr:rowOff>
    </xdr:to>
    <xdr:cxnSp macro="">
      <xdr:nvCxnSpPr>
        <xdr:cNvPr id="129" name="直線コネクタ 128"/>
        <xdr:cNvCxnSpPr/>
      </xdr:nvCxnSpPr>
      <xdr:spPr>
        <a:xfrm>
          <a:off x="1130300" y="9704550"/>
          <a:ext cx="889000" cy="1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104102</xdr:rowOff>
    </xdr:from>
    <xdr:to>
      <xdr:col>24</xdr:col>
      <xdr:colOff>114300</xdr:colOff>
      <xdr:row>58</xdr:row>
      <xdr:rowOff>34252</xdr:rowOff>
    </xdr:to>
    <xdr:sp macro="" textlink="">
      <xdr:nvSpPr>
        <xdr:cNvPr id="139" name="楕円 138"/>
        <xdr:cNvSpPr/>
      </xdr:nvSpPr>
      <xdr:spPr>
        <a:xfrm>
          <a:off x="4584700" y="98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82529</xdr:rowOff>
    </xdr:from>
    <xdr:ext cx="534377" cy="259045"/>
    <xdr:sp macro="" textlink="">
      <xdr:nvSpPr>
        <xdr:cNvPr id="140" name="総務費該当値テキスト"/>
        <xdr:cNvSpPr txBox="1"/>
      </xdr:nvSpPr>
      <xdr:spPr>
        <a:xfrm>
          <a:off x="4686300" y="985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77395</xdr:rowOff>
    </xdr:from>
    <xdr:to>
      <xdr:col>20</xdr:col>
      <xdr:colOff>38100</xdr:colOff>
      <xdr:row>58</xdr:row>
      <xdr:rowOff>7545</xdr:rowOff>
    </xdr:to>
    <xdr:sp macro="" textlink="">
      <xdr:nvSpPr>
        <xdr:cNvPr id="141" name="楕円 140"/>
        <xdr:cNvSpPr/>
      </xdr:nvSpPr>
      <xdr:spPr>
        <a:xfrm>
          <a:off x="3746500" y="985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170122</xdr:rowOff>
    </xdr:from>
    <xdr:ext cx="534377" cy="259045"/>
    <xdr:sp macro="" textlink="">
      <xdr:nvSpPr>
        <xdr:cNvPr id="142" name="テキスト ボックス 141"/>
        <xdr:cNvSpPr txBox="1"/>
      </xdr:nvSpPr>
      <xdr:spPr>
        <a:xfrm>
          <a:off x="3530111" y="99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42311</xdr:rowOff>
    </xdr:from>
    <xdr:to>
      <xdr:col>15</xdr:col>
      <xdr:colOff>101600</xdr:colOff>
      <xdr:row>57</xdr:row>
      <xdr:rowOff>143911</xdr:rowOff>
    </xdr:to>
    <xdr:sp macro="" textlink="">
      <xdr:nvSpPr>
        <xdr:cNvPr id="143" name="楕円 142"/>
        <xdr:cNvSpPr/>
      </xdr:nvSpPr>
      <xdr:spPr>
        <a:xfrm>
          <a:off x="2857500" y="98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160438</xdr:rowOff>
    </xdr:from>
    <xdr:ext cx="599010" cy="259045"/>
    <xdr:sp macro="" textlink="">
      <xdr:nvSpPr>
        <xdr:cNvPr id="144" name="テキスト ボックス 143"/>
        <xdr:cNvSpPr txBox="1"/>
      </xdr:nvSpPr>
      <xdr:spPr>
        <a:xfrm>
          <a:off x="2608795" y="959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80769</xdr:rowOff>
    </xdr:from>
    <xdr:to>
      <xdr:col>10</xdr:col>
      <xdr:colOff>165100</xdr:colOff>
      <xdr:row>58</xdr:row>
      <xdr:rowOff>10919</xdr:rowOff>
    </xdr:to>
    <xdr:sp macro="" textlink="">
      <xdr:nvSpPr>
        <xdr:cNvPr id="145" name="楕円 144"/>
        <xdr:cNvSpPr/>
      </xdr:nvSpPr>
      <xdr:spPr>
        <a:xfrm>
          <a:off x="1968500" y="98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2046</xdr:rowOff>
    </xdr:from>
    <xdr:ext cx="534377" cy="259045"/>
    <xdr:sp macro="" textlink="">
      <xdr:nvSpPr>
        <xdr:cNvPr id="146" name="テキスト ボックス 145"/>
        <xdr:cNvSpPr txBox="1"/>
      </xdr:nvSpPr>
      <xdr:spPr>
        <a:xfrm>
          <a:off x="1752111" y="994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52550</xdr:rowOff>
    </xdr:from>
    <xdr:to>
      <xdr:col>6</xdr:col>
      <xdr:colOff>38100</xdr:colOff>
      <xdr:row>56</xdr:row>
      <xdr:rowOff>154150</xdr:rowOff>
    </xdr:to>
    <xdr:sp macro="" textlink="">
      <xdr:nvSpPr>
        <xdr:cNvPr id="147" name="楕円 146"/>
        <xdr:cNvSpPr/>
      </xdr:nvSpPr>
      <xdr:spPr>
        <a:xfrm>
          <a:off x="1079500" y="965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170677</xdr:rowOff>
    </xdr:from>
    <xdr:ext cx="599010" cy="259045"/>
    <xdr:sp macro="" textlink="">
      <xdr:nvSpPr>
        <xdr:cNvPr id="148" name="テキスト ボックス 147"/>
        <xdr:cNvSpPr txBox="1"/>
      </xdr:nvSpPr>
      <xdr:spPr>
        <a:xfrm>
          <a:off x="830795" y="942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101076</xdr:rowOff>
    </xdr:from>
    <xdr:to>
      <xdr:col>24</xdr:col>
      <xdr:colOff>63500</xdr:colOff>
      <xdr:row>73</xdr:row>
      <xdr:rowOff>165618</xdr:rowOff>
    </xdr:to>
    <xdr:cxnSp macro="">
      <xdr:nvCxnSpPr>
        <xdr:cNvPr id="182" name="直線コネクタ 181"/>
        <xdr:cNvCxnSpPr/>
      </xdr:nvCxnSpPr>
      <xdr:spPr>
        <a:xfrm flipV="1">
          <a:off x="3797300" y="12616926"/>
          <a:ext cx="8382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165618</xdr:rowOff>
    </xdr:from>
    <xdr:to>
      <xdr:col>19</xdr:col>
      <xdr:colOff>177800</xdr:colOff>
      <xdr:row>75</xdr:row>
      <xdr:rowOff>10284</xdr:rowOff>
    </xdr:to>
    <xdr:cxnSp macro="">
      <xdr:nvCxnSpPr>
        <xdr:cNvPr id="185" name="直線コネクタ 184"/>
        <xdr:cNvCxnSpPr/>
      </xdr:nvCxnSpPr>
      <xdr:spPr>
        <a:xfrm flipV="1">
          <a:off x="2908300" y="12681468"/>
          <a:ext cx="889000" cy="18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10284</xdr:rowOff>
    </xdr:from>
    <xdr:to>
      <xdr:col>15</xdr:col>
      <xdr:colOff>50800</xdr:colOff>
      <xdr:row>75</xdr:row>
      <xdr:rowOff>95009</xdr:rowOff>
    </xdr:to>
    <xdr:cxnSp macro="">
      <xdr:nvCxnSpPr>
        <xdr:cNvPr id="188" name="直線コネクタ 187"/>
        <xdr:cNvCxnSpPr/>
      </xdr:nvCxnSpPr>
      <xdr:spPr>
        <a:xfrm flipV="1">
          <a:off x="2019300" y="12869034"/>
          <a:ext cx="889000" cy="8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33941</xdr:rowOff>
    </xdr:from>
    <xdr:ext cx="599010" cy="259045"/>
    <xdr:sp macro="" textlink="">
      <xdr:nvSpPr>
        <xdr:cNvPr id="190" name="テキスト ボックス 189"/>
        <xdr:cNvSpPr txBox="1"/>
      </xdr:nvSpPr>
      <xdr:spPr>
        <a:xfrm>
          <a:off x="2608795" y="132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95009</xdr:rowOff>
    </xdr:from>
    <xdr:to>
      <xdr:col>10</xdr:col>
      <xdr:colOff>114300</xdr:colOff>
      <xdr:row>76</xdr:row>
      <xdr:rowOff>93114</xdr:rowOff>
    </xdr:to>
    <xdr:cxnSp macro="">
      <xdr:nvCxnSpPr>
        <xdr:cNvPr id="191" name="直線コネクタ 190"/>
        <xdr:cNvCxnSpPr/>
      </xdr:nvCxnSpPr>
      <xdr:spPr>
        <a:xfrm flipV="1">
          <a:off x="1130300" y="12953759"/>
          <a:ext cx="889000" cy="16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50276</xdr:rowOff>
    </xdr:from>
    <xdr:to>
      <xdr:col>24</xdr:col>
      <xdr:colOff>114300</xdr:colOff>
      <xdr:row>73</xdr:row>
      <xdr:rowOff>151876</xdr:rowOff>
    </xdr:to>
    <xdr:sp macro="" textlink="">
      <xdr:nvSpPr>
        <xdr:cNvPr id="201" name="楕円 200"/>
        <xdr:cNvSpPr/>
      </xdr:nvSpPr>
      <xdr:spPr>
        <a:xfrm>
          <a:off x="4584700" y="1256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73153</xdr:rowOff>
    </xdr:from>
    <xdr:ext cx="599010" cy="259045"/>
    <xdr:sp macro="" textlink="">
      <xdr:nvSpPr>
        <xdr:cNvPr id="202" name="民生費該当値テキスト"/>
        <xdr:cNvSpPr txBox="1"/>
      </xdr:nvSpPr>
      <xdr:spPr>
        <a:xfrm>
          <a:off x="4686300" y="1241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114818</xdr:rowOff>
    </xdr:from>
    <xdr:to>
      <xdr:col>20</xdr:col>
      <xdr:colOff>38100</xdr:colOff>
      <xdr:row>74</xdr:row>
      <xdr:rowOff>44968</xdr:rowOff>
    </xdr:to>
    <xdr:sp macro="" textlink="">
      <xdr:nvSpPr>
        <xdr:cNvPr id="203" name="楕円 202"/>
        <xdr:cNvSpPr/>
      </xdr:nvSpPr>
      <xdr:spPr>
        <a:xfrm>
          <a:off x="3746500" y="126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61495</xdr:rowOff>
    </xdr:from>
    <xdr:ext cx="599010" cy="259045"/>
    <xdr:sp macro="" textlink="">
      <xdr:nvSpPr>
        <xdr:cNvPr id="204" name="テキスト ボックス 203"/>
        <xdr:cNvSpPr txBox="1"/>
      </xdr:nvSpPr>
      <xdr:spPr>
        <a:xfrm>
          <a:off x="3497795" y="1240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130934</xdr:rowOff>
    </xdr:from>
    <xdr:to>
      <xdr:col>15</xdr:col>
      <xdr:colOff>101600</xdr:colOff>
      <xdr:row>75</xdr:row>
      <xdr:rowOff>61084</xdr:rowOff>
    </xdr:to>
    <xdr:sp macro="" textlink="">
      <xdr:nvSpPr>
        <xdr:cNvPr id="205" name="楕円 204"/>
        <xdr:cNvSpPr/>
      </xdr:nvSpPr>
      <xdr:spPr>
        <a:xfrm>
          <a:off x="2857500" y="1281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77611</xdr:rowOff>
    </xdr:from>
    <xdr:ext cx="599010" cy="259045"/>
    <xdr:sp macro="" textlink="">
      <xdr:nvSpPr>
        <xdr:cNvPr id="206" name="テキスト ボックス 205"/>
        <xdr:cNvSpPr txBox="1"/>
      </xdr:nvSpPr>
      <xdr:spPr>
        <a:xfrm>
          <a:off x="2608795" y="1259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44209</xdr:rowOff>
    </xdr:from>
    <xdr:to>
      <xdr:col>10</xdr:col>
      <xdr:colOff>165100</xdr:colOff>
      <xdr:row>75</xdr:row>
      <xdr:rowOff>145809</xdr:rowOff>
    </xdr:to>
    <xdr:sp macro="" textlink="">
      <xdr:nvSpPr>
        <xdr:cNvPr id="207" name="楕円 206"/>
        <xdr:cNvSpPr/>
      </xdr:nvSpPr>
      <xdr:spPr>
        <a:xfrm>
          <a:off x="1968500" y="129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162336</xdr:rowOff>
    </xdr:from>
    <xdr:ext cx="599010" cy="259045"/>
    <xdr:sp macro="" textlink="">
      <xdr:nvSpPr>
        <xdr:cNvPr id="208" name="テキスト ボックス 207"/>
        <xdr:cNvSpPr txBox="1"/>
      </xdr:nvSpPr>
      <xdr:spPr>
        <a:xfrm>
          <a:off x="1719795" y="1267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42314</xdr:rowOff>
    </xdr:from>
    <xdr:to>
      <xdr:col>6</xdr:col>
      <xdr:colOff>38100</xdr:colOff>
      <xdr:row>76</xdr:row>
      <xdr:rowOff>143914</xdr:rowOff>
    </xdr:to>
    <xdr:sp macro="" textlink="">
      <xdr:nvSpPr>
        <xdr:cNvPr id="209" name="楕円 208"/>
        <xdr:cNvSpPr/>
      </xdr:nvSpPr>
      <xdr:spPr>
        <a:xfrm>
          <a:off x="1079500" y="130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160440</xdr:rowOff>
    </xdr:from>
    <xdr:ext cx="599010" cy="259045"/>
    <xdr:sp macro="" textlink="">
      <xdr:nvSpPr>
        <xdr:cNvPr id="210" name="テキスト ボックス 209"/>
        <xdr:cNvSpPr txBox="1"/>
      </xdr:nvSpPr>
      <xdr:spPr>
        <a:xfrm>
          <a:off x="830795" y="1284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26305</xdr:rowOff>
    </xdr:from>
    <xdr:to>
      <xdr:col>24</xdr:col>
      <xdr:colOff>63500</xdr:colOff>
      <xdr:row>97</xdr:row>
      <xdr:rowOff>45151</xdr:rowOff>
    </xdr:to>
    <xdr:cxnSp macro="">
      <xdr:nvCxnSpPr>
        <xdr:cNvPr id="237" name="直線コネクタ 236"/>
        <xdr:cNvCxnSpPr/>
      </xdr:nvCxnSpPr>
      <xdr:spPr>
        <a:xfrm flipV="1">
          <a:off x="3797300" y="16656955"/>
          <a:ext cx="8382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45151</xdr:rowOff>
    </xdr:from>
    <xdr:to>
      <xdr:col>19</xdr:col>
      <xdr:colOff>177800</xdr:colOff>
      <xdr:row>97</xdr:row>
      <xdr:rowOff>52211</xdr:rowOff>
    </xdr:to>
    <xdr:cxnSp macro="">
      <xdr:nvCxnSpPr>
        <xdr:cNvPr id="240" name="直線コネクタ 239"/>
        <xdr:cNvCxnSpPr/>
      </xdr:nvCxnSpPr>
      <xdr:spPr>
        <a:xfrm flipV="1">
          <a:off x="2908300" y="16675801"/>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42380</xdr:rowOff>
    </xdr:from>
    <xdr:to>
      <xdr:col>15</xdr:col>
      <xdr:colOff>50800</xdr:colOff>
      <xdr:row>97</xdr:row>
      <xdr:rowOff>52211</xdr:rowOff>
    </xdr:to>
    <xdr:cxnSp macro="">
      <xdr:nvCxnSpPr>
        <xdr:cNvPr id="243" name="直線コネクタ 242"/>
        <xdr:cNvCxnSpPr/>
      </xdr:nvCxnSpPr>
      <xdr:spPr>
        <a:xfrm>
          <a:off x="2019300" y="16673030"/>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42380</xdr:rowOff>
    </xdr:from>
    <xdr:to>
      <xdr:col>10</xdr:col>
      <xdr:colOff>114300</xdr:colOff>
      <xdr:row>97</xdr:row>
      <xdr:rowOff>68418</xdr:rowOff>
    </xdr:to>
    <xdr:cxnSp macro="">
      <xdr:nvCxnSpPr>
        <xdr:cNvPr id="246" name="直線コネクタ 245"/>
        <xdr:cNvCxnSpPr/>
      </xdr:nvCxnSpPr>
      <xdr:spPr>
        <a:xfrm flipV="1">
          <a:off x="1130300" y="16673030"/>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146955</xdr:rowOff>
    </xdr:from>
    <xdr:to>
      <xdr:col>24</xdr:col>
      <xdr:colOff>114300</xdr:colOff>
      <xdr:row>97</xdr:row>
      <xdr:rowOff>77105</xdr:rowOff>
    </xdr:to>
    <xdr:sp macro="" textlink="">
      <xdr:nvSpPr>
        <xdr:cNvPr id="256" name="楕円 255"/>
        <xdr:cNvSpPr/>
      </xdr:nvSpPr>
      <xdr:spPr>
        <a:xfrm>
          <a:off x="4584700" y="1660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169832</xdr:rowOff>
    </xdr:from>
    <xdr:ext cx="534377" cy="259045"/>
    <xdr:sp macro="" textlink="">
      <xdr:nvSpPr>
        <xdr:cNvPr id="257" name="衛生費該当値テキスト"/>
        <xdr:cNvSpPr txBox="1"/>
      </xdr:nvSpPr>
      <xdr:spPr>
        <a:xfrm>
          <a:off x="4686300" y="1645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165801</xdr:rowOff>
    </xdr:from>
    <xdr:to>
      <xdr:col>20</xdr:col>
      <xdr:colOff>38100</xdr:colOff>
      <xdr:row>97</xdr:row>
      <xdr:rowOff>95951</xdr:rowOff>
    </xdr:to>
    <xdr:sp macro="" textlink="">
      <xdr:nvSpPr>
        <xdr:cNvPr id="258" name="楕円 257"/>
        <xdr:cNvSpPr/>
      </xdr:nvSpPr>
      <xdr:spPr>
        <a:xfrm>
          <a:off x="3746500" y="166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112478</xdr:rowOff>
    </xdr:from>
    <xdr:ext cx="534377" cy="259045"/>
    <xdr:sp macro="" textlink="">
      <xdr:nvSpPr>
        <xdr:cNvPr id="259" name="テキスト ボックス 258"/>
        <xdr:cNvSpPr txBox="1"/>
      </xdr:nvSpPr>
      <xdr:spPr>
        <a:xfrm>
          <a:off x="3530111" y="1640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1411</xdr:rowOff>
    </xdr:from>
    <xdr:to>
      <xdr:col>15</xdr:col>
      <xdr:colOff>101600</xdr:colOff>
      <xdr:row>97</xdr:row>
      <xdr:rowOff>103011</xdr:rowOff>
    </xdr:to>
    <xdr:sp macro="" textlink="">
      <xdr:nvSpPr>
        <xdr:cNvPr id="260" name="楕円 259"/>
        <xdr:cNvSpPr/>
      </xdr:nvSpPr>
      <xdr:spPr>
        <a:xfrm>
          <a:off x="2857500" y="166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119538</xdr:rowOff>
    </xdr:from>
    <xdr:ext cx="534377" cy="259045"/>
    <xdr:sp macro="" textlink="">
      <xdr:nvSpPr>
        <xdr:cNvPr id="261" name="テキスト ボックス 260"/>
        <xdr:cNvSpPr txBox="1"/>
      </xdr:nvSpPr>
      <xdr:spPr>
        <a:xfrm>
          <a:off x="2641111" y="164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163030</xdr:rowOff>
    </xdr:from>
    <xdr:to>
      <xdr:col>10</xdr:col>
      <xdr:colOff>165100</xdr:colOff>
      <xdr:row>97</xdr:row>
      <xdr:rowOff>93180</xdr:rowOff>
    </xdr:to>
    <xdr:sp macro="" textlink="">
      <xdr:nvSpPr>
        <xdr:cNvPr id="262" name="楕円 261"/>
        <xdr:cNvSpPr/>
      </xdr:nvSpPr>
      <xdr:spPr>
        <a:xfrm>
          <a:off x="1968500" y="166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109707</xdr:rowOff>
    </xdr:from>
    <xdr:ext cx="534377" cy="259045"/>
    <xdr:sp macro="" textlink="">
      <xdr:nvSpPr>
        <xdr:cNvPr id="263" name="テキスト ボックス 262"/>
        <xdr:cNvSpPr txBox="1"/>
      </xdr:nvSpPr>
      <xdr:spPr>
        <a:xfrm>
          <a:off x="1752111" y="163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17618</xdr:rowOff>
    </xdr:from>
    <xdr:to>
      <xdr:col>6</xdr:col>
      <xdr:colOff>38100</xdr:colOff>
      <xdr:row>97</xdr:row>
      <xdr:rowOff>119218</xdr:rowOff>
    </xdr:to>
    <xdr:sp macro="" textlink="">
      <xdr:nvSpPr>
        <xdr:cNvPr id="264" name="楕円 263"/>
        <xdr:cNvSpPr/>
      </xdr:nvSpPr>
      <xdr:spPr>
        <a:xfrm>
          <a:off x="1079500" y="1664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135745</xdr:rowOff>
    </xdr:from>
    <xdr:ext cx="534377" cy="259045"/>
    <xdr:sp macro="" textlink="">
      <xdr:nvSpPr>
        <xdr:cNvPr id="265" name="テキスト ボックス 264"/>
        <xdr:cNvSpPr txBox="1"/>
      </xdr:nvSpPr>
      <xdr:spPr>
        <a:xfrm>
          <a:off x="863111" y="164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75039</xdr:rowOff>
    </xdr:from>
    <xdr:to>
      <xdr:col>41</xdr:col>
      <xdr:colOff>50800</xdr:colOff>
      <xdr:row>39</xdr:row>
      <xdr:rowOff>98878</xdr:rowOff>
    </xdr:to>
    <xdr:cxnSp macro="">
      <xdr:nvCxnSpPr>
        <xdr:cNvPr id="305" name="直線コネクタ 304"/>
        <xdr:cNvCxnSpPr/>
      </xdr:nvCxnSpPr>
      <xdr:spPr>
        <a:xfrm>
          <a:off x="6972300" y="6418689"/>
          <a:ext cx="889000" cy="3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24239</xdr:rowOff>
    </xdr:from>
    <xdr:to>
      <xdr:col>36</xdr:col>
      <xdr:colOff>165100</xdr:colOff>
      <xdr:row>37</xdr:row>
      <xdr:rowOff>125839</xdr:rowOff>
    </xdr:to>
    <xdr:sp macro="" textlink="">
      <xdr:nvSpPr>
        <xdr:cNvPr id="323" name="楕円 322"/>
        <xdr:cNvSpPr/>
      </xdr:nvSpPr>
      <xdr:spPr>
        <a:xfrm>
          <a:off x="6921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116966</xdr:rowOff>
    </xdr:from>
    <xdr:ext cx="469744" cy="259045"/>
    <xdr:sp macro="" textlink="">
      <xdr:nvSpPr>
        <xdr:cNvPr id="324" name="テキスト ボックス 323"/>
        <xdr:cNvSpPr txBox="1"/>
      </xdr:nvSpPr>
      <xdr:spPr>
        <a:xfrm>
          <a:off x="6737428" y="646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132231</xdr:rowOff>
    </xdr:from>
    <xdr:to>
      <xdr:col>55</xdr:col>
      <xdr:colOff>0</xdr:colOff>
      <xdr:row>56</xdr:row>
      <xdr:rowOff>4243</xdr:rowOff>
    </xdr:to>
    <xdr:cxnSp macro="">
      <xdr:nvCxnSpPr>
        <xdr:cNvPr id="349" name="直線コネクタ 348"/>
        <xdr:cNvCxnSpPr/>
      </xdr:nvCxnSpPr>
      <xdr:spPr>
        <a:xfrm>
          <a:off x="9639300" y="9561981"/>
          <a:ext cx="838200" cy="4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132231</xdr:rowOff>
    </xdr:from>
    <xdr:to>
      <xdr:col>50</xdr:col>
      <xdr:colOff>114300</xdr:colOff>
      <xdr:row>56</xdr:row>
      <xdr:rowOff>12581</xdr:rowOff>
    </xdr:to>
    <xdr:cxnSp macro="">
      <xdr:nvCxnSpPr>
        <xdr:cNvPr id="352" name="直線コネクタ 351"/>
        <xdr:cNvCxnSpPr/>
      </xdr:nvCxnSpPr>
      <xdr:spPr>
        <a:xfrm flipV="1">
          <a:off x="8750300" y="9561981"/>
          <a:ext cx="889000" cy="5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12581</xdr:rowOff>
    </xdr:from>
    <xdr:to>
      <xdr:col>45</xdr:col>
      <xdr:colOff>177800</xdr:colOff>
      <xdr:row>56</xdr:row>
      <xdr:rowOff>23509</xdr:rowOff>
    </xdr:to>
    <xdr:cxnSp macro="">
      <xdr:nvCxnSpPr>
        <xdr:cNvPr id="355" name="直線コネクタ 354"/>
        <xdr:cNvCxnSpPr/>
      </xdr:nvCxnSpPr>
      <xdr:spPr>
        <a:xfrm flipV="1">
          <a:off x="7861300" y="9613781"/>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7" name="テキスト ボックス 35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23371</xdr:rowOff>
    </xdr:from>
    <xdr:to>
      <xdr:col>41</xdr:col>
      <xdr:colOff>50800</xdr:colOff>
      <xdr:row>56</xdr:row>
      <xdr:rowOff>23509</xdr:rowOff>
    </xdr:to>
    <xdr:cxnSp macro="">
      <xdr:nvCxnSpPr>
        <xdr:cNvPr id="358" name="直線コネクタ 357"/>
        <xdr:cNvCxnSpPr/>
      </xdr:nvCxnSpPr>
      <xdr:spPr>
        <a:xfrm>
          <a:off x="6972300" y="9624571"/>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124893</xdr:rowOff>
    </xdr:from>
    <xdr:to>
      <xdr:col>55</xdr:col>
      <xdr:colOff>50800</xdr:colOff>
      <xdr:row>56</xdr:row>
      <xdr:rowOff>55043</xdr:rowOff>
    </xdr:to>
    <xdr:sp macro="" textlink="">
      <xdr:nvSpPr>
        <xdr:cNvPr id="368" name="楕円 367"/>
        <xdr:cNvSpPr/>
      </xdr:nvSpPr>
      <xdr:spPr>
        <a:xfrm>
          <a:off x="10426700" y="95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147770</xdr:rowOff>
    </xdr:from>
    <xdr:ext cx="534377" cy="259045"/>
    <xdr:sp macro="" textlink="">
      <xdr:nvSpPr>
        <xdr:cNvPr id="369" name="農林水産業費該当値テキスト"/>
        <xdr:cNvSpPr txBox="1"/>
      </xdr:nvSpPr>
      <xdr:spPr>
        <a:xfrm>
          <a:off x="10528300" y="940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81431</xdr:rowOff>
    </xdr:from>
    <xdr:to>
      <xdr:col>50</xdr:col>
      <xdr:colOff>165100</xdr:colOff>
      <xdr:row>56</xdr:row>
      <xdr:rowOff>11581</xdr:rowOff>
    </xdr:to>
    <xdr:sp macro="" textlink="">
      <xdr:nvSpPr>
        <xdr:cNvPr id="370" name="楕円 369"/>
        <xdr:cNvSpPr/>
      </xdr:nvSpPr>
      <xdr:spPr>
        <a:xfrm>
          <a:off x="9588500" y="95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28108</xdr:rowOff>
    </xdr:from>
    <xdr:ext cx="534377" cy="259045"/>
    <xdr:sp macro="" textlink="">
      <xdr:nvSpPr>
        <xdr:cNvPr id="371" name="テキスト ボックス 370"/>
        <xdr:cNvSpPr txBox="1"/>
      </xdr:nvSpPr>
      <xdr:spPr>
        <a:xfrm>
          <a:off x="9372111" y="92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133231</xdr:rowOff>
    </xdr:from>
    <xdr:to>
      <xdr:col>46</xdr:col>
      <xdr:colOff>38100</xdr:colOff>
      <xdr:row>56</xdr:row>
      <xdr:rowOff>63381</xdr:rowOff>
    </xdr:to>
    <xdr:sp macro="" textlink="">
      <xdr:nvSpPr>
        <xdr:cNvPr id="372" name="楕円 371"/>
        <xdr:cNvSpPr/>
      </xdr:nvSpPr>
      <xdr:spPr>
        <a:xfrm>
          <a:off x="8699500" y="95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79908</xdr:rowOff>
    </xdr:from>
    <xdr:ext cx="534377" cy="259045"/>
    <xdr:sp macro="" textlink="">
      <xdr:nvSpPr>
        <xdr:cNvPr id="373" name="テキスト ボックス 372"/>
        <xdr:cNvSpPr txBox="1"/>
      </xdr:nvSpPr>
      <xdr:spPr>
        <a:xfrm>
          <a:off x="8483111" y="933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144159</xdr:rowOff>
    </xdr:from>
    <xdr:to>
      <xdr:col>41</xdr:col>
      <xdr:colOff>101600</xdr:colOff>
      <xdr:row>56</xdr:row>
      <xdr:rowOff>74309</xdr:rowOff>
    </xdr:to>
    <xdr:sp macro="" textlink="">
      <xdr:nvSpPr>
        <xdr:cNvPr id="374" name="楕円 373"/>
        <xdr:cNvSpPr/>
      </xdr:nvSpPr>
      <xdr:spPr>
        <a:xfrm>
          <a:off x="7810500" y="95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90836</xdr:rowOff>
    </xdr:from>
    <xdr:ext cx="534377" cy="259045"/>
    <xdr:sp macro="" textlink="">
      <xdr:nvSpPr>
        <xdr:cNvPr id="375" name="テキスト ボックス 374"/>
        <xdr:cNvSpPr txBox="1"/>
      </xdr:nvSpPr>
      <xdr:spPr>
        <a:xfrm>
          <a:off x="7594111" y="934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144021</xdr:rowOff>
    </xdr:from>
    <xdr:to>
      <xdr:col>36</xdr:col>
      <xdr:colOff>165100</xdr:colOff>
      <xdr:row>56</xdr:row>
      <xdr:rowOff>74171</xdr:rowOff>
    </xdr:to>
    <xdr:sp macro="" textlink="">
      <xdr:nvSpPr>
        <xdr:cNvPr id="376" name="楕円 375"/>
        <xdr:cNvSpPr/>
      </xdr:nvSpPr>
      <xdr:spPr>
        <a:xfrm>
          <a:off x="6921500" y="957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90698</xdr:rowOff>
    </xdr:from>
    <xdr:ext cx="534377" cy="259045"/>
    <xdr:sp macro="" textlink="">
      <xdr:nvSpPr>
        <xdr:cNvPr id="377" name="テキスト ボックス 376"/>
        <xdr:cNvSpPr txBox="1"/>
      </xdr:nvSpPr>
      <xdr:spPr>
        <a:xfrm>
          <a:off x="6705111" y="934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103327</xdr:rowOff>
    </xdr:from>
    <xdr:to>
      <xdr:col>55</xdr:col>
      <xdr:colOff>0</xdr:colOff>
      <xdr:row>78</xdr:row>
      <xdr:rowOff>112713</xdr:rowOff>
    </xdr:to>
    <xdr:cxnSp macro="">
      <xdr:nvCxnSpPr>
        <xdr:cNvPr id="406" name="直線コネクタ 405"/>
        <xdr:cNvCxnSpPr/>
      </xdr:nvCxnSpPr>
      <xdr:spPr>
        <a:xfrm flipV="1">
          <a:off x="9639300" y="13476427"/>
          <a:ext cx="8382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112713</xdr:rowOff>
    </xdr:from>
    <xdr:to>
      <xdr:col>50</xdr:col>
      <xdr:colOff>114300</xdr:colOff>
      <xdr:row>78</xdr:row>
      <xdr:rowOff>113221</xdr:rowOff>
    </xdr:to>
    <xdr:cxnSp macro="">
      <xdr:nvCxnSpPr>
        <xdr:cNvPr id="409" name="直線コネクタ 408"/>
        <xdr:cNvCxnSpPr/>
      </xdr:nvCxnSpPr>
      <xdr:spPr>
        <a:xfrm flipV="1">
          <a:off x="8750300" y="1348581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113221</xdr:rowOff>
    </xdr:from>
    <xdr:to>
      <xdr:col>45</xdr:col>
      <xdr:colOff>177800</xdr:colOff>
      <xdr:row>78</xdr:row>
      <xdr:rowOff>143980</xdr:rowOff>
    </xdr:to>
    <xdr:cxnSp macro="">
      <xdr:nvCxnSpPr>
        <xdr:cNvPr id="412" name="直線コネクタ 411"/>
        <xdr:cNvCxnSpPr/>
      </xdr:nvCxnSpPr>
      <xdr:spPr>
        <a:xfrm flipV="1">
          <a:off x="7861300" y="13486321"/>
          <a:ext cx="889000" cy="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136170</xdr:rowOff>
    </xdr:from>
    <xdr:to>
      <xdr:col>41</xdr:col>
      <xdr:colOff>50800</xdr:colOff>
      <xdr:row>78</xdr:row>
      <xdr:rowOff>143980</xdr:rowOff>
    </xdr:to>
    <xdr:cxnSp macro="">
      <xdr:nvCxnSpPr>
        <xdr:cNvPr id="415" name="直線コネクタ 414"/>
        <xdr:cNvCxnSpPr/>
      </xdr:nvCxnSpPr>
      <xdr:spPr>
        <a:xfrm>
          <a:off x="6972300" y="13509270"/>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52527</xdr:rowOff>
    </xdr:from>
    <xdr:to>
      <xdr:col>55</xdr:col>
      <xdr:colOff>50800</xdr:colOff>
      <xdr:row>78</xdr:row>
      <xdr:rowOff>154127</xdr:rowOff>
    </xdr:to>
    <xdr:sp macro="" textlink="">
      <xdr:nvSpPr>
        <xdr:cNvPr id="425" name="楕円 424"/>
        <xdr:cNvSpPr/>
      </xdr:nvSpPr>
      <xdr:spPr>
        <a:xfrm>
          <a:off x="10426700" y="134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138904</xdr:rowOff>
    </xdr:from>
    <xdr:ext cx="469744" cy="259045"/>
    <xdr:sp macro="" textlink="">
      <xdr:nvSpPr>
        <xdr:cNvPr id="426" name="商工費該当値テキスト"/>
        <xdr:cNvSpPr txBox="1"/>
      </xdr:nvSpPr>
      <xdr:spPr>
        <a:xfrm>
          <a:off x="10528300" y="1334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61913</xdr:rowOff>
    </xdr:from>
    <xdr:to>
      <xdr:col>50</xdr:col>
      <xdr:colOff>165100</xdr:colOff>
      <xdr:row>78</xdr:row>
      <xdr:rowOff>163513</xdr:rowOff>
    </xdr:to>
    <xdr:sp macro="" textlink="">
      <xdr:nvSpPr>
        <xdr:cNvPr id="427" name="楕円 426"/>
        <xdr:cNvSpPr/>
      </xdr:nvSpPr>
      <xdr:spPr>
        <a:xfrm>
          <a:off x="9588500" y="134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154640</xdr:rowOff>
    </xdr:from>
    <xdr:ext cx="469744" cy="259045"/>
    <xdr:sp macro="" textlink="">
      <xdr:nvSpPr>
        <xdr:cNvPr id="428" name="テキスト ボックス 427"/>
        <xdr:cNvSpPr txBox="1"/>
      </xdr:nvSpPr>
      <xdr:spPr>
        <a:xfrm>
          <a:off x="9404428" y="135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62421</xdr:rowOff>
    </xdr:from>
    <xdr:to>
      <xdr:col>46</xdr:col>
      <xdr:colOff>38100</xdr:colOff>
      <xdr:row>78</xdr:row>
      <xdr:rowOff>164021</xdr:rowOff>
    </xdr:to>
    <xdr:sp macro="" textlink="">
      <xdr:nvSpPr>
        <xdr:cNvPr id="429" name="楕円 428"/>
        <xdr:cNvSpPr/>
      </xdr:nvSpPr>
      <xdr:spPr>
        <a:xfrm>
          <a:off x="8699500" y="134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155148</xdr:rowOff>
    </xdr:from>
    <xdr:ext cx="469744" cy="259045"/>
    <xdr:sp macro="" textlink="">
      <xdr:nvSpPr>
        <xdr:cNvPr id="430" name="テキスト ボックス 429"/>
        <xdr:cNvSpPr txBox="1"/>
      </xdr:nvSpPr>
      <xdr:spPr>
        <a:xfrm>
          <a:off x="8515428" y="135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93180</xdr:rowOff>
    </xdr:from>
    <xdr:to>
      <xdr:col>41</xdr:col>
      <xdr:colOff>101600</xdr:colOff>
      <xdr:row>79</xdr:row>
      <xdr:rowOff>23330</xdr:rowOff>
    </xdr:to>
    <xdr:sp macro="" textlink="">
      <xdr:nvSpPr>
        <xdr:cNvPr id="431" name="楕円 430"/>
        <xdr:cNvSpPr/>
      </xdr:nvSpPr>
      <xdr:spPr>
        <a:xfrm>
          <a:off x="7810500" y="134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14457</xdr:rowOff>
    </xdr:from>
    <xdr:ext cx="469744" cy="259045"/>
    <xdr:sp macro="" textlink="">
      <xdr:nvSpPr>
        <xdr:cNvPr id="432" name="テキスト ボックス 431"/>
        <xdr:cNvSpPr txBox="1"/>
      </xdr:nvSpPr>
      <xdr:spPr>
        <a:xfrm>
          <a:off x="7626428" y="135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85370</xdr:rowOff>
    </xdr:from>
    <xdr:to>
      <xdr:col>36</xdr:col>
      <xdr:colOff>165100</xdr:colOff>
      <xdr:row>79</xdr:row>
      <xdr:rowOff>15520</xdr:rowOff>
    </xdr:to>
    <xdr:sp macro="" textlink="">
      <xdr:nvSpPr>
        <xdr:cNvPr id="433" name="楕円 432"/>
        <xdr:cNvSpPr/>
      </xdr:nvSpPr>
      <xdr:spPr>
        <a:xfrm>
          <a:off x="6921500" y="134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6647</xdr:rowOff>
    </xdr:from>
    <xdr:ext cx="469744" cy="259045"/>
    <xdr:sp macro="" textlink="">
      <xdr:nvSpPr>
        <xdr:cNvPr id="434" name="テキスト ボックス 433"/>
        <xdr:cNvSpPr txBox="1"/>
      </xdr:nvSpPr>
      <xdr:spPr>
        <a:xfrm>
          <a:off x="6737428" y="135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77102</xdr:rowOff>
    </xdr:from>
    <xdr:to>
      <xdr:col>55</xdr:col>
      <xdr:colOff>0</xdr:colOff>
      <xdr:row>97</xdr:row>
      <xdr:rowOff>125054</xdr:rowOff>
    </xdr:to>
    <xdr:cxnSp macro="">
      <xdr:nvCxnSpPr>
        <xdr:cNvPr id="463" name="直線コネクタ 462"/>
        <xdr:cNvCxnSpPr/>
      </xdr:nvCxnSpPr>
      <xdr:spPr>
        <a:xfrm>
          <a:off x="9639300" y="16707752"/>
          <a:ext cx="838200" cy="4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77102</xdr:rowOff>
    </xdr:from>
    <xdr:to>
      <xdr:col>50</xdr:col>
      <xdr:colOff>114300</xdr:colOff>
      <xdr:row>98</xdr:row>
      <xdr:rowOff>18207</xdr:rowOff>
    </xdr:to>
    <xdr:cxnSp macro="">
      <xdr:nvCxnSpPr>
        <xdr:cNvPr id="466" name="直線コネクタ 465"/>
        <xdr:cNvCxnSpPr/>
      </xdr:nvCxnSpPr>
      <xdr:spPr>
        <a:xfrm flipV="1">
          <a:off x="8750300" y="16707752"/>
          <a:ext cx="889000" cy="1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4110</xdr:rowOff>
    </xdr:from>
    <xdr:to>
      <xdr:col>45</xdr:col>
      <xdr:colOff>177800</xdr:colOff>
      <xdr:row>98</xdr:row>
      <xdr:rowOff>18207</xdr:rowOff>
    </xdr:to>
    <xdr:cxnSp macro="">
      <xdr:nvCxnSpPr>
        <xdr:cNvPr id="469" name="直線コネクタ 468"/>
        <xdr:cNvCxnSpPr/>
      </xdr:nvCxnSpPr>
      <xdr:spPr>
        <a:xfrm>
          <a:off x="7861300" y="1680621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162644</xdr:rowOff>
    </xdr:from>
    <xdr:to>
      <xdr:col>41</xdr:col>
      <xdr:colOff>50800</xdr:colOff>
      <xdr:row>98</xdr:row>
      <xdr:rowOff>4110</xdr:rowOff>
    </xdr:to>
    <xdr:cxnSp macro="">
      <xdr:nvCxnSpPr>
        <xdr:cNvPr id="472" name="直線コネクタ 471"/>
        <xdr:cNvCxnSpPr/>
      </xdr:nvCxnSpPr>
      <xdr:spPr>
        <a:xfrm>
          <a:off x="6972300" y="16793294"/>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74254</xdr:rowOff>
    </xdr:from>
    <xdr:to>
      <xdr:col>55</xdr:col>
      <xdr:colOff>50800</xdr:colOff>
      <xdr:row>98</xdr:row>
      <xdr:rowOff>4404</xdr:rowOff>
    </xdr:to>
    <xdr:sp macro="" textlink="">
      <xdr:nvSpPr>
        <xdr:cNvPr id="482" name="楕円 481"/>
        <xdr:cNvSpPr/>
      </xdr:nvSpPr>
      <xdr:spPr>
        <a:xfrm>
          <a:off x="10426700" y="1670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52681</xdr:rowOff>
    </xdr:from>
    <xdr:ext cx="534377" cy="259045"/>
    <xdr:sp macro="" textlink="">
      <xdr:nvSpPr>
        <xdr:cNvPr id="483" name="土木費該当値テキスト"/>
        <xdr:cNvSpPr txBox="1"/>
      </xdr:nvSpPr>
      <xdr:spPr>
        <a:xfrm>
          <a:off x="10528300" y="1668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26302</xdr:rowOff>
    </xdr:from>
    <xdr:to>
      <xdr:col>50</xdr:col>
      <xdr:colOff>165100</xdr:colOff>
      <xdr:row>97</xdr:row>
      <xdr:rowOff>127902</xdr:rowOff>
    </xdr:to>
    <xdr:sp macro="" textlink="">
      <xdr:nvSpPr>
        <xdr:cNvPr id="484" name="楕円 483"/>
        <xdr:cNvSpPr/>
      </xdr:nvSpPr>
      <xdr:spPr>
        <a:xfrm>
          <a:off x="9588500" y="166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119029</xdr:rowOff>
    </xdr:from>
    <xdr:ext cx="534377" cy="259045"/>
    <xdr:sp macro="" textlink="">
      <xdr:nvSpPr>
        <xdr:cNvPr id="485" name="テキスト ボックス 484"/>
        <xdr:cNvSpPr txBox="1"/>
      </xdr:nvSpPr>
      <xdr:spPr>
        <a:xfrm>
          <a:off x="9372111" y="1674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138857</xdr:rowOff>
    </xdr:from>
    <xdr:to>
      <xdr:col>46</xdr:col>
      <xdr:colOff>38100</xdr:colOff>
      <xdr:row>98</xdr:row>
      <xdr:rowOff>69007</xdr:rowOff>
    </xdr:to>
    <xdr:sp macro="" textlink="">
      <xdr:nvSpPr>
        <xdr:cNvPr id="486" name="楕円 485"/>
        <xdr:cNvSpPr/>
      </xdr:nvSpPr>
      <xdr:spPr>
        <a:xfrm>
          <a:off x="8699500" y="167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60134</xdr:rowOff>
    </xdr:from>
    <xdr:ext cx="534377" cy="259045"/>
    <xdr:sp macro="" textlink="">
      <xdr:nvSpPr>
        <xdr:cNvPr id="487" name="テキスト ボックス 486"/>
        <xdr:cNvSpPr txBox="1"/>
      </xdr:nvSpPr>
      <xdr:spPr>
        <a:xfrm>
          <a:off x="8483111" y="168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124760</xdr:rowOff>
    </xdr:from>
    <xdr:to>
      <xdr:col>41</xdr:col>
      <xdr:colOff>101600</xdr:colOff>
      <xdr:row>98</xdr:row>
      <xdr:rowOff>54910</xdr:rowOff>
    </xdr:to>
    <xdr:sp macro="" textlink="">
      <xdr:nvSpPr>
        <xdr:cNvPr id="488" name="楕円 487"/>
        <xdr:cNvSpPr/>
      </xdr:nvSpPr>
      <xdr:spPr>
        <a:xfrm>
          <a:off x="7810500" y="167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46037</xdr:rowOff>
    </xdr:from>
    <xdr:ext cx="534377" cy="259045"/>
    <xdr:sp macro="" textlink="">
      <xdr:nvSpPr>
        <xdr:cNvPr id="489" name="テキスト ボックス 488"/>
        <xdr:cNvSpPr txBox="1"/>
      </xdr:nvSpPr>
      <xdr:spPr>
        <a:xfrm>
          <a:off x="7594111" y="168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111844</xdr:rowOff>
    </xdr:from>
    <xdr:to>
      <xdr:col>36</xdr:col>
      <xdr:colOff>165100</xdr:colOff>
      <xdr:row>98</xdr:row>
      <xdr:rowOff>41994</xdr:rowOff>
    </xdr:to>
    <xdr:sp macro="" textlink="">
      <xdr:nvSpPr>
        <xdr:cNvPr id="490" name="楕円 489"/>
        <xdr:cNvSpPr/>
      </xdr:nvSpPr>
      <xdr:spPr>
        <a:xfrm>
          <a:off x="6921500" y="167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33121</xdr:rowOff>
    </xdr:from>
    <xdr:ext cx="534377" cy="259045"/>
    <xdr:sp macro="" textlink="">
      <xdr:nvSpPr>
        <xdr:cNvPr id="491" name="テキスト ボックス 490"/>
        <xdr:cNvSpPr txBox="1"/>
      </xdr:nvSpPr>
      <xdr:spPr>
        <a:xfrm>
          <a:off x="6705111" y="168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26695</xdr:rowOff>
    </xdr:from>
    <xdr:to>
      <xdr:col>85</xdr:col>
      <xdr:colOff>127000</xdr:colOff>
      <xdr:row>36</xdr:row>
      <xdr:rowOff>87008</xdr:rowOff>
    </xdr:to>
    <xdr:cxnSp macro="">
      <xdr:nvCxnSpPr>
        <xdr:cNvPr id="520" name="直線コネクタ 519"/>
        <xdr:cNvCxnSpPr/>
      </xdr:nvCxnSpPr>
      <xdr:spPr>
        <a:xfrm flipV="1">
          <a:off x="15481300" y="6198895"/>
          <a:ext cx="8382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21"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82036</xdr:rowOff>
    </xdr:from>
    <xdr:to>
      <xdr:col>81</xdr:col>
      <xdr:colOff>50800</xdr:colOff>
      <xdr:row>36</xdr:row>
      <xdr:rowOff>87008</xdr:rowOff>
    </xdr:to>
    <xdr:cxnSp macro="">
      <xdr:nvCxnSpPr>
        <xdr:cNvPr id="523" name="直線コネクタ 522"/>
        <xdr:cNvCxnSpPr/>
      </xdr:nvCxnSpPr>
      <xdr:spPr>
        <a:xfrm>
          <a:off x="14592300" y="6254236"/>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82036</xdr:rowOff>
    </xdr:from>
    <xdr:to>
      <xdr:col>76</xdr:col>
      <xdr:colOff>114300</xdr:colOff>
      <xdr:row>36</xdr:row>
      <xdr:rowOff>165265</xdr:rowOff>
    </xdr:to>
    <xdr:cxnSp macro="">
      <xdr:nvCxnSpPr>
        <xdr:cNvPr id="526" name="直線コネクタ 525"/>
        <xdr:cNvCxnSpPr/>
      </xdr:nvCxnSpPr>
      <xdr:spPr>
        <a:xfrm flipV="1">
          <a:off x="13703300" y="6254236"/>
          <a:ext cx="889000" cy="8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158636</xdr:rowOff>
    </xdr:from>
    <xdr:to>
      <xdr:col>71</xdr:col>
      <xdr:colOff>177800</xdr:colOff>
      <xdr:row>36</xdr:row>
      <xdr:rowOff>165265</xdr:rowOff>
    </xdr:to>
    <xdr:cxnSp macro="">
      <xdr:nvCxnSpPr>
        <xdr:cNvPr id="529" name="直線コネクタ 528"/>
        <xdr:cNvCxnSpPr/>
      </xdr:nvCxnSpPr>
      <xdr:spPr>
        <a:xfrm>
          <a:off x="12814300" y="633083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147345</xdr:rowOff>
    </xdr:from>
    <xdr:to>
      <xdr:col>85</xdr:col>
      <xdr:colOff>177800</xdr:colOff>
      <xdr:row>36</xdr:row>
      <xdr:rowOff>77495</xdr:rowOff>
    </xdr:to>
    <xdr:sp macro="" textlink="">
      <xdr:nvSpPr>
        <xdr:cNvPr id="539" name="楕円 538"/>
        <xdr:cNvSpPr/>
      </xdr:nvSpPr>
      <xdr:spPr>
        <a:xfrm>
          <a:off x="16268700" y="61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170222</xdr:rowOff>
    </xdr:from>
    <xdr:ext cx="534377" cy="259045"/>
    <xdr:sp macro="" textlink="">
      <xdr:nvSpPr>
        <xdr:cNvPr id="540" name="消防費該当値テキスト"/>
        <xdr:cNvSpPr txBox="1"/>
      </xdr:nvSpPr>
      <xdr:spPr>
        <a:xfrm>
          <a:off x="16370300" y="59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36208</xdr:rowOff>
    </xdr:from>
    <xdr:to>
      <xdr:col>81</xdr:col>
      <xdr:colOff>101600</xdr:colOff>
      <xdr:row>36</xdr:row>
      <xdr:rowOff>137808</xdr:rowOff>
    </xdr:to>
    <xdr:sp macro="" textlink="">
      <xdr:nvSpPr>
        <xdr:cNvPr id="541" name="楕円 540"/>
        <xdr:cNvSpPr/>
      </xdr:nvSpPr>
      <xdr:spPr>
        <a:xfrm>
          <a:off x="15430500" y="620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128935</xdr:rowOff>
    </xdr:from>
    <xdr:ext cx="534377" cy="259045"/>
    <xdr:sp macro="" textlink="">
      <xdr:nvSpPr>
        <xdr:cNvPr id="542" name="テキスト ボックス 541"/>
        <xdr:cNvSpPr txBox="1"/>
      </xdr:nvSpPr>
      <xdr:spPr>
        <a:xfrm>
          <a:off x="15214111" y="63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31236</xdr:rowOff>
    </xdr:from>
    <xdr:to>
      <xdr:col>76</xdr:col>
      <xdr:colOff>165100</xdr:colOff>
      <xdr:row>36</xdr:row>
      <xdr:rowOff>132836</xdr:rowOff>
    </xdr:to>
    <xdr:sp macro="" textlink="">
      <xdr:nvSpPr>
        <xdr:cNvPr id="543" name="楕円 542"/>
        <xdr:cNvSpPr/>
      </xdr:nvSpPr>
      <xdr:spPr>
        <a:xfrm>
          <a:off x="14541500" y="62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123963</xdr:rowOff>
    </xdr:from>
    <xdr:ext cx="534377" cy="259045"/>
    <xdr:sp macro="" textlink="">
      <xdr:nvSpPr>
        <xdr:cNvPr id="544" name="テキスト ボックス 543"/>
        <xdr:cNvSpPr txBox="1"/>
      </xdr:nvSpPr>
      <xdr:spPr>
        <a:xfrm>
          <a:off x="14325111" y="6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114465</xdr:rowOff>
    </xdr:from>
    <xdr:to>
      <xdr:col>72</xdr:col>
      <xdr:colOff>38100</xdr:colOff>
      <xdr:row>37</xdr:row>
      <xdr:rowOff>44615</xdr:rowOff>
    </xdr:to>
    <xdr:sp macro="" textlink="">
      <xdr:nvSpPr>
        <xdr:cNvPr id="545" name="楕円 544"/>
        <xdr:cNvSpPr/>
      </xdr:nvSpPr>
      <xdr:spPr>
        <a:xfrm>
          <a:off x="13652500" y="62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35742</xdr:rowOff>
    </xdr:from>
    <xdr:ext cx="534377" cy="259045"/>
    <xdr:sp macro="" textlink="">
      <xdr:nvSpPr>
        <xdr:cNvPr id="546" name="テキスト ボックス 545"/>
        <xdr:cNvSpPr txBox="1"/>
      </xdr:nvSpPr>
      <xdr:spPr>
        <a:xfrm>
          <a:off x="13436111" y="63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107836</xdr:rowOff>
    </xdr:from>
    <xdr:to>
      <xdr:col>67</xdr:col>
      <xdr:colOff>101600</xdr:colOff>
      <xdr:row>37</xdr:row>
      <xdr:rowOff>37986</xdr:rowOff>
    </xdr:to>
    <xdr:sp macro="" textlink="">
      <xdr:nvSpPr>
        <xdr:cNvPr id="547" name="楕円 546"/>
        <xdr:cNvSpPr/>
      </xdr:nvSpPr>
      <xdr:spPr>
        <a:xfrm>
          <a:off x="12763500" y="62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29113</xdr:rowOff>
    </xdr:from>
    <xdr:ext cx="534377" cy="259045"/>
    <xdr:sp macro="" textlink="">
      <xdr:nvSpPr>
        <xdr:cNvPr id="548" name="テキスト ボックス 547"/>
        <xdr:cNvSpPr txBox="1"/>
      </xdr:nvSpPr>
      <xdr:spPr>
        <a:xfrm>
          <a:off x="12547111" y="63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2982</xdr:rowOff>
    </xdr:from>
    <xdr:to>
      <xdr:col>85</xdr:col>
      <xdr:colOff>127000</xdr:colOff>
      <xdr:row>56</xdr:row>
      <xdr:rowOff>68194</xdr:rowOff>
    </xdr:to>
    <xdr:cxnSp macro="">
      <xdr:nvCxnSpPr>
        <xdr:cNvPr id="577" name="直線コネクタ 576"/>
        <xdr:cNvCxnSpPr/>
      </xdr:nvCxnSpPr>
      <xdr:spPr>
        <a:xfrm>
          <a:off x="15481300" y="9604182"/>
          <a:ext cx="838200" cy="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2982</xdr:rowOff>
    </xdr:from>
    <xdr:to>
      <xdr:col>81</xdr:col>
      <xdr:colOff>50800</xdr:colOff>
      <xdr:row>56</xdr:row>
      <xdr:rowOff>132339</xdr:rowOff>
    </xdr:to>
    <xdr:cxnSp macro="">
      <xdr:nvCxnSpPr>
        <xdr:cNvPr id="580" name="直線コネクタ 579"/>
        <xdr:cNvCxnSpPr/>
      </xdr:nvCxnSpPr>
      <xdr:spPr>
        <a:xfrm flipV="1">
          <a:off x="14592300" y="9604182"/>
          <a:ext cx="889000" cy="12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136096</xdr:rowOff>
    </xdr:from>
    <xdr:to>
      <xdr:col>76</xdr:col>
      <xdr:colOff>114300</xdr:colOff>
      <xdr:row>56</xdr:row>
      <xdr:rowOff>132339</xdr:rowOff>
    </xdr:to>
    <xdr:cxnSp macro="">
      <xdr:nvCxnSpPr>
        <xdr:cNvPr id="583" name="直線コネクタ 582"/>
        <xdr:cNvCxnSpPr/>
      </xdr:nvCxnSpPr>
      <xdr:spPr>
        <a:xfrm>
          <a:off x="13703300" y="9565846"/>
          <a:ext cx="889000" cy="16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85" name="テキスト ボックス 584"/>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21979</xdr:rowOff>
    </xdr:from>
    <xdr:to>
      <xdr:col>71</xdr:col>
      <xdr:colOff>177800</xdr:colOff>
      <xdr:row>55</xdr:row>
      <xdr:rowOff>136096</xdr:rowOff>
    </xdr:to>
    <xdr:cxnSp macro="">
      <xdr:nvCxnSpPr>
        <xdr:cNvPr id="586" name="直線コネクタ 585"/>
        <xdr:cNvCxnSpPr/>
      </xdr:nvCxnSpPr>
      <xdr:spPr>
        <a:xfrm>
          <a:off x="12814300" y="9280279"/>
          <a:ext cx="889000" cy="28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17394</xdr:rowOff>
    </xdr:from>
    <xdr:to>
      <xdr:col>85</xdr:col>
      <xdr:colOff>177800</xdr:colOff>
      <xdr:row>56</xdr:row>
      <xdr:rowOff>118994</xdr:rowOff>
    </xdr:to>
    <xdr:sp macro="" textlink="">
      <xdr:nvSpPr>
        <xdr:cNvPr id="596" name="楕円 595"/>
        <xdr:cNvSpPr/>
      </xdr:nvSpPr>
      <xdr:spPr>
        <a:xfrm>
          <a:off x="16268700" y="96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40271</xdr:rowOff>
    </xdr:from>
    <xdr:ext cx="534377" cy="259045"/>
    <xdr:sp macro="" textlink="">
      <xdr:nvSpPr>
        <xdr:cNvPr id="597" name="教育費該当値テキスト"/>
        <xdr:cNvSpPr txBox="1"/>
      </xdr:nvSpPr>
      <xdr:spPr>
        <a:xfrm>
          <a:off x="16370300" y="947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123632</xdr:rowOff>
    </xdr:from>
    <xdr:to>
      <xdr:col>81</xdr:col>
      <xdr:colOff>101600</xdr:colOff>
      <xdr:row>56</xdr:row>
      <xdr:rowOff>53782</xdr:rowOff>
    </xdr:to>
    <xdr:sp macro="" textlink="">
      <xdr:nvSpPr>
        <xdr:cNvPr id="598" name="楕円 597"/>
        <xdr:cNvSpPr/>
      </xdr:nvSpPr>
      <xdr:spPr>
        <a:xfrm>
          <a:off x="15430500" y="95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70309</xdr:rowOff>
    </xdr:from>
    <xdr:ext cx="534377" cy="259045"/>
    <xdr:sp macro="" textlink="">
      <xdr:nvSpPr>
        <xdr:cNvPr id="599" name="テキスト ボックス 598"/>
        <xdr:cNvSpPr txBox="1"/>
      </xdr:nvSpPr>
      <xdr:spPr>
        <a:xfrm>
          <a:off x="15214111" y="93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81539</xdr:rowOff>
    </xdr:from>
    <xdr:to>
      <xdr:col>76</xdr:col>
      <xdr:colOff>165100</xdr:colOff>
      <xdr:row>57</xdr:row>
      <xdr:rowOff>11689</xdr:rowOff>
    </xdr:to>
    <xdr:sp macro="" textlink="">
      <xdr:nvSpPr>
        <xdr:cNvPr id="600" name="楕円 599"/>
        <xdr:cNvSpPr/>
      </xdr:nvSpPr>
      <xdr:spPr>
        <a:xfrm>
          <a:off x="14541500" y="96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2816</xdr:rowOff>
    </xdr:from>
    <xdr:ext cx="534377" cy="259045"/>
    <xdr:sp macro="" textlink="">
      <xdr:nvSpPr>
        <xdr:cNvPr id="601" name="テキスト ボックス 600"/>
        <xdr:cNvSpPr txBox="1"/>
      </xdr:nvSpPr>
      <xdr:spPr>
        <a:xfrm>
          <a:off x="14325111" y="977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85296</xdr:rowOff>
    </xdr:from>
    <xdr:to>
      <xdr:col>72</xdr:col>
      <xdr:colOff>38100</xdr:colOff>
      <xdr:row>56</xdr:row>
      <xdr:rowOff>15446</xdr:rowOff>
    </xdr:to>
    <xdr:sp macro="" textlink="">
      <xdr:nvSpPr>
        <xdr:cNvPr id="602" name="楕円 601"/>
        <xdr:cNvSpPr/>
      </xdr:nvSpPr>
      <xdr:spPr>
        <a:xfrm>
          <a:off x="13652500" y="95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31973</xdr:rowOff>
    </xdr:from>
    <xdr:ext cx="534377" cy="259045"/>
    <xdr:sp macro="" textlink="">
      <xdr:nvSpPr>
        <xdr:cNvPr id="603" name="テキスト ボックス 602"/>
        <xdr:cNvSpPr txBox="1"/>
      </xdr:nvSpPr>
      <xdr:spPr>
        <a:xfrm>
          <a:off x="13436111" y="929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142629</xdr:rowOff>
    </xdr:from>
    <xdr:to>
      <xdr:col>67</xdr:col>
      <xdr:colOff>101600</xdr:colOff>
      <xdr:row>54</xdr:row>
      <xdr:rowOff>72779</xdr:rowOff>
    </xdr:to>
    <xdr:sp macro="" textlink="">
      <xdr:nvSpPr>
        <xdr:cNvPr id="604" name="楕円 603"/>
        <xdr:cNvSpPr/>
      </xdr:nvSpPr>
      <xdr:spPr>
        <a:xfrm>
          <a:off x="12763500" y="92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89306</xdr:rowOff>
    </xdr:from>
    <xdr:ext cx="599010" cy="259045"/>
    <xdr:sp macro="" textlink="">
      <xdr:nvSpPr>
        <xdr:cNvPr id="605" name="テキスト ボックス 604"/>
        <xdr:cNvSpPr txBox="1"/>
      </xdr:nvSpPr>
      <xdr:spPr>
        <a:xfrm>
          <a:off x="12514795" y="900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21780</xdr:rowOff>
    </xdr:from>
    <xdr:to>
      <xdr:col>85</xdr:col>
      <xdr:colOff>127000</xdr:colOff>
      <xdr:row>79</xdr:row>
      <xdr:rowOff>37821</xdr:rowOff>
    </xdr:to>
    <xdr:cxnSp macro="">
      <xdr:nvCxnSpPr>
        <xdr:cNvPr id="634" name="直線コネクタ 633"/>
        <xdr:cNvCxnSpPr/>
      </xdr:nvCxnSpPr>
      <xdr:spPr>
        <a:xfrm flipV="1">
          <a:off x="15481300" y="13566330"/>
          <a:ext cx="8382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5"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37821</xdr:rowOff>
    </xdr:from>
    <xdr:to>
      <xdr:col>81</xdr:col>
      <xdr:colOff>50800</xdr:colOff>
      <xdr:row>79</xdr:row>
      <xdr:rowOff>44005</xdr:rowOff>
    </xdr:to>
    <xdr:cxnSp macro="">
      <xdr:nvCxnSpPr>
        <xdr:cNvPr id="637" name="直線コネクタ 636"/>
        <xdr:cNvCxnSpPr/>
      </xdr:nvCxnSpPr>
      <xdr:spPr>
        <a:xfrm flipV="1">
          <a:off x="14592300" y="13582371"/>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44856</xdr:rowOff>
    </xdr:from>
    <xdr:to>
      <xdr:col>76</xdr:col>
      <xdr:colOff>114300</xdr:colOff>
      <xdr:row>79</xdr:row>
      <xdr:rowOff>44005</xdr:rowOff>
    </xdr:to>
    <xdr:cxnSp macro="">
      <xdr:nvCxnSpPr>
        <xdr:cNvPr id="640" name="直線コネクタ 639"/>
        <xdr:cNvCxnSpPr/>
      </xdr:nvCxnSpPr>
      <xdr:spPr>
        <a:xfrm>
          <a:off x="13703300" y="13417956"/>
          <a:ext cx="889000" cy="1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44856</xdr:rowOff>
    </xdr:from>
    <xdr:to>
      <xdr:col>71</xdr:col>
      <xdr:colOff>177800</xdr:colOff>
      <xdr:row>78</xdr:row>
      <xdr:rowOff>122758</xdr:rowOff>
    </xdr:to>
    <xdr:cxnSp macro="">
      <xdr:nvCxnSpPr>
        <xdr:cNvPr id="643" name="直線コネクタ 642"/>
        <xdr:cNvCxnSpPr/>
      </xdr:nvCxnSpPr>
      <xdr:spPr>
        <a:xfrm flipV="1">
          <a:off x="12814300" y="13417956"/>
          <a:ext cx="889000" cy="7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5" name="テキスト ボックス 644"/>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14367</xdr:rowOff>
    </xdr:from>
    <xdr:ext cx="469744" cy="259045"/>
    <xdr:sp macro="" textlink="">
      <xdr:nvSpPr>
        <xdr:cNvPr id="647" name="テキスト ボックス 646"/>
        <xdr:cNvSpPr txBox="1"/>
      </xdr:nvSpPr>
      <xdr:spPr>
        <a:xfrm>
          <a:off x="12579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142430</xdr:rowOff>
    </xdr:from>
    <xdr:to>
      <xdr:col>85</xdr:col>
      <xdr:colOff>177800</xdr:colOff>
      <xdr:row>79</xdr:row>
      <xdr:rowOff>72580</xdr:rowOff>
    </xdr:to>
    <xdr:sp macro="" textlink="">
      <xdr:nvSpPr>
        <xdr:cNvPr id="653" name="楕円 652"/>
        <xdr:cNvSpPr/>
      </xdr:nvSpPr>
      <xdr:spPr>
        <a:xfrm>
          <a:off x="16268700" y="135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101807</xdr:rowOff>
    </xdr:from>
    <xdr:ext cx="469744" cy="259045"/>
    <xdr:sp macro="" textlink="">
      <xdr:nvSpPr>
        <xdr:cNvPr id="654" name="災害復旧費該当値テキスト"/>
        <xdr:cNvSpPr txBox="1"/>
      </xdr:nvSpPr>
      <xdr:spPr>
        <a:xfrm>
          <a:off x="16370300" y="1330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158471</xdr:rowOff>
    </xdr:from>
    <xdr:to>
      <xdr:col>81</xdr:col>
      <xdr:colOff>101600</xdr:colOff>
      <xdr:row>79</xdr:row>
      <xdr:rowOff>88621</xdr:rowOff>
    </xdr:to>
    <xdr:sp macro="" textlink="">
      <xdr:nvSpPr>
        <xdr:cNvPr id="655" name="楕円 654"/>
        <xdr:cNvSpPr/>
      </xdr:nvSpPr>
      <xdr:spPr>
        <a:xfrm>
          <a:off x="154305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79748</xdr:rowOff>
    </xdr:from>
    <xdr:ext cx="378565" cy="259045"/>
    <xdr:sp macro="" textlink="">
      <xdr:nvSpPr>
        <xdr:cNvPr id="656" name="テキスト ボックス 655"/>
        <xdr:cNvSpPr txBox="1"/>
      </xdr:nvSpPr>
      <xdr:spPr>
        <a:xfrm>
          <a:off x="15292017" y="1362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164655</xdr:rowOff>
    </xdr:from>
    <xdr:to>
      <xdr:col>76</xdr:col>
      <xdr:colOff>165100</xdr:colOff>
      <xdr:row>79</xdr:row>
      <xdr:rowOff>94805</xdr:rowOff>
    </xdr:to>
    <xdr:sp macro="" textlink="">
      <xdr:nvSpPr>
        <xdr:cNvPr id="657" name="楕円 656"/>
        <xdr:cNvSpPr/>
      </xdr:nvSpPr>
      <xdr:spPr>
        <a:xfrm>
          <a:off x="145415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85932</xdr:rowOff>
    </xdr:from>
    <xdr:ext cx="313932" cy="259045"/>
    <xdr:sp macro="" textlink="">
      <xdr:nvSpPr>
        <xdr:cNvPr id="658" name="テキスト ボックス 657"/>
        <xdr:cNvSpPr txBox="1"/>
      </xdr:nvSpPr>
      <xdr:spPr>
        <a:xfrm>
          <a:off x="14435333" y="1363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165506</xdr:rowOff>
    </xdr:from>
    <xdr:to>
      <xdr:col>72</xdr:col>
      <xdr:colOff>38100</xdr:colOff>
      <xdr:row>78</xdr:row>
      <xdr:rowOff>95656</xdr:rowOff>
    </xdr:to>
    <xdr:sp macro="" textlink="">
      <xdr:nvSpPr>
        <xdr:cNvPr id="659" name="楕円 658"/>
        <xdr:cNvSpPr/>
      </xdr:nvSpPr>
      <xdr:spPr>
        <a:xfrm>
          <a:off x="13652500" y="133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112183</xdr:rowOff>
    </xdr:from>
    <xdr:ext cx="534377" cy="259045"/>
    <xdr:sp macro="" textlink="">
      <xdr:nvSpPr>
        <xdr:cNvPr id="660" name="テキスト ボックス 659"/>
        <xdr:cNvSpPr txBox="1"/>
      </xdr:nvSpPr>
      <xdr:spPr>
        <a:xfrm>
          <a:off x="13436111" y="1314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71958</xdr:rowOff>
    </xdr:from>
    <xdr:to>
      <xdr:col>67</xdr:col>
      <xdr:colOff>101600</xdr:colOff>
      <xdr:row>79</xdr:row>
      <xdr:rowOff>2108</xdr:rowOff>
    </xdr:to>
    <xdr:sp macro="" textlink="">
      <xdr:nvSpPr>
        <xdr:cNvPr id="661" name="楕円 660"/>
        <xdr:cNvSpPr/>
      </xdr:nvSpPr>
      <xdr:spPr>
        <a:xfrm>
          <a:off x="12763500" y="134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18635</xdr:rowOff>
    </xdr:from>
    <xdr:ext cx="469744" cy="259045"/>
    <xdr:sp macro="" textlink="">
      <xdr:nvSpPr>
        <xdr:cNvPr id="662" name="テキスト ボックス 661"/>
        <xdr:cNvSpPr txBox="1"/>
      </xdr:nvSpPr>
      <xdr:spPr>
        <a:xfrm>
          <a:off x="12579428" y="1322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82786</xdr:rowOff>
    </xdr:from>
    <xdr:to>
      <xdr:col>85</xdr:col>
      <xdr:colOff>127000</xdr:colOff>
      <xdr:row>95</xdr:row>
      <xdr:rowOff>46949</xdr:rowOff>
    </xdr:to>
    <xdr:cxnSp macro="">
      <xdr:nvCxnSpPr>
        <xdr:cNvPr id="691" name="直線コネクタ 690"/>
        <xdr:cNvCxnSpPr/>
      </xdr:nvCxnSpPr>
      <xdr:spPr>
        <a:xfrm>
          <a:off x="15481300" y="16199086"/>
          <a:ext cx="838200" cy="1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81156</xdr:rowOff>
    </xdr:from>
    <xdr:to>
      <xdr:col>81</xdr:col>
      <xdr:colOff>50800</xdr:colOff>
      <xdr:row>94</xdr:row>
      <xdr:rowOff>82786</xdr:rowOff>
    </xdr:to>
    <xdr:cxnSp macro="">
      <xdr:nvCxnSpPr>
        <xdr:cNvPr id="694" name="直線コネクタ 693"/>
        <xdr:cNvCxnSpPr/>
      </xdr:nvCxnSpPr>
      <xdr:spPr>
        <a:xfrm>
          <a:off x="14592300" y="16197456"/>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93538</xdr:rowOff>
    </xdr:from>
    <xdr:to>
      <xdr:col>76</xdr:col>
      <xdr:colOff>114300</xdr:colOff>
      <xdr:row>94</xdr:row>
      <xdr:rowOff>81156</xdr:rowOff>
    </xdr:to>
    <xdr:cxnSp macro="">
      <xdr:nvCxnSpPr>
        <xdr:cNvPr id="697" name="直線コネクタ 696"/>
        <xdr:cNvCxnSpPr/>
      </xdr:nvCxnSpPr>
      <xdr:spPr>
        <a:xfrm>
          <a:off x="13703300" y="16038388"/>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9" name="テキスト ボックス 698"/>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93538</xdr:rowOff>
    </xdr:from>
    <xdr:to>
      <xdr:col>71</xdr:col>
      <xdr:colOff>177800</xdr:colOff>
      <xdr:row>94</xdr:row>
      <xdr:rowOff>65656</xdr:rowOff>
    </xdr:to>
    <xdr:cxnSp macro="">
      <xdr:nvCxnSpPr>
        <xdr:cNvPr id="700" name="直線コネクタ 699"/>
        <xdr:cNvCxnSpPr/>
      </xdr:nvCxnSpPr>
      <xdr:spPr>
        <a:xfrm flipV="1">
          <a:off x="12814300" y="16038388"/>
          <a:ext cx="889000" cy="14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2" name="テキスト ボックス 701"/>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4" name="テキスト ボックス 703"/>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167599</xdr:rowOff>
    </xdr:from>
    <xdr:to>
      <xdr:col>85</xdr:col>
      <xdr:colOff>177800</xdr:colOff>
      <xdr:row>95</xdr:row>
      <xdr:rowOff>97749</xdr:rowOff>
    </xdr:to>
    <xdr:sp macro="" textlink="">
      <xdr:nvSpPr>
        <xdr:cNvPr id="710" name="楕円 709"/>
        <xdr:cNvSpPr/>
      </xdr:nvSpPr>
      <xdr:spPr>
        <a:xfrm>
          <a:off x="16268700" y="162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19026</xdr:rowOff>
    </xdr:from>
    <xdr:ext cx="534377" cy="259045"/>
    <xdr:sp macro="" textlink="">
      <xdr:nvSpPr>
        <xdr:cNvPr id="711" name="公債費該当値テキスト"/>
        <xdr:cNvSpPr txBox="1"/>
      </xdr:nvSpPr>
      <xdr:spPr>
        <a:xfrm>
          <a:off x="16370300" y="1613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31986</xdr:rowOff>
    </xdr:from>
    <xdr:to>
      <xdr:col>81</xdr:col>
      <xdr:colOff>101600</xdr:colOff>
      <xdr:row>94</xdr:row>
      <xdr:rowOff>133586</xdr:rowOff>
    </xdr:to>
    <xdr:sp macro="" textlink="">
      <xdr:nvSpPr>
        <xdr:cNvPr id="712" name="楕円 711"/>
        <xdr:cNvSpPr/>
      </xdr:nvSpPr>
      <xdr:spPr>
        <a:xfrm>
          <a:off x="15430500" y="161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150113</xdr:rowOff>
    </xdr:from>
    <xdr:ext cx="599010" cy="259045"/>
    <xdr:sp macro="" textlink="">
      <xdr:nvSpPr>
        <xdr:cNvPr id="713" name="テキスト ボックス 712"/>
        <xdr:cNvSpPr txBox="1"/>
      </xdr:nvSpPr>
      <xdr:spPr>
        <a:xfrm>
          <a:off x="15181795" y="1592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30356</xdr:rowOff>
    </xdr:from>
    <xdr:to>
      <xdr:col>76</xdr:col>
      <xdr:colOff>165100</xdr:colOff>
      <xdr:row>94</xdr:row>
      <xdr:rowOff>131956</xdr:rowOff>
    </xdr:to>
    <xdr:sp macro="" textlink="">
      <xdr:nvSpPr>
        <xdr:cNvPr id="714" name="楕円 713"/>
        <xdr:cNvSpPr/>
      </xdr:nvSpPr>
      <xdr:spPr>
        <a:xfrm>
          <a:off x="14541500" y="161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148483</xdr:rowOff>
    </xdr:from>
    <xdr:ext cx="599010" cy="259045"/>
    <xdr:sp macro="" textlink="">
      <xdr:nvSpPr>
        <xdr:cNvPr id="715" name="テキスト ボックス 714"/>
        <xdr:cNvSpPr txBox="1"/>
      </xdr:nvSpPr>
      <xdr:spPr>
        <a:xfrm>
          <a:off x="14292795" y="1592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42738</xdr:rowOff>
    </xdr:from>
    <xdr:to>
      <xdr:col>72</xdr:col>
      <xdr:colOff>38100</xdr:colOff>
      <xdr:row>93</xdr:row>
      <xdr:rowOff>144338</xdr:rowOff>
    </xdr:to>
    <xdr:sp macro="" textlink="">
      <xdr:nvSpPr>
        <xdr:cNvPr id="716" name="楕円 715"/>
        <xdr:cNvSpPr/>
      </xdr:nvSpPr>
      <xdr:spPr>
        <a:xfrm>
          <a:off x="13652500" y="1598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160865</xdr:rowOff>
    </xdr:from>
    <xdr:ext cx="599010" cy="259045"/>
    <xdr:sp macro="" textlink="">
      <xdr:nvSpPr>
        <xdr:cNvPr id="717" name="テキスト ボックス 716"/>
        <xdr:cNvSpPr txBox="1"/>
      </xdr:nvSpPr>
      <xdr:spPr>
        <a:xfrm>
          <a:off x="13403795" y="157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14856</xdr:rowOff>
    </xdr:from>
    <xdr:to>
      <xdr:col>67</xdr:col>
      <xdr:colOff>101600</xdr:colOff>
      <xdr:row>94</xdr:row>
      <xdr:rowOff>116456</xdr:rowOff>
    </xdr:to>
    <xdr:sp macro="" textlink="">
      <xdr:nvSpPr>
        <xdr:cNvPr id="718" name="楕円 717"/>
        <xdr:cNvSpPr/>
      </xdr:nvSpPr>
      <xdr:spPr>
        <a:xfrm>
          <a:off x="12763500" y="1613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132983</xdr:rowOff>
    </xdr:from>
    <xdr:ext cx="599010" cy="259045"/>
    <xdr:sp macro="" textlink="">
      <xdr:nvSpPr>
        <xdr:cNvPr id="719" name="テキスト ボックス 718"/>
        <xdr:cNvSpPr txBox="1"/>
      </xdr:nvSpPr>
      <xdr:spPr>
        <a:xfrm>
          <a:off x="12514795" y="1590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民生費</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溝口保育所長寿命化実施設計、溝口放課後児童クラブ移転改修事業等</a:t>
          </a:r>
          <a:r>
            <a:rPr kumimoji="1" lang="ja-JP" altLang="ja-JP" sz="1300">
              <a:solidFill>
                <a:schemeClr val="dk1"/>
              </a:solidFill>
              <a:effectLst/>
              <a:latin typeface="+mn-ea"/>
              <a:ea typeface="+mn-ea"/>
              <a:cs typeface="+mn-cs"/>
            </a:rPr>
            <a:t>の実施により増額となった。</a:t>
          </a:r>
          <a:endParaRPr lang="ja-JP" altLang="ja-JP" sz="1300">
            <a:effectLst/>
            <a:latin typeface="+mn-ea"/>
            <a:ea typeface="+mn-ea"/>
          </a:endParaRPr>
        </a:p>
        <a:p>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消防費</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消防団車庫新築工事の実施により増額となった。</a:t>
          </a:r>
          <a:endParaRPr kumimoji="1" lang="en-US" altLang="ja-JP" sz="1300">
            <a:solidFill>
              <a:schemeClr val="dk1"/>
            </a:solidFill>
            <a:effectLst/>
            <a:latin typeface="+mn-ea"/>
            <a:ea typeface="+mn-ea"/>
            <a:cs typeface="+mn-cs"/>
          </a:endParaRPr>
        </a:p>
        <a:p>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教育費</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公共施設の長寿命化</a:t>
          </a:r>
          <a:r>
            <a:rPr kumimoji="1" lang="ja-JP" altLang="en-US" sz="1300">
              <a:solidFill>
                <a:schemeClr val="dk1"/>
              </a:solidFill>
              <a:effectLst/>
              <a:latin typeface="+mn-ea"/>
              <a:ea typeface="+mn-ea"/>
              <a:cs typeface="+mn-cs"/>
            </a:rPr>
            <a:t>事業</a:t>
          </a:r>
          <a:r>
            <a:rPr kumimoji="1" lang="ja-JP" altLang="ja-JP" sz="1300">
              <a:solidFill>
                <a:schemeClr val="dk1"/>
              </a:solidFill>
              <a:effectLst/>
              <a:latin typeface="+mn-ea"/>
              <a:ea typeface="+mn-ea"/>
              <a:cs typeface="+mn-cs"/>
            </a:rPr>
            <a:t>（町民溝口体育館改修</a:t>
          </a:r>
          <a:r>
            <a:rPr kumimoji="1" lang="ja-JP" altLang="en-US" sz="1300">
              <a:solidFill>
                <a:schemeClr val="dk1"/>
              </a:solidFill>
              <a:effectLst/>
              <a:latin typeface="+mn-ea"/>
              <a:ea typeface="+mn-ea"/>
              <a:cs typeface="+mn-cs"/>
            </a:rPr>
            <a:t>、日光公民館改修、給食センター改修設計</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を実施したが、</a:t>
          </a:r>
          <a:r>
            <a:rPr kumimoji="1" lang="en-US" altLang="ja-JP" sz="1300">
              <a:solidFill>
                <a:schemeClr val="dk1"/>
              </a:solidFill>
              <a:effectLst/>
              <a:latin typeface="+mn-ea"/>
              <a:ea typeface="+mn-ea"/>
              <a:cs typeface="+mn-cs"/>
            </a:rPr>
            <a:t>H28</a:t>
          </a:r>
          <a:r>
            <a:rPr kumimoji="1" lang="ja-JP" altLang="en-US" sz="1300">
              <a:solidFill>
                <a:schemeClr val="dk1"/>
              </a:solidFill>
              <a:effectLst/>
              <a:latin typeface="+mn-ea"/>
              <a:ea typeface="+mn-ea"/>
              <a:cs typeface="+mn-cs"/>
            </a:rPr>
            <a:t>年度で完了した事業（海洋センター施設改修、小学校施設耐震化等改修、総合公園遊具設置）が多く、結果的に減額となった。</a:t>
          </a:r>
          <a:endParaRPr kumimoji="0"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a:solidFill>
                <a:schemeClr val="dk1"/>
              </a:solidFill>
              <a:effectLst/>
              <a:latin typeface="+mn-ea"/>
              <a:ea typeface="+mn-ea"/>
              <a:cs typeface="+mn-cs"/>
            </a:rPr>
            <a:t>【</a:t>
          </a:r>
          <a:r>
            <a:rPr kumimoji="0" lang="ja-JP" altLang="en-US" sz="1300">
              <a:solidFill>
                <a:schemeClr val="dk1"/>
              </a:solidFill>
              <a:effectLst/>
              <a:latin typeface="+mn-ea"/>
              <a:ea typeface="+mn-ea"/>
              <a:cs typeface="+mn-cs"/>
            </a:rPr>
            <a:t>公債費</a:t>
          </a:r>
          <a:r>
            <a:rPr kumimoji="0"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対象案件がなく繰上償還を実施しなかったことと、これまで実施した繰上償還によって元利償還金が減少したこと</a:t>
          </a:r>
          <a:r>
            <a:rPr kumimoji="1" lang="ja-JP" altLang="en-US" sz="1300">
              <a:solidFill>
                <a:schemeClr val="dk1"/>
              </a:solidFill>
              <a:effectLst/>
              <a:latin typeface="+mn-ea"/>
              <a:ea typeface="+mn-ea"/>
              <a:cs typeface="+mn-cs"/>
            </a:rPr>
            <a:t>により、</a:t>
          </a:r>
          <a:r>
            <a:rPr kumimoji="1" lang="en-US" altLang="ja-JP" sz="1300">
              <a:solidFill>
                <a:schemeClr val="dk1"/>
              </a:solidFill>
              <a:effectLst/>
              <a:latin typeface="+mn-ea"/>
              <a:ea typeface="+mn-ea"/>
              <a:cs typeface="+mn-cs"/>
            </a:rPr>
            <a:t>H28</a:t>
          </a:r>
          <a:r>
            <a:rPr kumimoji="1" lang="ja-JP" altLang="en-US" sz="1300">
              <a:solidFill>
                <a:schemeClr val="dk1"/>
              </a:solidFill>
              <a:effectLst/>
              <a:latin typeface="+mn-ea"/>
              <a:ea typeface="+mn-ea"/>
              <a:cs typeface="+mn-cs"/>
            </a:rPr>
            <a:t>年度と比べて減額となった。</a:t>
          </a:r>
          <a:endParaRPr lang="ja-JP" altLang="ja-JP" sz="1300">
            <a:effectLst/>
            <a:latin typeface="+mn-ea"/>
            <a:ea typeface="+mn-ea"/>
          </a:endParaRPr>
        </a:p>
        <a:p>
          <a:endParaRPr kumimoji="1" lang="en-US" altLang="ja-JP" sz="1100">
            <a:solidFill>
              <a:schemeClr val="dk1"/>
            </a:solidFill>
            <a:effectLst/>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ea"/>
              <a:ea typeface="+mn-ea"/>
              <a:cs typeface="+mn-cs"/>
            </a:rPr>
            <a:t>　</a:t>
          </a:r>
          <a:r>
            <a:rPr lang="en-US" altLang="ja-JP" sz="1300" b="0" i="0" baseline="0">
              <a:solidFill>
                <a:schemeClr val="dk1"/>
              </a:solidFill>
              <a:effectLst/>
              <a:latin typeface="+mn-ea"/>
              <a:ea typeface="+mn-ea"/>
              <a:cs typeface="+mn-cs"/>
            </a:rPr>
            <a:t>H29</a:t>
          </a:r>
          <a:r>
            <a:rPr lang="ja-JP" altLang="en-US" sz="1300" b="0" i="0" baseline="0">
              <a:solidFill>
                <a:schemeClr val="dk1"/>
              </a:solidFill>
              <a:effectLst/>
              <a:latin typeface="+mn-ea"/>
              <a:ea typeface="+mn-ea"/>
              <a:cs typeface="+mn-cs"/>
            </a:rPr>
            <a:t>年度</a:t>
          </a:r>
          <a:r>
            <a:rPr lang="ja-JP" altLang="ja-JP" sz="1300" b="0" i="0" baseline="0">
              <a:solidFill>
                <a:schemeClr val="dk1"/>
              </a:solidFill>
              <a:effectLst/>
              <a:latin typeface="+mn-ea"/>
              <a:ea typeface="+mn-ea"/>
              <a:cs typeface="+mn-cs"/>
            </a:rPr>
            <a:t>の標準財政規模は</a:t>
          </a:r>
          <a:r>
            <a:rPr lang="en-US" altLang="ja-JP" sz="1300" b="0" i="0" baseline="0">
              <a:solidFill>
                <a:schemeClr val="dk1"/>
              </a:solidFill>
              <a:effectLst/>
              <a:latin typeface="+mn-ea"/>
              <a:ea typeface="+mn-ea"/>
              <a:cs typeface="+mn-cs"/>
            </a:rPr>
            <a:t>4,989,516</a:t>
          </a:r>
          <a:r>
            <a:rPr lang="ja-JP" altLang="ja-JP" sz="1300" b="0" i="0" baseline="0">
              <a:solidFill>
                <a:schemeClr val="dk1"/>
              </a:solidFill>
              <a:effectLst/>
              <a:latin typeface="+mn-ea"/>
              <a:ea typeface="+mn-ea"/>
              <a:cs typeface="+mn-cs"/>
            </a:rPr>
            <a:t>千円（対前年度比▲</a:t>
          </a:r>
          <a:r>
            <a:rPr lang="en-US" altLang="ja-JP" sz="1300" b="0" i="0" baseline="0">
              <a:solidFill>
                <a:schemeClr val="dk1"/>
              </a:solidFill>
              <a:effectLst/>
              <a:latin typeface="+mn-ea"/>
              <a:ea typeface="+mn-ea"/>
              <a:cs typeface="+mn-cs"/>
            </a:rPr>
            <a:t>23,090</a:t>
          </a:r>
          <a:r>
            <a:rPr lang="ja-JP" altLang="ja-JP" sz="1300" b="0" i="0" baseline="0">
              <a:solidFill>
                <a:schemeClr val="dk1"/>
              </a:solidFill>
              <a:effectLst/>
              <a:latin typeface="+mn-ea"/>
              <a:ea typeface="+mn-ea"/>
              <a:cs typeface="+mn-cs"/>
            </a:rPr>
            <a:t>千円）であった。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実質収支は</a:t>
          </a:r>
          <a:r>
            <a:rPr lang="en-US" altLang="ja-JP" sz="1300" b="0" i="0" baseline="0">
              <a:solidFill>
                <a:schemeClr val="dk1"/>
              </a:solidFill>
              <a:effectLst/>
              <a:latin typeface="+mn-ea"/>
              <a:ea typeface="+mn-ea"/>
              <a:cs typeface="+mn-cs"/>
            </a:rPr>
            <a:t>198,920</a:t>
          </a:r>
          <a:r>
            <a:rPr lang="ja-JP" altLang="ja-JP" sz="1300" b="0" i="0" baseline="0">
              <a:solidFill>
                <a:schemeClr val="dk1"/>
              </a:solidFill>
              <a:effectLst/>
              <a:latin typeface="+mn-ea"/>
              <a:ea typeface="+mn-ea"/>
              <a:cs typeface="+mn-cs"/>
            </a:rPr>
            <a:t>千円（対前年度比</a:t>
          </a:r>
          <a:r>
            <a:rPr lang="en-US" altLang="ja-JP" sz="1300" b="0" i="0" baseline="0">
              <a:solidFill>
                <a:schemeClr val="dk1"/>
              </a:solidFill>
              <a:effectLst/>
              <a:latin typeface="+mn-ea"/>
              <a:ea typeface="+mn-ea"/>
              <a:cs typeface="+mn-cs"/>
            </a:rPr>
            <a:t>34,808</a:t>
          </a:r>
          <a:r>
            <a:rPr lang="ja-JP" altLang="ja-JP" sz="1300" b="0" i="0" baseline="0">
              <a:solidFill>
                <a:schemeClr val="dk1"/>
              </a:solidFill>
              <a:effectLst/>
              <a:latin typeface="+mn-ea"/>
              <a:ea typeface="+mn-ea"/>
              <a:cs typeface="+mn-cs"/>
            </a:rPr>
            <a:t>千円増）</a:t>
          </a:r>
          <a:r>
            <a:rPr lang="ja-JP" altLang="en-US" sz="1300" b="0" i="0" baseline="0">
              <a:solidFill>
                <a:schemeClr val="dk1"/>
              </a:solidFill>
              <a:effectLst/>
              <a:latin typeface="+mn-ea"/>
              <a:ea typeface="+mn-ea"/>
              <a:cs typeface="+mn-cs"/>
            </a:rPr>
            <a:t>であり</a:t>
          </a:r>
          <a:r>
            <a:rPr lang="ja-JP" altLang="ja-JP" sz="1300" b="0" i="0" baseline="0">
              <a:solidFill>
                <a:schemeClr val="dk1"/>
              </a:solidFill>
              <a:effectLst/>
              <a:latin typeface="+mn-ea"/>
              <a:ea typeface="+mn-ea"/>
              <a:cs typeface="+mn-cs"/>
            </a:rPr>
            <a:t>、財政調整基金積立金</a:t>
          </a:r>
          <a:r>
            <a:rPr lang="en-US" altLang="ja-JP" sz="1300" b="0" i="0" baseline="0">
              <a:solidFill>
                <a:schemeClr val="dk1"/>
              </a:solidFill>
              <a:effectLst/>
              <a:latin typeface="+mn-ea"/>
              <a:ea typeface="+mn-ea"/>
              <a:cs typeface="+mn-cs"/>
            </a:rPr>
            <a:t>460</a:t>
          </a:r>
          <a:r>
            <a:rPr lang="ja-JP" altLang="ja-JP" sz="1300" b="0" i="0" baseline="0">
              <a:solidFill>
                <a:schemeClr val="dk1"/>
              </a:solidFill>
              <a:effectLst/>
              <a:latin typeface="+mn-ea"/>
              <a:ea typeface="+mn-ea"/>
              <a:cs typeface="+mn-cs"/>
            </a:rPr>
            <a:t>千円（対前年度▲</a:t>
          </a:r>
          <a:r>
            <a:rPr lang="en-US" altLang="ja-JP" sz="1300" b="0" i="0" baseline="0">
              <a:solidFill>
                <a:schemeClr val="dk1"/>
              </a:solidFill>
              <a:effectLst/>
              <a:latin typeface="+mn-ea"/>
              <a:ea typeface="+mn-ea"/>
              <a:cs typeface="+mn-cs"/>
            </a:rPr>
            <a:t>7,260</a:t>
          </a:r>
          <a:r>
            <a:rPr lang="ja-JP" altLang="ja-JP" sz="1300" b="0" i="0" baseline="0">
              <a:solidFill>
                <a:schemeClr val="dk1"/>
              </a:solidFill>
              <a:effectLst/>
              <a:latin typeface="+mn-ea"/>
              <a:ea typeface="+mn-ea"/>
              <a:cs typeface="+mn-cs"/>
            </a:rPr>
            <a:t>千円）、繰上償還</a:t>
          </a:r>
          <a:r>
            <a:rPr lang="en-US" altLang="ja-JP" sz="1300" b="0" i="0" baseline="0">
              <a:solidFill>
                <a:schemeClr val="dk1"/>
              </a:solidFill>
              <a:effectLst/>
              <a:latin typeface="+mn-ea"/>
              <a:ea typeface="+mn-ea"/>
              <a:cs typeface="+mn-cs"/>
            </a:rPr>
            <a:t>0</a:t>
          </a:r>
          <a:r>
            <a:rPr lang="ja-JP" altLang="ja-JP" sz="1300" b="0" i="0" baseline="0">
              <a:solidFill>
                <a:schemeClr val="dk1"/>
              </a:solidFill>
              <a:effectLst/>
              <a:latin typeface="+mn-ea"/>
              <a:ea typeface="+mn-ea"/>
              <a:cs typeface="+mn-cs"/>
            </a:rPr>
            <a:t>千円（</a:t>
          </a:r>
          <a:r>
            <a:rPr lang="ja-JP" altLang="en-US" sz="1300" b="0" i="0" baseline="0">
              <a:solidFill>
                <a:schemeClr val="dk1"/>
              </a:solidFill>
              <a:effectLst/>
              <a:latin typeface="+mn-ea"/>
              <a:ea typeface="+mn-ea"/>
              <a:cs typeface="+mn-cs"/>
            </a:rPr>
            <a:t>皆減</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の</a:t>
          </a:r>
          <a:r>
            <a:rPr lang="ja-JP" altLang="ja-JP" sz="1300" b="0" i="0" baseline="0">
              <a:solidFill>
                <a:schemeClr val="dk1"/>
              </a:solidFill>
              <a:effectLst/>
              <a:latin typeface="+mn-ea"/>
              <a:ea typeface="+mn-ea"/>
              <a:cs typeface="+mn-cs"/>
            </a:rPr>
            <a:t>影響</a:t>
          </a:r>
          <a:r>
            <a:rPr lang="ja-JP" altLang="en-US" sz="1300" b="0" i="0" baseline="0">
              <a:solidFill>
                <a:schemeClr val="dk1"/>
              </a:solidFill>
              <a:effectLst/>
              <a:latin typeface="+mn-ea"/>
              <a:ea typeface="+mn-ea"/>
              <a:cs typeface="+mn-cs"/>
            </a:rPr>
            <a:t>により</a:t>
          </a:r>
          <a:r>
            <a:rPr lang="ja-JP" altLang="ja-JP" sz="1300" b="0" i="0" baseline="0">
              <a:solidFill>
                <a:schemeClr val="dk1"/>
              </a:solidFill>
              <a:effectLst/>
              <a:latin typeface="+mn-ea"/>
              <a:ea typeface="+mn-ea"/>
              <a:cs typeface="+mn-cs"/>
            </a:rPr>
            <a:t>、実質単年度収支は</a:t>
          </a:r>
          <a:r>
            <a:rPr lang="en-US" altLang="ja-JP" sz="1300" b="0" i="0" baseline="0">
              <a:solidFill>
                <a:schemeClr val="dk1"/>
              </a:solidFill>
              <a:effectLst/>
              <a:latin typeface="+mn-ea"/>
              <a:ea typeface="+mn-ea"/>
              <a:cs typeface="+mn-cs"/>
            </a:rPr>
            <a:t>35,268</a:t>
          </a:r>
          <a:r>
            <a:rPr lang="ja-JP" altLang="ja-JP" sz="1300" b="0" i="0" baseline="0">
              <a:solidFill>
                <a:schemeClr val="dk1"/>
              </a:solidFill>
              <a:effectLst/>
              <a:latin typeface="+mn-ea"/>
              <a:ea typeface="+mn-ea"/>
              <a:cs typeface="+mn-cs"/>
            </a:rPr>
            <a:t>千円（対前年度▲</a:t>
          </a:r>
          <a:r>
            <a:rPr lang="en-US" altLang="ja-JP" sz="1300" b="0" i="0" baseline="0">
              <a:solidFill>
                <a:schemeClr val="dk1"/>
              </a:solidFill>
              <a:effectLst/>
              <a:latin typeface="+mn-ea"/>
              <a:ea typeface="+mn-ea"/>
              <a:cs typeface="+mn-cs"/>
            </a:rPr>
            <a:t>81,248</a:t>
          </a:r>
          <a:r>
            <a:rPr lang="ja-JP" altLang="ja-JP" sz="1300" b="0" i="0" baseline="0">
              <a:solidFill>
                <a:schemeClr val="dk1"/>
              </a:solidFill>
              <a:effectLst/>
              <a:latin typeface="+mn-ea"/>
              <a:ea typeface="+mn-ea"/>
              <a:cs typeface="+mn-cs"/>
            </a:rPr>
            <a:t>千円）となった。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これにより、標準財政規模比が実質収支額で</a:t>
          </a:r>
          <a:r>
            <a:rPr lang="en-US" altLang="ja-JP" sz="1300" b="0" i="0" baseline="0">
              <a:solidFill>
                <a:schemeClr val="dk1"/>
              </a:solidFill>
              <a:effectLst/>
              <a:latin typeface="+mn-ea"/>
              <a:ea typeface="+mn-ea"/>
              <a:cs typeface="+mn-cs"/>
            </a:rPr>
            <a:t>3.99</a:t>
          </a:r>
          <a:r>
            <a:rPr lang="ja-JP" altLang="ja-JP" sz="1300" b="0" i="0" baseline="0">
              <a:solidFill>
                <a:schemeClr val="dk1"/>
              </a:solidFill>
              <a:effectLst/>
              <a:latin typeface="+mn-ea"/>
              <a:ea typeface="+mn-ea"/>
              <a:cs typeface="+mn-cs"/>
            </a:rPr>
            <a:t>％（対前年度▲</a:t>
          </a:r>
          <a:r>
            <a:rPr lang="en-US" altLang="ja-JP" sz="1300" b="0" i="0" baseline="0">
              <a:solidFill>
                <a:schemeClr val="dk1"/>
              </a:solidFill>
              <a:effectLst/>
              <a:latin typeface="+mn-ea"/>
              <a:ea typeface="+mn-ea"/>
              <a:cs typeface="+mn-cs"/>
            </a:rPr>
            <a:t>0.72</a:t>
          </a:r>
          <a:r>
            <a:rPr lang="ja-JP" altLang="ja-JP" sz="1300" b="0" i="0" baseline="0">
              <a:solidFill>
                <a:schemeClr val="dk1"/>
              </a:solidFill>
              <a:effectLst/>
              <a:latin typeface="+mn-ea"/>
              <a:ea typeface="+mn-ea"/>
              <a:cs typeface="+mn-cs"/>
            </a:rPr>
            <a:t>％）、実質単年度収支額で</a:t>
          </a:r>
          <a:r>
            <a:rPr lang="en-US" altLang="ja-JP" sz="1300" b="0" i="0" baseline="0">
              <a:solidFill>
                <a:schemeClr val="dk1"/>
              </a:solidFill>
              <a:effectLst/>
              <a:latin typeface="+mn-ea"/>
              <a:ea typeface="+mn-ea"/>
              <a:cs typeface="+mn-cs"/>
            </a:rPr>
            <a:t>0.71</a:t>
          </a:r>
          <a:r>
            <a:rPr lang="ja-JP" altLang="ja-JP" sz="1300" b="0" i="0" baseline="0">
              <a:solidFill>
                <a:schemeClr val="dk1"/>
              </a:solidFill>
              <a:effectLst/>
              <a:latin typeface="+mn-ea"/>
              <a:ea typeface="+mn-ea"/>
              <a:cs typeface="+mn-cs"/>
            </a:rPr>
            <a:t>％（対前年度▲</a:t>
          </a:r>
          <a:r>
            <a:rPr lang="en-US" altLang="ja-JP" sz="1300" b="0" i="0" baseline="0">
              <a:solidFill>
                <a:schemeClr val="dk1"/>
              </a:solidFill>
              <a:effectLst/>
              <a:latin typeface="+mn-ea"/>
              <a:ea typeface="+mn-ea"/>
              <a:cs typeface="+mn-cs"/>
            </a:rPr>
            <a:t>1.61</a:t>
          </a:r>
          <a:r>
            <a:rPr lang="ja-JP" altLang="ja-JP" sz="1300" b="0" i="0" baseline="0">
              <a:solidFill>
                <a:schemeClr val="dk1"/>
              </a:solidFill>
              <a:effectLst/>
              <a:latin typeface="+mn-ea"/>
              <a:ea typeface="+mn-ea"/>
              <a:cs typeface="+mn-cs"/>
            </a:rPr>
            <a:t>％）となった。</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ea"/>
              <a:ea typeface="+mn-ea"/>
              <a:cs typeface="+mn-cs"/>
            </a:rPr>
            <a:t>　連結実質赤字比率は、公営企業会計を含む全会計を対象とした実質赤字額（または資金不足額）の、標準財政規模に対する比率であり、これが生じた場合には問題のある赤字会計が存在することとなり、赤字の早期解消を図る必要がある。</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赤字が生じている住宅新築資金等特別会計は、平成</a:t>
          </a:r>
          <a:r>
            <a:rPr lang="en-US" altLang="ja-JP" sz="1300" b="0" i="0" baseline="0">
              <a:solidFill>
                <a:schemeClr val="dk1"/>
              </a:solidFill>
              <a:effectLst/>
              <a:latin typeface="+mn-ea"/>
              <a:ea typeface="+mn-ea"/>
              <a:cs typeface="+mn-cs"/>
            </a:rPr>
            <a:t>21</a:t>
          </a:r>
          <a:r>
            <a:rPr lang="ja-JP" altLang="ja-JP" sz="1300" b="0" i="0" baseline="0">
              <a:solidFill>
                <a:schemeClr val="dk1"/>
              </a:solidFill>
              <a:effectLst/>
              <a:latin typeface="+mn-ea"/>
              <a:ea typeface="+mn-ea"/>
              <a:cs typeface="+mn-cs"/>
            </a:rPr>
            <a:t>年度で起債償還が終わり、債権回収が残された事務となっている。</a:t>
          </a:r>
          <a:r>
            <a:rPr lang="en-US" altLang="ja-JP" sz="1300" b="0" i="0" baseline="0">
              <a:solidFill>
                <a:schemeClr val="dk1"/>
              </a:solidFill>
              <a:effectLst/>
              <a:latin typeface="+mn-ea"/>
              <a:ea typeface="+mn-ea"/>
              <a:cs typeface="+mn-cs"/>
            </a:rPr>
            <a:t>H29</a:t>
          </a:r>
          <a:r>
            <a:rPr lang="ja-JP" altLang="en-US" sz="1300" b="0" i="0" baseline="0">
              <a:solidFill>
                <a:schemeClr val="dk1"/>
              </a:solidFill>
              <a:effectLst/>
              <a:latin typeface="+mn-ea"/>
              <a:ea typeface="+mn-ea"/>
              <a:cs typeface="+mn-cs"/>
            </a:rPr>
            <a:t>年度</a:t>
          </a:r>
          <a:r>
            <a:rPr lang="ja-JP" altLang="ja-JP" sz="1300" b="0" i="0" baseline="0">
              <a:solidFill>
                <a:schemeClr val="dk1"/>
              </a:solidFill>
              <a:effectLst/>
              <a:latin typeface="+mn-ea"/>
              <a:ea typeface="+mn-ea"/>
              <a:cs typeface="+mn-cs"/>
            </a:rPr>
            <a:t>決算では実質収支が▲</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百万円であり、標準財政規模比では▲</a:t>
          </a:r>
          <a:r>
            <a:rPr lang="en-US" altLang="ja-JP" sz="1300" b="0" i="0" baseline="0">
              <a:solidFill>
                <a:schemeClr val="dk1"/>
              </a:solidFill>
              <a:effectLst/>
              <a:latin typeface="+mn-ea"/>
              <a:ea typeface="+mn-ea"/>
              <a:cs typeface="+mn-cs"/>
            </a:rPr>
            <a:t>0.47</a:t>
          </a:r>
          <a:r>
            <a:rPr lang="ja-JP" altLang="ja-JP" sz="1300" b="0" i="0" baseline="0">
              <a:solidFill>
                <a:schemeClr val="dk1"/>
              </a:solidFill>
              <a:effectLst/>
              <a:latin typeface="+mn-ea"/>
              <a:ea typeface="+mn-ea"/>
              <a:cs typeface="+mn-cs"/>
            </a:rPr>
            <a:t>％となっているが、本会計は普通会計に属しているため、普通会計全体での実質収支額では赤字が生じていない。</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7448776</v>
      </c>
      <c r="BO4" s="441"/>
      <c r="BP4" s="441"/>
      <c r="BQ4" s="441"/>
      <c r="BR4" s="441"/>
      <c r="BS4" s="441"/>
      <c r="BT4" s="441"/>
      <c r="BU4" s="442"/>
      <c r="BV4" s="440">
        <v>7872814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v>
      </c>
      <c r="CU4" s="622"/>
      <c r="CV4" s="622"/>
      <c r="CW4" s="622"/>
      <c r="CX4" s="622"/>
      <c r="CY4" s="622"/>
      <c r="CZ4" s="622"/>
      <c r="DA4" s="623"/>
      <c r="DB4" s="621">
        <v>3.3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7233230</v>
      </c>
      <c r="BO5" s="446"/>
      <c r="BP5" s="446"/>
      <c r="BQ5" s="446"/>
      <c r="BR5" s="446"/>
      <c r="BS5" s="446"/>
      <c r="BT5" s="446"/>
      <c r="BU5" s="447"/>
      <c r="BV5" s="445">
        <v>7694291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90.5</v>
      </c>
      <c r="CU5" s="416"/>
      <c r="CV5" s="416"/>
      <c r="CW5" s="416"/>
      <c r="CX5" s="416"/>
      <c r="CY5" s="416"/>
      <c r="CZ5" s="416"/>
      <c r="DA5" s="417"/>
      <c r="DB5" s="415">
        <v>89.9</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215546</v>
      </c>
      <c r="BO6" s="446"/>
      <c r="BP6" s="446"/>
      <c r="BQ6" s="446"/>
      <c r="BR6" s="446"/>
      <c r="BS6" s="446"/>
      <c r="BT6" s="446"/>
      <c r="BU6" s="447"/>
      <c r="BV6" s="445">
        <v>178523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92.1</v>
      </c>
      <c r="CU6" s="596"/>
      <c r="CV6" s="596"/>
      <c r="CW6" s="596"/>
      <c r="CX6" s="596"/>
      <c r="CY6" s="596"/>
      <c r="CZ6" s="596"/>
      <c r="DA6" s="597"/>
      <c r="DB6" s="595">
        <v>91.1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16626</v>
      </c>
      <c r="BO7" s="446"/>
      <c r="BP7" s="446"/>
      <c r="BQ7" s="446"/>
      <c r="BR7" s="446"/>
      <c r="BS7" s="446"/>
      <c r="BT7" s="446"/>
      <c r="BU7" s="447"/>
      <c r="BV7" s="445">
        <v>14411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4989516</v>
      </c>
      <c r="CU7" s="446"/>
      <c r="CV7" s="446"/>
      <c r="CW7" s="446"/>
      <c r="CX7" s="446"/>
      <c r="CY7" s="446"/>
      <c r="CZ7" s="446"/>
      <c r="DA7" s="447"/>
      <c r="DB7" s="445">
        <v>5012606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198920</v>
      </c>
      <c r="BO8" s="446"/>
      <c r="BP8" s="446"/>
      <c r="BQ8" s="446"/>
      <c r="BR8" s="446"/>
      <c r="BS8" s="446"/>
      <c r="BT8" s="446"/>
      <c r="BU8" s="447"/>
      <c r="BV8" s="445">
        <v>164112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0.31</v>
      </c>
      <c r="CU8" s="559"/>
      <c r="CV8" s="559"/>
      <c r="CW8" s="559"/>
      <c r="CX8" s="559"/>
      <c r="CY8" s="559"/>
      <c r="CZ8" s="559"/>
      <c r="DA8" s="560"/>
      <c r="DB8" s="558">
        <v>0.31</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11118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34808</v>
      </c>
      <c r="BO9" s="446"/>
      <c r="BP9" s="446"/>
      <c r="BQ9" s="446"/>
      <c r="BR9" s="446"/>
      <c r="BS9" s="446"/>
      <c r="BT9" s="446"/>
      <c r="BU9" s="447"/>
      <c r="BV9" s="445">
        <v>-21946</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18.399999999999999</v>
      </c>
      <c r="CU9" s="416"/>
      <c r="CV9" s="416"/>
      <c r="CW9" s="416"/>
      <c r="CX9" s="416"/>
      <c r="CY9" s="416"/>
      <c r="CZ9" s="416"/>
      <c r="DA9" s="417"/>
      <c r="DB9" s="415">
        <v>21.3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11621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460</v>
      </c>
      <c r="BO10" s="446"/>
      <c r="BP10" s="446"/>
      <c r="BQ10" s="446"/>
      <c r="BR10" s="446"/>
      <c r="BS10" s="446"/>
      <c r="BT10" s="446"/>
      <c r="BU10" s="447"/>
      <c r="BV10" s="445">
        <v>7720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130742</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11107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11044</v>
      </c>
      <c r="S13" s="549"/>
      <c r="T13" s="549"/>
      <c r="U13" s="549"/>
      <c r="V13" s="550"/>
      <c r="W13" s="536" t="s">
        <v>134</v>
      </c>
      <c r="X13" s="458"/>
      <c r="Y13" s="458"/>
      <c r="Z13" s="458"/>
      <c r="AA13" s="458"/>
      <c r="AB13" s="459"/>
      <c r="AC13" s="421">
        <v>952</v>
      </c>
      <c r="AD13" s="422"/>
      <c r="AE13" s="422"/>
      <c r="AF13" s="422"/>
      <c r="AG13" s="423"/>
      <c r="AH13" s="421">
        <v>1035</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35268</v>
      </c>
      <c r="BO13" s="446"/>
      <c r="BP13" s="446"/>
      <c r="BQ13" s="446"/>
      <c r="BR13" s="446"/>
      <c r="BS13" s="446"/>
      <c r="BT13" s="446"/>
      <c r="BU13" s="447"/>
      <c r="BV13" s="445">
        <v>116516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8</v>
      </c>
      <c r="CU13" s="416"/>
      <c r="CV13" s="416"/>
      <c r="CW13" s="416"/>
      <c r="CX13" s="416"/>
      <c r="CY13" s="416"/>
      <c r="CZ13" s="416"/>
      <c r="DA13" s="417"/>
      <c r="DB13" s="415">
        <v>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11259</v>
      </c>
      <c r="S14" s="549"/>
      <c r="T14" s="549"/>
      <c r="U14" s="549"/>
      <c r="V14" s="550"/>
      <c r="W14" s="551"/>
      <c r="X14" s="461"/>
      <c r="Y14" s="461"/>
      <c r="Z14" s="461"/>
      <c r="AA14" s="461"/>
      <c r="AB14" s="462"/>
      <c r="AC14" s="541">
        <v>16.600000000000001</v>
      </c>
      <c r="AD14" s="542"/>
      <c r="AE14" s="542"/>
      <c r="AF14" s="542"/>
      <c r="AG14" s="543"/>
      <c r="AH14" s="541">
        <v>17.7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141</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142</v>
      </c>
      <c r="N15" s="546"/>
      <c r="O15" s="546"/>
      <c r="P15" s="546"/>
      <c r="Q15" s="547"/>
      <c r="R15" s="548">
        <v>11194</v>
      </c>
      <c r="S15" s="549"/>
      <c r="T15" s="549"/>
      <c r="U15" s="549"/>
      <c r="V15" s="550"/>
      <c r="W15" s="536" t="s">
        <v>143</v>
      </c>
      <c r="X15" s="458"/>
      <c r="Y15" s="458"/>
      <c r="Z15" s="458"/>
      <c r="AA15" s="458"/>
      <c r="AB15" s="459"/>
      <c r="AC15" s="421">
        <v>1159</v>
      </c>
      <c r="AD15" s="422"/>
      <c r="AE15" s="422"/>
      <c r="AF15" s="422"/>
      <c r="AG15" s="423"/>
      <c r="AH15" s="421">
        <v>1204</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1295734</v>
      </c>
      <c r="BO15" s="441"/>
      <c r="BP15" s="441"/>
      <c r="BQ15" s="441"/>
      <c r="BR15" s="441"/>
      <c r="BS15" s="441"/>
      <c r="BT15" s="441"/>
      <c r="BU15" s="442"/>
      <c r="BV15" s="440">
        <v>1284106</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20.2</v>
      </c>
      <c r="AD16" s="542"/>
      <c r="AE16" s="542"/>
      <c r="AF16" s="542"/>
      <c r="AG16" s="543"/>
      <c r="AH16" s="541">
        <v>20.6</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4245117</v>
      </c>
      <c r="BO16" s="446"/>
      <c r="BP16" s="446"/>
      <c r="BQ16" s="446"/>
      <c r="BR16" s="446"/>
      <c r="BS16" s="446"/>
      <c r="BT16" s="446"/>
      <c r="BU16" s="447"/>
      <c r="BV16" s="445">
        <v>4219829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3615</v>
      </c>
      <c r="AD17" s="422"/>
      <c r="AE17" s="422"/>
      <c r="AF17" s="422"/>
      <c r="AG17" s="423"/>
      <c r="AH17" s="421">
        <v>3602</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1657555</v>
      </c>
      <c r="BO17" s="446"/>
      <c r="BP17" s="446"/>
      <c r="BQ17" s="446"/>
      <c r="BR17" s="446"/>
      <c r="BS17" s="446"/>
      <c r="BT17" s="446"/>
      <c r="BU17" s="447"/>
      <c r="BV17" s="445">
        <v>1627541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153</v>
      </c>
      <c r="C18" s="508"/>
      <c r="D18" s="508"/>
      <c r="E18" s="509"/>
      <c r="F18" s="509"/>
      <c r="G18" s="509"/>
      <c r="H18" s="509"/>
      <c r="I18" s="509"/>
      <c r="J18" s="509"/>
      <c r="K18" s="509"/>
      <c r="L18" s="510">
        <v>139.44</v>
      </c>
      <c r="M18" s="510"/>
      <c r="N18" s="510"/>
      <c r="O18" s="510"/>
      <c r="P18" s="510"/>
      <c r="Q18" s="510"/>
      <c r="R18" s="511"/>
      <c r="S18" s="511"/>
      <c r="T18" s="511"/>
      <c r="U18" s="511"/>
      <c r="V18" s="512"/>
      <c r="W18" s="526"/>
      <c r="X18" s="527"/>
      <c r="Y18" s="527"/>
      <c r="Z18" s="527"/>
      <c r="AA18" s="527"/>
      <c r="AB18" s="537"/>
      <c r="AC18" s="409">
        <v>63.1</v>
      </c>
      <c r="AD18" s="410"/>
      <c r="AE18" s="410"/>
      <c r="AF18" s="410"/>
      <c r="AG18" s="513"/>
      <c r="AH18" s="409">
        <v>61.7</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4446060</v>
      </c>
      <c r="BO18" s="446"/>
      <c r="BP18" s="446"/>
      <c r="BQ18" s="446"/>
      <c r="BR18" s="446"/>
      <c r="BS18" s="446"/>
      <c r="BT18" s="446"/>
      <c r="BU18" s="447"/>
      <c r="BV18" s="445">
        <v>4417873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155</v>
      </c>
      <c r="C19" s="508"/>
      <c r="D19" s="508"/>
      <c r="E19" s="509"/>
      <c r="F19" s="509"/>
      <c r="G19" s="509"/>
      <c r="H19" s="509"/>
      <c r="I19" s="509"/>
      <c r="J19" s="509"/>
      <c r="K19" s="509"/>
      <c r="L19" s="515">
        <v>80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5389954</v>
      </c>
      <c r="BO19" s="446"/>
      <c r="BP19" s="446"/>
      <c r="BQ19" s="446"/>
      <c r="BR19" s="446"/>
      <c r="BS19" s="446"/>
      <c r="BT19" s="446"/>
      <c r="BU19" s="447"/>
      <c r="BV19" s="445">
        <v>5626491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157</v>
      </c>
      <c r="C20" s="508"/>
      <c r="D20" s="508"/>
      <c r="E20" s="509"/>
      <c r="F20" s="509"/>
      <c r="G20" s="509"/>
      <c r="H20" s="509"/>
      <c r="I20" s="509"/>
      <c r="J20" s="509"/>
      <c r="K20" s="509"/>
      <c r="L20" s="515">
        <v>3604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5550623</v>
      </c>
      <c r="BO23" s="446"/>
      <c r="BP23" s="446"/>
      <c r="BQ23" s="446"/>
      <c r="BR23" s="446"/>
      <c r="BS23" s="446"/>
      <c r="BT23" s="446"/>
      <c r="BU23" s="447"/>
      <c r="BV23" s="445">
        <v>5779427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166</v>
      </c>
      <c r="F24" s="419"/>
      <c r="G24" s="419"/>
      <c r="H24" s="419"/>
      <c r="I24" s="419"/>
      <c r="J24" s="419"/>
      <c r="K24" s="420"/>
      <c r="L24" s="421">
        <v>1</v>
      </c>
      <c r="M24" s="422"/>
      <c r="N24" s="422"/>
      <c r="O24" s="422"/>
      <c r="P24" s="423"/>
      <c r="Q24" s="421">
        <v>8100</v>
      </c>
      <c r="R24" s="422"/>
      <c r="S24" s="422"/>
      <c r="T24" s="422"/>
      <c r="U24" s="422"/>
      <c r="V24" s="423"/>
      <c r="W24" s="487"/>
      <c r="X24" s="478"/>
      <c r="Y24" s="479"/>
      <c r="Z24" s="418" t="s">
        <v>167</v>
      </c>
      <c r="AA24" s="419"/>
      <c r="AB24" s="419"/>
      <c r="AC24" s="419"/>
      <c r="AD24" s="419"/>
      <c r="AE24" s="419"/>
      <c r="AF24" s="419"/>
      <c r="AG24" s="420"/>
      <c r="AH24" s="421">
        <v>133</v>
      </c>
      <c r="AI24" s="422"/>
      <c r="AJ24" s="422"/>
      <c r="AK24" s="422"/>
      <c r="AL24" s="423"/>
      <c r="AM24" s="421">
        <v>417620</v>
      </c>
      <c r="AN24" s="422"/>
      <c r="AO24" s="422"/>
      <c r="AP24" s="422"/>
      <c r="AQ24" s="422"/>
      <c r="AR24" s="423"/>
      <c r="AS24" s="421">
        <v>3140</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3142806</v>
      </c>
      <c r="BO24" s="446"/>
      <c r="BP24" s="446"/>
      <c r="BQ24" s="446"/>
      <c r="BR24" s="446"/>
      <c r="BS24" s="446"/>
      <c r="BT24" s="446"/>
      <c r="BU24" s="447"/>
      <c r="BV24" s="445">
        <v>3187270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169</v>
      </c>
      <c r="F25" s="419"/>
      <c r="G25" s="419"/>
      <c r="H25" s="419"/>
      <c r="I25" s="419"/>
      <c r="J25" s="419"/>
      <c r="K25" s="420"/>
      <c r="L25" s="421">
        <v>1</v>
      </c>
      <c r="M25" s="422"/>
      <c r="N25" s="422"/>
      <c r="O25" s="422"/>
      <c r="P25" s="423"/>
      <c r="Q25" s="421">
        <v>6480</v>
      </c>
      <c r="R25" s="422"/>
      <c r="S25" s="422"/>
      <c r="T25" s="422"/>
      <c r="U25" s="422"/>
      <c r="V25" s="423"/>
      <c r="W25" s="487"/>
      <c r="X25" s="478"/>
      <c r="Y25" s="479"/>
      <c r="Z25" s="418" t="s">
        <v>170</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152450</v>
      </c>
      <c r="BO25" s="441"/>
      <c r="BP25" s="441"/>
      <c r="BQ25" s="441"/>
      <c r="BR25" s="441"/>
      <c r="BS25" s="441"/>
      <c r="BT25" s="441"/>
      <c r="BU25" s="442"/>
      <c r="BV25" s="440">
        <v>90988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172</v>
      </c>
      <c r="F26" s="419"/>
      <c r="G26" s="419"/>
      <c r="H26" s="419"/>
      <c r="I26" s="419"/>
      <c r="J26" s="419"/>
      <c r="K26" s="420"/>
      <c r="L26" s="421">
        <v>1</v>
      </c>
      <c r="M26" s="422"/>
      <c r="N26" s="422"/>
      <c r="O26" s="422"/>
      <c r="P26" s="423"/>
      <c r="Q26" s="421">
        <v>6075</v>
      </c>
      <c r="R26" s="422"/>
      <c r="S26" s="422"/>
      <c r="T26" s="422"/>
      <c r="U26" s="422"/>
      <c r="V26" s="423"/>
      <c r="W26" s="487"/>
      <c r="X26" s="478"/>
      <c r="Y26" s="479"/>
      <c r="Z26" s="418" t="s">
        <v>173</v>
      </c>
      <c r="AA26" s="500"/>
      <c r="AB26" s="500"/>
      <c r="AC26" s="500"/>
      <c r="AD26" s="500"/>
      <c r="AE26" s="500"/>
      <c r="AF26" s="500"/>
      <c r="AG26" s="501"/>
      <c r="AH26" s="421">
        <v>3</v>
      </c>
      <c r="AI26" s="422"/>
      <c r="AJ26" s="422"/>
      <c r="AK26" s="422"/>
      <c r="AL26" s="423"/>
      <c r="AM26" s="421">
        <v>9093</v>
      </c>
      <c r="AN26" s="422"/>
      <c r="AO26" s="422"/>
      <c r="AP26" s="422"/>
      <c r="AQ26" s="422"/>
      <c r="AR26" s="423"/>
      <c r="AS26" s="421">
        <v>3031</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3160</v>
      </c>
      <c r="R27" s="422"/>
      <c r="S27" s="422"/>
      <c r="T27" s="422"/>
      <c r="U27" s="422"/>
      <c r="V27" s="423"/>
      <c r="W27" s="487"/>
      <c r="X27" s="478"/>
      <c r="Y27" s="479"/>
      <c r="Z27" s="418" t="s">
        <v>176</v>
      </c>
      <c r="AA27" s="419"/>
      <c r="AB27" s="419"/>
      <c r="AC27" s="419"/>
      <c r="AD27" s="419"/>
      <c r="AE27" s="419"/>
      <c r="AF27" s="419"/>
      <c r="AG27" s="420"/>
      <c r="AH27" s="421">
        <v>1</v>
      </c>
      <c r="AI27" s="422"/>
      <c r="AJ27" s="422"/>
      <c r="AK27" s="422"/>
      <c r="AL27" s="423"/>
      <c r="AM27" s="421" t="s">
        <v>177</v>
      </c>
      <c r="AN27" s="422"/>
      <c r="AO27" s="422"/>
      <c r="AP27" s="422"/>
      <c r="AQ27" s="422"/>
      <c r="AR27" s="423"/>
      <c r="AS27" s="421" t="s">
        <v>178</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180</v>
      </c>
      <c r="F28" s="419"/>
      <c r="G28" s="419"/>
      <c r="H28" s="419"/>
      <c r="I28" s="419"/>
      <c r="J28" s="419"/>
      <c r="K28" s="420"/>
      <c r="L28" s="421">
        <v>1</v>
      </c>
      <c r="M28" s="422"/>
      <c r="N28" s="422"/>
      <c r="O28" s="422"/>
      <c r="P28" s="423"/>
      <c r="Q28" s="421">
        <v>2350</v>
      </c>
      <c r="R28" s="422"/>
      <c r="S28" s="422"/>
      <c r="T28" s="422"/>
      <c r="U28" s="422"/>
      <c r="V28" s="423"/>
      <c r="W28" s="487"/>
      <c r="X28" s="478"/>
      <c r="Y28" s="479"/>
      <c r="Z28" s="418" t="s">
        <v>181</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182</v>
      </c>
      <c r="AZ28" s="429"/>
      <c r="BA28" s="429"/>
      <c r="BB28" s="430"/>
      <c r="BC28" s="437" t="s">
        <v>41</v>
      </c>
      <c r="BD28" s="438"/>
      <c r="BE28" s="438"/>
      <c r="BF28" s="438"/>
      <c r="BG28" s="438"/>
      <c r="BH28" s="438"/>
      <c r="BI28" s="438"/>
      <c r="BJ28" s="438"/>
      <c r="BK28" s="438"/>
      <c r="BL28" s="438"/>
      <c r="BM28" s="439"/>
      <c r="BN28" s="440">
        <v>996769</v>
      </c>
      <c r="BO28" s="441"/>
      <c r="BP28" s="441"/>
      <c r="BQ28" s="441"/>
      <c r="BR28" s="441"/>
      <c r="BS28" s="441"/>
      <c r="BT28" s="441"/>
      <c r="BU28" s="442"/>
      <c r="BV28" s="440">
        <v>996309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183</v>
      </c>
      <c r="F29" s="419"/>
      <c r="G29" s="419"/>
      <c r="H29" s="419"/>
      <c r="I29" s="419"/>
      <c r="J29" s="419"/>
      <c r="K29" s="420"/>
      <c r="L29" s="421">
        <v>12</v>
      </c>
      <c r="M29" s="422"/>
      <c r="N29" s="422"/>
      <c r="O29" s="422"/>
      <c r="P29" s="423"/>
      <c r="Q29" s="421">
        <v>2210</v>
      </c>
      <c r="R29" s="422"/>
      <c r="S29" s="422"/>
      <c r="T29" s="422"/>
      <c r="U29" s="422"/>
      <c r="V29" s="423"/>
      <c r="W29" s="488"/>
      <c r="X29" s="489"/>
      <c r="Y29" s="490"/>
      <c r="Z29" s="418" t="s">
        <v>184</v>
      </c>
      <c r="AA29" s="419"/>
      <c r="AB29" s="419"/>
      <c r="AC29" s="419"/>
      <c r="AD29" s="419"/>
      <c r="AE29" s="419"/>
      <c r="AF29" s="419"/>
      <c r="AG29" s="420"/>
      <c r="AH29" s="421">
        <v>134</v>
      </c>
      <c r="AI29" s="422"/>
      <c r="AJ29" s="422"/>
      <c r="AK29" s="422"/>
      <c r="AL29" s="423"/>
      <c r="AM29" s="421">
        <v>421513</v>
      </c>
      <c r="AN29" s="422"/>
      <c r="AO29" s="422"/>
      <c r="AP29" s="422"/>
      <c r="AQ29" s="422"/>
      <c r="AR29" s="423"/>
      <c r="AS29" s="421">
        <v>3146</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719511</v>
      </c>
      <c r="BO29" s="446"/>
      <c r="BP29" s="446"/>
      <c r="BQ29" s="446"/>
      <c r="BR29" s="446"/>
      <c r="BS29" s="446"/>
      <c r="BT29" s="446"/>
      <c r="BU29" s="447"/>
      <c r="BV29" s="445">
        <v>717761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94.4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2193988</v>
      </c>
      <c r="BO30" s="449"/>
      <c r="BP30" s="449"/>
      <c r="BQ30" s="449"/>
      <c r="BR30" s="449"/>
      <c r="BS30" s="449"/>
      <c r="BT30" s="449"/>
      <c r="BU30" s="450"/>
      <c r="BV30" s="448">
        <v>2193067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194</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195</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IF('各会計、関係団体の財政状況及び健全化判断比率'!B30="","",'各会計、関係団体の財政状況及び健全化判断比率'!B30)</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IF('各会計、関係団体の財政状況及び健全化判断比率'!B31="","",'各会計、関係団体の財政状況及び健全化判断比率'!B31)</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鳥取県町村総合事務組合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植田正治写真美術財団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町営公園墓地事業特別会計</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IF('各会計、関係団体の財政状況及び健全化判断比率'!B32="","",'各会計、関係団体の財政状況及び健全化判断比率'!B32)</f>
        <v>小規模集合排水事業特別会計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南部町・伯耆町清掃施設管理組合</v>
      </c>
      <c r="BZ35" s="403"/>
      <c r="CA35" s="403"/>
      <c r="CB35" s="403"/>
      <c r="CC35" s="403"/>
      <c r="CD35" s="403"/>
      <c r="CE35" s="403"/>
      <c r="CF35" s="403"/>
      <c r="CG35" s="403"/>
      <c r="CH35" s="403"/>
      <c r="CI35" s="403"/>
      <c r="CJ35" s="403"/>
      <c r="CK35" s="403"/>
      <c r="CL35" s="403"/>
      <c r="CM35" s="403"/>
      <c r="CN35" s="193"/>
      <c r="CO35" s="404">
        <f t="shared" ref="CO35:CO43" si="3">IF(CQ35="","",CO34+1)</f>
        <v>23</v>
      </c>
      <c r="CP35" s="404"/>
      <c r="CQ35" s="403" t="str">
        <f>IF('各会計、関係団体の財政状況及び健全化判断比率'!BS8="","",'各会計、関係団体の財政状況及び健全化判断比率'!BS8)</f>
        <v>伯耆町地域振興</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住宅新築資金等貸付事業特別会計</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IF('各会計、関係団体の財政状況及び健全化判断比率'!B33="","",'各会計、関係団体の財政状況及び健全化判断比率'!B33)</f>
        <v>公共下水道事業特別会計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鳥取県西部広域行政管理組合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地域交通特別会計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IF('各会計、関係団体の財政状況及び健全化判断比率'!B34="","",'各会計、関係団体の財政状況及び健全化判断比率'!B34)</f>
        <v>浄化槽整備事業特別会計</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南部箕蚊屋広域連合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f t="shared" ref="C38:C43" si="5">IF(E38="","",C37+1)</f>
        <v>5</v>
      </c>
      <c r="D38" s="404"/>
      <c r="E38" s="403" t="str">
        <f>IF('各会計、関係団体の財政状況及び健全化判断比率'!B11="","",'各会計、関係団体の財政状況及び健全化判断比率'!B11)</f>
        <v>丸山地区専用水道事業特別会計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13</v>
      </c>
      <c r="BF38" s="404"/>
      <c r="BG38" s="403" t="str">
        <f>IF('各会計、関係団体の財政状況及び健全化判断比率'!B35="","",'各会計、関係団体の財政状況及び健全化判断比率'!B35)</f>
        <v>索道事業特別会計</v>
      </c>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南部箕蚊屋広域連合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鳥取県後期高齢者医療広域連合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鳥取県後期高齢者医療広域連合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日野病院組合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Vxt8jVLZt01k8q8WsToaqfsfEjZbRihHjZwHurHJGsqjXOo+58aafCKi5wAMW0BPWoPndZ0AMheculDME8CAgA==" saltValue="qnshlMgYea53+3mvpfNs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4" t="s">
        <v>557</v>
      </c>
      <c r="D34" s="1224"/>
      <c r="E34" s="1225"/>
      <c r="F34" s="32" t="s">
        <v>558</v>
      </c>
      <c r="G34" s="33" t="s">
        <v>559</v>
      </c>
      <c r="H34" s="33" t="s">
        <v>560</v>
      </c>
      <c r="I34" s="33" t="s">
        <v>561</v>
      </c>
      <c r="J34" s="34" t="s">
        <v>561</v>
      </c>
      <c r="K34" s="22"/>
      <c r="L34" s="22"/>
      <c r="M34" s="22"/>
      <c r="N34" s="22"/>
      <c r="O34" s="22"/>
      <c r="P34" s="22"/>
    </row>
    <row r="35" spans="1:16" ht="39" customHeight="1">
      <c r="A35" s="22"/>
      <c r="B35" s="35"/>
      <c r="C35" s="1218" t="s">
        <v>562</v>
      </c>
      <c r="D35" s="1219"/>
      <c r="E35" s="1220"/>
      <c r="F35" s="36">
        <v>5.53</v>
      </c>
      <c r="G35" s="37">
        <v>4.2300000000000004</v>
      </c>
      <c r="H35" s="37">
        <v>4.07</v>
      </c>
      <c r="I35" s="37">
        <v>3.63</v>
      </c>
      <c r="J35" s="38">
        <v>4.29</v>
      </c>
      <c r="K35" s="22"/>
      <c r="L35" s="22"/>
      <c r="M35" s="22"/>
      <c r="N35" s="22"/>
      <c r="O35" s="22"/>
      <c r="P35" s="22"/>
    </row>
    <row r="36" spans="1:16" ht="39" customHeight="1">
      <c r="A36" s="22"/>
      <c r="B36" s="35"/>
      <c r="C36" s="1218" t="s">
        <v>563</v>
      </c>
      <c r="D36" s="1219"/>
      <c r="E36" s="1220"/>
      <c r="F36" s="36">
        <v>0.64</v>
      </c>
      <c r="G36" s="37">
        <v>1.17</v>
      </c>
      <c r="H36" s="37">
        <v>1.1599999999999999</v>
      </c>
      <c r="I36" s="37">
        <v>1.63</v>
      </c>
      <c r="J36" s="38">
        <v>2.61</v>
      </c>
      <c r="K36" s="22"/>
      <c r="L36" s="22"/>
      <c r="M36" s="22"/>
      <c r="N36" s="22"/>
      <c r="O36" s="22"/>
      <c r="P36" s="22"/>
    </row>
    <row r="37" spans="1:16" ht="39" customHeight="1">
      <c r="A37" s="22"/>
      <c r="B37" s="35"/>
      <c r="C37" s="1218" t="s">
        <v>564</v>
      </c>
      <c r="D37" s="1219"/>
      <c r="E37" s="1220"/>
      <c r="F37" s="36">
        <v>1.51</v>
      </c>
      <c r="G37" s="37">
        <v>1.1000000000000001</v>
      </c>
      <c r="H37" s="37">
        <v>1.61</v>
      </c>
      <c r="I37" s="37">
        <v>1.1399999999999999</v>
      </c>
      <c r="J37" s="38">
        <v>2.0499999999999998</v>
      </c>
      <c r="K37" s="22"/>
      <c r="L37" s="22"/>
      <c r="M37" s="22"/>
      <c r="N37" s="22"/>
      <c r="O37" s="22"/>
      <c r="P37" s="22"/>
    </row>
    <row r="38" spans="1:16" ht="39" customHeight="1">
      <c r="A38" s="22"/>
      <c r="B38" s="35"/>
      <c r="C38" s="1218" t="s">
        <v>565</v>
      </c>
      <c r="D38" s="1219"/>
      <c r="E38" s="1220"/>
      <c r="F38" s="36">
        <v>0.08</v>
      </c>
      <c r="G38" s="37">
        <v>0.08</v>
      </c>
      <c r="H38" s="37">
        <v>0.08</v>
      </c>
      <c r="I38" s="37">
        <v>0.11</v>
      </c>
      <c r="J38" s="38">
        <v>0.13</v>
      </c>
      <c r="K38" s="22"/>
      <c r="L38" s="22"/>
      <c r="M38" s="22"/>
      <c r="N38" s="22"/>
      <c r="O38" s="22"/>
      <c r="P38" s="22"/>
    </row>
    <row r="39" spans="1:16" ht="39" customHeight="1">
      <c r="A39" s="22"/>
      <c r="B39" s="35"/>
      <c r="C39" s="1218" t="s">
        <v>566</v>
      </c>
      <c r="D39" s="1219"/>
      <c r="E39" s="1220"/>
      <c r="F39" s="36">
        <v>0</v>
      </c>
      <c r="G39" s="37">
        <v>0</v>
      </c>
      <c r="H39" s="37">
        <v>0</v>
      </c>
      <c r="I39" s="37">
        <v>0</v>
      </c>
      <c r="J39" s="38">
        <v>0</v>
      </c>
      <c r="K39" s="22"/>
      <c r="L39" s="22"/>
      <c r="M39" s="22"/>
      <c r="N39" s="22"/>
      <c r="O39" s="22"/>
      <c r="P39" s="22"/>
    </row>
    <row r="40" spans="1:16" ht="39" customHeight="1">
      <c r="A40" s="22"/>
      <c r="B40" s="35"/>
      <c r="C40" s="1218" t="s">
        <v>567</v>
      </c>
      <c r="D40" s="1219"/>
      <c r="E40" s="1220"/>
      <c r="F40" s="36">
        <v>0</v>
      </c>
      <c r="G40" s="37">
        <v>0</v>
      </c>
      <c r="H40" s="37">
        <v>0</v>
      </c>
      <c r="I40" s="37">
        <v>0</v>
      </c>
      <c r="J40" s="38">
        <v>0</v>
      </c>
      <c r="K40" s="22"/>
      <c r="L40" s="22"/>
      <c r="M40" s="22"/>
      <c r="N40" s="22"/>
      <c r="O40" s="22"/>
      <c r="P40" s="22"/>
    </row>
    <row r="41" spans="1:16" ht="39" customHeight="1">
      <c r="A41" s="22"/>
      <c r="B41" s="35"/>
      <c r="C41" s="1218" t="s">
        <v>568</v>
      </c>
      <c r="D41" s="1219"/>
      <c r="E41" s="1220"/>
      <c r="F41" s="36">
        <v>0</v>
      </c>
      <c r="G41" s="37">
        <v>0</v>
      </c>
      <c r="H41" s="37">
        <v>0</v>
      </c>
      <c r="I41" s="37">
        <v>0</v>
      </c>
      <c r="J41" s="38">
        <v>0</v>
      </c>
      <c r="K41" s="22"/>
      <c r="L41" s="22"/>
      <c r="M41" s="22"/>
      <c r="N41" s="22"/>
      <c r="O41" s="22"/>
      <c r="P41" s="22"/>
    </row>
    <row r="42" spans="1:16" ht="39" customHeight="1">
      <c r="A42" s="22"/>
      <c r="B42" s="39"/>
      <c r="C42" s="1218" t="s">
        <v>569</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570</v>
      </c>
      <c r="D43" s="1222"/>
      <c r="E43" s="1223"/>
      <c r="F43" s="41">
        <v>0</v>
      </c>
      <c r="G43" s="42">
        <v>0.21</v>
      </c>
      <c r="H43" s="42">
        <v>0.24</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jOPcdz9/UYVWJDmdyWjrAwC7YyJuK2v0zmbZWk7RDkPXi5zed6zgNbin590q20C+792y/bm64TL3SVrpUz2Q==" saltValue="70TiqLaHOQHl/zdPBb3j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4" t="s">
        <v>11</v>
      </c>
      <c r="C45" s="1235"/>
      <c r="D45" s="58"/>
      <c r="E45" s="1240" t="s">
        <v>12</v>
      </c>
      <c r="F45" s="1240"/>
      <c r="G45" s="1240"/>
      <c r="H45" s="1240"/>
      <c r="I45" s="1240"/>
      <c r="J45" s="1241"/>
      <c r="K45" s="59">
        <v>1049</v>
      </c>
      <c r="L45" s="60">
        <v>1148</v>
      </c>
      <c r="M45" s="60">
        <v>1053</v>
      </c>
      <c r="N45" s="60">
        <v>1079</v>
      </c>
      <c r="O45" s="61">
        <v>996</v>
      </c>
      <c r="P45" s="48"/>
      <c r="Q45" s="48"/>
      <c r="R45" s="48"/>
      <c r="S45" s="48"/>
      <c r="T45" s="48"/>
      <c r="U45" s="48"/>
    </row>
    <row r="46" spans="1:21" ht="30.75" customHeight="1">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c r="A48" s="48"/>
      <c r="B48" s="1236"/>
      <c r="C48" s="1237"/>
      <c r="D48" s="62"/>
      <c r="E48" s="1228" t="s">
        <v>15</v>
      </c>
      <c r="F48" s="1228"/>
      <c r="G48" s="1228"/>
      <c r="H48" s="1228"/>
      <c r="I48" s="1228"/>
      <c r="J48" s="1229"/>
      <c r="K48" s="63">
        <v>394</v>
      </c>
      <c r="L48" s="64">
        <v>407</v>
      </c>
      <c r="M48" s="64">
        <v>394</v>
      </c>
      <c r="N48" s="64">
        <v>382</v>
      </c>
      <c r="O48" s="65">
        <v>365</v>
      </c>
      <c r="P48" s="48"/>
      <c r="Q48" s="48"/>
      <c r="R48" s="48"/>
      <c r="S48" s="48"/>
      <c r="T48" s="48"/>
      <c r="U48" s="48"/>
    </row>
    <row r="49" spans="1:21" ht="30.75" customHeight="1">
      <c r="A49" s="48"/>
      <c r="B49" s="1236"/>
      <c r="C49" s="1237"/>
      <c r="D49" s="62"/>
      <c r="E49" s="1228" t="s">
        <v>16</v>
      </c>
      <c r="F49" s="1228"/>
      <c r="G49" s="1228"/>
      <c r="H49" s="1228"/>
      <c r="I49" s="1228"/>
      <c r="J49" s="1229"/>
      <c r="K49" s="63">
        <v>36</v>
      </c>
      <c r="L49" s="64">
        <v>36</v>
      </c>
      <c r="M49" s="64">
        <v>31</v>
      </c>
      <c r="N49" s="64">
        <v>30</v>
      </c>
      <c r="O49" s="65">
        <v>40</v>
      </c>
      <c r="P49" s="48"/>
      <c r="Q49" s="48"/>
      <c r="R49" s="48"/>
      <c r="S49" s="48"/>
      <c r="T49" s="48"/>
      <c r="U49" s="48"/>
    </row>
    <row r="50" spans="1:21" ht="30.75" customHeight="1">
      <c r="A50" s="48"/>
      <c r="B50" s="1236"/>
      <c r="C50" s="1237"/>
      <c r="D50" s="62"/>
      <c r="E50" s="1228" t="s">
        <v>17</v>
      </c>
      <c r="F50" s="1228"/>
      <c r="G50" s="1228"/>
      <c r="H50" s="1228"/>
      <c r="I50" s="1228"/>
      <c r="J50" s="1229"/>
      <c r="K50" s="63">
        <v>4</v>
      </c>
      <c r="L50" s="64">
        <v>3</v>
      </c>
      <c r="M50" s="64">
        <v>3</v>
      </c>
      <c r="N50" s="64">
        <v>2</v>
      </c>
      <c r="O50" s="65">
        <v>2</v>
      </c>
      <c r="P50" s="48"/>
      <c r="Q50" s="48"/>
      <c r="R50" s="48"/>
      <c r="S50" s="48"/>
      <c r="T50" s="48"/>
      <c r="U50" s="48"/>
    </row>
    <row r="51" spans="1:21" ht="30.75" customHeight="1">
      <c r="A51" s="48"/>
      <c r="B51" s="1238"/>
      <c r="C51" s="1239"/>
      <c r="D51" s="66"/>
      <c r="E51" s="1228" t="s">
        <v>18</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c r="A52" s="48"/>
      <c r="B52" s="1226" t="s">
        <v>19</v>
      </c>
      <c r="C52" s="1227"/>
      <c r="D52" s="66"/>
      <c r="E52" s="1228" t="s">
        <v>20</v>
      </c>
      <c r="F52" s="1228"/>
      <c r="G52" s="1228"/>
      <c r="H52" s="1228"/>
      <c r="I52" s="1228"/>
      <c r="J52" s="1229"/>
      <c r="K52" s="63">
        <v>1062</v>
      </c>
      <c r="L52" s="64">
        <v>1161</v>
      </c>
      <c r="M52" s="64">
        <v>1172</v>
      </c>
      <c r="N52" s="64">
        <v>1182</v>
      </c>
      <c r="O52" s="65">
        <v>1080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421</v>
      </c>
      <c r="L53" s="69">
        <v>433</v>
      </c>
      <c r="M53" s="69">
        <v>309</v>
      </c>
      <c r="N53" s="69">
        <v>311</v>
      </c>
      <c r="O53" s="70">
        <v>323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UfqoxvkL+cZytSzVYOAppdQhLiZU2+t2hTUzCFp/OtKK2OXXSsoOHI1nLk1AYYWOHKSQ4X353+tOsbNM2CF1g==" saltValue="EiB/I8d7nLX/gfoCvoM1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54" t="s">
        <v>24</v>
      </c>
      <c r="C41" s="1255"/>
      <c r="D41" s="81"/>
      <c r="E41" s="1256" t="s">
        <v>25</v>
      </c>
      <c r="F41" s="1256"/>
      <c r="G41" s="1256"/>
      <c r="H41" s="1257"/>
      <c r="I41" s="82">
        <v>7523</v>
      </c>
      <c r="J41" s="83">
        <v>6856</v>
      </c>
      <c r="K41" s="83">
        <v>6272</v>
      </c>
      <c r="L41" s="83">
        <v>5779</v>
      </c>
      <c r="M41" s="84">
        <v>5556</v>
      </c>
    </row>
    <row r="42" spans="2:13" ht="27.75" customHeight="1">
      <c r="B42" s="1244"/>
      <c r="C42" s="1245"/>
      <c r="D42" s="85"/>
      <c r="E42" s="1248" t="s">
        <v>26</v>
      </c>
      <c r="F42" s="1248"/>
      <c r="G42" s="1248"/>
      <c r="H42" s="1249"/>
      <c r="I42" s="86">
        <v>20</v>
      </c>
      <c r="J42" s="87">
        <v>17</v>
      </c>
      <c r="K42" s="87">
        <v>14</v>
      </c>
      <c r="L42" s="87">
        <v>12</v>
      </c>
      <c r="M42" s="88">
        <v>10</v>
      </c>
    </row>
    <row r="43" spans="2:13" ht="27.75" customHeight="1">
      <c r="B43" s="1244"/>
      <c r="C43" s="1245"/>
      <c r="D43" s="85"/>
      <c r="E43" s="1248" t="s">
        <v>27</v>
      </c>
      <c r="F43" s="1248"/>
      <c r="G43" s="1248"/>
      <c r="H43" s="1249"/>
      <c r="I43" s="86">
        <v>4371</v>
      </c>
      <c r="J43" s="87">
        <v>4235</v>
      </c>
      <c r="K43" s="87">
        <v>4007</v>
      </c>
      <c r="L43" s="87">
        <v>3731</v>
      </c>
      <c r="M43" s="88">
        <v>3509</v>
      </c>
    </row>
    <row r="44" spans="2:13" ht="27.75" customHeight="1">
      <c r="B44" s="1244"/>
      <c r="C44" s="1245"/>
      <c r="D44" s="85"/>
      <c r="E44" s="1248" t="s">
        <v>28</v>
      </c>
      <c r="F44" s="1248"/>
      <c r="G44" s="1248"/>
      <c r="H44" s="1249"/>
      <c r="I44" s="86">
        <v>191</v>
      </c>
      <c r="J44" s="87">
        <v>222</v>
      </c>
      <c r="K44" s="87">
        <v>208</v>
      </c>
      <c r="L44" s="87">
        <v>181</v>
      </c>
      <c r="M44" s="88">
        <v>155</v>
      </c>
    </row>
    <row r="45" spans="2:13" ht="27.75" customHeight="1">
      <c r="B45" s="1244"/>
      <c r="C45" s="1245"/>
      <c r="D45" s="85"/>
      <c r="E45" s="1248" t="s">
        <v>29</v>
      </c>
      <c r="F45" s="1248"/>
      <c r="G45" s="1248"/>
      <c r="H45" s="1249"/>
      <c r="I45" s="86">
        <v>953</v>
      </c>
      <c r="J45" s="87">
        <v>793</v>
      </c>
      <c r="K45" s="87">
        <v>698</v>
      </c>
      <c r="L45" s="87">
        <v>662</v>
      </c>
      <c r="M45" s="88">
        <v>716</v>
      </c>
    </row>
    <row r="46" spans="2:13" ht="27.75" customHeight="1">
      <c r="B46" s="1244"/>
      <c r="C46" s="1245"/>
      <c r="D46" s="89"/>
      <c r="E46" s="1248" t="s">
        <v>30</v>
      </c>
      <c r="F46" s="1248"/>
      <c r="G46" s="1248"/>
      <c r="H46" s="1249"/>
      <c r="I46" s="86" t="s">
        <v>510</v>
      </c>
      <c r="J46" s="87" t="s">
        <v>510</v>
      </c>
      <c r="K46" s="87" t="s">
        <v>510</v>
      </c>
      <c r="L46" s="87" t="s">
        <v>510</v>
      </c>
      <c r="M46" s="88" t="s">
        <v>510</v>
      </c>
    </row>
    <row r="47" spans="2:13" ht="27.75" customHeight="1">
      <c r="B47" s="1244"/>
      <c r="C47" s="1245"/>
      <c r="D47" s="90"/>
      <c r="E47" s="1258" t="s">
        <v>31</v>
      </c>
      <c r="F47" s="1259"/>
      <c r="G47" s="1259"/>
      <c r="H47" s="1260"/>
      <c r="I47" s="86" t="s">
        <v>510</v>
      </c>
      <c r="J47" s="87" t="s">
        <v>510</v>
      </c>
      <c r="K47" s="87" t="s">
        <v>510</v>
      </c>
      <c r="L47" s="87" t="s">
        <v>510</v>
      </c>
      <c r="M47" s="88" t="s">
        <v>510</v>
      </c>
    </row>
    <row r="48" spans="2:13" ht="27.75" customHeight="1">
      <c r="B48" s="1244"/>
      <c r="C48" s="1245"/>
      <c r="D48" s="85"/>
      <c r="E48" s="1248" t="s">
        <v>32</v>
      </c>
      <c r="F48" s="1248"/>
      <c r="G48" s="1248"/>
      <c r="H48" s="1249"/>
      <c r="I48" s="86" t="s">
        <v>510</v>
      </c>
      <c r="J48" s="87" t="s">
        <v>510</v>
      </c>
      <c r="K48" s="87" t="s">
        <v>510</v>
      </c>
      <c r="L48" s="87" t="s">
        <v>510</v>
      </c>
      <c r="M48" s="88" t="s">
        <v>510</v>
      </c>
    </row>
    <row r="49" spans="2:13" ht="27.75" customHeight="1">
      <c r="B49" s="1246"/>
      <c r="C49" s="1247"/>
      <c r="D49" s="85"/>
      <c r="E49" s="1248" t="s">
        <v>33</v>
      </c>
      <c r="F49" s="1248"/>
      <c r="G49" s="1248"/>
      <c r="H49" s="1249"/>
      <c r="I49" s="86" t="s">
        <v>510</v>
      </c>
      <c r="J49" s="87" t="s">
        <v>510</v>
      </c>
      <c r="K49" s="87" t="s">
        <v>510</v>
      </c>
      <c r="L49" s="87" t="s">
        <v>510</v>
      </c>
      <c r="M49" s="88" t="s">
        <v>510</v>
      </c>
    </row>
    <row r="50" spans="2:13" ht="27.75" customHeight="1">
      <c r="B50" s="1242" t="s">
        <v>34</v>
      </c>
      <c r="C50" s="1243"/>
      <c r="D50" s="91"/>
      <c r="E50" s="1248" t="s">
        <v>35</v>
      </c>
      <c r="F50" s="1248"/>
      <c r="G50" s="1248"/>
      <c r="H50" s="1249"/>
      <c r="I50" s="86">
        <v>2506</v>
      </c>
      <c r="J50" s="87">
        <v>2555</v>
      </c>
      <c r="K50" s="87">
        <v>2812</v>
      </c>
      <c r="L50" s="87">
        <v>2841</v>
      </c>
      <c r="M50" s="88">
        <v>2874</v>
      </c>
    </row>
    <row r="51" spans="2:13" ht="27.75" customHeight="1">
      <c r="B51" s="1244"/>
      <c r="C51" s="1245"/>
      <c r="D51" s="85"/>
      <c r="E51" s="1248" t="s">
        <v>36</v>
      </c>
      <c r="F51" s="1248"/>
      <c r="G51" s="1248"/>
      <c r="H51" s="1249"/>
      <c r="I51" s="86">
        <v>36</v>
      </c>
      <c r="J51" s="87">
        <v>26</v>
      </c>
      <c r="K51" s="87">
        <v>17</v>
      </c>
      <c r="L51" s="87">
        <v>6</v>
      </c>
      <c r="M51" s="88">
        <v>2</v>
      </c>
    </row>
    <row r="52" spans="2:13" ht="27.75" customHeight="1">
      <c r="B52" s="1246"/>
      <c r="C52" s="1247"/>
      <c r="D52" s="85"/>
      <c r="E52" s="1248" t="s">
        <v>37</v>
      </c>
      <c r="F52" s="1248"/>
      <c r="G52" s="1248"/>
      <c r="H52" s="1249"/>
      <c r="I52" s="86">
        <v>9660</v>
      </c>
      <c r="J52" s="87">
        <v>9514</v>
      </c>
      <c r="K52" s="87">
        <v>9261</v>
      </c>
      <c r="L52" s="87">
        <v>8872</v>
      </c>
      <c r="M52" s="88">
        <v>8551</v>
      </c>
    </row>
    <row r="53" spans="2:13" ht="27.75" customHeight="1" thickBot="1">
      <c r="B53" s="1250" t="s">
        <v>21</v>
      </c>
      <c r="C53" s="1251"/>
      <c r="D53" s="92"/>
      <c r="E53" s="1252" t="s">
        <v>38</v>
      </c>
      <c r="F53" s="1252"/>
      <c r="G53" s="1252"/>
      <c r="H53" s="1253"/>
      <c r="I53" s="93">
        <v>857</v>
      </c>
      <c r="J53" s="94">
        <v>29</v>
      </c>
      <c r="K53" s="94">
        <v>-891</v>
      </c>
      <c r="L53" s="94">
        <v>-1353</v>
      </c>
      <c r="M53" s="95">
        <v>-1481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MRtv1t5CbJ5eCKPyGxHm3bUZA150IZxX8pD6SMp8bPlKYm7cRK8+FSz+JAElmm/Bvnv/HJauI//n6D1JXqEjg==" saltValue="OcYun9sbSo3haDUAFNGu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554</v>
      </c>
      <c r="G54" s="104" t="s">
        <v>555</v>
      </c>
      <c r="H54" s="105" t="s">
        <v>556</v>
      </c>
    </row>
    <row r="55" spans="2:8" ht="52.5" customHeight="1">
      <c r="B55" s="106"/>
      <c r="C55" s="1269" t="s">
        <v>41</v>
      </c>
      <c r="D55" s="1269"/>
      <c r="E55" s="1270"/>
      <c r="F55" s="107">
        <v>989</v>
      </c>
      <c r="G55" s="107">
        <v>996</v>
      </c>
      <c r="H55" s="108">
        <v>997</v>
      </c>
    </row>
    <row r="56" spans="2:8" ht="52.5" customHeight="1">
      <c r="B56" s="109"/>
      <c r="C56" s="1271" t="s">
        <v>42</v>
      </c>
      <c r="D56" s="1271"/>
      <c r="E56" s="1272"/>
      <c r="F56" s="110">
        <v>716</v>
      </c>
      <c r="G56" s="110">
        <v>718</v>
      </c>
      <c r="H56" s="111">
        <v>720</v>
      </c>
    </row>
    <row r="57" spans="2:8" ht="53.25" customHeight="1">
      <c r="B57" s="109"/>
      <c r="C57" s="1273" t="s">
        <v>43</v>
      </c>
      <c r="D57" s="1273"/>
      <c r="E57" s="1274"/>
      <c r="F57" s="112">
        <v>2189</v>
      </c>
      <c r="G57" s="112">
        <v>2193</v>
      </c>
      <c r="H57" s="113">
        <v>2194</v>
      </c>
    </row>
    <row r="58" spans="2:8" ht="45.75" customHeight="1">
      <c r="B58" s="114"/>
      <c r="C58" s="1261" t="s">
        <v>589</v>
      </c>
      <c r="D58" s="1262"/>
      <c r="E58" s="1263"/>
      <c r="F58" s="115">
        <v>1100</v>
      </c>
      <c r="G58" s="115">
        <v>1100</v>
      </c>
      <c r="H58" s="116">
        <v>1100</v>
      </c>
    </row>
    <row r="59" spans="2:8" ht="45.75" customHeight="1">
      <c r="B59" s="114"/>
      <c r="C59" s="1261" t="s">
        <v>590</v>
      </c>
      <c r="D59" s="1262"/>
      <c r="E59" s="1263"/>
      <c r="F59" s="115">
        <v>624</v>
      </c>
      <c r="G59" s="115">
        <v>624</v>
      </c>
      <c r="H59" s="116">
        <v>626</v>
      </c>
    </row>
    <row r="60" spans="2:8" ht="45.75" customHeight="1">
      <c r="B60" s="114"/>
      <c r="C60" s="1261" t="s">
        <v>591</v>
      </c>
      <c r="D60" s="1262"/>
      <c r="E60" s="1263"/>
      <c r="F60" s="115">
        <v>202</v>
      </c>
      <c r="G60" s="115">
        <v>204</v>
      </c>
      <c r="H60" s="116">
        <v>205</v>
      </c>
    </row>
    <row r="61" spans="2:8" ht="45.75" customHeight="1">
      <c r="B61" s="114"/>
      <c r="C61" s="1261" t="s">
        <v>592</v>
      </c>
      <c r="D61" s="1262"/>
      <c r="E61" s="1263"/>
      <c r="F61" s="115">
        <v>62</v>
      </c>
      <c r="G61" s="115">
        <v>66</v>
      </c>
      <c r="H61" s="116">
        <v>66</v>
      </c>
    </row>
    <row r="62" spans="2:8" ht="45.75" customHeight="1" thickBot="1">
      <c r="B62" s="117"/>
      <c r="C62" s="1264" t="s">
        <v>593</v>
      </c>
      <c r="D62" s="1265"/>
      <c r="E62" s="1266"/>
      <c r="F62" s="118">
        <v>47</v>
      </c>
      <c r="G62" s="118">
        <v>47</v>
      </c>
      <c r="H62" s="119">
        <v>48</v>
      </c>
    </row>
    <row r="63" spans="2:8" ht="52.5" customHeight="1" thickBot="1">
      <c r="B63" s="120"/>
      <c r="C63" s="1267" t="s">
        <v>44</v>
      </c>
      <c r="D63" s="1267"/>
      <c r="E63" s="1268"/>
      <c r="F63" s="121">
        <v>3894</v>
      </c>
      <c r="G63" s="121">
        <v>3907</v>
      </c>
      <c r="H63" s="122">
        <v>3910</v>
      </c>
    </row>
    <row r="64" spans="2:8" ht="15" customHeight="1"/>
    <row r="65" ht="0" hidden="1" customHeight="1"/>
    <row r="66" ht="0" hidden="1" customHeight="1"/>
  </sheetData>
  <sheetProtection algorithmName="SHA-512" hashValue="DZ2lvXLrn7VsV7Usv576JwkL88Jzt0KWZrnskSoeERbvuLZPneXigW/SmvTO/lTIRJ0ZtgzCSbWt78uyllcUjQ==" saltValue="PsolAWfj2SjGIRUFyb6Z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40" zoomScaleNormal="100"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552</v>
      </c>
      <c r="BQ50" s="1279"/>
      <c r="BR50" s="1279"/>
      <c r="BS50" s="1279"/>
      <c r="BT50" s="1279"/>
      <c r="BU50" s="1279"/>
      <c r="BV50" s="1279"/>
      <c r="BW50" s="1279"/>
      <c r="BX50" s="1279" t="s">
        <v>553</v>
      </c>
      <c r="BY50" s="1279"/>
      <c r="BZ50" s="1279"/>
      <c r="CA50" s="1279"/>
      <c r="CB50" s="1279"/>
      <c r="CC50" s="1279"/>
      <c r="CD50" s="1279"/>
      <c r="CE50" s="1279"/>
      <c r="CF50" s="1279" t="s">
        <v>554</v>
      </c>
      <c r="CG50" s="1279"/>
      <c r="CH50" s="1279"/>
      <c r="CI50" s="1279"/>
      <c r="CJ50" s="1279"/>
      <c r="CK50" s="1279"/>
      <c r="CL50" s="1279"/>
      <c r="CM50" s="1279"/>
      <c r="CN50" s="1279" t="s">
        <v>555</v>
      </c>
      <c r="CO50" s="1279"/>
      <c r="CP50" s="1279"/>
      <c r="CQ50" s="1279"/>
      <c r="CR50" s="1279"/>
      <c r="CS50" s="1279"/>
      <c r="CT50" s="1279"/>
      <c r="CU50" s="1279"/>
      <c r="CV50" s="1279" t="s">
        <v>556</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598</v>
      </c>
      <c r="AO51" s="1282"/>
      <c r="AP51" s="1282"/>
      <c r="AQ51" s="1282"/>
      <c r="AR51" s="1282"/>
      <c r="AS51" s="1282"/>
      <c r="AT51" s="1282"/>
      <c r="AU51" s="1282"/>
      <c r="AV51" s="1282"/>
      <c r="AW51" s="1282"/>
      <c r="AX51" s="1282"/>
      <c r="AY51" s="1282"/>
      <c r="AZ51" s="1282"/>
      <c r="BA51" s="1282"/>
      <c r="BB51" s="1282" t="s">
        <v>599</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c r="CO51" s="1281"/>
      <c r="CP51" s="1281"/>
      <c r="CQ51" s="1281"/>
      <c r="CR51" s="1281"/>
      <c r="CS51" s="1281"/>
      <c r="CT51" s="1281"/>
      <c r="CU51" s="1281"/>
      <c r="CV51" s="1280"/>
      <c r="CW51" s="1281"/>
      <c r="CX51" s="1281"/>
      <c r="CY51" s="1281"/>
      <c r="CZ51" s="1281"/>
      <c r="DA51" s="1281"/>
      <c r="DB51" s="1281"/>
      <c r="DC51" s="1281"/>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600</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45.8</v>
      </c>
      <c r="CO53" s="1281"/>
      <c r="CP53" s="1281"/>
      <c r="CQ53" s="1281"/>
      <c r="CR53" s="1281"/>
      <c r="CS53" s="1281"/>
      <c r="CT53" s="1281"/>
      <c r="CU53" s="1281"/>
      <c r="CV53" s="1280"/>
      <c r="CW53" s="1281"/>
      <c r="CX53" s="1281"/>
      <c r="CY53" s="1281"/>
      <c r="CZ53" s="1281"/>
      <c r="DA53" s="1281"/>
      <c r="DB53" s="1281"/>
      <c r="DC53" s="1281"/>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c r="A55" s="382"/>
      <c r="B55" s="374"/>
      <c r="G55" s="1275"/>
      <c r="H55" s="1275"/>
      <c r="I55" s="1275"/>
      <c r="J55" s="1275"/>
      <c r="K55" s="1292"/>
      <c r="L55" s="1292"/>
      <c r="M55" s="1292"/>
      <c r="N55" s="1292"/>
      <c r="AN55" s="1279" t="s">
        <v>601</v>
      </c>
      <c r="AO55" s="1279"/>
      <c r="AP55" s="1279"/>
      <c r="AQ55" s="1279"/>
      <c r="AR55" s="1279"/>
      <c r="AS55" s="1279"/>
      <c r="AT55" s="1279"/>
      <c r="AU55" s="1279"/>
      <c r="AV55" s="1279"/>
      <c r="AW55" s="1279"/>
      <c r="AX55" s="1279"/>
      <c r="AY55" s="1279"/>
      <c r="AZ55" s="1279"/>
      <c r="BA55" s="1279"/>
      <c r="BB55" s="1282" t="s">
        <v>599</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0</v>
      </c>
      <c r="CO55" s="1281"/>
      <c r="CP55" s="1281"/>
      <c r="CQ55" s="1281"/>
      <c r="CR55" s="1281"/>
      <c r="CS55" s="1281"/>
      <c r="CT55" s="1281"/>
      <c r="CU55" s="1281"/>
      <c r="CV55" s="1280"/>
      <c r="CW55" s="1281"/>
      <c r="CX55" s="1281"/>
      <c r="CY55" s="1281"/>
      <c r="CZ55" s="1281"/>
      <c r="DA55" s="1281"/>
      <c r="DB55" s="1281"/>
      <c r="DC55" s="1281"/>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600</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52.1</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6" t="s">
        <v>605</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552</v>
      </c>
      <c r="BQ72" s="1279"/>
      <c r="BR72" s="1279"/>
      <c r="BS72" s="1279"/>
      <c r="BT72" s="1279"/>
      <c r="BU72" s="1279"/>
      <c r="BV72" s="1279"/>
      <c r="BW72" s="1279"/>
      <c r="BX72" s="1279" t="s">
        <v>553</v>
      </c>
      <c r="BY72" s="1279"/>
      <c r="BZ72" s="1279"/>
      <c r="CA72" s="1279"/>
      <c r="CB72" s="1279"/>
      <c r="CC72" s="1279"/>
      <c r="CD72" s="1279"/>
      <c r="CE72" s="1279"/>
      <c r="CF72" s="1279" t="s">
        <v>554</v>
      </c>
      <c r="CG72" s="1279"/>
      <c r="CH72" s="1279"/>
      <c r="CI72" s="1279"/>
      <c r="CJ72" s="1279"/>
      <c r="CK72" s="1279"/>
      <c r="CL72" s="1279"/>
      <c r="CM72" s="1279"/>
      <c r="CN72" s="1279" t="s">
        <v>555</v>
      </c>
      <c r="CO72" s="1279"/>
      <c r="CP72" s="1279"/>
      <c r="CQ72" s="1279"/>
      <c r="CR72" s="1279"/>
      <c r="CS72" s="1279"/>
      <c r="CT72" s="1279"/>
      <c r="CU72" s="1279"/>
      <c r="CV72" s="1279" t="s">
        <v>556</v>
      </c>
      <c r="CW72" s="1279"/>
      <c r="CX72" s="1279"/>
      <c r="CY72" s="1279"/>
      <c r="CZ72" s="1279"/>
      <c r="DA72" s="1279"/>
      <c r="DB72" s="1279"/>
      <c r="DC72" s="1279"/>
    </row>
    <row r="73" spans="2:107">
      <c r="B73" s="374"/>
      <c r="G73" s="1293"/>
      <c r="H73" s="1293"/>
      <c r="I73" s="1293"/>
      <c r="J73" s="1293"/>
      <c r="K73" s="1305"/>
      <c r="L73" s="1305"/>
      <c r="M73" s="1305"/>
      <c r="N73" s="1305"/>
      <c r="AM73" s="383"/>
      <c r="AN73" s="1282" t="s">
        <v>598</v>
      </c>
      <c r="AO73" s="1282"/>
      <c r="AP73" s="1282"/>
      <c r="AQ73" s="1282"/>
      <c r="AR73" s="1282"/>
      <c r="AS73" s="1282"/>
      <c r="AT73" s="1282"/>
      <c r="AU73" s="1282"/>
      <c r="AV73" s="1282"/>
      <c r="AW73" s="1282"/>
      <c r="AX73" s="1282"/>
      <c r="AY73" s="1282"/>
      <c r="AZ73" s="1282"/>
      <c r="BA73" s="1282"/>
      <c r="BB73" s="1282" t="s">
        <v>603</v>
      </c>
      <c r="BC73" s="1282"/>
      <c r="BD73" s="1282"/>
      <c r="BE73" s="1282"/>
      <c r="BF73" s="1282"/>
      <c r="BG73" s="1282"/>
      <c r="BH73" s="1282"/>
      <c r="BI73" s="1282"/>
      <c r="BJ73" s="1282"/>
      <c r="BK73" s="1282"/>
      <c r="BL73" s="1282"/>
      <c r="BM73" s="1282"/>
      <c r="BN73" s="1282"/>
      <c r="BO73" s="1282"/>
      <c r="BP73" s="1281">
        <v>21.5</v>
      </c>
      <c r="BQ73" s="1281"/>
      <c r="BR73" s="1281"/>
      <c r="BS73" s="1281"/>
      <c r="BT73" s="1281"/>
      <c r="BU73" s="1281"/>
      <c r="BV73" s="1281"/>
      <c r="BW73" s="1281"/>
      <c r="BX73" s="1281">
        <v>0.7</v>
      </c>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c r="B74" s="374"/>
      <c r="G74" s="1293"/>
      <c r="H74" s="1293"/>
      <c r="I74" s="1293"/>
      <c r="J74" s="1293"/>
      <c r="K74" s="1305"/>
      <c r="L74" s="1305"/>
      <c r="M74" s="1305"/>
      <c r="N74" s="1305"/>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604</v>
      </c>
      <c r="BC75" s="1282"/>
      <c r="BD75" s="1282"/>
      <c r="BE75" s="1282"/>
      <c r="BF75" s="1282"/>
      <c r="BG75" s="1282"/>
      <c r="BH75" s="1282"/>
      <c r="BI75" s="1282"/>
      <c r="BJ75" s="1282"/>
      <c r="BK75" s="1282"/>
      <c r="BL75" s="1282"/>
      <c r="BM75" s="1282"/>
      <c r="BN75" s="1282"/>
      <c r="BO75" s="1282"/>
      <c r="BP75" s="1281">
        <v>11.9</v>
      </c>
      <c r="BQ75" s="1281"/>
      <c r="BR75" s="1281"/>
      <c r="BS75" s="1281"/>
      <c r="BT75" s="1281"/>
      <c r="BU75" s="1281"/>
      <c r="BV75" s="1281"/>
      <c r="BW75" s="1281"/>
      <c r="BX75" s="1281">
        <v>10.8</v>
      </c>
      <c r="BY75" s="1281"/>
      <c r="BZ75" s="1281"/>
      <c r="CA75" s="1281"/>
      <c r="CB75" s="1281"/>
      <c r="CC75" s="1281"/>
      <c r="CD75" s="1281"/>
      <c r="CE75" s="1281"/>
      <c r="CF75" s="1281">
        <v>9.8000000000000007</v>
      </c>
      <c r="CG75" s="1281"/>
      <c r="CH75" s="1281"/>
      <c r="CI75" s="1281"/>
      <c r="CJ75" s="1281"/>
      <c r="CK75" s="1281"/>
      <c r="CL75" s="1281"/>
      <c r="CM75" s="1281"/>
      <c r="CN75" s="1281">
        <v>9</v>
      </c>
      <c r="CO75" s="1281"/>
      <c r="CP75" s="1281"/>
      <c r="CQ75" s="1281"/>
      <c r="CR75" s="1281"/>
      <c r="CS75" s="1281"/>
      <c r="CT75" s="1281"/>
      <c r="CU75" s="1281"/>
      <c r="CV75" s="1281">
        <v>8</v>
      </c>
      <c r="CW75" s="1281"/>
      <c r="CX75" s="1281"/>
      <c r="CY75" s="1281"/>
      <c r="CZ75" s="1281"/>
      <c r="DA75" s="1281"/>
      <c r="DB75" s="1281"/>
      <c r="DC75" s="1281"/>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c r="B77" s="374"/>
      <c r="G77" s="1275"/>
      <c r="H77" s="1275"/>
      <c r="I77" s="1275"/>
      <c r="J77" s="1275"/>
      <c r="K77" s="1305"/>
      <c r="L77" s="1305"/>
      <c r="M77" s="1305"/>
      <c r="N77" s="1305"/>
      <c r="AN77" s="1279" t="s">
        <v>601</v>
      </c>
      <c r="AO77" s="1279"/>
      <c r="AP77" s="1279"/>
      <c r="AQ77" s="1279"/>
      <c r="AR77" s="1279"/>
      <c r="AS77" s="1279"/>
      <c r="AT77" s="1279"/>
      <c r="AU77" s="1279"/>
      <c r="AV77" s="1279"/>
      <c r="AW77" s="1279"/>
      <c r="AX77" s="1279"/>
      <c r="AY77" s="1279"/>
      <c r="AZ77" s="1279"/>
      <c r="BA77" s="1279"/>
      <c r="BB77" s="1282" t="s">
        <v>599</v>
      </c>
      <c r="BC77" s="1282"/>
      <c r="BD77" s="1282"/>
      <c r="BE77" s="1282"/>
      <c r="BF77" s="1282"/>
      <c r="BG77" s="1282"/>
      <c r="BH77" s="1282"/>
      <c r="BI77" s="1282"/>
      <c r="BJ77" s="1282"/>
      <c r="BK77" s="1282"/>
      <c r="BL77" s="1282"/>
      <c r="BM77" s="1282"/>
      <c r="BN77" s="1282"/>
      <c r="BO77" s="1282"/>
      <c r="BP77" s="1281">
        <v>18.899999999999999</v>
      </c>
      <c r="BQ77" s="1281"/>
      <c r="BR77" s="1281"/>
      <c r="BS77" s="1281"/>
      <c r="BT77" s="1281"/>
      <c r="BU77" s="1281"/>
      <c r="BV77" s="1281"/>
      <c r="BW77" s="1281"/>
      <c r="BX77" s="1281">
        <v>10.199999999999999</v>
      </c>
      <c r="BY77" s="1281"/>
      <c r="BZ77" s="1281"/>
      <c r="CA77" s="1281"/>
      <c r="CB77" s="1281"/>
      <c r="CC77" s="1281"/>
      <c r="CD77" s="1281"/>
      <c r="CE77" s="1281"/>
      <c r="CF77" s="1281">
        <v>13.1</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c r="B78" s="374"/>
      <c r="G78" s="1275"/>
      <c r="H78" s="1275"/>
      <c r="I78" s="1275"/>
      <c r="J78" s="1275"/>
      <c r="K78" s="1305"/>
      <c r="L78" s="1305"/>
      <c r="M78" s="1305"/>
      <c r="N78" s="1305"/>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c r="B79" s="374"/>
      <c r="G79" s="1275"/>
      <c r="H79" s="1275"/>
      <c r="I79" s="1295"/>
      <c r="J79" s="1295"/>
      <c r="K79" s="1306"/>
      <c r="L79" s="1306"/>
      <c r="M79" s="1306"/>
      <c r="N79" s="1306"/>
      <c r="AN79" s="1279"/>
      <c r="AO79" s="1279"/>
      <c r="AP79" s="1279"/>
      <c r="AQ79" s="1279"/>
      <c r="AR79" s="1279"/>
      <c r="AS79" s="1279"/>
      <c r="AT79" s="1279"/>
      <c r="AU79" s="1279"/>
      <c r="AV79" s="1279"/>
      <c r="AW79" s="1279"/>
      <c r="AX79" s="1279"/>
      <c r="AY79" s="1279"/>
      <c r="AZ79" s="1279"/>
      <c r="BA79" s="1279"/>
      <c r="BB79" s="1282" t="s">
        <v>604</v>
      </c>
      <c r="BC79" s="1282"/>
      <c r="BD79" s="1282"/>
      <c r="BE79" s="1282"/>
      <c r="BF79" s="1282"/>
      <c r="BG79" s="1282"/>
      <c r="BH79" s="1282"/>
      <c r="BI79" s="1282"/>
      <c r="BJ79" s="1282"/>
      <c r="BK79" s="1282"/>
      <c r="BL79" s="1282"/>
      <c r="BM79" s="1282"/>
      <c r="BN79" s="1282"/>
      <c r="BO79" s="1282"/>
      <c r="BP79" s="1281">
        <v>10.1</v>
      </c>
      <c r="BQ79" s="1281"/>
      <c r="BR79" s="1281"/>
      <c r="BS79" s="1281"/>
      <c r="BT79" s="1281"/>
      <c r="BU79" s="1281"/>
      <c r="BV79" s="1281"/>
      <c r="BW79" s="1281"/>
      <c r="BX79" s="1281">
        <v>9.1</v>
      </c>
      <c r="BY79" s="1281"/>
      <c r="BZ79" s="1281"/>
      <c r="CA79" s="1281"/>
      <c r="CB79" s="1281"/>
      <c r="CC79" s="1281"/>
      <c r="CD79" s="1281"/>
      <c r="CE79" s="1281"/>
      <c r="CF79" s="1281">
        <v>8.9</v>
      </c>
      <c r="CG79" s="1281"/>
      <c r="CH79" s="1281"/>
      <c r="CI79" s="1281"/>
      <c r="CJ79" s="1281"/>
      <c r="CK79" s="1281"/>
      <c r="CL79" s="1281"/>
      <c r="CM79" s="1281"/>
      <c r="CN79" s="1281">
        <v>7.9</v>
      </c>
      <c r="CO79" s="1281"/>
      <c r="CP79" s="1281"/>
      <c r="CQ79" s="1281"/>
      <c r="CR79" s="1281"/>
      <c r="CS79" s="1281"/>
      <c r="CT79" s="1281"/>
      <c r="CU79" s="1281"/>
      <c r="CV79" s="1281">
        <v>7.9</v>
      </c>
      <c r="CW79" s="1281"/>
      <c r="CX79" s="1281"/>
      <c r="CY79" s="1281"/>
      <c r="CZ79" s="1281"/>
      <c r="DA79" s="1281"/>
      <c r="DB79" s="1281"/>
      <c r="DC79" s="1281"/>
    </row>
    <row r="80" spans="2:107">
      <c r="B80" s="374"/>
      <c r="G80" s="1275"/>
      <c r="H80" s="1275"/>
      <c r="I80" s="1295"/>
      <c r="J80" s="1295"/>
      <c r="K80" s="1306"/>
      <c r="L80" s="1306"/>
      <c r="M80" s="1306"/>
      <c r="N80" s="1306"/>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U+vF8fNjqC3se29bAPYpNs0TltbOshm1lO+bLBHRzpOUflVtNCY5fUyuKfolPYicb9+qIDyDy4n4QqFOYtiNQ==" saltValue="KmORlWysvaO5JVxIIhsa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bsPQgnsKexdc8b1fL4RMl+/fTS77TWuHZqubZ2UHWq725GHzEZtSyDk/gSVEfqpg/ucriIINFpGV1ahvYz7hg==" saltValue="OyyQkm2g6+1hQNH1buzWb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AG110" sqref="AG11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ED+RvarCPrzBxsTByxIAeqEdrthl/0+VWlAsx4wjl0sRWgd7V7y5w81Gl9WUNhfArvOPR8ZbiDlhi9LXnKfIA==" saltValue="3XFG7dfosq3kxg2CC+UZ8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549</v>
      </c>
      <c r="G2" s="136"/>
      <c r="H2" s="137"/>
    </row>
    <row r="3" spans="1:8">
      <c r="A3" s="133" t="s">
        <v>542</v>
      </c>
      <c r="B3" s="138"/>
      <c r="C3" s="139"/>
      <c r="D3" s="140">
        <v>142502</v>
      </c>
      <c r="E3" s="141"/>
      <c r="F3" s="142">
        <v>82748</v>
      </c>
      <c r="G3" s="143"/>
      <c r="H3" s="144"/>
    </row>
    <row r="4" spans="1:8">
      <c r="A4" s="145"/>
      <c r="B4" s="146"/>
      <c r="C4" s="147"/>
      <c r="D4" s="148">
        <v>70288</v>
      </c>
      <c r="E4" s="149"/>
      <c r="F4" s="150">
        <v>44732</v>
      </c>
      <c r="G4" s="151"/>
      <c r="H4" s="152"/>
    </row>
    <row r="5" spans="1:8">
      <c r="A5" s="133" t="s">
        <v>544</v>
      </c>
      <c r="B5" s="138"/>
      <c r="C5" s="139"/>
      <c r="D5" s="140">
        <v>77723</v>
      </c>
      <c r="E5" s="141"/>
      <c r="F5" s="142">
        <v>91837</v>
      </c>
      <c r="G5" s="143"/>
      <c r="H5" s="144"/>
    </row>
    <row r="6" spans="1:8">
      <c r="A6" s="145"/>
      <c r="B6" s="146"/>
      <c r="C6" s="147"/>
      <c r="D6" s="148">
        <v>39186</v>
      </c>
      <c r="E6" s="149"/>
      <c r="F6" s="150">
        <v>54439</v>
      </c>
      <c r="G6" s="151"/>
      <c r="H6" s="152"/>
    </row>
    <row r="7" spans="1:8">
      <c r="A7" s="133" t="s">
        <v>545</v>
      </c>
      <c r="B7" s="138"/>
      <c r="C7" s="139"/>
      <c r="D7" s="140">
        <v>56081</v>
      </c>
      <c r="E7" s="141"/>
      <c r="F7" s="142">
        <v>75972</v>
      </c>
      <c r="G7" s="143"/>
      <c r="H7" s="144"/>
    </row>
    <row r="8" spans="1:8">
      <c r="A8" s="145"/>
      <c r="B8" s="146"/>
      <c r="C8" s="147"/>
      <c r="D8" s="148">
        <v>47873</v>
      </c>
      <c r="E8" s="149"/>
      <c r="F8" s="150">
        <v>40712</v>
      </c>
      <c r="G8" s="151"/>
      <c r="H8" s="152"/>
    </row>
    <row r="9" spans="1:8">
      <c r="A9" s="133" t="s">
        <v>546</v>
      </c>
      <c r="B9" s="138"/>
      <c r="C9" s="139"/>
      <c r="D9" s="140">
        <v>94052</v>
      </c>
      <c r="E9" s="141"/>
      <c r="F9" s="142">
        <v>79466</v>
      </c>
      <c r="G9" s="143"/>
      <c r="H9" s="144"/>
    </row>
    <row r="10" spans="1:8">
      <c r="A10" s="145"/>
      <c r="B10" s="146"/>
      <c r="C10" s="147"/>
      <c r="D10" s="148">
        <v>56429</v>
      </c>
      <c r="E10" s="149"/>
      <c r="F10" s="150">
        <v>44645</v>
      </c>
      <c r="G10" s="151"/>
      <c r="H10" s="152"/>
    </row>
    <row r="11" spans="1:8">
      <c r="A11" s="133" t="s">
        <v>547</v>
      </c>
      <c r="B11" s="138"/>
      <c r="C11" s="139"/>
      <c r="D11" s="140">
        <v>69342</v>
      </c>
      <c r="E11" s="141"/>
      <c r="F11" s="142">
        <v>90072</v>
      </c>
      <c r="G11" s="143"/>
      <c r="H11" s="144"/>
    </row>
    <row r="12" spans="1:8">
      <c r="A12" s="145"/>
      <c r="B12" s="146"/>
      <c r="C12" s="153"/>
      <c r="D12" s="148">
        <v>47562</v>
      </c>
      <c r="E12" s="149"/>
      <c r="F12" s="150">
        <v>46083</v>
      </c>
      <c r="G12" s="151"/>
      <c r="H12" s="152"/>
    </row>
    <row r="13" spans="1:8">
      <c r="A13" s="133"/>
      <c r="B13" s="138"/>
      <c r="C13" s="154"/>
      <c r="D13" s="155">
        <v>87940</v>
      </c>
      <c r="E13" s="156"/>
      <c r="F13" s="157">
        <v>84019</v>
      </c>
      <c r="G13" s="158"/>
      <c r="H13" s="144"/>
    </row>
    <row r="14" spans="1:8">
      <c r="A14" s="145"/>
      <c r="B14" s="146"/>
      <c r="C14" s="147"/>
      <c r="D14" s="148">
        <v>52268</v>
      </c>
      <c r="E14" s="149"/>
      <c r="F14" s="150">
        <v>46122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5.04</v>
      </c>
      <c r="C19" s="159">
        <f>ROUND(VALUE(SUBSTITUTE(実質収支比率等に係る経年分析!G$48,"▲","-")),2)</f>
        <v>3.54</v>
      </c>
      <c r="D19" s="159">
        <f>ROUND(VALUE(SUBSTITUTE(実質収支比率等に係る経年分析!H$48,"▲","-")),2)</f>
        <v>3.66</v>
      </c>
      <c r="E19" s="159">
        <f>ROUND(VALUE(SUBSTITUTE(実質収支比率等に係る経年分析!I$48,"▲","-")),2)</f>
        <v>3.27</v>
      </c>
      <c r="F19" s="159">
        <f>ROUND(VALUE(SUBSTITUTE(実質収支比率等に係る経年分析!J$48,"▲","-")),2)</f>
        <v>3.99</v>
      </c>
    </row>
    <row r="20" spans="1:11">
      <c r="A20" s="159" t="s">
        <v>48</v>
      </c>
      <c r="B20" s="159">
        <f>ROUND(VALUE(SUBSTITUTE(実質収支比率等に係る経年分析!F$47,"▲","-")),2)</f>
        <v>16.850000000000001</v>
      </c>
      <c r="C20" s="159">
        <f>ROUND(VALUE(SUBSTITUTE(実質収支比率等に係る経年分析!G$47,"▲","-")),2)</f>
        <v>18.34</v>
      </c>
      <c r="D20" s="159">
        <f>ROUND(VALUE(SUBSTITUTE(実質収支比率等に係る経年分析!H$47,"▲","-")),2)</f>
        <v>19.440000000000001</v>
      </c>
      <c r="E20" s="159">
        <f>ROUND(VALUE(SUBSTITUTE(実質収支比率等に係る経年分析!I$47,"▲","-")),2)</f>
        <v>19.88</v>
      </c>
      <c r="F20" s="159">
        <f>ROUND(VALUE(SUBSTITUTE(実質収支比率等に係る経年分析!J$47,"▲","-")),2)</f>
        <v>19.98</v>
      </c>
    </row>
    <row r="21" spans="1:11">
      <c r="A21" s="159" t="s">
        <v>49</v>
      </c>
      <c r="B21" s="159">
        <f>IF(ISNUMBER(VALUE(SUBSTITUTE(実質収支比率等に係る経年分析!F$49,"▲","-"))),ROUND(VALUE(SUBSTITUTE(実質収支比率等に係る経年分析!F$49,"▲","-")),2),NA())</f>
        <v>4.9400000000000004</v>
      </c>
      <c r="C21" s="159">
        <f>IF(ISNUMBER(VALUE(SUBSTITUTE(実質収支比率等に係る経年分析!G$49,"▲","-"))),ROUND(VALUE(SUBSTITUTE(実質収支比率等に係る経年分析!G$49,"▲","-")),2),NA())</f>
        <v>6.27</v>
      </c>
      <c r="D21" s="159">
        <f>IF(ISNUMBER(VALUE(SUBSTITUTE(実質収支比率等に係る経年分析!H$49,"▲","-"))),ROUND(VALUE(SUBSTITUTE(実質収支比率等に係る経年分析!H$49,"▲","-")),2),NA())</f>
        <v>4.97</v>
      </c>
      <c r="E21" s="159">
        <f>IF(ISNUMBER(VALUE(SUBSTITUTE(実質収支比率等に係る経年分析!I$49,"▲","-"))),ROUND(VALUE(SUBSTITUTE(実質収支比率等に係る経年分析!I$49,"▲","-")),2),NA())</f>
        <v>2.3199999999999998</v>
      </c>
      <c r="F21" s="159">
        <f>IF(ISNUMBER(VALUE(SUBSTITUTE(実質収支比率等に係る経年分析!J$49,"▲","-"))),ROUND(VALUE(SUBSTITUTE(実質収支比率等に係る経年分析!J$49,"▲","-")),2),NA())</f>
        <v>0.71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丸山地区専用水道事業特別会計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地域交通特別会計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町営公園墓地事業特別会計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1.1399999999999999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2.0499999999999998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1.1599999999999999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4.2300000000000004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4.29</v>
      </c>
    </row>
    <row r="36" spans="1:16">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0.57999999999999996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0.55000000000000004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0.5</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0.47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0.47</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1062</v>
      </c>
      <c r="E42" s="161"/>
      <c r="F42" s="161"/>
      <c r="G42" s="161">
        <f>'実質公債費比率（分子）の構造'!L$52</f>
        <v>1161</v>
      </c>
      <c r="H42" s="161"/>
      <c r="I42" s="161"/>
      <c r="J42" s="161">
        <f>'実質公債費比率（分子）の構造'!M$52</f>
        <v>1172</v>
      </c>
      <c r="K42" s="161"/>
      <c r="L42" s="161"/>
      <c r="M42" s="161">
        <f>'実質公債費比率（分子）の構造'!N$52</f>
        <v>1182</v>
      </c>
      <c r="N42" s="161"/>
      <c r="O42" s="161"/>
      <c r="P42" s="161">
        <f>'実質公債費比率（分子）の構造'!O$52</f>
        <v>1080</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4</v>
      </c>
      <c r="C44" s="161"/>
      <c r="D44" s="161"/>
      <c r="E44" s="161">
        <f>'実質公債費比率（分子）の構造'!L$50</f>
        <v>3</v>
      </c>
      <c r="F44" s="161"/>
      <c r="G44" s="161"/>
      <c r="H44" s="161">
        <f>'実質公債費比率（分子）の構造'!M$50</f>
        <v>3</v>
      </c>
      <c r="I44" s="161"/>
      <c r="J44" s="161"/>
      <c r="K44" s="161">
        <f>'実質公債費比率（分子）の構造'!N$50</f>
        <v>2</v>
      </c>
      <c r="L44" s="161"/>
      <c r="M44" s="161"/>
      <c r="N44" s="161">
        <f>'実質公債費比率（分子）の構造'!O$50</f>
        <v>2</v>
      </c>
      <c r="O44" s="161"/>
      <c r="P44" s="161"/>
    </row>
    <row r="45" spans="1:16">
      <c r="A45" s="161" t="s">
        <v>59</v>
      </c>
      <c r="B45" s="161">
        <f>'実質公債費比率（分子）の構造'!K$49</f>
        <v>36</v>
      </c>
      <c r="C45" s="161"/>
      <c r="D45" s="161"/>
      <c r="E45" s="161">
        <f>'実質公債費比率（分子）の構造'!L$49</f>
        <v>36</v>
      </c>
      <c r="F45" s="161"/>
      <c r="G45" s="161"/>
      <c r="H45" s="161">
        <f>'実質公債費比率（分子）の構造'!M$49</f>
        <v>31</v>
      </c>
      <c r="I45" s="161"/>
      <c r="J45" s="161"/>
      <c r="K45" s="161">
        <f>'実質公債費比率（分子）の構造'!N$49</f>
        <v>30</v>
      </c>
      <c r="L45" s="161"/>
      <c r="M45" s="161"/>
      <c r="N45" s="161">
        <f>'実質公債費比率（分子）の構造'!O$49</f>
        <v>40</v>
      </c>
      <c r="O45" s="161"/>
      <c r="P45" s="161"/>
    </row>
    <row r="46" spans="1:16">
      <c r="A46" s="161" t="s">
        <v>60</v>
      </c>
      <c r="B46" s="161">
        <f>'実質公債費比率（分子）の構造'!K$48</f>
        <v>394</v>
      </c>
      <c r="C46" s="161"/>
      <c r="D46" s="161"/>
      <c r="E46" s="161">
        <f>'実質公債費比率（分子）の構造'!L$48</f>
        <v>407</v>
      </c>
      <c r="F46" s="161"/>
      <c r="G46" s="161"/>
      <c r="H46" s="161">
        <f>'実質公債費比率（分子）の構造'!M$48</f>
        <v>394</v>
      </c>
      <c r="I46" s="161"/>
      <c r="J46" s="161"/>
      <c r="K46" s="161">
        <f>'実質公債費比率（分子）の構造'!N$48</f>
        <v>382</v>
      </c>
      <c r="L46" s="161"/>
      <c r="M46" s="161"/>
      <c r="N46" s="161">
        <f>'実質公債費比率（分子）の構造'!O$48</f>
        <v>365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1049</v>
      </c>
      <c r="C49" s="161"/>
      <c r="D49" s="161"/>
      <c r="E49" s="161">
        <f>'実質公債費比率（分子）の構造'!L$45</f>
        <v>1148</v>
      </c>
      <c r="F49" s="161"/>
      <c r="G49" s="161"/>
      <c r="H49" s="161">
        <f>'実質公債費比率（分子）の構造'!M$45</f>
        <v>1053</v>
      </c>
      <c r="I49" s="161"/>
      <c r="J49" s="161"/>
      <c r="K49" s="161">
        <f>'実質公債費比率（分子）の構造'!N$45</f>
        <v>1079</v>
      </c>
      <c r="L49" s="161"/>
      <c r="M49" s="161"/>
      <c r="N49" s="161">
        <f>'実質公債費比率（分子）の構造'!O$45</f>
        <v>996</v>
      </c>
      <c r="O49" s="161"/>
      <c r="P49" s="161"/>
    </row>
    <row r="50" spans="1:16">
      <c r="A50" s="161" t="s">
        <v>64</v>
      </c>
      <c r="B50" s="161" t="e">
        <f>NA()</f>
        <v>#N/A</v>
      </c>
      <c r="C50" s="161">
        <f>IF(ISNUMBER('実質公債費比率（分子）の構造'!K$53),'実質公債費比率（分子）の構造'!K$53,NA())</f>
        <v>421</v>
      </c>
      <c r="D50" s="161" t="e">
        <f>NA()</f>
        <v>#N/A</v>
      </c>
      <c r="E50" s="161" t="e">
        <f>NA()</f>
        <v>#N/A</v>
      </c>
      <c r="F50" s="161">
        <f>IF(ISNUMBER('実質公債費比率（分子）の構造'!L$53),'実質公債費比率（分子）の構造'!L$53,NA())</f>
        <v>433</v>
      </c>
      <c r="G50" s="161" t="e">
        <f>NA()</f>
        <v>#N/A</v>
      </c>
      <c r="H50" s="161" t="e">
        <f>NA()</f>
        <v>#N/A</v>
      </c>
      <c r="I50" s="161">
        <f>IF(ISNUMBER('実質公債費比率（分子）の構造'!M$53),'実質公債費比率（分子）の構造'!M$53,NA())</f>
        <v>309</v>
      </c>
      <c r="J50" s="161" t="e">
        <f>NA()</f>
        <v>#N/A</v>
      </c>
      <c r="K50" s="161" t="e">
        <f>NA()</f>
        <v>#N/A</v>
      </c>
      <c r="L50" s="161">
        <f>IF(ISNUMBER('実質公債費比率（分子）の構造'!N$53),'実質公債費比率（分子）の構造'!N$53,NA())</f>
        <v>311</v>
      </c>
      <c r="M50" s="161" t="e">
        <f>NA()</f>
        <v>#N/A</v>
      </c>
      <c r="N50" s="161" t="e">
        <f>NA()</f>
        <v>#N/A</v>
      </c>
      <c r="O50" s="161">
        <f>IF(ISNUMBER('実質公債費比率（分子）の構造'!O$53),'実質公債費比率（分子）の構造'!O$53,NA())</f>
        <v>323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9660</v>
      </c>
      <c r="E56" s="160"/>
      <c r="F56" s="160"/>
      <c r="G56" s="160">
        <f>'将来負担比率（分子）の構造'!J$52</f>
        <v>9514</v>
      </c>
      <c r="H56" s="160"/>
      <c r="I56" s="160"/>
      <c r="J56" s="160">
        <f>'将来負担比率（分子）の構造'!K$52</f>
        <v>9261</v>
      </c>
      <c r="K56" s="160"/>
      <c r="L56" s="160"/>
      <c r="M56" s="160">
        <f>'将来負担比率（分子）の構造'!L$52</f>
        <v>8872</v>
      </c>
      <c r="N56" s="160"/>
      <c r="O56" s="160"/>
      <c r="P56" s="160">
        <f>'将来負担比率（分子）の構造'!M$52</f>
        <v>8551</v>
      </c>
    </row>
    <row r="57" spans="1:16">
      <c r="A57" s="160" t="s">
        <v>36</v>
      </c>
      <c r="B57" s="160"/>
      <c r="C57" s="160"/>
      <c r="D57" s="160">
        <f>'将来負担比率（分子）の構造'!I$51</f>
        <v>36</v>
      </c>
      <c r="E57" s="160"/>
      <c r="F57" s="160"/>
      <c r="G57" s="160">
        <f>'将来負担比率（分子）の構造'!J$51</f>
        <v>26</v>
      </c>
      <c r="H57" s="160"/>
      <c r="I57" s="160"/>
      <c r="J57" s="160">
        <f>'将来負担比率（分子）の構造'!K$51</f>
        <v>17</v>
      </c>
      <c r="K57" s="160"/>
      <c r="L57" s="160"/>
      <c r="M57" s="160">
        <f>'将来負担比率（分子）の構造'!L$51</f>
        <v>6</v>
      </c>
      <c r="N57" s="160"/>
      <c r="O57" s="160"/>
      <c r="P57" s="160">
        <f>'将来負担比率（分子）の構造'!M$51</f>
        <v>2</v>
      </c>
    </row>
    <row r="58" spans="1:16">
      <c r="A58" s="160" t="s">
        <v>35</v>
      </c>
      <c r="B58" s="160"/>
      <c r="C58" s="160"/>
      <c r="D58" s="160">
        <f>'将来負担比率（分子）の構造'!I$50</f>
        <v>2506</v>
      </c>
      <c r="E58" s="160"/>
      <c r="F58" s="160"/>
      <c r="G58" s="160">
        <f>'将来負担比率（分子）の構造'!J$50</f>
        <v>2555</v>
      </c>
      <c r="H58" s="160"/>
      <c r="I58" s="160"/>
      <c r="J58" s="160">
        <f>'将来負担比率（分子）の構造'!K$50</f>
        <v>2812</v>
      </c>
      <c r="K58" s="160"/>
      <c r="L58" s="160"/>
      <c r="M58" s="160">
        <f>'将来負担比率（分子）の構造'!L$50</f>
        <v>2841</v>
      </c>
      <c r="N58" s="160"/>
      <c r="O58" s="160"/>
      <c r="P58" s="160">
        <f>'将来負担比率（分子）の構造'!M$50</f>
        <v>2874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953</v>
      </c>
      <c r="C62" s="160"/>
      <c r="D62" s="160"/>
      <c r="E62" s="160">
        <f>'将来負担比率（分子）の構造'!J$45</f>
        <v>793</v>
      </c>
      <c r="F62" s="160"/>
      <c r="G62" s="160"/>
      <c r="H62" s="160">
        <f>'将来負担比率（分子）の構造'!K$45</f>
        <v>698</v>
      </c>
      <c r="I62" s="160"/>
      <c r="J62" s="160"/>
      <c r="K62" s="160">
        <f>'将来負担比率（分子）の構造'!L$45</f>
        <v>662</v>
      </c>
      <c r="L62" s="160"/>
      <c r="M62" s="160"/>
      <c r="N62" s="160">
        <f>'将来負担比率（分子）の構造'!M$45</f>
        <v>716</v>
      </c>
      <c r="O62" s="160"/>
      <c r="P62" s="160"/>
    </row>
    <row r="63" spans="1:16">
      <c r="A63" s="160" t="s">
        <v>28</v>
      </c>
      <c r="B63" s="160">
        <f>'将来負担比率（分子）の構造'!I$44</f>
        <v>191</v>
      </c>
      <c r="C63" s="160"/>
      <c r="D63" s="160"/>
      <c r="E63" s="160">
        <f>'将来負担比率（分子）の構造'!J$44</f>
        <v>222</v>
      </c>
      <c r="F63" s="160"/>
      <c r="G63" s="160"/>
      <c r="H63" s="160">
        <f>'将来負担比率（分子）の構造'!K$44</f>
        <v>208</v>
      </c>
      <c r="I63" s="160"/>
      <c r="J63" s="160"/>
      <c r="K63" s="160">
        <f>'将来負担比率（分子）の構造'!L$44</f>
        <v>181</v>
      </c>
      <c r="L63" s="160"/>
      <c r="M63" s="160"/>
      <c r="N63" s="160">
        <f>'将来負担比率（分子）の構造'!M$44</f>
        <v>155</v>
      </c>
      <c r="O63" s="160"/>
      <c r="P63" s="160"/>
    </row>
    <row r="64" spans="1:16">
      <c r="A64" s="160" t="s">
        <v>27</v>
      </c>
      <c r="B64" s="160">
        <f>'将来負担比率（分子）の構造'!I$43</f>
        <v>4371</v>
      </c>
      <c r="C64" s="160"/>
      <c r="D64" s="160"/>
      <c r="E64" s="160">
        <f>'将来負担比率（分子）の構造'!J$43</f>
        <v>4235</v>
      </c>
      <c r="F64" s="160"/>
      <c r="G64" s="160"/>
      <c r="H64" s="160">
        <f>'将来負担比率（分子）の構造'!K$43</f>
        <v>4007</v>
      </c>
      <c r="I64" s="160"/>
      <c r="J64" s="160"/>
      <c r="K64" s="160">
        <f>'将来負担比率（分子）の構造'!L$43</f>
        <v>3731</v>
      </c>
      <c r="L64" s="160"/>
      <c r="M64" s="160"/>
      <c r="N64" s="160">
        <f>'将来負担比率（分子）の構造'!M$43</f>
        <v>3509</v>
      </c>
      <c r="O64" s="160"/>
      <c r="P64" s="160"/>
    </row>
    <row r="65" spans="1:16">
      <c r="A65" s="160" t="s">
        <v>26</v>
      </c>
      <c r="B65" s="160">
        <f>'将来負担比率（分子）の構造'!I$42</f>
        <v>20</v>
      </c>
      <c r="C65" s="160"/>
      <c r="D65" s="160"/>
      <c r="E65" s="160">
        <f>'将来負担比率（分子）の構造'!J$42</f>
        <v>17</v>
      </c>
      <c r="F65" s="160"/>
      <c r="G65" s="160"/>
      <c r="H65" s="160">
        <f>'将来負担比率（分子）の構造'!K$42</f>
        <v>14</v>
      </c>
      <c r="I65" s="160"/>
      <c r="J65" s="160"/>
      <c r="K65" s="160">
        <f>'将来負担比率（分子）の構造'!L$42</f>
        <v>12</v>
      </c>
      <c r="L65" s="160"/>
      <c r="M65" s="160"/>
      <c r="N65" s="160">
        <f>'将来負担比率（分子）の構造'!M$42</f>
        <v>10</v>
      </c>
      <c r="O65" s="160"/>
      <c r="P65" s="160"/>
    </row>
    <row r="66" spans="1:16">
      <c r="A66" s="160" t="s">
        <v>25</v>
      </c>
      <c r="B66" s="160">
        <f>'将来負担比率（分子）の構造'!I$41</f>
        <v>7523</v>
      </c>
      <c r="C66" s="160"/>
      <c r="D66" s="160"/>
      <c r="E66" s="160">
        <f>'将来負担比率（分子）の構造'!J$41</f>
        <v>6856</v>
      </c>
      <c r="F66" s="160"/>
      <c r="G66" s="160"/>
      <c r="H66" s="160">
        <f>'将来負担比率（分子）の構造'!K$41</f>
        <v>6272</v>
      </c>
      <c r="I66" s="160"/>
      <c r="J66" s="160"/>
      <c r="K66" s="160">
        <f>'将来負担比率（分子）の構造'!L$41</f>
        <v>5779</v>
      </c>
      <c r="L66" s="160"/>
      <c r="M66" s="160"/>
      <c r="N66" s="160">
        <f>'将来負担比率（分子）の構造'!M$41</f>
        <v>5556</v>
      </c>
      <c r="O66" s="160"/>
      <c r="P66" s="160"/>
    </row>
    <row r="67" spans="1:16">
      <c r="A67" s="160" t="s">
        <v>68</v>
      </c>
      <c r="B67" s="160" t="e">
        <f>NA()</f>
        <v>#N/A</v>
      </c>
      <c r="C67" s="160">
        <f>IF(ISNUMBER('将来負担比率（分子）の構造'!I$53), IF('将来負担比率（分子）の構造'!I$53 &lt; 0, 0, '将来負担比率（分子）の構造'!I$53), NA())</f>
        <v>857</v>
      </c>
      <c r="D67" s="160" t="e">
        <f>NA()</f>
        <v>#N/A</v>
      </c>
      <c r="E67" s="160" t="e">
        <f>NA()</f>
        <v>#N/A</v>
      </c>
      <c r="F67" s="160">
        <f>IF(ISNUMBER('将来負担比率（分子）の構造'!J$53), IF('将来負担比率（分子）の構造'!J$53 &lt; 0, 0, '将来負担比率（分子）の構造'!J$53), NA())</f>
        <v>29</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989</v>
      </c>
      <c r="C72" s="164">
        <f>基金残高に係る経年分析!G55</f>
        <v>996</v>
      </c>
      <c r="D72" s="164">
        <f>基金残高に係る経年分析!H55</f>
        <v>997</v>
      </c>
    </row>
    <row r="73" spans="1:16">
      <c r="A73" s="163" t="s">
        <v>71</v>
      </c>
      <c r="B73" s="164">
        <f>基金残高に係る経年分析!F56</f>
        <v>716</v>
      </c>
      <c r="C73" s="164">
        <f>基金残高に係る経年分析!G56</f>
        <v>718</v>
      </c>
      <c r="D73" s="164">
        <f>基金残高に係る経年分析!H56</f>
        <v>720</v>
      </c>
    </row>
    <row r="74" spans="1:16">
      <c r="A74" s="163" t="s">
        <v>72</v>
      </c>
      <c r="B74" s="164">
        <f>基金残高に係る経年分析!F57</f>
        <v>2189</v>
      </c>
      <c r="C74" s="164">
        <f>基金残高に係る経年分析!G57</f>
        <v>2193</v>
      </c>
      <c r="D74" s="164">
        <f>基金残高に係る経年分析!H57</f>
        <v>2194</v>
      </c>
    </row>
  </sheetData>
  <sheetProtection algorithmName="SHA-512" hashValue="TKOfqBnREkTKg9q7xnCseKA8xGu60Po/ZbXPAwJ3Jfddz2a2x/A62nRpYx/eznjC4KksggSF9zEx+haquhpmQw==" saltValue="rCdrJqpoBYkpi9NlEi+dg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1398801</v>
      </c>
      <c r="S5" s="707"/>
      <c r="T5" s="707"/>
      <c r="U5" s="707"/>
      <c r="V5" s="707"/>
      <c r="W5" s="707"/>
      <c r="X5" s="707"/>
      <c r="Y5" s="753"/>
      <c r="Z5" s="771">
        <v>18.8</v>
      </c>
      <c r="AA5" s="771"/>
      <c r="AB5" s="771"/>
      <c r="AC5" s="771"/>
      <c r="AD5" s="772">
        <v>1398801</v>
      </c>
      <c r="AE5" s="772"/>
      <c r="AF5" s="772"/>
      <c r="AG5" s="772"/>
      <c r="AH5" s="772"/>
      <c r="AI5" s="772"/>
      <c r="AJ5" s="772"/>
      <c r="AK5" s="772"/>
      <c r="AL5" s="754">
        <v>29</v>
      </c>
      <c r="AM5" s="723"/>
      <c r="AN5" s="723"/>
      <c r="AO5" s="755"/>
      <c r="AP5" s="740" t="s">
        <v>224</v>
      </c>
      <c r="AQ5" s="741"/>
      <c r="AR5" s="741"/>
      <c r="AS5" s="741"/>
      <c r="AT5" s="741"/>
      <c r="AU5" s="741"/>
      <c r="AV5" s="741"/>
      <c r="AW5" s="741"/>
      <c r="AX5" s="741"/>
      <c r="AY5" s="741"/>
      <c r="AZ5" s="741"/>
      <c r="BA5" s="741"/>
      <c r="BB5" s="741"/>
      <c r="BC5" s="741"/>
      <c r="BD5" s="741"/>
      <c r="BE5" s="741"/>
      <c r="BF5" s="742"/>
      <c r="BG5" s="641">
        <v>1379927</v>
      </c>
      <c r="BH5" s="644"/>
      <c r="BI5" s="644"/>
      <c r="BJ5" s="644"/>
      <c r="BK5" s="644"/>
      <c r="BL5" s="644"/>
      <c r="BM5" s="644"/>
      <c r="BN5" s="645"/>
      <c r="BO5" s="703">
        <v>98.7</v>
      </c>
      <c r="BP5" s="703"/>
      <c r="BQ5" s="703"/>
      <c r="BR5" s="703"/>
      <c r="BS5" s="704" t="s">
        <v>225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217</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c r="B6" s="638" t="s">
        <v>229</v>
      </c>
      <c r="C6" s="639"/>
      <c r="D6" s="639"/>
      <c r="E6" s="639"/>
      <c r="F6" s="639"/>
      <c r="G6" s="639"/>
      <c r="H6" s="639"/>
      <c r="I6" s="639"/>
      <c r="J6" s="639"/>
      <c r="K6" s="639"/>
      <c r="L6" s="639"/>
      <c r="M6" s="639"/>
      <c r="N6" s="639"/>
      <c r="O6" s="639"/>
      <c r="P6" s="639"/>
      <c r="Q6" s="640"/>
      <c r="R6" s="641">
        <v>62056</v>
      </c>
      <c r="S6" s="644"/>
      <c r="T6" s="644"/>
      <c r="U6" s="644"/>
      <c r="V6" s="644"/>
      <c r="W6" s="644"/>
      <c r="X6" s="644"/>
      <c r="Y6" s="645"/>
      <c r="Z6" s="703">
        <v>0.8</v>
      </c>
      <c r="AA6" s="703"/>
      <c r="AB6" s="703"/>
      <c r="AC6" s="703"/>
      <c r="AD6" s="704">
        <v>62056</v>
      </c>
      <c r="AE6" s="704"/>
      <c r="AF6" s="704"/>
      <c r="AG6" s="704"/>
      <c r="AH6" s="704"/>
      <c r="AI6" s="704"/>
      <c r="AJ6" s="704"/>
      <c r="AK6" s="704"/>
      <c r="AL6" s="646">
        <v>1.3</v>
      </c>
      <c r="AM6" s="647"/>
      <c r="AN6" s="647"/>
      <c r="AO6" s="705"/>
      <c r="AP6" s="638" t="s">
        <v>230</v>
      </c>
      <c r="AQ6" s="639"/>
      <c r="AR6" s="639"/>
      <c r="AS6" s="639"/>
      <c r="AT6" s="639"/>
      <c r="AU6" s="639"/>
      <c r="AV6" s="639"/>
      <c r="AW6" s="639"/>
      <c r="AX6" s="639"/>
      <c r="AY6" s="639"/>
      <c r="AZ6" s="639"/>
      <c r="BA6" s="639"/>
      <c r="BB6" s="639"/>
      <c r="BC6" s="639"/>
      <c r="BD6" s="639"/>
      <c r="BE6" s="639"/>
      <c r="BF6" s="640"/>
      <c r="BG6" s="641">
        <v>1379927</v>
      </c>
      <c r="BH6" s="644"/>
      <c r="BI6" s="644"/>
      <c r="BJ6" s="644"/>
      <c r="BK6" s="644"/>
      <c r="BL6" s="644"/>
      <c r="BM6" s="644"/>
      <c r="BN6" s="645"/>
      <c r="BO6" s="703">
        <v>98.7</v>
      </c>
      <c r="BP6" s="703"/>
      <c r="BQ6" s="703"/>
      <c r="BR6" s="703"/>
      <c r="BS6" s="704" t="s">
        <v>132</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91832</v>
      </c>
      <c r="CS6" s="644"/>
      <c r="CT6" s="644"/>
      <c r="CU6" s="644"/>
      <c r="CV6" s="644"/>
      <c r="CW6" s="644"/>
      <c r="CX6" s="644"/>
      <c r="CY6" s="645"/>
      <c r="CZ6" s="754">
        <v>1.3</v>
      </c>
      <c r="DA6" s="723"/>
      <c r="DB6" s="723"/>
      <c r="DC6" s="757"/>
      <c r="DD6" s="649" t="s">
        <v>123</v>
      </c>
      <c r="DE6" s="644"/>
      <c r="DF6" s="644"/>
      <c r="DG6" s="644"/>
      <c r="DH6" s="644"/>
      <c r="DI6" s="644"/>
      <c r="DJ6" s="644"/>
      <c r="DK6" s="644"/>
      <c r="DL6" s="644"/>
      <c r="DM6" s="644"/>
      <c r="DN6" s="644"/>
      <c r="DO6" s="644"/>
      <c r="DP6" s="645"/>
      <c r="DQ6" s="649">
        <v>91832</v>
      </c>
      <c r="DR6" s="644"/>
      <c r="DS6" s="644"/>
      <c r="DT6" s="644"/>
      <c r="DU6" s="644"/>
      <c r="DV6" s="644"/>
      <c r="DW6" s="644"/>
      <c r="DX6" s="644"/>
      <c r="DY6" s="644"/>
      <c r="DZ6" s="644"/>
      <c r="EA6" s="644"/>
      <c r="EB6" s="644"/>
      <c r="EC6" s="684"/>
    </row>
    <row r="7" spans="2:143" ht="11.25" customHeight="1">
      <c r="B7" s="638" t="s">
        <v>232</v>
      </c>
      <c r="C7" s="639"/>
      <c r="D7" s="639"/>
      <c r="E7" s="639"/>
      <c r="F7" s="639"/>
      <c r="G7" s="639"/>
      <c r="H7" s="639"/>
      <c r="I7" s="639"/>
      <c r="J7" s="639"/>
      <c r="K7" s="639"/>
      <c r="L7" s="639"/>
      <c r="M7" s="639"/>
      <c r="N7" s="639"/>
      <c r="O7" s="639"/>
      <c r="P7" s="639"/>
      <c r="Q7" s="640"/>
      <c r="R7" s="641">
        <v>2859</v>
      </c>
      <c r="S7" s="644"/>
      <c r="T7" s="644"/>
      <c r="U7" s="644"/>
      <c r="V7" s="644"/>
      <c r="W7" s="644"/>
      <c r="X7" s="644"/>
      <c r="Y7" s="645"/>
      <c r="Z7" s="703">
        <v>0</v>
      </c>
      <c r="AA7" s="703"/>
      <c r="AB7" s="703"/>
      <c r="AC7" s="703"/>
      <c r="AD7" s="704">
        <v>2859</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459658</v>
      </c>
      <c r="BH7" s="644"/>
      <c r="BI7" s="644"/>
      <c r="BJ7" s="644"/>
      <c r="BK7" s="644"/>
      <c r="BL7" s="644"/>
      <c r="BM7" s="644"/>
      <c r="BN7" s="645"/>
      <c r="BO7" s="703">
        <v>32.9</v>
      </c>
      <c r="BP7" s="703"/>
      <c r="BQ7" s="703"/>
      <c r="BR7" s="703"/>
      <c r="BS7" s="704" t="s">
        <v>123</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975695</v>
      </c>
      <c r="CS7" s="644"/>
      <c r="CT7" s="644"/>
      <c r="CU7" s="644"/>
      <c r="CV7" s="644"/>
      <c r="CW7" s="644"/>
      <c r="CX7" s="644"/>
      <c r="CY7" s="645"/>
      <c r="CZ7" s="703">
        <v>13.5</v>
      </c>
      <c r="DA7" s="703"/>
      <c r="DB7" s="703"/>
      <c r="DC7" s="703"/>
      <c r="DD7" s="649">
        <v>69116</v>
      </c>
      <c r="DE7" s="644"/>
      <c r="DF7" s="644"/>
      <c r="DG7" s="644"/>
      <c r="DH7" s="644"/>
      <c r="DI7" s="644"/>
      <c r="DJ7" s="644"/>
      <c r="DK7" s="644"/>
      <c r="DL7" s="644"/>
      <c r="DM7" s="644"/>
      <c r="DN7" s="644"/>
      <c r="DO7" s="644"/>
      <c r="DP7" s="645"/>
      <c r="DQ7" s="649">
        <v>796438</v>
      </c>
      <c r="DR7" s="644"/>
      <c r="DS7" s="644"/>
      <c r="DT7" s="644"/>
      <c r="DU7" s="644"/>
      <c r="DV7" s="644"/>
      <c r="DW7" s="644"/>
      <c r="DX7" s="644"/>
      <c r="DY7" s="644"/>
      <c r="DZ7" s="644"/>
      <c r="EA7" s="644"/>
      <c r="EB7" s="644"/>
      <c r="EC7" s="684"/>
    </row>
    <row r="8" spans="2:143" ht="11.25" customHeight="1">
      <c r="B8" s="638" t="s">
        <v>235</v>
      </c>
      <c r="C8" s="639"/>
      <c r="D8" s="639"/>
      <c r="E8" s="639"/>
      <c r="F8" s="639"/>
      <c r="G8" s="639"/>
      <c r="H8" s="639"/>
      <c r="I8" s="639"/>
      <c r="J8" s="639"/>
      <c r="K8" s="639"/>
      <c r="L8" s="639"/>
      <c r="M8" s="639"/>
      <c r="N8" s="639"/>
      <c r="O8" s="639"/>
      <c r="P8" s="639"/>
      <c r="Q8" s="640"/>
      <c r="R8" s="641">
        <v>5236</v>
      </c>
      <c r="S8" s="644"/>
      <c r="T8" s="644"/>
      <c r="U8" s="644"/>
      <c r="V8" s="644"/>
      <c r="W8" s="644"/>
      <c r="X8" s="644"/>
      <c r="Y8" s="645"/>
      <c r="Z8" s="703">
        <v>0.1</v>
      </c>
      <c r="AA8" s="703"/>
      <c r="AB8" s="703"/>
      <c r="AC8" s="703"/>
      <c r="AD8" s="704">
        <v>5236</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20951</v>
      </c>
      <c r="BH8" s="644"/>
      <c r="BI8" s="644"/>
      <c r="BJ8" s="644"/>
      <c r="BK8" s="644"/>
      <c r="BL8" s="644"/>
      <c r="BM8" s="644"/>
      <c r="BN8" s="645"/>
      <c r="BO8" s="703">
        <v>1.5</v>
      </c>
      <c r="BP8" s="703"/>
      <c r="BQ8" s="703"/>
      <c r="BR8" s="703"/>
      <c r="BS8" s="649" t="s">
        <v>132</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2244221</v>
      </c>
      <c r="CS8" s="644"/>
      <c r="CT8" s="644"/>
      <c r="CU8" s="644"/>
      <c r="CV8" s="644"/>
      <c r="CW8" s="644"/>
      <c r="CX8" s="644"/>
      <c r="CY8" s="645"/>
      <c r="CZ8" s="703">
        <v>31</v>
      </c>
      <c r="DA8" s="703"/>
      <c r="DB8" s="703"/>
      <c r="DC8" s="703"/>
      <c r="DD8" s="649">
        <v>130941</v>
      </c>
      <c r="DE8" s="644"/>
      <c r="DF8" s="644"/>
      <c r="DG8" s="644"/>
      <c r="DH8" s="644"/>
      <c r="DI8" s="644"/>
      <c r="DJ8" s="644"/>
      <c r="DK8" s="644"/>
      <c r="DL8" s="644"/>
      <c r="DM8" s="644"/>
      <c r="DN8" s="644"/>
      <c r="DO8" s="644"/>
      <c r="DP8" s="645"/>
      <c r="DQ8" s="649">
        <v>1339779</v>
      </c>
      <c r="DR8" s="644"/>
      <c r="DS8" s="644"/>
      <c r="DT8" s="644"/>
      <c r="DU8" s="644"/>
      <c r="DV8" s="644"/>
      <c r="DW8" s="644"/>
      <c r="DX8" s="644"/>
      <c r="DY8" s="644"/>
      <c r="DZ8" s="644"/>
      <c r="EA8" s="644"/>
      <c r="EB8" s="644"/>
      <c r="EC8" s="684"/>
    </row>
    <row r="9" spans="2:143" ht="11.25" customHeight="1">
      <c r="B9" s="638" t="s">
        <v>238</v>
      </c>
      <c r="C9" s="639"/>
      <c r="D9" s="639"/>
      <c r="E9" s="639"/>
      <c r="F9" s="639"/>
      <c r="G9" s="639"/>
      <c r="H9" s="639"/>
      <c r="I9" s="639"/>
      <c r="J9" s="639"/>
      <c r="K9" s="639"/>
      <c r="L9" s="639"/>
      <c r="M9" s="639"/>
      <c r="N9" s="639"/>
      <c r="O9" s="639"/>
      <c r="P9" s="639"/>
      <c r="Q9" s="640"/>
      <c r="R9" s="641">
        <v>5711</v>
      </c>
      <c r="S9" s="644"/>
      <c r="T9" s="644"/>
      <c r="U9" s="644"/>
      <c r="V9" s="644"/>
      <c r="W9" s="644"/>
      <c r="X9" s="644"/>
      <c r="Y9" s="645"/>
      <c r="Z9" s="703">
        <v>0.1</v>
      </c>
      <c r="AA9" s="703"/>
      <c r="AB9" s="703"/>
      <c r="AC9" s="703"/>
      <c r="AD9" s="704">
        <v>5711</v>
      </c>
      <c r="AE9" s="704"/>
      <c r="AF9" s="704"/>
      <c r="AG9" s="704"/>
      <c r="AH9" s="704"/>
      <c r="AI9" s="704"/>
      <c r="AJ9" s="704"/>
      <c r="AK9" s="704"/>
      <c r="AL9" s="646">
        <v>0.1</v>
      </c>
      <c r="AM9" s="647"/>
      <c r="AN9" s="647"/>
      <c r="AO9" s="705"/>
      <c r="AP9" s="638" t="s">
        <v>239</v>
      </c>
      <c r="AQ9" s="639"/>
      <c r="AR9" s="639"/>
      <c r="AS9" s="639"/>
      <c r="AT9" s="639"/>
      <c r="AU9" s="639"/>
      <c r="AV9" s="639"/>
      <c r="AW9" s="639"/>
      <c r="AX9" s="639"/>
      <c r="AY9" s="639"/>
      <c r="AZ9" s="639"/>
      <c r="BA9" s="639"/>
      <c r="BB9" s="639"/>
      <c r="BC9" s="639"/>
      <c r="BD9" s="639"/>
      <c r="BE9" s="639"/>
      <c r="BF9" s="640"/>
      <c r="BG9" s="641">
        <v>384433</v>
      </c>
      <c r="BH9" s="644"/>
      <c r="BI9" s="644"/>
      <c r="BJ9" s="644"/>
      <c r="BK9" s="644"/>
      <c r="BL9" s="644"/>
      <c r="BM9" s="644"/>
      <c r="BN9" s="645"/>
      <c r="BO9" s="703">
        <v>27.5</v>
      </c>
      <c r="BP9" s="703"/>
      <c r="BQ9" s="703"/>
      <c r="BR9" s="703"/>
      <c r="BS9" s="649" t="s">
        <v>123</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691991</v>
      </c>
      <c r="CS9" s="644"/>
      <c r="CT9" s="644"/>
      <c r="CU9" s="644"/>
      <c r="CV9" s="644"/>
      <c r="CW9" s="644"/>
      <c r="CX9" s="644"/>
      <c r="CY9" s="645"/>
      <c r="CZ9" s="703">
        <v>9.6</v>
      </c>
      <c r="DA9" s="703"/>
      <c r="DB9" s="703"/>
      <c r="DC9" s="703"/>
      <c r="DD9" s="649">
        <v>7042</v>
      </c>
      <c r="DE9" s="644"/>
      <c r="DF9" s="644"/>
      <c r="DG9" s="644"/>
      <c r="DH9" s="644"/>
      <c r="DI9" s="644"/>
      <c r="DJ9" s="644"/>
      <c r="DK9" s="644"/>
      <c r="DL9" s="644"/>
      <c r="DM9" s="644"/>
      <c r="DN9" s="644"/>
      <c r="DO9" s="644"/>
      <c r="DP9" s="645"/>
      <c r="DQ9" s="649">
        <v>529564</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242</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39154</v>
      </c>
      <c r="BH10" s="644"/>
      <c r="BI10" s="644"/>
      <c r="BJ10" s="644"/>
      <c r="BK10" s="644"/>
      <c r="BL10" s="644"/>
      <c r="BM10" s="644"/>
      <c r="BN10" s="645"/>
      <c r="BO10" s="703">
        <v>2.8</v>
      </c>
      <c r="BP10" s="703"/>
      <c r="BQ10" s="703"/>
      <c r="BR10" s="703"/>
      <c r="BS10" s="649" t="s">
        <v>123</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t="s">
        <v>225</v>
      </c>
      <c r="CS10" s="644"/>
      <c r="CT10" s="644"/>
      <c r="CU10" s="644"/>
      <c r="CV10" s="644"/>
      <c r="CW10" s="644"/>
      <c r="CX10" s="644"/>
      <c r="CY10" s="645"/>
      <c r="CZ10" s="703" t="s">
        <v>123</v>
      </c>
      <c r="DA10" s="703"/>
      <c r="DB10" s="703"/>
      <c r="DC10" s="703"/>
      <c r="DD10" s="649" t="s">
        <v>242</v>
      </c>
      <c r="DE10" s="644"/>
      <c r="DF10" s="644"/>
      <c r="DG10" s="644"/>
      <c r="DH10" s="644"/>
      <c r="DI10" s="644"/>
      <c r="DJ10" s="644"/>
      <c r="DK10" s="644"/>
      <c r="DL10" s="644"/>
      <c r="DM10" s="644"/>
      <c r="DN10" s="644"/>
      <c r="DO10" s="644"/>
      <c r="DP10" s="645"/>
      <c r="DQ10" s="649" t="s">
        <v>225</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132</v>
      </c>
      <c r="AA11" s="703"/>
      <c r="AB11" s="703"/>
      <c r="AC11" s="703"/>
      <c r="AD11" s="704" t="s">
        <v>123</v>
      </c>
      <c r="AE11" s="704"/>
      <c r="AF11" s="704"/>
      <c r="AG11" s="704"/>
      <c r="AH11" s="704"/>
      <c r="AI11" s="704"/>
      <c r="AJ11" s="704"/>
      <c r="AK11" s="704"/>
      <c r="AL11" s="646" t="s">
        <v>123</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15120</v>
      </c>
      <c r="BH11" s="644"/>
      <c r="BI11" s="644"/>
      <c r="BJ11" s="644"/>
      <c r="BK11" s="644"/>
      <c r="BL11" s="644"/>
      <c r="BM11" s="644"/>
      <c r="BN11" s="645"/>
      <c r="BO11" s="703">
        <v>1.1000000000000001</v>
      </c>
      <c r="BP11" s="703"/>
      <c r="BQ11" s="703"/>
      <c r="BR11" s="703"/>
      <c r="BS11" s="649" t="s">
        <v>225</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707534</v>
      </c>
      <c r="CS11" s="644"/>
      <c r="CT11" s="644"/>
      <c r="CU11" s="644"/>
      <c r="CV11" s="644"/>
      <c r="CW11" s="644"/>
      <c r="CX11" s="644"/>
      <c r="CY11" s="645"/>
      <c r="CZ11" s="703">
        <v>9.8000000000000007</v>
      </c>
      <c r="DA11" s="703"/>
      <c r="DB11" s="703"/>
      <c r="DC11" s="703"/>
      <c r="DD11" s="649">
        <v>81244</v>
      </c>
      <c r="DE11" s="644"/>
      <c r="DF11" s="644"/>
      <c r="DG11" s="644"/>
      <c r="DH11" s="644"/>
      <c r="DI11" s="644"/>
      <c r="DJ11" s="644"/>
      <c r="DK11" s="644"/>
      <c r="DL11" s="644"/>
      <c r="DM11" s="644"/>
      <c r="DN11" s="644"/>
      <c r="DO11" s="644"/>
      <c r="DP11" s="645"/>
      <c r="DQ11" s="649">
        <v>440774</v>
      </c>
      <c r="DR11" s="644"/>
      <c r="DS11" s="644"/>
      <c r="DT11" s="644"/>
      <c r="DU11" s="644"/>
      <c r="DV11" s="644"/>
      <c r="DW11" s="644"/>
      <c r="DX11" s="644"/>
      <c r="DY11" s="644"/>
      <c r="DZ11" s="644"/>
      <c r="EA11" s="644"/>
      <c r="EB11" s="644"/>
      <c r="EC11" s="684"/>
    </row>
    <row r="12" spans="2:143" ht="11.25" customHeight="1">
      <c r="B12" s="638" t="s">
        <v>248</v>
      </c>
      <c r="C12" s="639"/>
      <c r="D12" s="639"/>
      <c r="E12" s="639"/>
      <c r="F12" s="639"/>
      <c r="G12" s="639"/>
      <c r="H12" s="639"/>
      <c r="I12" s="639"/>
      <c r="J12" s="639"/>
      <c r="K12" s="639"/>
      <c r="L12" s="639"/>
      <c r="M12" s="639"/>
      <c r="N12" s="639"/>
      <c r="O12" s="639"/>
      <c r="P12" s="639"/>
      <c r="Q12" s="640"/>
      <c r="R12" s="641">
        <v>182192</v>
      </c>
      <c r="S12" s="644"/>
      <c r="T12" s="644"/>
      <c r="U12" s="644"/>
      <c r="V12" s="644"/>
      <c r="W12" s="644"/>
      <c r="X12" s="644"/>
      <c r="Y12" s="645"/>
      <c r="Z12" s="703">
        <v>2.4</v>
      </c>
      <c r="AA12" s="703"/>
      <c r="AB12" s="703"/>
      <c r="AC12" s="703"/>
      <c r="AD12" s="704">
        <v>182192</v>
      </c>
      <c r="AE12" s="704"/>
      <c r="AF12" s="704"/>
      <c r="AG12" s="704"/>
      <c r="AH12" s="704"/>
      <c r="AI12" s="704"/>
      <c r="AJ12" s="704"/>
      <c r="AK12" s="704"/>
      <c r="AL12" s="646">
        <v>3.8</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813799</v>
      </c>
      <c r="BH12" s="644"/>
      <c r="BI12" s="644"/>
      <c r="BJ12" s="644"/>
      <c r="BK12" s="644"/>
      <c r="BL12" s="644"/>
      <c r="BM12" s="644"/>
      <c r="BN12" s="645"/>
      <c r="BO12" s="703">
        <v>58.2</v>
      </c>
      <c r="BP12" s="703"/>
      <c r="BQ12" s="703"/>
      <c r="BR12" s="703"/>
      <c r="BS12" s="649" t="s">
        <v>123</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98458</v>
      </c>
      <c r="CS12" s="644"/>
      <c r="CT12" s="644"/>
      <c r="CU12" s="644"/>
      <c r="CV12" s="644"/>
      <c r="CW12" s="644"/>
      <c r="CX12" s="644"/>
      <c r="CY12" s="645"/>
      <c r="CZ12" s="703">
        <v>1.4</v>
      </c>
      <c r="DA12" s="703"/>
      <c r="DB12" s="703"/>
      <c r="DC12" s="703"/>
      <c r="DD12" s="649">
        <v>27802</v>
      </c>
      <c r="DE12" s="644"/>
      <c r="DF12" s="644"/>
      <c r="DG12" s="644"/>
      <c r="DH12" s="644"/>
      <c r="DI12" s="644"/>
      <c r="DJ12" s="644"/>
      <c r="DK12" s="644"/>
      <c r="DL12" s="644"/>
      <c r="DM12" s="644"/>
      <c r="DN12" s="644"/>
      <c r="DO12" s="644"/>
      <c r="DP12" s="645"/>
      <c r="DQ12" s="649">
        <v>63039</v>
      </c>
      <c r="DR12" s="644"/>
      <c r="DS12" s="644"/>
      <c r="DT12" s="644"/>
      <c r="DU12" s="644"/>
      <c r="DV12" s="644"/>
      <c r="DW12" s="644"/>
      <c r="DX12" s="644"/>
      <c r="DY12" s="644"/>
      <c r="DZ12" s="644"/>
      <c r="EA12" s="644"/>
      <c r="EB12" s="644"/>
      <c r="EC12" s="684"/>
    </row>
    <row r="13" spans="2:143" ht="11.25" customHeight="1">
      <c r="B13" s="638" t="s">
        <v>251</v>
      </c>
      <c r="C13" s="639"/>
      <c r="D13" s="639"/>
      <c r="E13" s="639"/>
      <c r="F13" s="639"/>
      <c r="G13" s="639"/>
      <c r="H13" s="639"/>
      <c r="I13" s="639"/>
      <c r="J13" s="639"/>
      <c r="K13" s="639"/>
      <c r="L13" s="639"/>
      <c r="M13" s="639"/>
      <c r="N13" s="639"/>
      <c r="O13" s="639"/>
      <c r="P13" s="639"/>
      <c r="Q13" s="640"/>
      <c r="R13" s="641">
        <v>23964</v>
      </c>
      <c r="S13" s="644"/>
      <c r="T13" s="644"/>
      <c r="U13" s="644"/>
      <c r="V13" s="644"/>
      <c r="W13" s="644"/>
      <c r="X13" s="644"/>
      <c r="Y13" s="645"/>
      <c r="Z13" s="703">
        <v>0.3</v>
      </c>
      <c r="AA13" s="703"/>
      <c r="AB13" s="703"/>
      <c r="AC13" s="703"/>
      <c r="AD13" s="704">
        <v>23964</v>
      </c>
      <c r="AE13" s="704"/>
      <c r="AF13" s="704"/>
      <c r="AG13" s="704"/>
      <c r="AH13" s="704"/>
      <c r="AI13" s="704"/>
      <c r="AJ13" s="704"/>
      <c r="AK13" s="704"/>
      <c r="AL13" s="646">
        <v>0.5</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777551</v>
      </c>
      <c r="BH13" s="644"/>
      <c r="BI13" s="644"/>
      <c r="BJ13" s="644"/>
      <c r="BK13" s="644"/>
      <c r="BL13" s="644"/>
      <c r="BM13" s="644"/>
      <c r="BN13" s="645"/>
      <c r="BO13" s="703">
        <v>55.6</v>
      </c>
      <c r="BP13" s="703"/>
      <c r="BQ13" s="703"/>
      <c r="BR13" s="703"/>
      <c r="BS13" s="649" t="s">
        <v>242</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382326</v>
      </c>
      <c r="CS13" s="644"/>
      <c r="CT13" s="644"/>
      <c r="CU13" s="644"/>
      <c r="CV13" s="644"/>
      <c r="CW13" s="644"/>
      <c r="CX13" s="644"/>
      <c r="CY13" s="645"/>
      <c r="CZ13" s="703">
        <v>5.3</v>
      </c>
      <c r="DA13" s="703"/>
      <c r="DB13" s="703"/>
      <c r="DC13" s="703"/>
      <c r="DD13" s="649">
        <v>181191</v>
      </c>
      <c r="DE13" s="644"/>
      <c r="DF13" s="644"/>
      <c r="DG13" s="644"/>
      <c r="DH13" s="644"/>
      <c r="DI13" s="644"/>
      <c r="DJ13" s="644"/>
      <c r="DK13" s="644"/>
      <c r="DL13" s="644"/>
      <c r="DM13" s="644"/>
      <c r="DN13" s="644"/>
      <c r="DO13" s="644"/>
      <c r="DP13" s="645"/>
      <c r="DQ13" s="649">
        <v>228559</v>
      </c>
      <c r="DR13" s="644"/>
      <c r="DS13" s="644"/>
      <c r="DT13" s="644"/>
      <c r="DU13" s="644"/>
      <c r="DV13" s="644"/>
      <c r="DW13" s="644"/>
      <c r="DX13" s="644"/>
      <c r="DY13" s="644"/>
      <c r="DZ13" s="644"/>
      <c r="EA13" s="644"/>
      <c r="EB13" s="644"/>
      <c r="EC13" s="684"/>
    </row>
    <row r="14" spans="2:143" ht="11.25" customHeight="1">
      <c r="B14" s="638" t="s">
        <v>254</v>
      </c>
      <c r="C14" s="639"/>
      <c r="D14" s="639"/>
      <c r="E14" s="639"/>
      <c r="F14" s="639"/>
      <c r="G14" s="639"/>
      <c r="H14" s="639"/>
      <c r="I14" s="639"/>
      <c r="J14" s="639"/>
      <c r="K14" s="639"/>
      <c r="L14" s="639"/>
      <c r="M14" s="639"/>
      <c r="N14" s="639"/>
      <c r="O14" s="639"/>
      <c r="P14" s="639"/>
      <c r="Q14" s="640"/>
      <c r="R14" s="641" t="s">
        <v>242</v>
      </c>
      <c r="S14" s="644"/>
      <c r="T14" s="644"/>
      <c r="U14" s="644"/>
      <c r="V14" s="644"/>
      <c r="W14" s="644"/>
      <c r="X14" s="644"/>
      <c r="Y14" s="645"/>
      <c r="Z14" s="703" t="s">
        <v>242</v>
      </c>
      <c r="AA14" s="703"/>
      <c r="AB14" s="703"/>
      <c r="AC14" s="703"/>
      <c r="AD14" s="704" t="s">
        <v>123</v>
      </c>
      <c r="AE14" s="704"/>
      <c r="AF14" s="704"/>
      <c r="AG14" s="704"/>
      <c r="AH14" s="704"/>
      <c r="AI14" s="704"/>
      <c r="AJ14" s="704"/>
      <c r="AK14" s="704"/>
      <c r="AL14" s="646" t="s">
        <v>123</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41399</v>
      </c>
      <c r="BH14" s="644"/>
      <c r="BI14" s="644"/>
      <c r="BJ14" s="644"/>
      <c r="BK14" s="644"/>
      <c r="BL14" s="644"/>
      <c r="BM14" s="644"/>
      <c r="BN14" s="645"/>
      <c r="BO14" s="703">
        <v>3</v>
      </c>
      <c r="BP14" s="703"/>
      <c r="BQ14" s="703"/>
      <c r="BR14" s="703"/>
      <c r="BS14" s="649" t="s">
        <v>123</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310239</v>
      </c>
      <c r="CS14" s="644"/>
      <c r="CT14" s="644"/>
      <c r="CU14" s="644"/>
      <c r="CV14" s="644"/>
      <c r="CW14" s="644"/>
      <c r="CX14" s="644"/>
      <c r="CY14" s="645"/>
      <c r="CZ14" s="703">
        <v>4.3</v>
      </c>
      <c r="DA14" s="703"/>
      <c r="DB14" s="703"/>
      <c r="DC14" s="703"/>
      <c r="DD14" s="649">
        <v>80211</v>
      </c>
      <c r="DE14" s="644"/>
      <c r="DF14" s="644"/>
      <c r="DG14" s="644"/>
      <c r="DH14" s="644"/>
      <c r="DI14" s="644"/>
      <c r="DJ14" s="644"/>
      <c r="DK14" s="644"/>
      <c r="DL14" s="644"/>
      <c r="DM14" s="644"/>
      <c r="DN14" s="644"/>
      <c r="DO14" s="644"/>
      <c r="DP14" s="645"/>
      <c r="DQ14" s="649">
        <v>231483</v>
      </c>
      <c r="DR14" s="644"/>
      <c r="DS14" s="644"/>
      <c r="DT14" s="644"/>
      <c r="DU14" s="644"/>
      <c r="DV14" s="644"/>
      <c r="DW14" s="644"/>
      <c r="DX14" s="644"/>
      <c r="DY14" s="644"/>
      <c r="DZ14" s="644"/>
      <c r="EA14" s="644"/>
      <c r="EB14" s="644"/>
      <c r="EC14" s="684"/>
    </row>
    <row r="15" spans="2:143" ht="11.25" customHeight="1">
      <c r="B15" s="638" t="s">
        <v>257</v>
      </c>
      <c r="C15" s="639"/>
      <c r="D15" s="639"/>
      <c r="E15" s="639"/>
      <c r="F15" s="639"/>
      <c r="G15" s="639"/>
      <c r="H15" s="639"/>
      <c r="I15" s="639"/>
      <c r="J15" s="639"/>
      <c r="K15" s="639"/>
      <c r="L15" s="639"/>
      <c r="M15" s="639"/>
      <c r="N15" s="639"/>
      <c r="O15" s="639"/>
      <c r="P15" s="639"/>
      <c r="Q15" s="640"/>
      <c r="R15" s="641">
        <v>17608</v>
      </c>
      <c r="S15" s="644"/>
      <c r="T15" s="644"/>
      <c r="U15" s="644"/>
      <c r="V15" s="644"/>
      <c r="W15" s="644"/>
      <c r="X15" s="644"/>
      <c r="Y15" s="645"/>
      <c r="Z15" s="703">
        <v>0.2</v>
      </c>
      <c r="AA15" s="703"/>
      <c r="AB15" s="703"/>
      <c r="AC15" s="703"/>
      <c r="AD15" s="704">
        <v>17608</v>
      </c>
      <c r="AE15" s="704"/>
      <c r="AF15" s="704"/>
      <c r="AG15" s="704"/>
      <c r="AH15" s="704"/>
      <c r="AI15" s="704"/>
      <c r="AJ15" s="704"/>
      <c r="AK15" s="704"/>
      <c r="AL15" s="646">
        <v>0.4</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65071</v>
      </c>
      <c r="BH15" s="644"/>
      <c r="BI15" s="644"/>
      <c r="BJ15" s="644"/>
      <c r="BK15" s="644"/>
      <c r="BL15" s="644"/>
      <c r="BM15" s="644"/>
      <c r="BN15" s="645"/>
      <c r="BO15" s="703">
        <v>4.7</v>
      </c>
      <c r="BP15" s="703"/>
      <c r="BQ15" s="703"/>
      <c r="BR15" s="703"/>
      <c r="BS15" s="649" t="s">
        <v>242</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715117</v>
      </c>
      <c r="CS15" s="644"/>
      <c r="CT15" s="644"/>
      <c r="CU15" s="644"/>
      <c r="CV15" s="644"/>
      <c r="CW15" s="644"/>
      <c r="CX15" s="644"/>
      <c r="CY15" s="645"/>
      <c r="CZ15" s="703">
        <v>9.9</v>
      </c>
      <c r="DA15" s="703"/>
      <c r="DB15" s="703"/>
      <c r="DC15" s="703"/>
      <c r="DD15" s="649">
        <v>192630</v>
      </c>
      <c r="DE15" s="644"/>
      <c r="DF15" s="644"/>
      <c r="DG15" s="644"/>
      <c r="DH15" s="644"/>
      <c r="DI15" s="644"/>
      <c r="DJ15" s="644"/>
      <c r="DK15" s="644"/>
      <c r="DL15" s="644"/>
      <c r="DM15" s="644"/>
      <c r="DN15" s="644"/>
      <c r="DO15" s="644"/>
      <c r="DP15" s="645"/>
      <c r="DQ15" s="649">
        <v>458702</v>
      </c>
      <c r="DR15" s="644"/>
      <c r="DS15" s="644"/>
      <c r="DT15" s="644"/>
      <c r="DU15" s="644"/>
      <c r="DV15" s="644"/>
      <c r="DW15" s="644"/>
      <c r="DX15" s="644"/>
      <c r="DY15" s="644"/>
      <c r="DZ15" s="644"/>
      <c r="EA15" s="644"/>
      <c r="EB15" s="644"/>
      <c r="EC15" s="684"/>
    </row>
    <row r="16" spans="2:143" ht="11.25" customHeight="1">
      <c r="B16" s="638" t="s">
        <v>260</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225</v>
      </c>
      <c r="AA16" s="703"/>
      <c r="AB16" s="703"/>
      <c r="AC16" s="703"/>
      <c r="AD16" s="704" t="s">
        <v>123</v>
      </c>
      <c r="AE16" s="704"/>
      <c r="AF16" s="704"/>
      <c r="AG16" s="704"/>
      <c r="AH16" s="704"/>
      <c r="AI16" s="704"/>
      <c r="AJ16" s="704"/>
      <c r="AK16" s="704"/>
      <c r="AL16" s="646" t="s">
        <v>123</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132</v>
      </c>
      <c r="BP16" s="703"/>
      <c r="BQ16" s="703"/>
      <c r="BR16" s="703"/>
      <c r="BS16" s="649" t="s">
        <v>242</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19830</v>
      </c>
      <c r="CS16" s="644"/>
      <c r="CT16" s="644"/>
      <c r="CU16" s="644"/>
      <c r="CV16" s="644"/>
      <c r="CW16" s="644"/>
      <c r="CX16" s="644"/>
      <c r="CY16" s="645"/>
      <c r="CZ16" s="703">
        <v>0.3</v>
      </c>
      <c r="DA16" s="703"/>
      <c r="DB16" s="703"/>
      <c r="DC16" s="703"/>
      <c r="DD16" s="649" t="s">
        <v>123</v>
      </c>
      <c r="DE16" s="644"/>
      <c r="DF16" s="644"/>
      <c r="DG16" s="644"/>
      <c r="DH16" s="644"/>
      <c r="DI16" s="644"/>
      <c r="DJ16" s="644"/>
      <c r="DK16" s="644"/>
      <c r="DL16" s="644"/>
      <c r="DM16" s="644"/>
      <c r="DN16" s="644"/>
      <c r="DO16" s="644"/>
      <c r="DP16" s="645"/>
      <c r="DQ16" s="649">
        <v>4909</v>
      </c>
      <c r="DR16" s="644"/>
      <c r="DS16" s="644"/>
      <c r="DT16" s="644"/>
      <c r="DU16" s="644"/>
      <c r="DV16" s="644"/>
      <c r="DW16" s="644"/>
      <c r="DX16" s="644"/>
      <c r="DY16" s="644"/>
      <c r="DZ16" s="644"/>
      <c r="EA16" s="644"/>
      <c r="EB16" s="644"/>
      <c r="EC16" s="684"/>
    </row>
    <row r="17" spans="2:133" ht="11.25" customHeight="1">
      <c r="B17" s="638" t="s">
        <v>263</v>
      </c>
      <c r="C17" s="639"/>
      <c r="D17" s="639"/>
      <c r="E17" s="639"/>
      <c r="F17" s="639"/>
      <c r="G17" s="639"/>
      <c r="H17" s="639"/>
      <c r="I17" s="639"/>
      <c r="J17" s="639"/>
      <c r="K17" s="639"/>
      <c r="L17" s="639"/>
      <c r="M17" s="639"/>
      <c r="N17" s="639"/>
      <c r="O17" s="639"/>
      <c r="P17" s="639"/>
      <c r="Q17" s="640"/>
      <c r="R17" s="641">
        <v>3987</v>
      </c>
      <c r="S17" s="644"/>
      <c r="T17" s="644"/>
      <c r="U17" s="644"/>
      <c r="V17" s="644"/>
      <c r="W17" s="644"/>
      <c r="X17" s="644"/>
      <c r="Y17" s="645"/>
      <c r="Z17" s="703">
        <v>0.1</v>
      </c>
      <c r="AA17" s="703"/>
      <c r="AB17" s="703"/>
      <c r="AC17" s="703"/>
      <c r="AD17" s="704">
        <v>3987</v>
      </c>
      <c r="AE17" s="704"/>
      <c r="AF17" s="704"/>
      <c r="AG17" s="704"/>
      <c r="AH17" s="704"/>
      <c r="AI17" s="704"/>
      <c r="AJ17" s="704"/>
      <c r="AK17" s="704"/>
      <c r="AL17" s="646">
        <v>0.1</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242</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995987</v>
      </c>
      <c r="CS17" s="644"/>
      <c r="CT17" s="644"/>
      <c r="CU17" s="644"/>
      <c r="CV17" s="644"/>
      <c r="CW17" s="644"/>
      <c r="CX17" s="644"/>
      <c r="CY17" s="645"/>
      <c r="CZ17" s="703">
        <v>13.8</v>
      </c>
      <c r="DA17" s="703"/>
      <c r="DB17" s="703"/>
      <c r="DC17" s="703"/>
      <c r="DD17" s="649" t="s">
        <v>242</v>
      </c>
      <c r="DE17" s="644"/>
      <c r="DF17" s="644"/>
      <c r="DG17" s="644"/>
      <c r="DH17" s="644"/>
      <c r="DI17" s="644"/>
      <c r="DJ17" s="644"/>
      <c r="DK17" s="644"/>
      <c r="DL17" s="644"/>
      <c r="DM17" s="644"/>
      <c r="DN17" s="644"/>
      <c r="DO17" s="644"/>
      <c r="DP17" s="645"/>
      <c r="DQ17" s="649">
        <v>989329</v>
      </c>
      <c r="DR17" s="644"/>
      <c r="DS17" s="644"/>
      <c r="DT17" s="644"/>
      <c r="DU17" s="644"/>
      <c r="DV17" s="644"/>
      <c r="DW17" s="644"/>
      <c r="DX17" s="644"/>
      <c r="DY17" s="644"/>
      <c r="DZ17" s="644"/>
      <c r="EA17" s="644"/>
      <c r="EB17" s="644"/>
      <c r="EC17" s="684"/>
    </row>
    <row r="18" spans="2:133" ht="11.25" customHeight="1">
      <c r="B18" s="638" t="s">
        <v>266</v>
      </c>
      <c r="C18" s="639"/>
      <c r="D18" s="639"/>
      <c r="E18" s="639"/>
      <c r="F18" s="639"/>
      <c r="G18" s="639"/>
      <c r="H18" s="639"/>
      <c r="I18" s="639"/>
      <c r="J18" s="639"/>
      <c r="K18" s="639"/>
      <c r="L18" s="639"/>
      <c r="M18" s="639"/>
      <c r="N18" s="639"/>
      <c r="O18" s="639"/>
      <c r="P18" s="639"/>
      <c r="Q18" s="640"/>
      <c r="R18" s="641">
        <v>3314383</v>
      </c>
      <c r="S18" s="644"/>
      <c r="T18" s="644"/>
      <c r="U18" s="644"/>
      <c r="V18" s="644"/>
      <c r="W18" s="644"/>
      <c r="X18" s="644"/>
      <c r="Y18" s="645"/>
      <c r="Z18" s="703">
        <v>44.5</v>
      </c>
      <c r="AA18" s="703"/>
      <c r="AB18" s="703"/>
      <c r="AC18" s="703"/>
      <c r="AD18" s="704">
        <v>3106335</v>
      </c>
      <c r="AE18" s="704"/>
      <c r="AF18" s="704"/>
      <c r="AG18" s="704"/>
      <c r="AH18" s="704"/>
      <c r="AI18" s="704"/>
      <c r="AJ18" s="704"/>
      <c r="AK18" s="704"/>
      <c r="AL18" s="646">
        <v>64.3</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242</v>
      </c>
      <c r="BP18" s="703"/>
      <c r="BQ18" s="703"/>
      <c r="BR18" s="703"/>
      <c r="BS18" s="649" t="s">
        <v>242</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c r="B19" s="638" t="s">
        <v>269</v>
      </c>
      <c r="C19" s="639"/>
      <c r="D19" s="639"/>
      <c r="E19" s="639"/>
      <c r="F19" s="639"/>
      <c r="G19" s="639"/>
      <c r="H19" s="639"/>
      <c r="I19" s="639"/>
      <c r="J19" s="639"/>
      <c r="K19" s="639"/>
      <c r="L19" s="639"/>
      <c r="M19" s="639"/>
      <c r="N19" s="639"/>
      <c r="O19" s="639"/>
      <c r="P19" s="639"/>
      <c r="Q19" s="640"/>
      <c r="R19" s="641">
        <v>3106335</v>
      </c>
      <c r="S19" s="644"/>
      <c r="T19" s="644"/>
      <c r="U19" s="644"/>
      <c r="V19" s="644"/>
      <c r="W19" s="644"/>
      <c r="X19" s="644"/>
      <c r="Y19" s="645"/>
      <c r="Z19" s="703">
        <v>41.7</v>
      </c>
      <c r="AA19" s="703"/>
      <c r="AB19" s="703"/>
      <c r="AC19" s="703"/>
      <c r="AD19" s="704">
        <v>3106335</v>
      </c>
      <c r="AE19" s="704"/>
      <c r="AF19" s="704"/>
      <c r="AG19" s="704"/>
      <c r="AH19" s="704"/>
      <c r="AI19" s="704"/>
      <c r="AJ19" s="704"/>
      <c r="AK19" s="704"/>
      <c r="AL19" s="646">
        <v>64.3</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18874</v>
      </c>
      <c r="BH19" s="644"/>
      <c r="BI19" s="644"/>
      <c r="BJ19" s="644"/>
      <c r="BK19" s="644"/>
      <c r="BL19" s="644"/>
      <c r="BM19" s="644"/>
      <c r="BN19" s="645"/>
      <c r="BO19" s="703">
        <v>1.3</v>
      </c>
      <c r="BP19" s="703"/>
      <c r="BQ19" s="703"/>
      <c r="BR19" s="703"/>
      <c r="BS19" s="649" t="s">
        <v>132</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242</v>
      </c>
      <c r="CS19" s="644"/>
      <c r="CT19" s="644"/>
      <c r="CU19" s="644"/>
      <c r="CV19" s="644"/>
      <c r="CW19" s="644"/>
      <c r="CX19" s="644"/>
      <c r="CY19" s="645"/>
      <c r="CZ19" s="703" t="s">
        <v>242</v>
      </c>
      <c r="DA19" s="703"/>
      <c r="DB19" s="703"/>
      <c r="DC19" s="703"/>
      <c r="DD19" s="649" t="s">
        <v>225</v>
      </c>
      <c r="DE19" s="644"/>
      <c r="DF19" s="644"/>
      <c r="DG19" s="644"/>
      <c r="DH19" s="644"/>
      <c r="DI19" s="644"/>
      <c r="DJ19" s="644"/>
      <c r="DK19" s="644"/>
      <c r="DL19" s="644"/>
      <c r="DM19" s="644"/>
      <c r="DN19" s="644"/>
      <c r="DO19" s="644"/>
      <c r="DP19" s="645"/>
      <c r="DQ19" s="649" t="s">
        <v>242</v>
      </c>
      <c r="DR19" s="644"/>
      <c r="DS19" s="644"/>
      <c r="DT19" s="644"/>
      <c r="DU19" s="644"/>
      <c r="DV19" s="644"/>
      <c r="DW19" s="644"/>
      <c r="DX19" s="644"/>
      <c r="DY19" s="644"/>
      <c r="DZ19" s="644"/>
      <c r="EA19" s="644"/>
      <c r="EB19" s="644"/>
      <c r="EC19" s="684"/>
    </row>
    <row r="20" spans="2:133" ht="11.25" customHeight="1">
      <c r="B20" s="638" t="s">
        <v>272</v>
      </c>
      <c r="C20" s="639"/>
      <c r="D20" s="639"/>
      <c r="E20" s="639"/>
      <c r="F20" s="639"/>
      <c r="G20" s="639"/>
      <c r="H20" s="639"/>
      <c r="I20" s="639"/>
      <c r="J20" s="639"/>
      <c r="K20" s="639"/>
      <c r="L20" s="639"/>
      <c r="M20" s="639"/>
      <c r="N20" s="639"/>
      <c r="O20" s="639"/>
      <c r="P20" s="639"/>
      <c r="Q20" s="640"/>
      <c r="R20" s="641">
        <v>208048</v>
      </c>
      <c r="S20" s="644"/>
      <c r="T20" s="644"/>
      <c r="U20" s="644"/>
      <c r="V20" s="644"/>
      <c r="W20" s="644"/>
      <c r="X20" s="644"/>
      <c r="Y20" s="645"/>
      <c r="Z20" s="703">
        <v>2.8</v>
      </c>
      <c r="AA20" s="703"/>
      <c r="AB20" s="703"/>
      <c r="AC20" s="703"/>
      <c r="AD20" s="704" t="s">
        <v>242</v>
      </c>
      <c r="AE20" s="704"/>
      <c r="AF20" s="704"/>
      <c r="AG20" s="704"/>
      <c r="AH20" s="704"/>
      <c r="AI20" s="704"/>
      <c r="AJ20" s="704"/>
      <c r="AK20" s="704"/>
      <c r="AL20" s="646" t="s">
        <v>225</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18874</v>
      </c>
      <c r="BH20" s="644"/>
      <c r="BI20" s="644"/>
      <c r="BJ20" s="644"/>
      <c r="BK20" s="644"/>
      <c r="BL20" s="644"/>
      <c r="BM20" s="644"/>
      <c r="BN20" s="645"/>
      <c r="BO20" s="703">
        <v>1.3</v>
      </c>
      <c r="BP20" s="703"/>
      <c r="BQ20" s="703"/>
      <c r="BR20" s="703"/>
      <c r="BS20" s="649" t="s">
        <v>123</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7233230</v>
      </c>
      <c r="CS20" s="644"/>
      <c r="CT20" s="644"/>
      <c r="CU20" s="644"/>
      <c r="CV20" s="644"/>
      <c r="CW20" s="644"/>
      <c r="CX20" s="644"/>
      <c r="CY20" s="645"/>
      <c r="CZ20" s="703">
        <v>100</v>
      </c>
      <c r="DA20" s="703"/>
      <c r="DB20" s="703"/>
      <c r="DC20" s="703"/>
      <c r="DD20" s="649">
        <v>770177</v>
      </c>
      <c r="DE20" s="644"/>
      <c r="DF20" s="644"/>
      <c r="DG20" s="644"/>
      <c r="DH20" s="644"/>
      <c r="DI20" s="644"/>
      <c r="DJ20" s="644"/>
      <c r="DK20" s="644"/>
      <c r="DL20" s="644"/>
      <c r="DM20" s="644"/>
      <c r="DN20" s="644"/>
      <c r="DO20" s="644"/>
      <c r="DP20" s="645"/>
      <c r="DQ20" s="649">
        <v>5174408</v>
      </c>
      <c r="DR20" s="644"/>
      <c r="DS20" s="644"/>
      <c r="DT20" s="644"/>
      <c r="DU20" s="644"/>
      <c r="DV20" s="644"/>
      <c r="DW20" s="644"/>
      <c r="DX20" s="644"/>
      <c r="DY20" s="644"/>
      <c r="DZ20" s="644"/>
      <c r="EA20" s="644"/>
      <c r="EB20" s="644"/>
      <c r="EC20" s="684"/>
    </row>
    <row r="21" spans="2:133" ht="11.25" customHeight="1">
      <c r="B21" s="638" t="s">
        <v>275</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242</v>
      </c>
      <c r="AA21" s="703"/>
      <c r="AB21" s="703"/>
      <c r="AC21" s="703"/>
      <c r="AD21" s="704" t="s">
        <v>123</v>
      </c>
      <c r="AE21" s="704"/>
      <c r="AF21" s="704"/>
      <c r="AG21" s="704"/>
      <c r="AH21" s="704"/>
      <c r="AI21" s="704"/>
      <c r="AJ21" s="704"/>
      <c r="AK21" s="704"/>
      <c r="AL21" s="646" t="s">
        <v>242</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18874</v>
      </c>
      <c r="BH21" s="644"/>
      <c r="BI21" s="644"/>
      <c r="BJ21" s="644"/>
      <c r="BK21" s="644"/>
      <c r="BL21" s="644"/>
      <c r="BM21" s="644"/>
      <c r="BN21" s="645"/>
      <c r="BO21" s="703">
        <v>1.3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277</v>
      </c>
      <c r="C22" s="639"/>
      <c r="D22" s="639"/>
      <c r="E22" s="639"/>
      <c r="F22" s="639"/>
      <c r="G22" s="639"/>
      <c r="H22" s="639"/>
      <c r="I22" s="639"/>
      <c r="J22" s="639"/>
      <c r="K22" s="639"/>
      <c r="L22" s="639"/>
      <c r="M22" s="639"/>
      <c r="N22" s="639"/>
      <c r="O22" s="639"/>
      <c r="P22" s="639"/>
      <c r="Q22" s="640"/>
      <c r="R22" s="641">
        <v>5016797</v>
      </c>
      <c r="S22" s="644"/>
      <c r="T22" s="644"/>
      <c r="U22" s="644"/>
      <c r="V22" s="644"/>
      <c r="W22" s="644"/>
      <c r="X22" s="644"/>
      <c r="Y22" s="645"/>
      <c r="Z22" s="703">
        <v>67.400000000000006</v>
      </c>
      <c r="AA22" s="703"/>
      <c r="AB22" s="703"/>
      <c r="AC22" s="703"/>
      <c r="AD22" s="704">
        <v>4808749</v>
      </c>
      <c r="AE22" s="704"/>
      <c r="AF22" s="704"/>
      <c r="AG22" s="704"/>
      <c r="AH22" s="704"/>
      <c r="AI22" s="704"/>
      <c r="AJ22" s="704"/>
      <c r="AK22" s="704"/>
      <c r="AL22" s="646">
        <v>99.6</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242</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280</v>
      </c>
      <c r="C23" s="639"/>
      <c r="D23" s="639"/>
      <c r="E23" s="639"/>
      <c r="F23" s="639"/>
      <c r="G23" s="639"/>
      <c r="H23" s="639"/>
      <c r="I23" s="639"/>
      <c r="J23" s="639"/>
      <c r="K23" s="639"/>
      <c r="L23" s="639"/>
      <c r="M23" s="639"/>
      <c r="N23" s="639"/>
      <c r="O23" s="639"/>
      <c r="P23" s="639"/>
      <c r="Q23" s="640"/>
      <c r="R23" s="641">
        <v>1274</v>
      </c>
      <c r="S23" s="644"/>
      <c r="T23" s="644"/>
      <c r="U23" s="644"/>
      <c r="V23" s="644"/>
      <c r="W23" s="644"/>
      <c r="X23" s="644"/>
      <c r="Y23" s="645"/>
      <c r="Z23" s="703">
        <v>0</v>
      </c>
      <c r="AA23" s="703"/>
      <c r="AB23" s="703"/>
      <c r="AC23" s="703"/>
      <c r="AD23" s="704">
        <v>1274</v>
      </c>
      <c r="AE23" s="704"/>
      <c r="AF23" s="704"/>
      <c r="AG23" s="704"/>
      <c r="AH23" s="704"/>
      <c r="AI23" s="704"/>
      <c r="AJ23" s="704"/>
      <c r="AK23" s="704"/>
      <c r="AL23" s="646">
        <v>0</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123</v>
      </c>
      <c r="BP23" s="703"/>
      <c r="BQ23" s="703"/>
      <c r="BR23" s="703"/>
      <c r="BS23" s="649" t="s">
        <v>123</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c r="B24" s="638" t="s">
        <v>287</v>
      </c>
      <c r="C24" s="639"/>
      <c r="D24" s="639"/>
      <c r="E24" s="639"/>
      <c r="F24" s="639"/>
      <c r="G24" s="639"/>
      <c r="H24" s="639"/>
      <c r="I24" s="639"/>
      <c r="J24" s="639"/>
      <c r="K24" s="639"/>
      <c r="L24" s="639"/>
      <c r="M24" s="639"/>
      <c r="N24" s="639"/>
      <c r="O24" s="639"/>
      <c r="P24" s="639"/>
      <c r="Q24" s="640"/>
      <c r="R24" s="641">
        <v>70390</v>
      </c>
      <c r="S24" s="644"/>
      <c r="T24" s="644"/>
      <c r="U24" s="644"/>
      <c r="V24" s="644"/>
      <c r="W24" s="644"/>
      <c r="X24" s="644"/>
      <c r="Y24" s="645"/>
      <c r="Z24" s="703">
        <v>0.9</v>
      </c>
      <c r="AA24" s="703"/>
      <c r="AB24" s="703"/>
      <c r="AC24" s="703"/>
      <c r="AD24" s="704" t="s">
        <v>242</v>
      </c>
      <c r="AE24" s="704"/>
      <c r="AF24" s="704"/>
      <c r="AG24" s="704"/>
      <c r="AH24" s="704"/>
      <c r="AI24" s="704"/>
      <c r="AJ24" s="704"/>
      <c r="AK24" s="704"/>
      <c r="AL24" s="646" t="s">
        <v>123</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242</v>
      </c>
      <c r="BH24" s="644"/>
      <c r="BI24" s="644"/>
      <c r="BJ24" s="644"/>
      <c r="BK24" s="644"/>
      <c r="BL24" s="644"/>
      <c r="BM24" s="644"/>
      <c r="BN24" s="645"/>
      <c r="BO24" s="703" t="s">
        <v>225</v>
      </c>
      <c r="BP24" s="703"/>
      <c r="BQ24" s="703"/>
      <c r="BR24" s="703"/>
      <c r="BS24" s="649" t="s">
        <v>242</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2977830</v>
      </c>
      <c r="CS24" s="707"/>
      <c r="CT24" s="707"/>
      <c r="CU24" s="707"/>
      <c r="CV24" s="707"/>
      <c r="CW24" s="707"/>
      <c r="CX24" s="707"/>
      <c r="CY24" s="753"/>
      <c r="CZ24" s="754">
        <v>41.2</v>
      </c>
      <c r="DA24" s="723"/>
      <c r="DB24" s="723"/>
      <c r="DC24" s="757"/>
      <c r="DD24" s="752">
        <v>2410354</v>
      </c>
      <c r="DE24" s="707"/>
      <c r="DF24" s="707"/>
      <c r="DG24" s="707"/>
      <c r="DH24" s="707"/>
      <c r="DI24" s="707"/>
      <c r="DJ24" s="707"/>
      <c r="DK24" s="753"/>
      <c r="DL24" s="752">
        <v>2407933</v>
      </c>
      <c r="DM24" s="707"/>
      <c r="DN24" s="707"/>
      <c r="DO24" s="707"/>
      <c r="DP24" s="707"/>
      <c r="DQ24" s="707"/>
      <c r="DR24" s="707"/>
      <c r="DS24" s="707"/>
      <c r="DT24" s="707"/>
      <c r="DU24" s="707"/>
      <c r="DV24" s="753"/>
      <c r="DW24" s="754">
        <v>49</v>
      </c>
      <c r="DX24" s="723"/>
      <c r="DY24" s="723"/>
      <c r="DZ24" s="723"/>
      <c r="EA24" s="723"/>
      <c r="EB24" s="723"/>
      <c r="EC24" s="755"/>
    </row>
    <row r="25" spans="2:133" ht="11.25" customHeight="1">
      <c r="B25" s="638" t="s">
        <v>290</v>
      </c>
      <c r="C25" s="639"/>
      <c r="D25" s="639"/>
      <c r="E25" s="639"/>
      <c r="F25" s="639"/>
      <c r="G25" s="639"/>
      <c r="H25" s="639"/>
      <c r="I25" s="639"/>
      <c r="J25" s="639"/>
      <c r="K25" s="639"/>
      <c r="L25" s="639"/>
      <c r="M25" s="639"/>
      <c r="N25" s="639"/>
      <c r="O25" s="639"/>
      <c r="P25" s="639"/>
      <c r="Q25" s="640"/>
      <c r="R25" s="641">
        <v>115926</v>
      </c>
      <c r="S25" s="644"/>
      <c r="T25" s="644"/>
      <c r="U25" s="644"/>
      <c r="V25" s="644"/>
      <c r="W25" s="644"/>
      <c r="X25" s="644"/>
      <c r="Y25" s="645"/>
      <c r="Z25" s="703">
        <v>1.6</v>
      </c>
      <c r="AA25" s="703"/>
      <c r="AB25" s="703"/>
      <c r="AC25" s="703"/>
      <c r="AD25" s="704">
        <v>2528</v>
      </c>
      <c r="AE25" s="704"/>
      <c r="AF25" s="704"/>
      <c r="AG25" s="704"/>
      <c r="AH25" s="704"/>
      <c r="AI25" s="704"/>
      <c r="AJ25" s="704"/>
      <c r="AK25" s="704"/>
      <c r="AL25" s="646">
        <v>0.1</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242</v>
      </c>
      <c r="BP25" s="703"/>
      <c r="BQ25" s="703"/>
      <c r="BR25" s="703"/>
      <c r="BS25" s="649" t="s">
        <v>242</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1168289</v>
      </c>
      <c r="CS25" s="642"/>
      <c r="CT25" s="642"/>
      <c r="CU25" s="642"/>
      <c r="CV25" s="642"/>
      <c r="CW25" s="642"/>
      <c r="CX25" s="642"/>
      <c r="CY25" s="643"/>
      <c r="CZ25" s="646">
        <v>16.2</v>
      </c>
      <c r="DA25" s="675"/>
      <c r="DB25" s="675"/>
      <c r="DC25" s="676"/>
      <c r="DD25" s="649">
        <v>1097655</v>
      </c>
      <c r="DE25" s="642"/>
      <c r="DF25" s="642"/>
      <c r="DG25" s="642"/>
      <c r="DH25" s="642"/>
      <c r="DI25" s="642"/>
      <c r="DJ25" s="642"/>
      <c r="DK25" s="643"/>
      <c r="DL25" s="649">
        <v>1095389</v>
      </c>
      <c r="DM25" s="642"/>
      <c r="DN25" s="642"/>
      <c r="DO25" s="642"/>
      <c r="DP25" s="642"/>
      <c r="DQ25" s="642"/>
      <c r="DR25" s="642"/>
      <c r="DS25" s="642"/>
      <c r="DT25" s="642"/>
      <c r="DU25" s="642"/>
      <c r="DV25" s="643"/>
      <c r="DW25" s="646">
        <v>22.3</v>
      </c>
      <c r="DX25" s="675"/>
      <c r="DY25" s="675"/>
      <c r="DZ25" s="675"/>
      <c r="EA25" s="675"/>
      <c r="EB25" s="675"/>
      <c r="EC25" s="677"/>
    </row>
    <row r="26" spans="2:133" ht="11.25" customHeight="1">
      <c r="B26" s="638" t="s">
        <v>293</v>
      </c>
      <c r="C26" s="639"/>
      <c r="D26" s="639"/>
      <c r="E26" s="639"/>
      <c r="F26" s="639"/>
      <c r="G26" s="639"/>
      <c r="H26" s="639"/>
      <c r="I26" s="639"/>
      <c r="J26" s="639"/>
      <c r="K26" s="639"/>
      <c r="L26" s="639"/>
      <c r="M26" s="639"/>
      <c r="N26" s="639"/>
      <c r="O26" s="639"/>
      <c r="P26" s="639"/>
      <c r="Q26" s="640"/>
      <c r="R26" s="641">
        <v>21236</v>
      </c>
      <c r="S26" s="644"/>
      <c r="T26" s="644"/>
      <c r="U26" s="644"/>
      <c r="V26" s="644"/>
      <c r="W26" s="644"/>
      <c r="X26" s="644"/>
      <c r="Y26" s="645"/>
      <c r="Z26" s="703">
        <v>0.3</v>
      </c>
      <c r="AA26" s="703"/>
      <c r="AB26" s="703"/>
      <c r="AC26" s="703"/>
      <c r="AD26" s="704" t="s">
        <v>123</v>
      </c>
      <c r="AE26" s="704"/>
      <c r="AF26" s="704"/>
      <c r="AG26" s="704"/>
      <c r="AH26" s="704"/>
      <c r="AI26" s="704"/>
      <c r="AJ26" s="704"/>
      <c r="AK26" s="704"/>
      <c r="AL26" s="646" t="s">
        <v>123</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731775</v>
      </c>
      <c r="CS26" s="644"/>
      <c r="CT26" s="644"/>
      <c r="CU26" s="644"/>
      <c r="CV26" s="644"/>
      <c r="CW26" s="644"/>
      <c r="CX26" s="644"/>
      <c r="CY26" s="645"/>
      <c r="CZ26" s="646">
        <v>10.1</v>
      </c>
      <c r="DA26" s="675"/>
      <c r="DB26" s="675"/>
      <c r="DC26" s="676"/>
      <c r="DD26" s="649">
        <v>668500</v>
      </c>
      <c r="DE26" s="644"/>
      <c r="DF26" s="644"/>
      <c r="DG26" s="644"/>
      <c r="DH26" s="644"/>
      <c r="DI26" s="644"/>
      <c r="DJ26" s="644"/>
      <c r="DK26" s="645"/>
      <c r="DL26" s="649" t="s">
        <v>123</v>
      </c>
      <c r="DM26" s="644"/>
      <c r="DN26" s="644"/>
      <c r="DO26" s="644"/>
      <c r="DP26" s="644"/>
      <c r="DQ26" s="644"/>
      <c r="DR26" s="644"/>
      <c r="DS26" s="644"/>
      <c r="DT26" s="644"/>
      <c r="DU26" s="644"/>
      <c r="DV26" s="645"/>
      <c r="DW26" s="646" t="s">
        <v>225</v>
      </c>
      <c r="DX26" s="675"/>
      <c r="DY26" s="675"/>
      <c r="DZ26" s="675"/>
      <c r="EA26" s="675"/>
      <c r="EB26" s="675"/>
      <c r="EC26" s="677"/>
    </row>
    <row r="27" spans="2:133" ht="11.25" customHeight="1">
      <c r="B27" s="638" t="s">
        <v>296</v>
      </c>
      <c r="C27" s="639"/>
      <c r="D27" s="639"/>
      <c r="E27" s="639"/>
      <c r="F27" s="639"/>
      <c r="G27" s="639"/>
      <c r="H27" s="639"/>
      <c r="I27" s="639"/>
      <c r="J27" s="639"/>
      <c r="K27" s="639"/>
      <c r="L27" s="639"/>
      <c r="M27" s="639"/>
      <c r="N27" s="639"/>
      <c r="O27" s="639"/>
      <c r="P27" s="639"/>
      <c r="Q27" s="640"/>
      <c r="R27" s="641">
        <v>544839</v>
      </c>
      <c r="S27" s="644"/>
      <c r="T27" s="644"/>
      <c r="U27" s="644"/>
      <c r="V27" s="644"/>
      <c r="W27" s="644"/>
      <c r="X27" s="644"/>
      <c r="Y27" s="645"/>
      <c r="Z27" s="703">
        <v>7.3</v>
      </c>
      <c r="AA27" s="703"/>
      <c r="AB27" s="703"/>
      <c r="AC27" s="703"/>
      <c r="AD27" s="704" t="s">
        <v>123</v>
      </c>
      <c r="AE27" s="704"/>
      <c r="AF27" s="704"/>
      <c r="AG27" s="704"/>
      <c r="AH27" s="704"/>
      <c r="AI27" s="704"/>
      <c r="AJ27" s="704"/>
      <c r="AK27" s="704"/>
      <c r="AL27" s="646" t="s">
        <v>132</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1398801</v>
      </c>
      <c r="BH27" s="644"/>
      <c r="BI27" s="644"/>
      <c r="BJ27" s="644"/>
      <c r="BK27" s="644"/>
      <c r="BL27" s="644"/>
      <c r="BM27" s="644"/>
      <c r="BN27" s="645"/>
      <c r="BO27" s="703">
        <v>100</v>
      </c>
      <c r="BP27" s="703"/>
      <c r="BQ27" s="703"/>
      <c r="BR27" s="703"/>
      <c r="BS27" s="649" t="s">
        <v>242</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813554</v>
      </c>
      <c r="CS27" s="642"/>
      <c r="CT27" s="642"/>
      <c r="CU27" s="642"/>
      <c r="CV27" s="642"/>
      <c r="CW27" s="642"/>
      <c r="CX27" s="642"/>
      <c r="CY27" s="643"/>
      <c r="CZ27" s="646">
        <v>11.2</v>
      </c>
      <c r="DA27" s="675"/>
      <c r="DB27" s="675"/>
      <c r="DC27" s="676"/>
      <c r="DD27" s="649">
        <v>323370</v>
      </c>
      <c r="DE27" s="642"/>
      <c r="DF27" s="642"/>
      <c r="DG27" s="642"/>
      <c r="DH27" s="642"/>
      <c r="DI27" s="642"/>
      <c r="DJ27" s="642"/>
      <c r="DK27" s="643"/>
      <c r="DL27" s="649">
        <v>323215</v>
      </c>
      <c r="DM27" s="642"/>
      <c r="DN27" s="642"/>
      <c r="DO27" s="642"/>
      <c r="DP27" s="642"/>
      <c r="DQ27" s="642"/>
      <c r="DR27" s="642"/>
      <c r="DS27" s="642"/>
      <c r="DT27" s="642"/>
      <c r="DU27" s="642"/>
      <c r="DV27" s="643"/>
      <c r="DW27" s="646">
        <v>6.6</v>
      </c>
      <c r="DX27" s="675"/>
      <c r="DY27" s="675"/>
      <c r="DZ27" s="675"/>
      <c r="EA27" s="675"/>
      <c r="EB27" s="675"/>
      <c r="EC27" s="677"/>
    </row>
    <row r="28" spans="2:133" ht="11.25" customHeight="1">
      <c r="B28" s="746" t="s">
        <v>299</v>
      </c>
      <c r="C28" s="747"/>
      <c r="D28" s="747"/>
      <c r="E28" s="747"/>
      <c r="F28" s="747"/>
      <c r="G28" s="747"/>
      <c r="H28" s="747"/>
      <c r="I28" s="747"/>
      <c r="J28" s="747"/>
      <c r="K28" s="747"/>
      <c r="L28" s="747"/>
      <c r="M28" s="747"/>
      <c r="N28" s="747"/>
      <c r="O28" s="747"/>
      <c r="P28" s="747"/>
      <c r="Q28" s="748"/>
      <c r="R28" s="641">
        <v>1248</v>
      </c>
      <c r="S28" s="644"/>
      <c r="T28" s="644"/>
      <c r="U28" s="644"/>
      <c r="V28" s="644"/>
      <c r="W28" s="644"/>
      <c r="X28" s="644"/>
      <c r="Y28" s="645"/>
      <c r="Z28" s="703">
        <v>0</v>
      </c>
      <c r="AA28" s="703"/>
      <c r="AB28" s="703"/>
      <c r="AC28" s="703"/>
      <c r="AD28" s="704">
        <v>1248</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995987</v>
      </c>
      <c r="CS28" s="644"/>
      <c r="CT28" s="644"/>
      <c r="CU28" s="644"/>
      <c r="CV28" s="644"/>
      <c r="CW28" s="644"/>
      <c r="CX28" s="644"/>
      <c r="CY28" s="645"/>
      <c r="CZ28" s="646">
        <v>13.8</v>
      </c>
      <c r="DA28" s="675"/>
      <c r="DB28" s="675"/>
      <c r="DC28" s="676"/>
      <c r="DD28" s="649">
        <v>989329</v>
      </c>
      <c r="DE28" s="644"/>
      <c r="DF28" s="644"/>
      <c r="DG28" s="644"/>
      <c r="DH28" s="644"/>
      <c r="DI28" s="644"/>
      <c r="DJ28" s="644"/>
      <c r="DK28" s="645"/>
      <c r="DL28" s="649">
        <v>989329</v>
      </c>
      <c r="DM28" s="644"/>
      <c r="DN28" s="644"/>
      <c r="DO28" s="644"/>
      <c r="DP28" s="644"/>
      <c r="DQ28" s="644"/>
      <c r="DR28" s="644"/>
      <c r="DS28" s="644"/>
      <c r="DT28" s="644"/>
      <c r="DU28" s="644"/>
      <c r="DV28" s="645"/>
      <c r="DW28" s="646">
        <v>20.100000000000001</v>
      </c>
      <c r="DX28" s="675"/>
      <c r="DY28" s="675"/>
      <c r="DZ28" s="675"/>
      <c r="EA28" s="675"/>
      <c r="EB28" s="675"/>
      <c r="EC28" s="677"/>
    </row>
    <row r="29" spans="2:133" ht="11.25" customHeight="1">
      <c r="B29" s="638" t="s">
        <v>301</v>
      </c>
      <c r="C29" s="639"/>
      <c r="D29" s="639"/>
      <c r="E29" s="639"/>
      <c r="F29" s="639"/>
      <c r="G29" s="639"/>
      <c r="H29" s="639"/>
      <c r="I29" s="639"/>
      <c r="J29" s="639"/>
      <c r="K29" s="639"/>
      <c r="L29" s="639"/>
      <c r="M29" s="639"/>
      <c r="N29" s="639"/>
      <c r="O29" s="639"/>
      <c r="P29" s="639"/>
      <c r="Q29" s="640"/>
      <c r="R29" s="641">
        <v>561252</v>
      </c>
      <c r="S29" s="644"/>
      <c r="T29" s="644"/>
      <c r="U29" s="644"/>
      <c r="V29" s="644"/>
      <c r="W29" s="644"/>
      <c r="X29" s="644"/>
      <c r="Y29" s="645"/>
      <c r="Z29" s="703">
        <v>7.5</v>
      </c>
      <c r="AA29" s="703"/>
      <c r="AB29" s="703"/>
      <c r="AC29" s="703"/>
      <c r="AD29" s="704" t="s">
        <v>123</v>
      </c>
      <c r="AE29" s="704"/>
      <c r="AF29" s="704"/>
      <c r="AG29" s="704"/>
      <c r="AH29" s="704"/>
      <c r="AI29" s="704"/>
      <c r="AJ29" s="704"/>
      <c r="AK29" s="704"/>
      <c r="AL29" s="646" t="s">
        <v>242</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995987</v>
      </c>
      <c r="CS29" s="642"/>
      <c r="CT29" s="642"/>
      <c r="CU29" s="642"/>
      <c r="CV29" s="642"/>
      <c r="CW29" s="642"/>
      <c r="CX29" s="642"/>
      <c r="CY29" s="643"/>
      <c r="CZ29" s="646">
        <v>13.8</v>
      </c>
      <c r="DA29" s="675"/>
      <c r="DB29" s="675"/>
      <c r="DC29" s="676"/>
      <c r="DD29" s="649">
        <v>989329</v>
      </c>
      <c r="DE29" s="642"/>
      <c r="DF29" s="642"/>
      <c r="DG29" s="642"/>
      <c r="DH29" s="642"/>
      <c r="DI29" s="642"/>
      <c r="DJ29" s="642"/>
      <c r="DK29" s="643"/>
      <c r="DL29" s="649">
        <v>989329</v>
      </c>
      <c r="DM29" s="642"/>
      <c r="DN29" s="642"/>
      <c r="DO29" s="642"/>
      <c r="DP29" s="642"/>
      <c r="DQ29" s="642"/>
      <c r="DR29" s="642"/>
      <c r="DS29" s="642"/>
      <c r="DT29" s="642"/>
      <c r="DU29" s="642"/>
      <c r="DV29" s="643"/>
      <c r="DW29" s="646">
        <v>20.100000000000001</v>
      </c>
      <c r="DX29" s="675"/>
      <c r="DY29" s="675"/>
      <c r="DZ29" s="675"/>
      <c r="EA29" s="675"/>
      <c r="EB29" s="675"/>
      <c r="EC29" s="677"/>
    </row>
    <row r="30" spans="2:133" ht="11.25" customHeight="1">
      <c r="B30" s="638" t="s">
        <v>306</v>
      </c>
      <c r="C30" s="639"/>
      <c r="D30" s="639"/>
      <c r="E30" s="639"/>
      <c r="F30" s="639"/>
      <c r="G30" s="639"/>
      <c r="H30" s="639"/>
      <c r="I30" s="639"/>
      <c r="J30" s="639"/>
      <c r="K30" s="639"/>
      <c r="L30" s="639"/>
      <c r="M30" s="639"/>
      <c r="N30" s="639"/>
      <c r="O30" s="639"/>
      <c r="P30" s="639"/>
      <c r="Q30" s="640"/>
      <c r="R30" s="641">
        <v>52485</v>
      </c>
      <c r="S30" s="644"/>
      <c r="T30" s="644"/>
      <c r="U30" s="644"/>
      <c r="V30" s="644"/>
      <c r="W30" s="644"/>
      <c r="X30" s="644"/>
      <c r="Y30" s="645"/>
      <c r="Z30" s="703">
        <v>0.7</v>
      </c>
      <c r="AA30" s="703"/>
      <c r="AB30" s="703"/>
      <c r="AC30" s="703"/>
      <c r="AD30" s="704">
        <v>6202</v>
      </c>
      <c r="AE30" s="704"/>
      <c r="AF30" s="704"/>
      <c r="AG30" s="704"/>
      <c r="AH30" s="704"/>
      <c r="AI30" s="704"/>
      <c r="AJ30" s="704"/>
      <c r="AK30" s="704"/>
      <c r="AL30" s="646">
        <v>0.1</v>
      </c>
      <c r="AM30" s="647"/>
      <c r="AN30" s="647"/>
      <c r="AO30" s="705"/>
      <c r="AP30" s="731" t="s">
        <v>307</v>
      </c>
      <c r="AQ30" s="732"/>
      <c r="AR30" s="732"/>
      <c r="AS30" s="732"/>
      <c r="AT30" s="737" t="s">
        <v>308</v>
      </c>
      <c r="AU30" s="210"/>
      <c r="AV30" s="210"/>
      <c r="AW30" s="210"/>
      <c r="AX30" s="740" t="s">
        <v>184</v>
      </c>
      <c r="AY30" s="741"/>
      <c r="AZ30" s="741"/>
      <c r="BA30" s="741"/>
      <c r="BB30" s="741"/>
      <c r="BC30" s="741"/>
      <c r="BD30" s="741"/>
      <c r="BE30" s="741"/>
      <c r="BF30" s="742"/>
      <c r="BG30" s="721">
        <v>98.8</v>
      </c>
      <c r="BH30" s="722"/>
      <c r="BI30" s="722"/>
      <c r="BJ30" s="722"/>
      <c r="BK30" s="722"/>
      <c r="BL30" s="722"/>
      <c r="BM30" s="723">
        <v>93.9</v>
      </c>
      <c r="BN30" s="722"/>
      <c r="BO30" s="722"/>
      <c r="BP30" s="722"/>
      <c r="BQ30" s="724"/>
      <c r="BR30" s="721">
        <v>98.8</v>
      </c>
      <c r="BS30" s="722"/>
      <c r="BT30" s="722"/>
      <c r="BU30" s="722"/>
      <c r="BV30" s="722"/>
      <c r="BW30" s="722"/>
      <c r="BX30" s="723">
        <v>90.9</v>
      </c>
      <c r="BY30" s="722"/>
      <c r="BZ30" s="722"/>
      <c r="CA30" s="722"/>
      <c r="CB30" s="724"/>
      <c r="CD30" s="727"/>
      <c r="CE30" s="728"/>
      <c r="CF30" s="685" t="s">
        <v>309</v>
      </c>
      <c r="CG30" s="682"/>
      <c r="CH30" s="682"/>
      <c r="CI30" s="682"/>
      <c r="CJ30" s="682"/>
      <c r="CK30" s="682"/>
      <c r="CL30" s="682"/>
      <c r="CM30" s="682"/>
      <c r="CN30" s="682"/>
      <c r="CO30" s="682"/>
      <c r="CP30" s="682"/>
      <c r="CQ30" s="683"/>
      <c r="CR30" s="641">
        <v>963904</v>
      </c>
      <c r="CS30" s="644"/>
      <c r="CT30" s="644"/>
      <c r="CU30" s="644"/>
      <c r="CV30" s="644"/>
      <c r="CW30" s="644"/>
      <c r="CX30" s="644"/>
      <c r="CY30" s="645"/>
      <c r="CZ30" s="646">
        <v>13.3</v>
      </c>
      <c r="DA30" s="675"/>
      <c r="DB30" s="675"/>
      <c r="DC30" s="676"/>
      <c r="DD30" s="649">
        <v>957246</v>
      </c>
      <c r="DE30" s="644"/>
      <c r="DF30" s="644"/>
      <c r="DG30" s="644"/>
      <c r="DH30" s="644"/>
      <c r="DI30" s="644"/>
      <c r="DJ30" s="644"/>
      <c r="DK30" s="645"/>
      <c r="DL30" s="649">
        <v>957246</v>
      </c>
      <c r="DM30" s="644"/>
      <c r="DN30" s="644"/>
      <c r="DO30" s="644"/>
      <c r="DP30" s="644"/>
      <c r="DQ30" s="644"/>
      <c r="DR30" s="644"/>
      <c r="DS30" s="644"/>
      <c r="DT30" s="644"/>
      <c r="DU30" s="644"/>
      <c r="DV30" s="645"/>
      <c r="DW30" s="646">
        <v>19.5</v>
      </c>
      <c r="DX30" s="675"/>
      <c r="DY30" s="675"/>
      <c r="DZ30" s="675"/>
      <c r="EA30" s="675"/>
      <c r="EB30" s="675"/>
      <c r="EC30" s="677"/>
    </row>
    <row r="31" spans="2:133" ht="11.25" customHeight="1">
      <c r="B31" s="638" t="s">
        <v>310</v>
      </c>
      <c r="C31" s="639"/>
      <c r="D31" s="639"/>
      <c r="E31" s="639"/>
      <c r="F31" s="639"/>
      <c r="G31" s="639"/>
      <c r="H31" s="639"/>
      <c r="I31" s="639"/>
      <c r="J31" s="639"/>
      <c r="K31" s="639"/>
      <c r="L31" s="639"/>
      <c r="M31" s="639"/>
      <c r="N31" s="639"/>
      <c r="O31" s="639"/>
      <c r="P31" s="639"/>
      <c r="Q31" s="640"/>
      <c r="R31" s="641">
        <v>26050</v>
      </c>
      <c r="S31" s="644"/>
      <c r="T31" s="644"/>
      <c r="U31" s="644"/>
      <c r="V31" s="644"/>
      <c r="W31" s="644"/>
      <c r="X31" s="644"/>
      <c r="Y31" s="645"/>
      <c r="Z31" s="703">
        <v>0.3</v>
      </c>
      <c r="AA31" s="703"/>
      <c r="AB31" s="703"/>
      <c r="AC31" s="703"/>
      <c r="AD31" s="704" t="s">
        <v>242</v>
      </c>
      <c r="AE31" s="704"/>
      <c r="AF31" s="704"/>
      <c r="AG31" s="704"/>
      <c r="AH31" s="704"/>
      <c r="AI31" s="704"/>
      <c r="AJ31" s="704"/>
      <c r="AK31" s="704"/>
      <c r="AL31" s="646" t="s">
        <v>225</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v>
      </c>
      <c r="BH31" s="642"/>
      <c r="BI31" s="642"/>
      <c r="BJ31" s="642"/>
      <c r="BK31" s="642"/>
      <c r="BL31" s="642"/>
      <c r="BM31" s="647">
        <v>94.6</v>
      </c>
      <c r="BN31" s="720"/>
      <c r="BO31" s="720"/>
      <c r="BP31" s="720"/>
      <c r="BQ31" s="681"/>
      <c r="BR31" s="719">
        <v>98.8</v>
      </c>
      <c r="BS31" s="642"/>
      <c r="BT31" s="642"/>
      <c r="BU31" s="642"/>
      <c r="BV31" s="642"/>
      <c r="BW31" s="642"/>
      <c r="BX31" s="647">
        <v>94.5</v>
      </c>
      <c r="BY31" s="720"/>
      <c r="BZ31" s="720"/>
      <c r="CA31" s="720"/>
      <c r="CB31" s="681"/>
      <c r="CD31" s="727"/>
      <c r="CE31" s="728"/>
      <c r="CF31" s="685" t="s">
        <v>313</v>
      </c>
      <c r="CG31" s="682"/>
      <c r="CH31" s="682"/>
      <c r="CI31" s="682"/>
      <c r="CJ31" s="682"/>
      <c r="CK31" s="682"/>
      <c r="CL31" s="682"/>
      <c r="CM31" s="682"/>
      <c r="CN31" s="682"/>
      <c r="CO31" s="682"/>
      <c r="CP31" s="682"/>
      <c r="CQ31" s="683"/>
      <c r="CR31" s="641">
        <v>32083</v>
      </c>
      <c r="CS31" s="642"/>
      <c r="CT31" s="642"/>
      <c r="CU31" s="642"/>
      <c r="CV31" s="642"/>
      <c r="CW31" s="642"/>
      <c r="CX31" s="642"/>
      <c r="CY31" s="643"/>
      <c r="CZ31" s="646">
        <v>0.4</v>
      </c>
      <c r="DA31" s="675"/>
      <c r="DB31" s="675"/>
      <c r="DC31" s="676"/>
      <c r="DD31" s="649">
        <v>32083</v>
      </c>
      <c r="DE31" s="642"/>
      <c r="DF31" s="642"/>
      <c r="DG31" s="642"/>
      <c r="DH31" s="642"/>
      <c r="DI31" s="642"/>
      <c r="DJ31" s="642"/>
      <c r="DK31" s="643"/>
      <c r="DL31" s="649">
        <v>32083</v>
      </c>
      <c r="DM31" s="642"/>
      <c r="DN31" s="642"/>
      <c r="DO31" s="642"/>
      <c r="DP31" s="642"/>
      <c r="DQ31" s="642"/>
      <c r="DR31" s="642"/>
      <c r="DS31" s="642"/>
      <c r="DT31" s="642"/>
      <c r="DU31" s="642"/>
      <c r="DV31" s="643"/>
      <c r="DW31" s="646">
        <v>0.7</v>
      </c>
      <c r="DX31" s="675"/>
      <c r="DY31" s="675"/>
      <c r="DZ31" s="675"/>
      <c r="EA31" s="675"/>
      <c r="EB31" s="675"/>
      <c r="EC31" s="677"/>
    </row>
    <row r="32" spans="2:133" ht="11.25" customHeight="1">
      <c r="B32" s="638" t="s">
        <v>314</v>
      </c>
      <c r="C32" s="639"/>
      <c r="D32" s="639"/>
      <c r="E32" s="639"/>
      <c r="F32" s="639"/>
      <c r="G32" s="639"/>
      <c r="H32" s="639"/>
      <c r="I32" s="639"/>
      <c r="J32" s="639"/>
      <c r="K32" s="639"/>
      <c r="L32" s="639"/>
      <c r="M32" s="639"/>
      <c r="N32" s="639"/>
      <c r="O32" s="639"/>
      <c r="P32" s="639"/>
      <c r="Q32" s="640"/>
      <c r="R32" s="641">
        <v>30799</v>
      </c>
      <c r="S32" s="644"/>
      <c r="T32" s="644"/>
      <c r="U32" s="644"/>
      <c r="V32" s="644"/>
      <c r="W32" s="644"/>
      <c r="X32" s="644"/>
      <c r="Y32" s="645"/>
      <c r="Z32" s="703">
        <v>0.4</v>
      </c>
      <c r="AA32" s="703"/>
      <c r="AB32" s="703"/>
      <c r="AC32" s="703"/>
      <c r="AD32" s="704" t="s">
        <v>242</v>
      </c>
      <c r="AE32" s="704"/>
      <c r="AF32" s="704"/>
      <c r="AG32" s="704"/>
      <c r="AH32" s="704"/>
      <c r="AI32" s="704"/>
      <c r="AJ32" s="704"/>
      <c r="AK32" s="704"/>
      <c r="AL32" s="646" t="s">
        <v>242</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98.4</v>
      </c>
      <c r="BH32" s="657"/>
      <c r="BI32" s="657"/>
      <c r="BJ32" s="657"/>
      <c r="BK32" s="657"/>
      <c r="BL32" s="657"/>
      <c r="BM32" s="701">
        <v>92.5</v>
      </c>
      <c r="BN32" s="657"/>
      <c r="BO32" s="657"/>
      <c r="BP32" s="657"/>
      <c r="BQ32" s="694"/>
      <c r="BR32" s="718">
        <v>98.5</v>
      </c>
      <c r="BS32" s="657"/>
      <c r="BT32" s="657"/>
      <c r="BU32" s="657"/>
      <c r="BV32" s="657"/>
      <c r="BW32" s="657"/>
      <c r="BX32" s="701">
        <v>87</v>
      </c>
      <c r="BY32" s="657"/>
      <c r="BZ32" s="657"/>
      <c r="CA32" s="657"/>
      <c r="CB32" s="694"/>
      <c r="CD32" s="729"/>
      <c r="CE32" s="730"/>
      <c r="CF32" s="685" t="s">
        <v>316</v>
      </c>
      <c r="CG32" s="682"/>
      <c r="CH32" s="682"/>
      <c r="CI32" s="682"/>
      <c r="CJ32" s="682"/>
      <c r="CK32" s="682"/>
      <c r="CL32" s="682"/>
      <c r="CM32" s="682"/>
      <c r="CN32" s="682"/>
      <c r="CO32" s="682"/>
      <c r="CP32" s="682"/>
      <c r="CQ32" s="683"/>
      <c r="CR32" s="641" t="s">
        <v>242</v>
      </c>
      <c r="CS32" s="644"/>
      <c r="CT32" s="644"/>
      <c r="CU32" s="644"/>
      <c r="CV32" s="644"/>
      <c r="CW32" s="644"/>
      <c r="CX32" s="644"/>
      <c r="CY32" s="645"/>
      <c r="CZ32" s="646" t="s">
        <v>225</v>
      </c>
      <c r="DA32" s="675"/>
      <c r="DB32" s="675"/>
      <c r="DC32" s="676"/>
      <c r="DD32" s="649" t="s">
        <v>123</v>
      </c>
      <c r="DE32" s="644"/>
      <c r="DF32" s="644"/>
      <c r="DG32" s="644"/>
      <c r="DH32" s="644"/>
      <c r="DI32" s="644"/>
      <c r="DJ32" s="644"/>
      <c r="DK32" s="645"/>
      <c r="DL32" s="649" t="s">
        <v>242</v>
      </c>
      <c r="DM32" s="644"/>
      <c r="DN32" s="644"/>
      <c r="DO32" s="644"/>
      <c r="DP32" s="644"/>
      <c r="DQ32" s="644"/>
      <c r="DR32" s="644"/>
      <c r="DS32" s="644"/>
      <c r="DT32" s="644"/>
      <c r="DU32" s="644"/>
      <c r="DV32" s="645"/>
      <c r="DW32" s="646" t="s">
        <v>242</v>
      </c>
      <c r="DX32" s="675"/>
      <c r="DY32" s="675"/>
      <c r="DZ32" s="675"/>
      <c r="EA32" s="675"/>
      <c r="EB32" s="675"/>
      <c r="EC32" s="677"/>
    </row>
    <row r="33" spans="2:133" ht="11.25" customHeight="1">
      <c r="B33" s="638" t="s">
        <v>317</v>
      </c>
      <c r="C33" s="639"/>
      <c r="D33" s="639"/>
      <c r="E33" s="639"/>
      <c r="F33" s="639"/>
      <c r="G33" s="639"/>
      <c r="H33" s="639"/>
      <c r="I33" s="639"/>
      <c r="J33" s="639"/>
      <c r="K33" s="639"/>
      <c r="L33" s="639"/>
      <c r="M33" s="639"/>
      <c r="N33" s="639"/>
      <c r="O33" s="639"/>
      <c r="P33" s="639"/>
      <c r="Q33" s="640"/>
      <c r="R33" s="641">
        <v>178523</v>
      </c>
      <c r="S33" s="644"/>
      <c r="T33" s="644"/>
      <c r="U33" s="644"/>
      <c r="V33" s="644"/>
      <c r="W33" s="644"/>
      <c r="X33" s="644"/>
      <c r="Y33" s="645"/>
      <c r="Z33" s="703">
        <v>2.4</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3465393</v>
      </c>
      <c r="CS33" s="642"/>
      <c r="CT33" s="642"/>
      <c r="CU33" s="642"/>
      <c r="CV33" s="642"/>
      <c r="CW33" s="642"/>
      <c r="CX33" s="642"/>
      <c r="CY33" s="643"/>
      <c r="CZ33" s="646">
        <v>47.9</v>
      </c>
      <c r="DA33" s="675"/>
      <c r="DB33" s="675"/>
      <c r="DC33" s="676"/>
      <c r="DD33" s="649">
        <v>2617183</v>
      </c>
      <c r="DE33" s="642"/>
      <c r="DF33" s="642"/>
      <c r="DG33" s="642"/>
      <c r="DH33" s="642"/>
      <c r="DI33" s="642"/>
      <c r="DJ33" s="642"/>
      <c r="DK33" s="643"/>
      <c r="DL33" s="649">
        <v>2038127</v>
      </c>
      <c r="DM33" s="642"/>
      <c r="DN33" s="642"/>
      <c r="DO33" s="642"/>
      <c r="DP33" s="642"/>
      <c r="DQ33" s="642"/>
      <c r="DR33" s="642"/>
      <c r="DS33" s="642"/>
      <c r="DT33" s="642"/>
      <c r="DU33" s="642"/>
      <c r="DV33" s="643"/>
      <c r="DW33" s="646">
        <v>41.5</v>
      </c>
      <c r="DX33" s="675"/>
      <c r="DY33" s="675"/>
      <c r="DZ33" s="675"/>
      <c r="EA33" s="675"/>
      <c r="EB33" s="675"/>
      <c r="EC33" s="677"/>
    </row>
    <row r="34" spans="2:133" ht="11.25" customHeight="1">
      <c r="B34" s="638" t="s">
        <v>319</v>
      </c>
      <c r="C34" s="639"/>
      <c r="D34" s="639"/>
      <c r="E34" s="639"/>
      <c r="F34" s="639"/>
      <c r="G34" s="639"/>
      <c r="H34" s="639"/>
      <c r="I34" s="639"/>
      <c r="J34" s="639"/>
      <c r="K34" s="639"/>
      <c r="L34" s="639"/>
      <c r="M34" s="639"/>
      <c r="N34" s="639"/>
      <c r="O34" s="639"/>
      <c r="P34" s="639"/>
      <c r="Q34" s="640"/>
      <c r="R34" s="641">
        <v>92857</v>
      </c>
      <c r="S34" s="644"/>
      <c r="T34" s="644"/>
      <c r="U34" s="644"/>
      <c r="V34" s="644"/>
      <c r="W34" s="644"/>
      <c r="X34" s="644"/>
      <c r="Y34" s="645"/>
      <c r="Z34" s="703">
        <v>1.2</v>
      </c>
      <c r="AA34" s="703"/>
      <c r="AB34" s="703"/>
      <c r="AC34" s="703"/>
      <c r="AD34" s="704">
        <v>7993</v>
      </c>
      <c r="AE34" s="704"/>
      <c r="AF34" s="704"/>
      <c r="AG34" s="704"/>
      <c r="AH34" s="704"/>
      <c r="AI34" s="704"/>
      <c r="AJ34" s="704"/>
      <c r="AK34" s="704"/>
      <c r="AL34" s="646">
        <v>0.2</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1325592</v>
      </c>
      <c r="CS34" s="644"/>
      <c r="CT34" s="644"/>
      <c r="CU34" s="644"/>
      <c r="CV34" s="644"/>
      <c r="CW34" s="644"/>
      <c r="CX34" s="644"/>
      <c r="CY34" s="645"/>
      <c r="CZ34" s="646">
        <v>18.3</v>
      </c>
      <c r="DA34" s="675"/>
      <c r="DB34" s="675"/>
      <c r="DC34" s="676"/>
      <c r="DD34" s="649">
        <v>933834</v>
      </c>
      <c r="DE34" s="644"/>
      <c r="DF34" s="644"/>
      <c r="DG34" s="644"/>
      <c r="DH34" s="644"/>
      <c r="DI34" s="644"/>
      <c r="DJ34" s="644"/>
      <c r="DK34" s="645"/>
      <c r="DL34" s="649">
        <v>786563</v>
      </c>
      <c r="DM34" s="644"/>
      <c r="DN34" s="644"/>
      <c r="DO34" s="644"/>
      <c r="DP34" s="644"/>
      <c r="DQ34" s="644"/>
      <c r="DR34" s="644"/>
      <c r="DS34" s="644"/>
      <c r="DT34" s="644"/>
      <c r="DU34" s="644"/>
      <c r="DV34" s="645"/>
      <c r="DW34" s="646">
        <v>16</v>
      </c>
      <c r="DX34" s="675"/>
      <c r="DY34" s="675"/>
      <c r="DZ34" s="675"/>
      <c r="EA34" s="675"/>
      <c r="EB34" s="675"/>
      <c r="EC34" s="677"/>
    </row>
    <row r="35" spans="2:133" ht="11.25" customHeight="1">
      <c r="B35" s="638" t="s">
        <v>323</v>
      </c>
      <c r="C35" s="639"/>
      <c r="D35" s="639"/>
      <c r="E35" s="639"/>
      <c r="F35" s="639"/>
      <c r="G35" s="639"/>
      <c r="H35" s="639"/>
      <c r="I35" s="639"/>
      <c r="J35" s="639"/>
      <c r="K35" s="639"/>
      <c r="L35" s="639"/>
      <c r="M35" s="639"/>
      <c r="N35" s="639"/>
      <c r="O35" s="639"/>
      <c r="P35" s="639"/>
      <c r="Q35" s="640"/>
      <c r="R35" s="641">
        <v>735100</v>
      </c>
      <c r="S35" s="644"/>
      <c r="T35" s="644"/>
      <c r="U35" s="644"/>
      <c r="V35" s="644"/>
      <c r="W35" s="644"/>
      <c r="X35" s="644"/>
      <c r="Y35" s="645"/>
      <c r="Z35" s="703">
        <v>9.9</v>
      </c>
      <c r="AA35" s="703"/>
      <c r="AB35" s="703"/>
      <c r="AC35" s="703"/>
      <c r="AD35" s="704" t="s">
        <v>225</v>
      </c>
      <c r="AE35" s="704"/>
      <c r="AF35" s="704"/>
      <c r="AG35" s="704"/>
      <c r="AH35" s="704"/>
      <c r="AI35" s="704"/>
      <c r="AJ35" s="704"/>
      <c r="AK35" s="704"/>
      <c r="AL35" s="646" t="s">
        <v>242</v>
      </c>
      <c r="AM35" s="647"/>
      <c r="AN35" s="647"/>
      <c r="AO35" s="705"/>
      <c r="AP35" s="214"/>
      <c r="AQ35" s="709" t="s">
        <v>324</v>
      </c>
      <c r="AR35" s="710"/>
      <c r="AS35" s="710"/>
      <c r="AT35" s="710"/>
      <c r="AU35" s="710"/>
      <c r="AV35" s="710"/>
      <c r="AW35" s="710"/>
      <c r="AX35" s="710"/>
      <c r="AY35" s="711"/>
      <c r="AZ35" s="706">
        <v>1108017</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130552</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50268</v>
      </c>
      <c r="CS35" s="642"/>
      <c r="CT35" s="642"/>
      <c r="CU35" s="642"/>
      <c r="CV35" s="642"/>
      <c r="CW35" s="642"/>
      <c r="CX35" s="642"/>
      <c r="CY35" s="643"/>
      <c r="CZ35" s="646">
        <v>0.7</v>
      </c>
      <c r="DA35" s="675"/>
      <c r="DB35" s="675"/>
      <c r="DC35" s="676"/>
      <c r="DD35" s="649">
        <v>49143</v>
      </c>
      <c r="DE35" s="642"/>
      <c r="DF35" s="642"/>
      <c r="DG35" s="642"/>
      <c r="DH35" s="642"/>
      <c r="DI35" s="642"/>
      <c r="DJ35" s="642"/>
      <c r="DK35" s="643"/>
      <c r="DL35" s="649">
        <v>48774</v>
      </c>
      <c r="DM35" s="642"/>
      <c r="DN35" s="642"/>
      <c r="DO35" s="642"/>
      <c r="DP35" s="642"/>
      <c r="DQ35" s="642"/>
      <c r="DR35" s="642"/>
      <c r="DS35" s="642"/>
      <c r="DT35" s="642"/>
      <c r="DU35" s="642"/>
      <c r="DV35" s="643"/>
      <c r="DW35" s="646">
        <v>1</v>
      </c>
      <c r="DX35" s="675"/>
      <c r="DY35" s="675"/>
      <c r="DZ35" s="675"/>
      <c r="EA35" s="675"/>
      <c r="EB35" s="675"/>
      <c r="EC35" s="677"/>
    </row>
    <row r="36" spans="2:133" ht="11.25" customHeight="1">
      <c r="B36" s="638" t="s">
        <v>327</v>
      </c>
      <c r="C36" s="639"/>
      <c r="D36" s="639"/>
      <c r="E36" s="639"/>
      <c r="F36" s="639"/>
      <c r="G36" s="639"/>
      <c r="H36" s="639"/>
      <c r="I36" s="639"/>
      <c r="J36" s="639"/>
      <c r="K36" s="639"/>
      <c r="L36" s="639"/>
      <c r="M36" s="639"/>
      <c r="N36" s="639"/>
      <c r="O36" s="639"/>
      <c r="P36" s="639"/>
      <c r="Q36" s="640"/>
      <c r="R36" s="641" t="s">
        <v>225</v>
      </c>
      <c r="S36" s="644"/>
      <c r="T36" s="644"/>
      <c r="U36" s="644"/>
      <c r="V36" s="644"/>
      <c r="W36" s="644"/>
      <c r="X36" s="644"/>
      <c r="Y36" s="645"/>
      <c r="Z36" s="703" t="s">
        <v>123</v>
      </c>
      <c r="AA36" s="703"/>
      <c r="AB36" s="703"/>
      <c r="AC36" s="703"/>
      <c r="AD36" s="704" t="s">
        <v>132</v>
      </c>
      <c r="AE36" s="704"/>
      <c r="AF36" s="704"/>
      <c r="AG36" s="704"/>
      <c r="AH36" s="704"/>
      <c r="AI36" s="704"/>
      <c r="AJ36" s="704"/>
      <c r="AK36" s="704"/>
      <c r="AL36" s="646" t="s">
        <v>242</v>
      </c>
      <c r="AM36" s="647"/>
      <c r="AN36" s="647"/>
      <c r="AO36" s="705"/>
      <c r="AQ36" s="678" t="s">
        <v>328</v>
      </c>
      <c r="AR36" s="679"/>
      <c r="AS36" s="679"/>
      <c r="AT36" s="679"/>
      <c r="AU36" s="679"/>
      <c r="AV36" s="679"/>
      <c r="AW36" s="679"/>
      <c r="AX36" s="679"/>
      <c r="AY36" s="680"/>
      <c r="AZ36" s="641">
        <v>305709</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27039</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1175997</v>
      </c>
      <c r="CS36" s="644"/>
      <c r="CT36" s="644"/>
      <c r="CU36" s="644"/>
      <c r="CV36" s="644"/>
      <c r="CW36" s="644"/>
      <c r="CX36" s="644"/>
      <c r="CY36" s="645"/>
      <c r="CZ36" s="646">
        <v>16.3</v>
      </c>
      <c r="DA36" s="675"/>
      <c r="DB36" s="675"/>
      <c r="DC36" s="676"/>
      <c r="DD36" s="649">
        <v>807960</v>
      </c>
      <c r="DE36" s="644"/>
      <c r="DF36" s="644"/>
      <c r="DG36" s="644"/>
      <c r="DH36" s="644"/>
      <c r="DI36" s="644"/>
      <c r="DJ36" s="644"/>
      <c r="DK36" s="645"/>
      <c r="DL36" s="649">
        <v>504678</v>
      </c>
      <c r="DM36" s="644"/>
      <c r="DN36" s="644"/>
      <c r="DO36" s="644"/>
      <c r="DP36" s="644"/>
      <c r="DQ36" s="644"/>
      <c r="DR36" s="644"/>
      <c r="DS36" s="644"/>
      <c r="DT36" s="644"/>
      <c r="DU36" s="644"/>
      <c r="DV36" s="645"/>
      <c r="DW36" s="646">
        <v>10.3</v>
      </c>
      <c r="DX36" s="675"/>
      <c r="DY36" s="675"/>
      <c r="DZ36" s="675"/>
      <c r="EA36" s="675"/>
      <c r="EB36" s="675"/>
      <c r="EC36" s="677"/>
    </row>
    <row r="37" spans="2:133" ht="11.25" customHeight="1">
      <c r="B37" s="638" t="s">
        <v>331</v>
      </c>
      <c r="C37" s="639"/>
      <c r="D37" s="639"/>
      <c r="E37" s="639"/>
      <c r="F37" s="639"/>
      <c r="G37" s="639"/>
      <c r="H37" s="639"/>
      <c r="I37" s="639"/>
      <c r="J37" s="639"/>
      <c r="K37" s="639"/>
      <c r="L37" s="639"/>
      <c r="M37" s="639"/>
      <c r="N37" s="639"/>
      <c r="O37" s="639"/>
      <c r="P37" s="639"/>
      <c r="Q37" s="640"/>
      <c r="R37" s="641">
        <v>86400</v>
      </c>
      <c r="S37" s="644"/>
      <c r="T37" s="644"/>
      <c r="U37" s="644"/>
      <c r="V37" s="644"/>
      <c r="W37" s="644"/>
      <c r="X37" s="644"/>
      <c r="Y37" s="645"/>
      <c r="Z37" s="703">
        <v>1.2</v>
      </c>
      <c r="AA37" s="703"/>
      <c r="AB37" s="703"/>
      <c r="AC37" s="703"/>
      <c r="AD37" s="704" t="s">
        <v>123</v>
      </c>
      <c r="AE37" s="704"/>
      <c r="AF37" s="704"/>
      <c r="AG37" s="704"/>
      <c r="AH37" s="704"/>
      <c r="AI37" s="704"/>
      <c r="AJ37" s="704"/>
      <c r="AK37" s="704"/>
      <c r="AL37" s="646" t="s">
        <v>242</v>
      </c>
      <c r="AM37" s="647"/>
      <c r="AN37" s="647"/>
      <c r="AO37" s="705"/>
      <c r="AQ37" s="678" t="s">
        <v>332</v>
      </c>
      <c r="AR37" s="679"/>
      <c r="AS37" s="679"/>
      <c r="AT37" s="679"/>
      <c r="AU37" s="679"/>
      <c r="AV37" s="679"/>
      <c r="AW37" s="679"/>
      <c r="AX37" s="679"/>
      <c r="AY37" s="680"/>
      <c r="AZ37" s="641">
        <v>221134</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1613</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444105</v>
      </c>
      <c r="CS37" s="642"/>
      <c r="CT37" s="642"/>
      <c r="CU37" s="642"/>
      <c r="CV37" s="642"/>
      <c r="CW37" s="642"/>
      <c r="CX37" s="642"/>
      <c r="CY37" s="643"/>
      <c r="CZ37" s="646">
        <v>6.1</v>
      </c>
      <c r="DA37" s="675"/>
      <c r="DB37" s="675"/>
      <c r="DC37" s="676"/>
      <c r="DD37" s="649">
        <v>374343</v>
      </c>
      <c r="DE37" s="642"/>
      <c r="DF37" s="642"/>
      <c r="DG37" s="642"/>
      <c r="DH37" s="642"/>
      <c r="DI37" s="642"/>
      <c r="DJ37" s="642"/>
      <c r="DK37" s="643"/>
      <c r="DL37" s="649">
        <v>296176</v>
      </c>
      <c r="DM37" s="642"/>
      <c r="DN37" s="642"/>
      <c r="DO37" s="642"/>
      <c r="DP37" s="642"/>
      <c r="DQ37" s="642"/>
      <c r="DR37" s="642"/>
      <c r="DS37" s="642"/>
      <c r="DT37" s="642"/>
      <c r="DU37" s="642"/>
      <c r="DV37" s="643"/>
      <c r="DW37" s="646">
        <v>6</v>
      </c>
      <c r="DX37" s="675"/>
      <c r="DY37" s="675"/>
      <c r="DZ37" s="675"/>
      <c r="EA37" s="675"/>
      <c r="EB37" s="675"/>
      <c r="EC37" s="677"/>
    </row>
    <row r="38" spans="2:133" ht="11.25" customHeight="1">
      <c r="B38" s="653" t="s">
        <v>335</v>
      </c>
      <c r="C38" s="654"/>
      <c r="D38" s="654"/>
      <c r="E38" s="654"/>
      <c r="F38" s="654"/>
      <c r="G38" s="654"/>
      <c r="H38" s="654"/>
      <c r="I38" s="654"/>
      <c r="J38" s="654"/>
      <c r="K38" s="654"/>
      <c r="L38" s="654"/>
      <c r="M38" s="654"/>
      <c r="N38" s="654"/>
      <c r="O38" s="654"/>
      <c r="P38" s="654"/>
      <c r="Q38" s="655"/>
      <c r="R38" s="656">
        <v>7448776</v>
      </c>
      <c r="S38" s="693"/>
      <c r="T38" s="693"/>
      <c r="U38" s="693"/>
      <c r="V38" s="693"/>
      <c r="W38" s="693"/>
      <c r="X38" s="693"/>
      <c r="Y38" s="698"/>
      <c r="Z38" s="699">
        <v>100</v>
      </c>
      <c r="AA38" s="699"/>
      <c r="AB38" s="699"/>
      <c r="AC38" s="699"/>
      <c r="AD38" s="700">
        <v>4827994</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10433</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2743</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879335</v>
      </c>
      <c r="CS38" s="644"/>
      <c r="CT38" s="644"/>
      <c r="CU38" s="644"/>
      <c r="CV38" s="644"/>
      <c r="CW38" s="644"/>
      <c r="CX38" s="644"/>
      <c r="CY38" s="645"/>
      <c r="CZ38" s="646">
        <v>12.2</v>
      </c>
      <c r="DA38" s="675"/>
      <c r="DB38" s="675"/>
      <c r="DC38" s="676"/>
      <c r="DD38" s="649">
        <v>807042</v>
      </c>
      <c r="DE38" s="644"/>
      <c r="DF38" s="644"/>
      <c r="DG38" s="644"/>
      <c r="DH38" s="644"/>
      <c r="DI38" s="644"/>
      <c r="DJ38" s="644"/>
      <c r="DK38" s="645"/>
      <c r="DL38" s="649">
        <v>698112</v>
      </c>
      <c r="DM38" s="644"/>
      <c r="DN38" s="644"/>
      <c r="DO38" s="644"/>
      <c r="DP38" s="644"/>
      <c r="DQ38" s="644"/>
      <c r="DR38" s="644"/>
      <c r="DS38" s="644"/>
      <c r="DT38" s="644"/>
      <c r="DU38" s="644"/>
      <c r="DV38" s="645"/>
      <c r="DW38" s="646">
        <v>14.2</v>
      </c>
      <c r="DX38" s="675"/>
      <c r="DY38" s="675"/>
      <c r="DZ38" s="675"/>
      <c r="EA38" s="675"/>
      <c r="EB38" s="675"/>
      <c r="EC38" s="677"/>
    </row>
    <row r="39" spans="2:133" ht="11.25" customHeight="1">
      <c r="AQ39" s="678" t="s">
        <v>339</v>
      </c>
      <c r="AR39" s="679"/>
      <c r="AS39" s="679"/>
      <c r="AT39" s="679"/>
      <c r="AU39" s="679"/>
      <c r="AV39" s="679"/>
      <c r="AW39" s="679"/>
      <c r="AX39" s="679"/>
      <c r="AY39" s="680"/>
      <c r="AZ39" s="641">
        <v>7548</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81</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33930</v>
      </c>
      <c r="CS39" s="642"/>
      <c r="CT39" s="642"/>
      <c r="CU39" s="642"/>
      <c r="CV39" s="642"/>
      <c r="CW39" s="642"/>
      <c r="CX39" s="642"/>
      <c r="CY39" s="643"/>
      <c r="CZ39" s="646">
        <v>0.5</v>
      </c>
      <c r="DA39" s="675"/>
      <c r="DB39" s="675"/>
      <c r="DC39" s="676"/>
      <c r="DD39" s="649">
        <v>19204</v>
      </c>
      <c r="DE39" s="642"/>
      <c r="DF39" s="642"/>
      <c r="DG39" s="642"/>
      <c r="DH39" s="642"/>
      <c r="DI39" s="642"/>
      <c r="DJ39" s="642"/>
      <c r="DK39" s="643"/>
      <c r="DL39" s="649" t="s">
        <v>123</v>
      </c>
      <c r="DM39" s="642"/>
      <c r="DN39" s="642"/>
      <c r="DO39" s="642"/>
      <c r="DP39" s="642"/>
      <c r="DQ39" s="642"/>
      <c r="DR39" s="642"/>
      <c r="DS39" s="642"/>
      <c r="DT39" s="642"/>
      <c r="DU39" s="642"/>
      <c r="DV39" s="643"/>
      <c r="DW39" s="646" t="s">
        <v>242</v>
      </c>
      <c r="DX39" s="675"/>
      <c r="DY39" s="675"/>
      <c r="DZ39" s="675"/>
      <c r="EA39" s="675"/>
      <c r="EB39" s="675"/>
      <c r="EC39" s="677"/>
    </row>
    <row r="40" spans="2:133" ht="11.25" customHeight="1">
      <c r="AQ40" s="678" t="s">
        <v>343</v>
      </c>
      <c r="AR40" s="679"/>
      <c r="AS40" s="679"/>
      <c r="AT40" s="679"/>
      <c r="AU40" s="679"/>
      <c r="AV40" s="679"/>
      <c r="AW40" s="679"/>
      <c r="AX40" s="679"/>
      <c r="AY40" s="680"/>
      <c r="AZ40" s="641">
        <v>170887</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116</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271</v>
      </c>
      <c r="CS40" s="644"/>
      <c r="CT40" s="644"/>
      <c r="CU40" s="644"/>
      <c r="CV40" s="644"/>
      <c r="CW40" s="644"/>
      <c r="CX40" s="644"/>
      <c r="CY40" s="645"/>
      <c r="CZ40" s="646">
        <v>0</v>
      </c>
      <c r="DA40" s="675"/>
      <c r="DB40" s="675"/>
      <c r="DC40" s="676"/>
      <c r="DD40" s="649" t="s">
        <v>123</v>
      </c>
      <c r="DE40" s="644"/>
      <c r="DF40" s="644"/>
      <c r="DG40" s="644"/>
      <c r="DH40" s="644"/>
      <c r="DI40" s="644"/>
      <c r="DJ40" s="644"/>
      <c r="DK40" s="645"/>
      <c r="DL40" s="649" t="s">
        <v>123</v>
      </c>
      <c r="DM40" s="644"/>
      <c r="DN40" s="644"/>
      <c r="DO40" s="644"/>
      <c r="DP40" s="644"/>
      <c r="DQ40" s="644"/>
      <c r="DR40" s="644"/>
      <c r="DS40" s="644"/>
      <c r="DT40" s="644"/>
      <c r="DU40" s="644"/>
      <c r="DV40" s="645"/>
      <c r="DW40" s="646" t="s">
        <v>242</v>
      </c>
      <c r="DX40" s="675"/>
      <c r="DY40" s="675"/>
      <c r="DZ40" s="675"/>
      <c r="EA40" s="675"/>
      <c r="EB40" s="675"/>
      <c r="EC40" s="677"/>
    </row>
    <row r="41" spans="2:133" ht="11.25" customHeight="1">
      <c r="AQ41" s="690" t="s">
        <v>346</v>
      </c>
      <c r="AR41" s="691"/>
      <c r="AS41" s="691"/>
      <c r="AT41" s="691"/>
      <c r="AU41" s="691"/>
      <c r="AV41" s="691"/>
      <c r="AW41" s="691"/>
      <c r="AX41" s="691"/>
      <c r="AY41" s="692"/>
      <c r="AZ41" s="656">
        <v>392306</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361</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790007</v>
      </c>
      <c r="CS42" s="644"/>
      <c r="CT42" s="644"/>
      <c r="CU42" s="644"/>
      <c r="CV42" s="644"/>
      <c r="CW42" s="644"/>
      <c r="CX42" s="644"/>
      <c r="CY42" s="645"/>
      <c r="CZ42" s="646">
        <v>10.9</v>
      </c>
      <c r="DA42" s="647"/>
      <c r="DB42" s="647"/>
      <c r="DC42" s="648"/>
      <c r="DD42" s="649">
        <v>146871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20408</v>
      </c>
      <c r="CS43" s="642"/>
      <c r="CT43" s="642"/>
      <c r="CU43" s="642"/>
      <c r="CV43" s="642"/>
      <c r="CW43" s="642"/>
      <c r="CX43" s="642"/>
      <c r="CY43" s="643"/>
      <c r="CZ43" s="646">
        <v>0.3</v>
      </c>
      <c r="DA43" s="675"/>
      <c r="DB43" s="675"/>
      <c r="DC43" s="676"/>
      <c r="DD43" s="649">
        <v>20408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353</v>
      </c>
      <c r="CD44" s="669" t="s">
        <v>304</v>
      </c>
      <c r="CE44" s="670"/>
      <c r="CF44" s="638" t="s">
        <v>354</v>
      </c>
      <c r="CG44" s="639"/>
      <c r="CH44" s="639"/>
      <c r="CI44" s="639"/>
      <c r="CJ44" s="639"/>
      <c r="CK44" s="639"/>
      <c r="CL44" s="639"/>
      <c r="CM44" s="639"/>
      <c r="CN44" s="639"/>
      <c r="CO44" s="639"/>
      <c r="CP44" s="639"/>
      <c r="CQ44" s="640"/>
      <c r="CR44" s="641">
        <v>770177</v>
      </c>
      <c r="CS44" s="644"/>
      <c r="CT44" s="644"/>
      <c r="CU44" s="644"/>
      <c r="CV44" s="644"/>
      <c r="CW44" s="644"/>
      <c r="CX44" s="644"/>
      <c r="CY44" s="645"/>
      <c r="CZ44" s="646">
        <v>10.6</v>
      </c>
      <c r="DA44" s="647"/>
      <c r="DB44" s="647"/>
      <c r="DC44" s="648"/>
      <c r="DD44" s="649">
        <v>141962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355</v>
      </c>
      <c r="CG45" s="639"/>
      <c r="CH45" s="639"/>
      <c r="CI45" s="639"/>
      <c r="CJ45" s="639"/>
      <c r="CK45" s="639"/>
      <c r="CL45" s="639"/>
      <c r="CM45" s="639"/>
      <c r="CN45" s="639"/>
      <c r="CO45" s="639"/>
      <c r="CP45" s="639"/>
      <c r="CQ45" s="640"/>
      <c r="CR45" s="641">
        <v>239013</v>
      </c>
      <c r="CS45" s="642"/>
      <c r="CT45" s="642"/>
      <c r="CU45" s="642"/>
      <c r="CV45" s="642"/>
      <c r="CW45" s="642"/>
      <c r="CX45" s="642"/>
      <c r="CY45" s="643"/>
      <c r="CZ45" s="646">
        <v>3.3</v>
      </c>
      <c r="DA45" s="675"/>
      <c r="DB45" s="675"/>
      <c r="DC45" s="676"/>
      <c r="DD45" s="649">
        <v>13703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356</v>
      </c>
      <c r="CG46" s="639"/>
      <c r="CH46" s="639"/>
      <c r="CI46" s="639"/>
      <c r="CJ46" s="639"/>
      <c r="CK46" s="639"/>
      <c r="CL46" s="639"/>
      <c r="CM46" s="639"/>
      <c r="CN46" s="639"/>
      <c r="CO46" s="639"/>
      <c r="CP46" s="639"/>
      <c r="CQ46" s="640"/>
      <c r="CR46" s="641">
        <v>528274</v>
      </c>
      <c r="CS46" s="644"/>
      <c r="CT46" s="644"/>
      <c r="CU46" s="644"/>
      <c r="CV46" s="644"/>
      <c r="CW46" s="644"/>
      <c r="CX46" s="644"/>
      <c r="CY46" s="645"/>
      <c r="CZ46" s="646">
        <v>7.3</v>
      </c>
      <c r="DA46" s="647"/>
      <c r="DB46" s="647"/>
      <c r="DC46" s="648"/>
      <c r="DD46" s="649">
        <v>125369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357</v>
      </c>
      <c r="CG47" s="639"/>
      <c r="CH47" s="639"/>
      <c r="CI47" s="639"/>
      <c r="CJ47" s="639"/>
      <c r="CK47" s="639"/>
      <c r="CL47" s="639"/>
      <c r="CM47" s="639"/>
      <c r="CN47" s="639"/>
      <c r="CO47" s="639"/>
      <c r="CP47" s="639"/>
      <c r="CQ47" s="640"/>
      <c r="CR47" s="641">
        <v>19830</v>
      </c>
      <c r="CS47" s="642"/>
      <c r="CT47" s="642"/>
      <c r="CU47" s="642"/>
      <c r="CV47" s="642"/>
      <c r="CW47" s="642"/>
      <c r="CX47" s="642"/>
      <c r="CY47" s="643"/>
      <c r="CZ47" s="646">
        <v>0.3</v>
      </c>
      <c r="DA47" s="675"/>
      <c r="DB47" s="675"/>
      <c r="DC47" s="676"/>
      <c r="DD47" s="649">
        <v>4909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358</v>
      </c>
      <c r="CG48" s="639"/>
      <c r="CH48" s="639"/>
      <c r="CI48" s="639"/>
      <c r="CJ48" s="639"/>
      <c r="CK48" s="639"/>
      <c r="CL48" s="639"/>
      <c r="CM48" s="639"/>
      <c r="CN48" s="639"/>
      <c r="CO48" s="639"/>
      <c r="CP48" s="639"/>
      <c r="CQ48" s="640"/>
      <c r="CR48" s="641" t="s">
        <v>132</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7233230</v>
      </c>
      <c r="CS49" s="657"/>
      <c r="CT49" s="657"/>
      <c r="CU49" s="657"/>
      <c r="CV49" s="657"/>
      <c r="CW49" s="657"/>
      <c r="CX49" s="657"/>
      <c r="CY49" s="658"/>
      <c r="CZ49" s="659">
        <v>100</v>
      </c>
      <c r="DA49" s="660"/>
      <c r="DB49" s="660"/>
      <c r="DC49" s="661"/>
      <c r="DD49" s="662">
        <v>5174408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kWQv3ukkgIx7RSRxnQ3/FB2M8FOGJsTEL4o56OPlLVfGYk54eZhEvYicMKkbCmuIxlF4RLSgw1VaG3tGrl2hPA==" saltValue="KKvXSSj7T4F2eWqc3ivM1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382</v>
      </c>
      <c r="C7" s="1120"/>
      <c r="D7" s="1120"/>
      <c r="E7" s="1120"/>
      <c r="F7" s="1120"/>
      <c r="G7" s="1120"/>
      <c r="H7" s="1120"/>
      <c r="I7" s="1120"/>
      <c r="J7" s="1120"/>
      <c r="K7" s="1120"/>
      <c r="L7" s="1120"/>
      <c r="M7" s="1120"/>
      <c r="N7" s="1120"/>
      <c r="O7" s="1120"/>
      <c r="P7" s="1121"/>
      <c r="Q7" s="1173">
        <v>7446</v>
      </c>
      <c r="R7" s="1174"/>
      <c r="S7" s="1174"/>
      <c r="T7" s="1174"/>
      <c r="U7" s="1174"/>
      <c r="V7" s="1174">
        <v>7213</v>
      </c>
      <c r="W7" s="1174"/>
      <c r="X7" s="1174"/>
      <c r="Y7" s="1174"/>
      <c r="Z7" s="1174"/>
      <c r="AA7" s="1174">
        <v>233</v>
      </c>
      <c r="AB7" s="1174"/>
      <c r="AC7" s="1174"/>
      <c r="AD7" s="1174"/>
      <c r="AE7" s="1175"/>
      <c r="AF7" s="1176">
        <v>214</v>
      </c>
      <c r="AG7" s="1177"/>
      <c r="AH7" s="1177"/>
      <c r="AI7" s="1177"/>
      <c r="AJ7" s="1178"/>
      <c r="AK7" s="1160">
        <v>33</v>
      </c>
      <c r="AL7" s="1161"/>
      <c r="AM7" s="1161"/>
      <c r="AN7" s="1161"/>
      <c r="AO7" s="1161"/>
      <c r="AP7" s="1161">
        <v>5539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582</v>
      </c>
      <c r="BT7" s="1165"/>
      <c r="BU7" s="1165"/>
      <c r="BV7" s="1165"/>
      <c r="BW7" s="1165"/>
      <c r="BX7" s="1165"/>
      <c r="BY7" s="1165"/>
      <c r="BZ7" s="1165"/>
      <c r="CA7" s="1165"/>
      <c r="CB7" s="1165"/>
      <c r="CC7" s="1165"/>
      <c r="CD7" s="1165"/>
      <c r="CE7" s="1165"/>
      <c r="CF7" s="1165"/>
      <c r="CG7" s="1166"/>
      <c r="CH7" s="1157">
        <v>3</v>
      </c>
      <c r="CI7" s="1158"/>
      <c r="CJ7" s="1158"/>
      <c r="CK7" s="1158"/>
      <c r="CL7" s="1159"/>
      <c r="CM7" s="1157">
        <v>15</v>
      </c>
      <c r="CN7" s="1158"/>
      <c r="CO7" s="1158"/>
      <c r="CP7" s="1158"/>
      <c r="CQ7" s="1159"/>
      <c r="CR7" s="1157">
        <v>15</v>
      </c>
      <c r="CS7" s="1158"/>
      <c r="CT7" s="1158"/>
      <c r="CU7" s="1158"/>
      <c r="CV7" s="1159"/>
      <c r="CW7" s="1157">
        <v>1</v>
      </c>
      <c r="CX7" s="1158"/>
      <c r="CY7" s="1158"/>
      <c r="CZ7" s="1158"/>
      <c r="DA7" s="1159"/>
      <c r="DB7" s="1157" t="s">
        <v>585</v>
      </c>
      <c r="DC7" s="1158"/>
      <c r="DD7" s="1158"/>
      <c r="DE7" s="1158"/>
      <c r="DF7" s="1159"/>
      <c r="DG7" s="1157" t="s">
        <v>510</v>
      </c>
      <c r="DH7" s="1158"/>
      <c r="DI7" s="1158"/>
      <c r="DJ7" s="1158"/>
      <c r="DK7" s="1159"/>
      <c r="DL7" s="1157" t="s">
        <v>510</v>
      </c>
      <c r="DM7" s="1158"/>
      <c r="DN7" s="1158"/>
      <c r="DO7" s="1158"/>
      <c r="DP7" s="1159"/>
      <c r="DQ7" s="1157" t="s">
        <v>510</v>
      </c>
      <c r="DR7" s="1158"/>
      <c r="DS7" s="1158"/>
      <c r="DT7" s="1158"/>
      <c r="DU7" s="1159"/>
      <c r="DV7" s="1184"/>
      <c r="DW7" s="1185"/>
      <c r="DX7" s="1185"/>
      <c r="DY7" s="1185"/>
      <c r="DZ7" s="1186"/>
      <c r="EA7" s="234"/>
    </row>
    <row r="8" spans="1:131" s="235" customFormat="1" ht="26.25" customHeight="1">
      <c r="A8" s="241">
        <v>2</v>
      </c>
      <c r="B8" s="1106" t="s">
        <v>383</v>
      </c>
      <c r="C8" s="1107"/>
      <c r="D8" s="1107"/>
      <c r="E8" s="1107"/>
      <c r="F8" s="1107"/>
      <c r="G8" s="1107"/>
      <c r="H8" s="1107"/>
      <c r="I8" s="1107"/>
      <c r="J8" s="1107"/>
      <c r="K8" s="1107"/>
      <c r="L8" s="1107"/>
      <c r="M8" s="1107"/>
      <c r="N8" s="1107"/>
      <c r="O8" s="1107"/>
      <c r="P8" s="1108"/>
      <c r="Q8" s="1112">
        <v>8</v>
      </c>
      <c r="R8" s="1113"/>
      <c r="S8" s="1113"/>
      <c r="T8" s="1113"/>
      <c r="U8" s="1113"/>
      <c r="V8" s="1113">
        <v>2</v>
      </c>
      <c r="W8" s="1113"/>
      <c r="X8" s="1113"/>
      <c r="Y8" s="1113"/>
      <c r="Z8" s="1113"/>
      <c r="AA8" s="1113">
        <v>7</v>
      </c>
      <c r="AB8" s="1113"/>
      <c r="AC8" s="1113"/>
      <c r="AD8" s="1113"/>
      <c r="AE8" s="1114"/>
      <c r="AF8" s="1088">
        <v>7</v>
      </c>
      <c r="AG8" s="1089"/>
      <c r="AH8" s="1089"/>
      <c r="AI8" s="1089"/>
      <c r="AJ8" s="1090"/>
      <c r="AK8" s="1155" t="s">
        <v>573</v>
      </c>
      <c r="AL8" s="1156"/>
      <c r="AM8" s="1156"/>
      <c r="AN8" s="1156"/>
      <c r="AO8" s="1156"/>
      <c r="AP8" s="1156" t="s">
        <v>571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583</v>
      </c>
      <c r="BT8" s="1084"/>
      <c r="BU8" s="1084"/>
      <c r="BV8" s="1084"/>
      <c r="BW8" s="1084"/>
      <c r="BX8" s="1084"/>
      <c r="BY8" s="1084"/>
      <c r="BZ8" s="1084"/>
      <c r="CA8" s="1084"/>
      <c r="CB8" s="1084"/>
      <c r="CC8" s="1084"/>
      <c r="CD8" s="1084"/>
      <c r="CE8" s="1084"/>
      <c r="CF8" s="1084"/>
      <c r="CG8" s="1085"/>
      <c r="CH8" s="1058">
        <v>-1</v>
      </c>
      <c r="CI8" s="1059"/>
      <c r="CJ8" s="1059"/>
      <c r="CK8" s="1059"/>
      <c r="CL8" s="1060"/>
      <c r="CM8" s="1058">
        <v>9</v>
      </c>
      <c r="CN8" s="1059"/>
      <c r="CO8" s="1059"/>
      <c r="CP8" s="1059"/>
      <c r="CQ8" s="1060"/>
      <c r="CR8" s="1058">
        <v>6</v>
      </c>
      <c r="CS8" s="1059"/>
      <c r="CT8" s="1059"/>
      <c r="CU8" s="1059"/>
      <c r="CV8" s="1060"/>
      <c r="CW8" s="1058" t="s">
        <v>585</v>
      </c>
      <c r="CX8" s="1059"/>
      <c r="CY8" s="1059"/>
      <c r="CZ8" s="1059"/>
      <c r="DA8" s="1060"/>
      <c r="DB8" s="1058" t="s">
        <v>585</v>
      </c>
      <c r="DC8" s="1059"/>
      <c r="DD8" s="1059"/>
      <c r="DE8" s="1059"/>
      <c r="DF8" s="1060"/>
      <c r="DG8" s="1058" t="s">
        <v>510</v>
      </c>
      <c r="DH8" s="1059"/>
      <c r="DI8" s="1059"/>
      <c r="DJ8" s="1059"/>
      <c r="DK8" s="1060"/>
      <c r="DL8" s="1058" t="s">
        <v>510</v>
      </c>
      <c r="DM8" s="1059"/>
      <c r="DN8" s="1059"/>
      <c r="DO8" s="1059"/>
      <c r="DP8" s="1060"/>
      <c r="DQ8" s="1058" t="s">
        <v>510</v>
      </c>
      <c r="DR8" s="1059"/>
      <c r="DS8" s="1059"/>
      <c r="DT8" s="1059"/>
      <c r="DU8" s="1060"/>
      <c r="DV8" s="1061"/>
      <c r="DW8" s="1062"/>
      <c r="DX8" s="1062"/>
      <c r="DY8" s="1062"/>
      <c r="DZ8" s="1063"/>
      <c r="EA8" s="234"/>
    </row>
    <row r="9" spans="1:131" s="235" customFormat="1" ht="26.25" customHeight="1">
      <c r="A9" s="241">
        <v>3</v>
      </c>
      <c r="B9" s="1106" t="s">
        <v>384</v>
      </c>
      <c r="C9" s="1107"/>
      <c r="D9" s="1107"/>
      <c r="E9" s="1107"/>
      <c r="F9" s="1107"/>
      <c r="G9" s="1107"/>
      <c r="H9" s="1107"/>
      <c r="I9" s="1107"/>
      <c r="J9" s="1107"/>
      <c r="K9" s="1107"/>
      <c r="L9" s="1107"/>
      <c r="M9" s="1107"/>
      <c r="N9" s="1107"/>
      <c r="O9" s="1107"/>
      <c r="P9" s="1108"/>
      <c r="Q9" s="1112">
        <v>0</v>
      </c>
      <c r="R9" s="1113"/>
      <c r="S9" s="1113"/>
      <c r="T9" s="1113"/>
      <c r="U9" s="1113"/>
      <c r="V9" s="1113">
        <v>24</v>
      </c>
      <c r="W9" s="1113"/>
      <c r="X9" s="1113"/>
      <c r="Y9" s="1113"/>
      <c r="Z9" s="1113"/>
      <c r="AA9" s="1113">
        <v>-24</v>
      </c>
      <c r="AB9" s="1113"/>
      <c r="AC9" s="1113"/>
      <c r="AD9" s="1113"/>
      <c r="AE9" s="1114"/>
      <c r="AF9" s="1088">
        <v>-24</v>
      </c>
      <c r="AG9" s="1089"/>
      <c r="AH9" s="1089"/>
      <c r="AI9" s="1089"/>
      <c r="AJ9" s="1090"/>
      <c r="AK9" s="1155" t="s">
        <v>574</v>
      </c>
      <c r="AL9" s="1156"/>
      <c r="AM9" s="1156"/>
      <c r="AN9" s="1156"/>
      <c r="AO9" s="1156"/>
      <c r="AP9" s="1156" t="s">
        <v>571</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t="s">
        <v>385</v>
      </c>
      <c r="C10" s="1107"/>
      <c r="D10" s="1107"/>
      <c r="E10" s="1107"/>
      <c r="F10" s="1107"/>
      <c r="G10" s="1107"/>
      <c r="H10" s="1107"/>
      <c r="I10" s="1107"/>
      <c r="J10" s="1107"/>
      <c r="K10" s="1107"/>
      <c r="L10" s="1107"/>
      <c r="M10" s="1107"/>
      <c r="N10" s="1107"/>
      <c r="O10" s="1107"/>
      <c r="P10" s="1108"/>
      <c r="Q10" s="1112">
        <v>116</v>
      </c>
      <c r="R10" s="1113"/>
      <c r="S10" s="1113"/>
      <c r="T10" s="1113"/>
      <c r="U10" s="1113"/>
      <c r="V10" s="1113">
        <v>116</v>
      </c>
      <c r="W10" s="1113"/>
      <c r="X10" s="1113"/>
      <c r="Y10" s="1113"/>
      <c r="Z10" s="1113"/>
      <c r="AA10" s="1113" t="s">
        <v>571</v>
      </c>
      <c r="AB10" s="1113"/>
      <c r="AC10" s="1113"/>
      <c r="AD10" s="1113"/>
      <c r="AE10" s="1114"/>
      <c r="AF10" s="1088" t="s">
        <v>123</v>
      </c>
      <c r="AG10" s="1089"/>
      <c r="AH10" s="1089"/>
      <c r="AI10" s="1089"/>
      <c r="AJ10" s="1090"/>
      <c r="AK10" s="1155">
        <v>104</v>
      </c>
      <c r="AL10" s="1156"/>
      <c r="AM10" s="1156"/>
      <c r="AN10" s="1156"/>
      <c r="AO10" s="1156"/>
      <c r="AP10" s="1156">
        <v>17</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t="s">
        <v>386</v>
      </c>
      <c r="C11" s="1107"/>
      <c r="D11" s="1107"/>
      <c r="E11" s="1107"/>
      <c r="F11" s="1107"/>
      <c r="G11" s="1107"/>
      <c r="H11" s="1107"/>
      <c r="I11" s="1107"/>
      <c r="J11" s="1107"/>
      <c r="K11" s="1107"/>
      <c r="L11" s="1107"/>
      <c r="M11" s="1107"/>
      <c r="N11" s="1107"/>
      <c r="O11" s="1107"/>
      <c r="P11" s="1108"/>
      <c r="Q11" s="1112">
        <v>9</v>
      </c>
      <c r="R11" s="1113"/>
      <c r="S11" s="1113"/>
      <c r="T11" s="1113"/>
      <c r="U11" s="1113"/>
      <c r="V11" s="1113">
        <v>9</v>
      </c>
      <c r="W11" s="1113"/>
      <c r="X11" s="1113"/>
      <c r="Y11" s="1113"/>
      <c r="Z11" s="1113"/>
      <c r="AA11" s="1113" t="s">
        <v>571</v>
      </c>
      <c r="AB11" s="1113"/>
      <c r="AC11" s="1113"/>
      <c r="AD11" s="1113"/>
      <c r="AE11" s="1114"/>
      <c r="AF11" s="1088" t="s">
        <v>123</v>
      </c>
      <c r="AG11" s="1089"/>
      <c r="AH11" s="1089"/>
      <c r="AI11" s="1089"/>
      <c r="AJ11" s="1090"/>
      <c r="AK11" s="1155" t="s">
        <v>574</v>
      </c>
      <c r="AL11" s="1156"/>
      <c r="AM11" s="1156"/>
      <c r="AN11" s="1156"/>
      <c r="AO11" s="1156"/>
      <c r="AP11" s="1156" t="s">
        <v>572</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388</v>
      </c>
      <c r="B23" s="1013" t="s">
        <v>389</v>
      </c>
      <c r="C23" s="1014"/>
      <c r="D23" s="1014"/>
      <c r="E23" s="1014"/>
      <c r="F23" s="1014"/>
      <c r="G23" s="1014"/>
      <c r="H23" s="1014"/>
      <c r="I23" s="1014"/>
      <c r="J23" s="1014"/>
      <c r="K23" s="1014"/>
      <c r="L23" s="1014"/>
      <c r="M23" s="1014"/>
      <c r="N23" s="1014"/>
      <c r="O23" s="1014"/>
      <c r="P23" s="1015"/>
      <c r="Q23" s="1137">
        <v>7449</v>
      </c>
      <c r="R23" s="1138"/>
      <c r="S23" s="1138"/>
      <c r="T23" s="1138"/>
      <c r="U23" s="1138"/>
      <c r="V23" s="1138">
        <v>7233</v>
      </c>
      <c r="W23" s="1138"/>
      <c r="X23" s="1138"/>
      <c r="Y23" s="1138"/>
      <c r="Z23" s="1138"/>
      <c r="AA23" s="1138">
        <v>216</v>
      </c>
      <c r="AB23" s="1138"/>
      <c r="AC23" s="1138"/>
      <c r="AD23" s="1138"/>
      <c r="AE23" s="1139"/>
      <c r="AF23" s="1140">
        <v>197</v>
      </c>
      <c r="AG23" s="1138"/>
      <c r="AH23" s="1138"/>
      <c r="AI23" s="1138"/>
      <c r="AJ23" s="1141"/>
      <c r="AK23" s="1142"/>
      <c r="AL23" s="1143"/>
      <c r="AM23" s="1143"/>
      <c r="AN23" s="1143"/>
      <c r="AO23" s="1143"/>
      <c r="AP23" s="1138">
        <f>5539+17</f>
        <v>5556</v>
      </c>
      <c r="AQ23" s="1138"/>
      <c r="AR23" s="1138"/>
      <c r="AS23" s="1138"/>
      <c r="AT23" s="1138"/>
      <c r="AU23" s="1144"/>
      <c r="AV23" s="1144"/>
      <c r="AW23" s="1144"/>
      <c r="AX23" s="1144"/>
      <c r="AY23" s="1145"/>
      <c r="AZ23" s="1134" t="s">
        <v>390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391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365</v>
      </c>
      <c r="B26" s="1065"/>
      <c r="C26" s="1065"/>
      <c r="D26" s="1065"/>
      <c r="E26" s="1065"/>
      <c r="F26" s="1065"/>
      <c r="G26" s="1065"/>
      <c r="H26" s="1065"/>
      <c r="I26" s="1065"/>
      <c r="J26" s="1065"/>
      <c r="K26" s="1065"/>
      <c r="L26" s="1065"/>
      <c r="M26" s="1065"/>
      <c r="N26" s="1065"/>
      <c r="O26" s="1065"/>
      <c r="P26" s="1066"/>
      <c r="Q26" s="1070" t="s">
        <v>393</v>
      </c>
      <c r="R26" s="1071"/>
      <c r="S26" s="1071"/>
      <c r="T26" s="1071"/>
      <c r="U26" s="1072"/>
      <c r="V26" s="1070" t="s">
        <v>394</v>
      </c>
      <c r="W26" s="1071"/>
      <c r="X26" s="1071"/>
      <c r="Y26" s="1071"/>
      <c r="Z26" s="1072"/>
      <c r="AA26" s="1070" t="s">
        <v>395</v>
      </c>
      <c r="AB26" s="1071"/>
      <c r="AC26" s="1071"/>
      <c r="AD26" s="1071"/>
      <c r="AE26" s="1071"/>
      <c r="AF26" s="1128" t="s">
        <v>396</v>
      </c>
      <c r="AG26" s="1077"/>
      <c r="AH26" s="1077"/>
      <c r="AI26" s="1077"/>
      <c r="AJ26" s="1129"/>
      <c r="AK26" s="1071" t="s">
        <v>397</v>
      </c>
      <c r="AL26" s="1071"/>
      <c r="AM26" s="1071"/>
      <c r="AN26" s="1071"/>
      <c r="AO26" s="1072"/>
      <c r="AP26" s="1070" t="s">
        <v>398</v>
      </c>
      <c r="AQ26" s="1071"/>
      <c r="AR26" s="1071"/>
      <c r="AS26" s="1071"/>
      <c r="AT26" s="1072"/>
      <c r="AU26" s="1070" t="s">
        <v>399</v>
      </c>
      <c r="AV26" s="1071"/>
      <c r="AW26" s="1071"/>
      <c r="AX26" s="1071"/>
      <c r="AY26" s="1072"/>
      <c r="AZ26" s="1070" t="s">
        <v>400</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401</v>
      </c>
      <c r="C28" s="1120"/>
      <c r="D28" s="1120"/>
      <c r="E28" s="1120"/>
      <c r="F28" s="1120"/>
      <c r="G28" s="1120"/>
      <c r="H28" s="1120"/>
      <c r="I28" s="1120"/>
      <c r="J28" s="1120"/>
      <c r="K28" s="1120"/>
      <c r="L28" s="1120"/>
      <c r="M28" s="1120"/>
      <c r="N28" s="1120"/>
      <c r="O28" s="1120"/>
      <c r="P28" s="1121"/>
      <c r="Q28" s="1122">
        <v>1706</v>
      </c>
      <c r="R28" s="1123"/>
      <c r="S28" s="1123"/>
      <c r="T28" s="1123"/>
      <c r="U28" s="1123"/>
      <c r="V28" s="1123">
        <v>1575</v>
      </c>
      <c r="W28" s="1123"/>
      <c r="X28" s="1123"/>
      <c r="Y28" s="1123"/>
      <c r="Z28" s="1123"/>
      <c r="AA28" s="1123">
        <f>Q28-V28</f>
        <v>131</v>
      </c>
      <c r="AB28" s="1123"/>
      <c r="AC28" s="1123"/>
      <c r="AD28" s="1123"/>
      <c r="AE28" s="1124"/>
      <c r="AF28" s="1125">
        <v>131</v>
      </c>
      <c r="AG28" s="1123"/>
      <c r="AH28" s="1123"/>
      <c r="AI28" s="1123"/>
      <c r="AJ28" s="1126"/>
      <c r="AK28" s="1127">
        <v>191</v>
      </c>
      <c r="AL28" s="1115"/>
      <c r="AM28" s="1115"/>
      <c r="AN28" s="1115"/>
      <c r="AO28" s="1115"/>
      <c r="AP28" s="1115" t="s">
        <v>575</v>
      </c>
      <c r="AQ28" s="1115"/>
      <c r="AR28" s="1115"/>
      <c r="AS28" s="1115"/>
      <c r="AT28" s="1115"/>
      <c r="AU28" s="1115" t="s">
        <v>575</v>
      </c>
      <c r="AV28" s="1115"/>
      <c r="AW28" s="1115"/>
      <c r="AX28" s="1115"/>
      <c r="AY28" s="1115"/>
      <c r="AZ28" s="1116" t="s">
        <v>575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402</v>
      </c>
      <c r="C29" s="1107"/>
      <c r="D29" s="1107"/>
      <c r="E29" s="1107"/>
      <c r="F29" s="1107"/>
      <c r="G29" s="1107"/>
      <c r="H29" s="1107"/>
      <c r="I29" s="1107"/>
      <c r="J29" s="1107"/>
      <c r="K29" s="1107"/>
      <c r="L29" s="1107"/>
      <c r="M29" s="1107"/>
      <c r="N29" s="1107"/>
      <c r="O29" s="1107"/>
      <c r="P29" s="1108"/>
      <c r="Q29" s="1112">
        <v>131</v>
      </c>
      <c r="R29" s="1113"/>
      <c r="S29" s="1113"/>
      <c r="T29" s="1113"/>
      <c r="U29" s="1113"/>
      <c r="V29" s="1113">
        <v>131</v>
      </c>
      <c r="W29" s="1113"/>
      <c r="X29" s="1113"/>
      <c r="Y29" s="1113"/>
      <c r="Z29" s="1113"/>
      <c r="AA29" s="1113" t="s">
        <v>575</v>
      </c>
      <c r="AB29" s="1113"/>
      <c r="AC29" s="1113"/>
      <c r="AD29" s="1113"/>
      <c r="AE29" s="1114"/>
      <c r="AF29" s="1088">
        <v>0</v>
      </c>
      <c r="AG29" s="1089"/>
      <c r="AH29" s="1089"/>
      <c r="AI29" s="1089"/>
      <c r="AJ29" s="1090"/>
      <c r="AK29" s="1049">
        <v>36</v>
      </c>
      <c r="AL29" s="1040"/>
      <c r="AM29" s="1040"/>
      <c r="AN29" s="1040"/>
      <c r="AO29" s="1040"/>
      <c r="AP29" s="1040" t="s">
        <v>575</v>
      </c>
      <c r="AQ29" s="1040"/>
      <c r="AR29" s="1040"/>
      <c r="AS29" s="1040"/>
      <c r="AT29" s="1040"/>
      <c r="AU29" s="1040" t="s">
        <v>575</v>
      </c>
      <c r="AV29" s="1040"/>
      <c r="AW29" s="1040"/>
      <c r="AX29" s="1040"/>
      <c r="AY29" s="1040"/>
      <c r="AZ29" s="1111" t="s">
        <v>575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403</v>
      </c>
      <c r="C30" s="1107"/>
      <c r="D30" s="1107"/>
      <c r="E30" s="1107"/>
      <c r="F30" s="1107"/>
      <c r="G30" s="1107"/>
      <c r="H30" s="1107"/>
      <c r="I30" s="1107"/>
      <c r="J30" s="1107"/>
      <c r="K30" s="1107"/>
      <c r="L30" s="1107"/>
      <c r="M30" s="1107"/>
      <c r="N30" s="1107"/>
      <c r="O30" s="1107"/>
      <c r="P30" s="1108"/>
      <c r="Q30" s="1112">
        <v>232</v>
      </c>
      <c r="R30" s="1113"/>
      <c r="S30" s="1113"/>
      <c r="T30" s="1113"/>
      <c r="U30" s="1113"/>
      <c r="V30" s="1113">
        <v>281</v>
      </c>
      <c r="W30" s="1113"/>
      <c r="X30" s="1113"/>
      <c r="Y30" s="1113"/>
      <c r="Z30" s="1113"/>
      <c r="AA30" s="1113">
        <v>-49</v>
      </c>
      <c r="AB30" s="1113"/>
      <c r="AC30" s="1113"/>
      <c r="AD30" s="1113"/>
      <c r="AE30" s="1114"/>
      <c r="AF30" s="1088">
        <v>103</v>
      </c>
      <c r="AG30" s="1089"/>
      <c r="AH30" s="1089"/>
      <c r="AI30" s="1089"/>
      <c r="AJ30" s="1090"/>
      <c r="AK30" s="1049">
        <v>221</v>
      </c>
      <c r="AL30" s="1040"/>
      <c r="AM30" s="1040"/>
      <c r="AN30" s="1040"/>
      <c r="AO30" s="1040"/>
      <c r="AP30" s="1040">
        <v>1526</v>
      </c>
      <c r="AQ30" s="1040"/>
      <c r="AR30" s="1040"/>
      <c r="AS30" s="1040"/>
      <c r="AT30" s="1040"/>
      <c r="AU30" s="1040">
        <v>777</v>
      </c>
      <c r="AV30" s="1040"/>
      <c r="AW30" s="1040"/>
      <c r="AX30" s="1040"/>
      <c r="AY30" s="1040"/>
      <c r="AZ30" s="1111" t="s">
        <v>575</v>
      </c>
      <c r="BA30" s="1111"/>
      <c r="BB30" s="1111"/>
      <c r="BC30" s="1111"/>
      <c r="BD30" s="1111"/>
      <c r="BE30" s="1101" t="s">
        <v>404</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405</v>
      </c>
      <c r="C31" s="1107"/>
      <c r="D31" s="1107"/>
      <c r="E31" s="1107"/>
      <c r="F31" s="1107"/>
      <c r="G31" s="1107"/>
      <c r="H31" s="1107"/>
      <c r="I31" s="1107"/>
      <c r="J31" s="1107"/>
      <c r="K31" s="1107"/>
      <c r="L31" s="1107"/>
      <c r="M31" s="1107"/>
      <c r="N31" s="1107"/>
      <c r="O31" s="1107"/>
      <c r="P31" s="1108"/>
      <c r="Q31" s="1112">
        <v>242</v>
      </c>
      <c r="R31" s="1113"/>
      <c r="S31" s="1113"/>
      <c r="T31" s="1113"/>
      <c r="U31" s="1113"/>
      <c r="V31" s="1113">
        <v>242</v>
      </c>
      <c r="W31" s="1113"/>
      <c r="X31" s="1113"/>
      <c r="Y31" s="1113"/>
      <c r="Z31" s="1113"/>
      <c r="AA31" s="1113" t="s">
        <v>575</v>
      </c>
      <c r="AB31" s="1113"/>
      <c r="AC31" s="1113"/>
      <c r="AD31" s="1113"/>
      <c r="AE31" s="1114"/>
      <c r="AF31" s="1088" t="s">
        <v>123</v>
      </c>
      <c r="AG31" s="1089"/>
      <c r="AH31" s="1089"/>
      <c r="AI31" s="1089"/>
      <c r="AJ31" s="1090"/>
      <c r="AK31" s="1049">
        <v>161</v>
      </c>
      <c r="AL31" s="1040"/>
      <c r="AM31" s="1040"/>
      <c r="AN31" s="1040"/>
      <c r="AO31" s="1040"/>
      <c r="AP31" s="1040">
        <v>1698</v>
      </c>
      <c r="AQ31" s="1040"/>
      <c r="AR31" s="1040"/>
      <c r="AS31" s="1040"/>
      <c r="AT31" s="1040"/>
      <c r="AU31" s="1040">
        <v>1496</v>
      </c>
      <c r="AV31" s="1040"/>
      <c r="AW31" s="1040"/>
      <c r="AX31" s="1040"/>
      <c r="AY31" s="1040"/>
      <c r="AZ31" s="1111" t="s">
        <v>575</v>
      </c>
      <c r="BA31" s="1111"/>
      <c r="BB31" s="1111"/>
      <c r="BC31" s="1111"/>
      <c r="BD31" s="1111"/>
      <c r="BE31" s="1101" t="s">
        <v>406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407</v>
      </c>
      <c r="C32" s="1107"/>
      <c r="D32" s="1107"/>
      <c r="E32" s="1107"/>
      <c r="F32" s="1107"/>
      <c r="G32" s="1107"/>
      <c r="H32" s="1107"/>
      <c r="I32" s="1107"/>
      <c r="J32" s="1107"/>
      <c r="K32" s="1107"/>
      <c r="L32" s="1107"/>
      <c r="M32" s="1107"/>
      <c r="N32" s="1107"/>
      <c r="O32" s="1107"/>
      <c r="P32" s="1108"/>
      <c r="Q32" s="1112">
        <v>55</v>
      </c>
      <c r="R32" s="1113"/>
      <c r="S32" s="1113"/>
      <c r="T32" s="1113"/>
      <c r="U32" s="1113"/>
      <c r="V32" s="1113">
        <v>55</v>
      </c>
      <c r="W32" s="1113"/>
      <c r="X32" s="1113"/>
      <c r="Y32" s="1113"/>
      <c r="Z32" s="1113"/>
      <c r="AA32" s="1113" t="s">
        <v>575</v>
      </c>
      <c r="AB32" s="1113"/>
      <c r="AC32" s="1113"/>
      <c r="AD32" s="1113"/>
      <c r="AE32" s="1114"/>
      <c r="AF32" s="1088" t="s">
        <v>123</v>
      </c>
      <c r="AG32" s="1089"/>
      <c r="AH32" s="1089"/>
      <c r="AI32" s="1089"/>
      <c r="AJ32" s="1090"/>
      <c r="AK32" s="1049">
        <v>44</v>
      </c>
      <c r="AL32" s="1040"/>
      <c r="AM32" s="1040"/>
      <c r="AN32" s="1040"/>
      <c r="AO32" s="1040"/>
      <c r="AP32" s="1040">
        <v>269</v>
      </c>
      <c r="AQ32" s="1040"/>
      <c r="AR32" s="1040"/>
      <c r="AS32" s="1040"/>
      <c r="AT32" s="1040"/>
      <c r="AU32" s="1040">
        <v>237</v>
      </c>
      <c r="AV32" s="1040"/>
      <c r="AW32" s="1040"/>
      <c r="AX32" s="1040"/>
      <c r="AY32" s="1040"/>
      <c r="AZ32" s="1111" t="s">
        <v>575</v>
      </c>
      <c r="BA32" s="1111"/>
      <c r="BB32" s="1111"/>
      <c r="BC32" s="1111"/>
      <c r="BD32" s="1111"/>
      <c r="BE32" s="1101" t="s">
        <v>406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408</v>
      </c>
      <c r="C33" s="1107"/>
      <c r="D33" s="1107"/>
      <c r="E33" s="1107"/>
      <c r="F33" s="1107"/>
      <c r="G33" s="1107"/>
      <c r="H33" s="1107"/>
      <c r="I33" s="1107"/>
      <c r="J33" s="1107"/>
      <c r="K33" s="1107"/>
      <c r="L33" s="1107"/>
      <c r="M33" s="1107"/>
      <c r="N33" s="1107"/>
      <c r="O33" s="1107"/>
      <c r="P33" s="1108"/>
      <c r="Q33" s="1112">
        <v>199</v>
      </c>
      <c r="R33" s="1113"/>
      <c r="S33" s="1113"/>
      <c r="T33" s="1113"/>
      <c r="U33" s="1113"/>
      <c r="V33" s="1113">
        <v>199</v>
      </c>
      <c r="W33" s="1113"/>
      <c r="X33" s="1113"/>
      <c r="Y33" s="1113"/>
      <c r="Z33" s="1113"/>
      <c r="AA33" s="1113" t="s">
        <v>575</v>
      </c>
      <c r="AB33" s="1113"/>
      <c r="AC33" s="1113"/>
      <c r="AD33" s="1113"/>
      <c r="AE33" s="1114"/>
      <c r="AF33" s="1088" t="s">
        <v>123</v>
      </c>
      <c r="AG33" s="1089"/>
      <c r="AH33" s="1089"/>
      <c r="AI33" s="1089"/>
      <c r="AJ33" s="1090"/>
      <c r="AK33" s="1049">
        <v>87</v>
      </c>
      <c r="AL33" s="1040"/>
      <c r="AM33" s="1040"/>
      <c r="AN33" s="1040"/>
      <c r="AO33" s="1040"/>
      <c r="AP33" s="1040">
        <v>1097</v>
      </c>
      <c r="AQ33" s="1040"/>
      <c r="AR33" s="1040"/>
      <c r="AS33" s="1040"/>
      <c r="AT33" s="1040"/>
      <c r="AU33" s="1040">
        <v>885</v>
      </c>
      <c r="AV33" s="1040"/>
      <c r="AW33" s="1040"/>
      <c r="AX33" s="1040"/>
      <c r="AY33" s="1040"/>
      <c r="AZ33" s="1111" t="s">
        <v>575</v>
      </c>
      <c r="BA33" s="1111"/>
      <c r="BB33" s="1111"/>
      <c r="BC33" s="1111"/>
      <c r="BD33" s="1111"/>
      <c r="BE33" s="1101" t="s">
        <v>409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410</v>
      </c>
      <c r="C34" s="1107"/>
      <c r="D34" s="1107"/>
      <c r="E34" s="1107"/>
      <c r="F34" s="1107"/>
      <c r="G34" s="1107"/>
      <c r="H34" s="1107"/>
      <c r="I34" s="1107"/>
      <c r="J34" s="1107"/>
      <c r="K34" s="1107"/>
      <c r="L34" s="1107"/>
      <c r="M34" s="1107"/>
      <c r="N34" s="1107"/>
      <c r="O34" s="1107"/>
      <c r="P34" s="1108"/>
      <c r="Q34" s="1112">
        <v>22</v>
      </c>
      <c r="R34" s="1113"/>
      <c r="S34" s="1113"/>
      <c r="T34" s="1113"/>
      <c r="U34" s="1113"/>
      <c r="V34" s="1113">
        <v>22</v>
      </c>
      <c r="W34" s="1113"/>
      <c r="X34" s="1113"/>
      <c r="Y34" s="1113"/>
      <c r="Z34" s="1113"/>
      <c r="AA34" s="1113" t="s">
        <v>575</v>
      </c>
      <c r="AB34" s="1113"/>
      <c r="AC34" s="1113"/>
      <c r="AD34" s="1113"/>
      <c r="AE34" s="1114"/>
      <c r="AF34" s="1088" t="s">
        <v>123</v>
      </c>
      <c r="AG34" s="1089"/>
      <c r="AH34" s="1089"/>
      <c r="AI34" s="1089"/>
      <c r="AJ34" s="1090"/>
      <c r="AK34" s="1049">
        <v>13</v>
      </c>
      <c r="AL34" s="1040"/>
      <c r="AM34" s="1040"/>
      <c r="AN34" s="1040"/>
      <c r="AO34" s="1040"/>
      <c r="AP34" s="1040">
        <v>66</v>
      </c>
      <c r="AQ34" s="1040"/>
      <c r="AR34" s="1040"/>
      <c r="AS34" s="1040"/>
      <c r="AT34" s="1040"/>
      <c r="AU34" s="1040">
        <v>66</v>
      </c>
      <c r="AV34" s="1040"/>
      <c r="AW34" s="1040"/>
      <c r="AX34" s="1040"/>
      <c r="AY34" s="1040"/>
      <c r="AZ34" s="1111" t="s">
        <v>575</v>
      </c>
      <c r="BA34" s="1111"/>
      <c r="BB34" s="1111"/>
      <c r="BC34" s="1111"/>
      <c r="BD34" s="1111"/>
      <c r="BE34" s="1101" t="s">
        <v>406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411</v>
      </c>
      <c r="C35" s="1107"/>
      <c r="D35" s="1107"/>
      <c r="E35" s="1107"/>
      <c r="F35" s="1107"/>
      <c r="G35" s="1107"/>
      <c r="H35" s="1107"/>
      <c r="I35" s="1107"/>
      <c r="J35" s="1107"/>
      <c r="K35" s="1107"/>
      <c r="L35" s="1107"/>
      <c r="M35" s="1107"/>
      <c r="N35" s="1107"/>
      <c r="O35" s="1107"/>
      <c r="P35" s="1108"/>
      <c r="Q35" s="1112">
        <v>14</v>
      </c>
      <c r="R35" s="1113"/>
      <c r="S35" s="1113"/>
      <c r="T35" s="1113"/>
      <c r="U35" s="1113"/>
      <c r="V35" s="1113">
        <v>23</v>
      </c>
      <c r="W35" s="1113"/>
      <c r="X35" s="1113"/>
      <c r="Y35" s="1113"/>
      <c r="Z35" s="1113"/>
      <c r="AA35" s="1113">
        <v>-9</v>
      </c>
      <c r="AB35" s="1113"/>
      <c r="AC35" s="1113"/>
      <c r="AD35" s="1113"/>
      <c r="AE35" s="1114"/>
      <c r="AF35" s="1088" t="s">
        <v>123</v>
      </c>
      <c r="AG35" s="1089"/>
      <c r="AH35" s="1089"/>
      <c r="AI35" s="1089"/>
      <c r="AJ35" s="1090"/>
      <c r="AK35" s="1049">
        <v>10</v>
      </c>
      <c r="AL35" s="1040"/>
      <c r="AM35" s="1040"/>
      <c r="AN35" s="1040"/>
      <c r="AO35" s="1040"/>
      <c r="AP35" s="1040">
        <v>59</v>
      </c>
      <c r="AQ35" s="1040"/>
      <c r="AR35" s="1040"/>
      <c r="AS35" s="1040"/>
      <c r="AT35" s="1040"/>
      <c r="AU35" s="1040">
        <v>47</v>
      </c>
      <c r="AV35" s="1040"/>
      <c r="AW35" s="1040"/>
      <c r="AX35" s="1040"/>
      <c r="AY35" s="1040"/>
      <c r="AZ35" s="1111" t="s">
        <v>576</v>
      </c>
      <c r="BA35" s="1111"/>
      <c r="BB35" s="1111"/>
      <c r="BC35" s="1111"/>
      <c r="BD35" s="1111"/>
      <c r="BE35" s="1101" t="s">
        <v>406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388</v>
      </c>
      <c r="B63" s="1013" t="s">
        <v>413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233</v>
      </c>
      <c r="AG63" s="1028"/>
      <c r="AH63" s="1028"/>
      <c r="AI63" s="1028"/>
      <c r="AJ63" s="1099"/>
      <c r="AK63" s="1100"/>
      <c r="AL63" s="1032"/>
      <c r="AM63" s="1032"/>
      <c r="AN63" s="1032"/>
      <c r="AO63" s="1032"/>
      <c r="AP63" s="1028">
        <v>4715</v>
      </c>
      <c r="AQ63" s="1028"/>
      <c r="AR63" s="1028"/>
      <c r="AS63" s="1028"/>
      <c r="AT63" s="1028"/>
      <c r="AU63" s="1028">
        <v>3508</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415</v>
      </c>
      <c r="B66" s="1065"/>
      <c r="C66" s="1065"/>
      <c r="D66" s="1065"/>
      <c r="E66" s="1065"/>
      <c r="F66" s="1065"/>
      <c r="G66" s="1065"/>
      <c r="H66" s="1065"/>
      <c r="I66" s="1065"/>
      <c r="J66" s="1065"/>
      <c r="K66" s="1065"/>
      <c r="L66" s="1065"/>
      <c r="M66" s="1065"/>
      <c r="N66" s="1065"/>
      <c r="O66" s="1065"/>
      <c r="P66" s="1066"/>
      <c r="Q66" s="1070" t="s">
        <v>393</v>
      </c>
      <c r="R66" s="1071"/>
      <c r="S66" s="1071"/>
      <c r="T66" s="1071"/>
      <c r="U66" s="1072"/>
      <c r="V66" s="1070" t="s">
        <v>416</v>
      </c>
      <c r="W66" s="1071"/>
      <c r="X66" s="1071"/>
      <c r="Y66" s="1071"/>
      <c r="Z66" s="1072"/>
      <c r="AA66" s="1070" t="s">
        <v>395</v>
      </c>
      <c r="AB66" s="1071"/>
      <c r="AC66" s="1071"/>
      <c r="AD66" s="1071"/>
      <c r="AE66" s="1072"/>
      <c r="AF66" s="1076" t="s">
        <v>396</v>
      </c>
      <c r="AG66" s="1077"/>
      <c r="AH66" s="1077"/>
      <c r="AI66" s="1077"/>
      <c r="AJ66" s="1078"/>
      <c r="AK66" s="1070" t="s">
        <v>397</v>
      </c>
      <c r="AL66" s="1065"/>
      <c r="AM66" s="1065"/>
      <c r="AN66" s="1065"/>
      <c r="AO66" s="1066"/>
      <c r="AP66" s="1070" t="s">
        <v>398</v>
      </c>
      <c r="AQ66" s="1071"/>
      <c r="AR66" s="1071"/>
      <c r="AS66" s="1071"/>
      <c r="AT66" s="1072"/>
      <c r="AU66" s="1070" t="s">
        <v>417</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584</v>
      </c>
      <c r="C68" s="1055"/>
      <c r="D68" s="1055"/>
      <c r="E68" s="1055"/>
      <c r="F68" s="1055"/>
      <c r="G68" s="1055"/>
      <c r="H68" s="1055"/>
      <c r="I68" s="1055"/>
      <c r="J68" s="1055"/>
      <c r="K68" s="1055"/>
      <c r="L68" s="1055"/>
      <c r="M68" s="1055"/>
      <c r="N68" s="1055"/>
      <c r="O68" s="1055"/>
      <c r="P68" s="1056"/>
      <c r="Q68" s="1057">
        <v>4278</v>
      </c>
      <c r="R68" s="1051"/>
      <c r="S68" s="1051"/>
      <c r="T68" s="1051"/>
      <c r="U68" s="1051"/>
      <c r="V68" s="1051">
        <v>4069</v>
      </c>
      <c r="W68" s="1051"/>
      <c r="X68" s="1051"/>
      <c r="Y68" s="1051"/>
      <c r="Z68" s="1051"/>
      <c r="AA68" s="1051">
        <v>208</v>
      </c>
      <c r="AB68" s="1051"/>
      <c r="AC68" s="1051"/>
      <c r="AD68" s="1051"/>
      <c r="AE68" s="1051"/>
      <c r="AF68" s="1051">
        <v>208</v>
      </c>
      <c r="AG68" s="1051"/>
      <c r="AH68" s="1051"/>
      <c r="AI68" s="1051"/>
      <c r="AJ68" s="1051"/>
      <c r="AK68" s="1051">
        <v>1980</v>
      </c>
      <c r="AL68" s="1051"/>
      <c r="AM68" s="1051"/>
      <c r="AN68" s="1051"/>
      <c r="AO68" s="1051"/>
      <c r="AP68" s="1051" t="s">
        <v>585</v>
      </c>
      <c r="AQ68" s="1051"/>
      <c r="AR68" s="1051"/>
      <c r="AS68" s="1051"/>
      <c r="AT68" s="1051"/>
      <c r="AU68" s="1051" t="s">
        <v>585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577</v>
      </c>
      <c r="C69" s="1044"/>
      <c r="D69" s="1044"/>
      <c r="E69" s="1044"/>
      <c r="F69" s="1044"/>
      <c r="G69" s="1044"/>
      <c r="H69" s="1044"/>
      <c r="I69" s="1044"/>
      <c r="J69" s="1044"/>
      <c r="K69" s="1044"/>
      <c r="L69" s="1044"/>
      <c r="M69" s="1044"/>
      <c r="N69" s="1044"/>
      <c r="O69" s="1044"/>
      <c r="P69" s="1045"/>
      <c r="Q69" s="1046">
        <v>266</v>
      </c>
      <c r="R69" s="1040"/>
      <c r="S69" s="1040"/>
      <c r="T69" s="1040"/>
      <c r="U69" s="1040"/>
      <c r="V69" s="1040">
        <v>207</v>
      </c>
      <c r="W69" s="1040"/>
      <c r="X69" s="1040"/>
      <c r="Y69" s="1040"/>
      <c r="Z69" s="1040"/>
      <c r="AA69" s="1040">
        <v>59</v>
      </c>
      <c r="AB69" s="1040"/>
      <c r="AC69" s="1040"/>
      <c r="AD69" s="1040"/>
      <c r="AE69" s="1040"/>
      <c r="AF69" s="1040">
        <v>59</v>
      </c>
      <c r="AG69" s="1040"/>
      <c r="AH69" s="1040"/>
      <c r="AI69" s="1040"/>
      <c r="AJ69" s="1040"/>
      <c r="AK69" s="1040" t="s">
        <v>586</v>
      </c>
      <c r="AL69" s="1040"/>
      <c r="AM69" s="1040"/>
      <c r="AN69" s="1040"/>
      <c r="AO69" s="1040"/>
      <c r="AP69" s="1040" t="s">
        <v>585</v>
      </c>
      <c r="AQ69" s="1040"/>
      <c r="AR69" s="1040"/>
      <c r="AS69" s="1040"/>
      <c r="AT69" s="1040"/>
      <c r="AU69" s="1040" t="s">
        <v>585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578</v>
      </c>
      <c r="C70" s="1044"/>
      <c r="D70" s="1044"/>
      <c r="E70" s="1044"/>
      <c r="F70" s="1044"/>
      <c r="G70" s="1044"/>
      <c r="H70" s="1044"/>
      <c r="I70" s="1044"/>
      <c r="J70" s="1044"/>
      <c r="K70" s="1044"/>
      <c r="L70" s="1044"/>
      <c r="M70" s="1044"/>
      <c r="N70" s="1044"/>
      <c r="O70" s="1044"/>
      <c r="P70" s="1045"/>
      <c r="Q70" s="1046">
        <v>5914</v>
      </c>
      <c r="R70" s="1040"/>
      <c r="S70" s="1040"/>
      <c r="T70" s="1040"/>
      <c r="U70" s="1040"/>
      <c r="V70" s="1040">
        <v>5862</v>
      </c>
      <c r="W70" s="1040"/>
      <c r="X70" s="1040"/>
      <c r="Y70" s="1040"/>
      <c r="Z70" s="1040"/>
      <c r="AA70" s="1040">
        <v>53</v>
      </c>
      <c r="AB70" s="1040"/>
      <c r="AC70" s="1040"/>
      <c r="AD70" s="1040"/>
      <c r="AE70" s="1040"/>
      <c r="AF70" s="1040">
        <v>4</v>
      </c>
      <c r="AG70" s="1040"/>
      <c r="AH70" s="1040"/>
      <c r="AI70" s="1040"/>
      <c r="AJ70" s="1040"/>
      <c r="AK70" s="1040">
        <v>367</v>
      </c>
      <c r="AL70" s="1040"/>
      <c r="AM70" s="1040"/>
      <c r="AN70" s="1040"/>
      <c r="AO70" s="1040"/>
      <c r="AP70" s="1040">
        <v>3235</v>
      </c>
      <c r="AQ70" s="1040"/>
      <c r="AR70" s="1040"/>
      <c r="AS70" s="1040"/>
      <c r="AT70" s="1040"/>
      <c r="AU70" s="1040">
        <v>155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579</v>
      </c>
      <c r="C71" s="1044"/>
      <c r="D71" s="1044"/>
      <c r="E71" s="1044"/>
      <c r="F71" s="1044"/>
      <c r="G71" s="1044"/>
      <c r="H71" s="1044"/>
      <c r="I71" s="1044"/>
      <c r="J71" s="1044"/>
      <c r="K71" s="1044"/>
      <c r="L71" s="1044"/>
      <c r="M71" s="1044"/>
      <c r="N71" s="1044"/>
      <c r="O71" s="1044"/>
      <c r="P71" s="1045"/>
      <c r="Q71" s="1046">
        <v>515</v>
      </c>
      <c r="R71" s="1040"/>
      <c r="S71" s="1040"/>
      <c r="T71" s="1040"/>
      <c r="U71" s="1040"/>
      <c r="V71" s="1040">
        <v>512</v>
      </c>
      <c r="W71" s="1040"/>
      <c r="X71" s="1040"/>
      <c r="Y71" s="1040"/>
      <c r="Z71" s="1040"/>
      <c r="AA71" s="1040">
        <v>3</v>
      </c>
      <c r="AB71" s="1040"/>
      <c r="AC71" s="1040"/>
      <c r="AD71" s="1040"/>
      <c r="AE71" s="1040"/>
      <c r="AF71" s="1040">
        <v>3</v>
      </c>
      <c r="AG71" s="1040"/>
      <c r="AH71" s="1040"/>
      <c r="AI71" s="1040"/>
      <c r="AJ71" s="1040"/>
      <c r="AK71" s="1040">
        <v>19</v>
      </c>
      <c r="AL71" s="1040"/>
      <c r="AM71" s="1040"/>
      <c r="AN71" s="1040"/>
      <c r="AO71" s="1040"/>
      <c r="AP71" s="1040" t="s">
        <v>585</v>
      </c>
      <c r="AQ71" s="1040"/>
      <c r="AR71" s="1040"/>
      <c r="AS71" s="1040"/>
      <c r="AT71" s="1040"/>
      <c r="AU71" s="1040" t="s">
        <v>585</v>
      </c>
      <c r="AV71" s="1040"/>
      <c r="AW71" s="1040"/>
      <c r="AX71" s="1040"/>
      <c r="AY71" s="1040"/>
      <c r="AZ71" s="1041" t="s">
        <v>587</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579</v>
      </c>
      <c r="C72" s="1044"/>
      <c r="D72" s="1044"/>
      <c r="E72" s="1044"/>
      <c r="F72" s="1044"/>
      <c r="G72" s="1044"/>
      <c r="H72" s="1044"/>
      <c r="I72" s="1044"/>
      <c r="J72" s="1044"/>
      <c r="K72" s="1044"/>
      <c r="L72" s="1044"/>
      <c r="M72" s="1044"/>
      <c r="N72" s="1044"/>
      <c r="O72" s="1044"/>
      <c r="P72" s="1045"/>
      <c r="Q72" s="1046">
        <v>3027</v>
      </c>
      <c r="R72" s="1040"/>
      <c r="S72" s="1040"/>
      <c r="T72" s="1040"/>
      <c r="U72" s="1040"/>
      <c r="V72" s="1040">
        <v>2923</v>
      </c>
      <c r="W72" s="1040"/>
      <c r="X72" s="1040"/>
      <c r="Y72" s="1040"/>
      <c r="Z72" s="1040"/>
      <c r="AA72" s="1040">
        <v>104</v>
      </c>
      <c r="AB72" s="1040"/>
      <c r="AC72" s="1040"/>
      <c r="AD72" s="1040"/>
      <c r="AE72" s="1040"/>
      <c r="AF72" s="1040">
        <v>104</v>
      </c>
      <c r="AG72" s="1040"/>
      <c r="AH72" s="1040"/>
      <c r="AI72" s="1040"/>
      <c r="AJ72" s="1040"/>
      <c r="AK72" s="1040">
        <v>395</v>
      </c>
      <c r="AL72" s="1040"/>
      <c r="AM72" s="1040"/>
      <c r="AN72" s="1040"/>
      <c r="AO72" s="1040"/>
      <c r="AP72" s="1040" t="s">
        <v>585</v>
      </c>
      <c r="AQ72" s="1040"/>
      <c r="AR72" s="1040"/>
      <c r="AS72" s="1040"/>
      <c r="AT72" s="1040"/>
      <c r="AU72" s="1040" t="s">
        <v>585</v>
      </c>
      <c r="AV72" s="1040"/>
      <c r="AW72" s="1040"/>
      <c r="AX72" s="1040"/>
      <c r="AY72" s="1040"/>
      <c r="AZ72" s="1041" t="s">
        <v>588</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580</v>
      </c>
      <c r="C73" s="1044"/>
      <c r="D73" s="1044"/>
      <c r="E73" s="1044"/>
      <c r="F73" s="1044"/>
      <c r="G73" s="1044"/>
      <c r="H73" s="1044"/>
      <c r="I73" s="1044"/>
      <c r="J73" s="1044"/>
      <c r="K73" s="1044"/>
      <c r="L73" s="1044"/>
      <c r="M73" s="1044"/>
      <c r="N73" s="1044"/>
      <c r="O73" s="1044"/>
      <c r="P73" s="1045"/>
      <c r="Q73" s="1046">
        <v>568</v>
      </c>
      <c r="R73" s="1040"/>
      <c r="S73" s="1040"/>
      <c r="T73" s="1040"/>
      <c r="U73" s="1040"/>
      <c r="V73" s="1040">
        <v>563</v>
      </c>
      <c r="W73" s="1040"/>
      <c r="X73" s="1040"/>
      <c r="Y73" s="1040"/>
      <c r="Z73" s="1040"/>
      <c r="AA73" s="1040">
        <v>5</v>
      </c>
      <c r="AB73" s="1040"/>
      <c r="AC73" s="1040"/>
      <c r="AD73" s="1040"/>
      <c r="AE73" s="1040"/>
      <c r="AF73" s="1040">
        <v>5</v>
      </c>
      <c r="AG73" s="1040"/>
      <c r="AH73" s="1040"/>
      <c r="AI73" s="1040"/>
      <c r="AJ73" s="1040"/>
      <c r="AK73" s="1040">
        <v>71</v>
      </c>
      <c r="AL73" s="1040"/>
      <c r="AM73" s="1040"/>
      <c r="AN73" s="1040"/>
      <c r="AO73" s="1040"/>
      <c r="AP73" s="1040" t="s">
        <v>586</v>
      </c>
      <c r="AQ73" s="1040"/>
      <c r="AR73" s="1040"/>
      <c r="AS73" s="1040"/>
      <c r="AT73" s="1040"/>
      <c r="AU73" s="1040" t="s">
        <v>585</v>
      </c>
      <c r="AV73" s="1040"/>
      <c r="AW73" s="1040"/>
      <c r="AX73" s="1040"/>
      <c r="AY73" s="1040"/>
      <c r="AZ73" s="1041" t="s">
        <v>587</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580</v>
      </c>
      <c r="C74" s="1044"/>
      <c r="D74" s="1044"/>
      <c r="E74" s="1044"/>
      <c r="F74" s="1044"/>
      <c r="G74" s="1044"/>
      <c r="H74" s="1044"/>
      <c r="I74" s="1044"/>
      <c r="J74" s="1044"/>
      <c r="K74" s="1044"/>
      <c r="L74" s="1044"/>
      <c r="M74" s="1044"/>
      <c r="N74" s="1044"/>
      <c r="O74" s="1044"/>
      <c r="P74" s="1045"/>
      <c r="Q74" s="1046">
        <v>82672</v>
      </c>
      <c r="R74" s="1040"/>
      <c r="S74" s="1040"/>
      <c r="T74" s="1040"/>
      <c r="U74" s="1040"/>
      <c r="V74" s="1040">
        <v>80207</v>
      </c>
      <c r="W74" s="1040"/>
      <c r="X74" s="1040"/>
      <c r="Y74" s="1040"/>
      <c r="Z74" s="1040"/>
      <c r="AA74" s="1040">
        <v>2465</v>
      </c>
      <c r="AB74" s="1040"/>
      <c r="AC74" s="1040"/>
      <c r="AD74" s="1040"/>
      <c r="AE74" s="1040"/>
      <c r="AF74" s="1040">
        <v>2465</v>
      </c>
      <c r="AG74" s="1040"/>
      <c r="AH74" s="1040"/>
      <c r="AI74" s="1040"/>
      <c r="AJ74" s="1040"/>
      <c r="AK74" s="1040">
        <v>801</v>
      </c>
      <c r="AL74" s="1040"/>
      <c r="AM74" s="1040"/>
      <c r="AN74" s="1040"/>
      <c r="AO74" s="1040"/>
      <c r="AP74" s="1040" t="s">
        <v>585</v>
      </c>
      <c r="AQ74" s="1040"/>
      <c r="AR74" s="1040"/>
      <c r="AS74" s="1040"/>
      <c r="AT74" s="1040"/>
      <c r="AU74" s="1040" t="s">
        <v>585</v>
      </c>
      <c r="AV74" s="1040"/>
      <c r="AW74" s="1040"/>
      <c r="AX74" s="1040"/>
      <c r="AY74" s="1040"/>
      <c r="AZ74" s="1041" t="s">
        <v>588</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581</v>
      </c>
      <c r="C75" s="1044"/>
      <c r="D75" s="1044"/>
      <c r="E75" s="1044"/>
      <c r="F75" s="1044"/>
      <c r="G75" s="1044"/>
      <c r="H75" s="1044"/>
      <c r="I75" s="1044"/>
      <c r="J75" s="1044"/>
      <c r="K75" s="1044"/>
      <c r="L75" s="1044"/>
      <c r="M75" s="1044"/>
      <c r="N75" s="1044"/>
      <c r="O75" s="1044"/>
      <c r="P75" s="1045"/>
      <c r="Q75" s="1047">
        <v>1835</v>
      </c>
      <c r="R75" s="1048"/>
      <c r="S75" s="1048"/>
      <c r="T75" s="1048"/>
      <c r="U75" s="1049"/>
      <c r="V75" s="1050">
        <v>1703</v>
      </c>
      <c r="W75" s="1048"/>
      <c r="X75" s="1048"/>
      <c r="Y75" s="1048"/>
      <c r="Z75" s="1049"/>
      <c r="AA75" s="1050">
        <v>132</v>
      </c>
      <c r="AB75" s="1048"/>
      <c r="AC75" s="1048"/>
      <c r="AD75" s="1048"/>
      <c r="AE75" s="1049"/>
      <c r="AF75" s="1050">
        <v>967</v>
      </c>
      <c r="AG75" s="1048"/>
      <c r="AH75" s="1048"/>
      <c r="AI75" s="1048"/>
      <c r="AJ75" s="1049"/>
      <c r="AK75" s="1050">
        <v>341</v>
      </c>
      <c r="AL75" s="1048"/>
      <c r="AM75" s="1048"/>
      <c r="AN75" s="1048"/>
      <c r="AO75" s="1049"/>
      <c r="AP75" s="1050" t="s">
        <v>586</v>
      </c>
      <c r="AQ75" s="1048"/>
      <c r="AR75" s="1048"/>
      <c r="AS75" s="1048"/>
      <c r="AT75" s="1049"/>
      <c r="AU75" s="1050" t="s">
        <v>585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388</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3815</v>
      </c>
      <c r="AG88" s="1028"/>
      <c r="AH88" s="1028"/>
      <c r="AI88" s="1028"/>
      <c r="AJ88" s="1028"/>
      <c r="AK88" s="1032"/>
      <c r="AL88" s="1032"/>
      <c r="AM88" s="1032"/>
      <c r="AN88" s="1032"/>
      <c r="AO88" s="1032"/>
      <c r="AP88" s="1028">
        <v>3235</v>
      </c>
      <c r="AQ88" s="1028"/>
      <c r="AR88" s="1028"/>
      <c r="AS88" s="1028"/>
      <c r="AT88" s="1028"/>
      <c r="AU88" s="1028">
        <v>155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21</v>
      </c>
      <c r="CS102" s="1020"/>
      <c r="CT102" s="1020"/>
      <c r="CU102" s="1020"/>
      <c r="CV102" s="1021"/>
      <c r="CW102" s="1019">
        <v>1</v>
      </c>
      <c r="CX102" s="1020"/>
      <c r="CY102" s="1020"/>
      <c r="CZ102" s="1020"/>
      <c r="DA102" s="1021"/>
      <c r="DB102" s="1019" t="s">
        <v>585</v>
      </c>
      <c r="DC102" s="1020"/>
      <c r="DD102" s="1020"/>
      <c r="DE102" s="1020"/>
      <c r="DF102" s="1021"/>
      <c r="DG102" s="1019" t="s">
        <v>585</v>
      </c>
      <c r="DH102" s="1020"/>
      <c r="DI102" s="1020"/>
      <c r="DJ102" s="1020"/>
      <c r="DK102" s="1021"/>
      <c r="DL102" s="1019" t="s">
        <v>585</v>
      </c>
      <c r="DM102" s="1020"/>
      <c r="DN102" s="1020"/>
      <c r="DO102" s="1020"/>
      <c r="DP102" s="1021"/>
      <c r="DQ102" s="1019" t="s">
        <v>585</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303</v>
      </c>
      <c r="AG109" s="963"/>
      <c r="AH109" s="963"/>
      <c r="AI109" s="963"/>
      <c r="AJ109" s="964"/>
      <c r="AK109" s="965" t="s">
        <v>302</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303</v>
      </c>
      <c r="BW109" s="963"/>
      <c r="BX109" s="963"/>
      <c r="BY109" s="963"/>
      <c r="BZ109" s="964"/>
      <c r="CA109" s="965" t="s">
        <v>302</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303</v>
      </c>
      <c r="DM109" s="963"/>
      <c r="DN109" s="963"/>
      <c r="DO109" s="963"/>
      <c r="DP109" s="964"/>
      <c r="DQ109" s="965" t="s">
        <v>302</v>
      </c>
      <c r="DR109" s="963"/>
      <c r="DS109" s="963"/>
      <c r="DT109" s="963"/>
      <c r="DU109" s="964"/>
      <c r="DV109" s="965" t="s">
        <v>428</v>
      </c>
      <c r="DW109" s="963"/>
      <c r="DX109" s="963"/>
      <c r="DY109" s="963"/>
      <c r="DZ109" s="994"/>
    </row>
    <row r="110" spans="1:131" s="226" customFormat="1" ht="26.25" customHeight="1">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1053461</v>
      </c>
      <c r="AB110" s="956"/>
      <c r="AC110" s="956"/>
      <c r="AD110" s="956"/>
      <c r="AE110" s="957"/>
      <c r="AF110" s="958">
        <v>1079252</v>
      </c>
      <c r="AG110" s="956"/>
      <c r="AH110" s="956"/>
      <c r="AI110" s="956"/>
      <c r="AJ110" s="957"/>
      <c r="AK110" s="958">
        <v>995987</v>
      </c>
      <c r="AL110" s="956"/>
      <c r="AM110" s="956"/>
      <c r="AN110" s="956"/>
      <c r="AO110" s="957"/>
      <c r="AP110" s="959">
        <v>25.4</v>
      </c>
      <c r="AQ110" s="960"/>
      <c r="AR110" s="960"/>
      <c r="AS110" s="960"/>
      <c r="AT110" s="961"/>
      <c r="AU110" s="995" t="s">
        <v>66</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6271917</v>
      </c>
      <c r="BR110" s="903"/>
      <c r="BS110" s="903"/>
      <c r="BT110" s="903"/>
      <c r="BU110" s="903"/>
      <c r="BV110" s="903">
        <v>5779427</v>
      </c>
      <c r="BW110" s="903"/>
      <c r="BX110" s="903"/>
      <c r="BY110" s="903"/>
      <c r="BZ110" s="903"/>
      <c r="CA110" s="903">
        <v>5555724</v>
      </c>
      <c r="CB110" s="903"/>
      <c r="CC110" s="903"/>
      <c r="CD110" s="903"/>
      <c r="CE110" s="903"/>
      <c r="CF110" s="927">
        <v>141.80000000000001</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434</v>
      </c>
      <c r="DM110" s="903"/>
      <c r="DN110" s="903"/>
      <c r="DO110" s="903"/>
      <c r="DP110" s="903"/>
      <c r="DQ110" s="903" t="s">
        <v>434</v>
      </c>
      <c r="DR110" s="903"/>
      <c r="DS110" s="903"/>
      <c r="DT110" s="903"/>
      <c r="DU110" s="903"/>
      <c r="DV110" s="904" t="s">
        <v>434</v>
      </c>
      <c r="DW110" s="904"/>
      <c r="DX110" s="904"/>
      <c r="DY110" s="904"/>
      <c r="DZ110" s="905"/>
    </row>
    <row r="111" spans="1:131" s="226" customFormat="1" ht="26.25" customHeight="1">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434</v>
      </c>
      <c r="AB111" s="984"/>
      <c r="AC111" s="984"/>
      <c r="AD111" s="984"/>
      <c r="AE111" s="985"/>
      <c r="AF111" s="986" t="s">
        <v>123</v>
      </c>
      <c r="AG111" s="984"/>
      <c r="AH111" s="984"/>
      <c r="AI111" s="984"/>
      <c r="AJ111" s="985"/>
      <c r="AK111" s="986" t="s">
        <v>434</v>
      </c>
      <c r="AL111" s="984"/>
      <c r="AM111" s="984"/>
      <c r="AN111" s="984"/>
      <c r="AO111" s="985"/>
      <c r="AP111" s="987" t="s">
        <v>434</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14003</v>
      </c>
      <c r="BR111" s="875"/>
      <c r="BS111" s="875"/>
      <c r="BT111" s="875"/>
      <c r="BU111" s="875"/>
      <c r="BV111" s="875">
        <v>11899</v>
      </c>
      <c r="BW111" s="875"/>
      <c r="BX111" s="875"/>
      <c r="BY111" s="875"/>
      <c r="BZ111" s="875"/>
      <c r="CA111" s="875">
        <v>10057</v>
      </c>
      <c r="CB111" s="875"/>
      <c r="CC111" s="875"/>
      <c r="CD111" s="875"/>
      <c r="CE111" s="875"/>
      <c r="CF111" s="936">
        <v>0.3</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434</v>
      </c>
      <c r="DM111" s="875"/>
      <c r="DN111" s="875"/>
      <c r="DO111" s="875"/>
      <c r="DP111" s="875"/>
      <c r="DQ111" s="875" t="s">
        <v>434</v>
      </c>
      <c r="DR111" s="875"/>
      <c r="DS111" s="875"/>
      <c r="DT111" s="875"/>
      <c r="DU111" s="875"/>
      <c r="DV111" s="852" t="s">
        <v>434</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390</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4007084</v>
      </c>
      <c r="BR112" s="875"/>
      <c r="BS112" s="875"/>
      <c r="BT112" s="875"/>
      <c r="BU112" s="875"/>
      <c r="BV112" s="875">
        <v>3730938</v>
      </c>
      <c r="BW112" s="875"/>
      <c r="BX112" s="875"/>
      <c r="BY112" s="875"/>
      <c r="BZ112" s="875"/>
      <c r="CA112" s="875">
        <v>3508609</v>
      </c>
      <c r="CB112" s="875"/>
      <c r="CC112" s="875"/>
      <c r="CD112" s="875"/>
      <c r="CE112" s="875"/>
      <c r="CF112" s="936">
        <v>89.6</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442</v>
      </c>
      <c r="DM112" s="875"/>
      <c r="DN112" s="875"/>
      <c r="DO112" s="875"/>
      <c r="DP112" s="875"/>
      <c r="DQ112" s="875" t="s">
        <v>443</v>
      </c>
      <c r="DR112" s="875"/>
      <c r="DS112" s="875"/>
      <c r="DT112" s="875"/>
      <c r="DU112" s="875"/>
      <c r="DV112" s="852" t="s">
        <v>123</v>
      </c>
      <c r="DW112" s="852"/>
      <c r="DX112" s="852"/>
      <c r="DY112" s="852"/>
      <c r="DZ112" s="853"/>
    </row>
    <row r="113" spans="1:130" s="226" customFormat="1" ht="26.25" customHeight="1">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394169</v>
      </c>
      <c r="AB113" s="984"/>
      <c r="AC113" s="984"/>
      <c r="AD113" s="984"/>
      <c r="AE113" s="985"/>
      <c r="AF113" s="986">
        <v>381565</v>
      </c>
      <c r="AG113" s="984"/>
      <c r="AH113" s="984"/>
      <c r="AI113" s="984"/>
      <c r="AJ113" s="985"/>
      <c r="AK113" s="986">
        <v>364655</v>
      </c>
      <c r="AL113" s="984"/>
      <c r="AM113" s="984"/>
      <c r="AN113" s="984"/>
      <c r="AO113" s="985"/>
      <c r="AP113" s="987">
        <v>9.3000000000000007</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207654</v>
      </c>
      <c r="BR113" s="875"/>
      <c r="BS113" s="875"/>
      <c r="BT113" s="875"/>
      <c r="BU113" s="875"/>
      <c r="BV113" s="875">
        <v>180685</v>
      </c>
      <c r="BW113" s="875"/>
      <c r="BX113" s="875"/>
      <c r="BY113" s="875"/>
      <c r="BZ113" s="875"/>
      <c r="CA113" s="875">
        <v>155074</v>
      </c>
      <c r="CB113" s="875"/>
      <c r="CC113" s="875"/>
      <c r="CD113" s="875"/>
      <c r="CE113" s="875"/>
      <c r="CF113" s="936">
        <v>4</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390</v>
      </c>
      <c r="DH113" s="838"/>
      <c r="DI113" s="838"/>
      <c r="DJ113" s="838"/>
      <c r="DK113" s="839"/>
      <c r="DL113" s="840" t="s">
        <v>123</v>
      </c>
      <c r="DM113" s="838"/>
      <c r="DN113" s="838"/>
      <c r="DO113" s="838"/>
      <c r="DP113" s="839"/>
      <c r="DQ113" s="840" t="s">
        <v>123</v>
      </c>
      <c r="DR113" s="838"/>
      <c r="DS113" s="838"/>
      <c r="DT113" s="838"/>
      <c r="DU113" s="839"/>
      <c r="DV113" s="885" t="s">
        <v>442</v>
      </c>
      <c r="DW113" s="886"/>
      <c r="DX113" s="886"/>
      <c r="DY113" s="886"/>
      <c r="DZ113" s="887"/>
    </row>
    <row r="114" spans="1:130" s="226" customFormat="1" ht="26.25" customHeight="1">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31350</v>
      </c>
      <c r="AB114" s="838"/>
      <c r="AC114" s="838"/>
      <c r="AD114" s="838"/>
      <c r="AE114" s="839"/>
      <c r="AF114" s="840">
        <v>30491</v>
      </c>
      <c r="AG114" s="838"/>
      <c r="AH114" s="838"/>
      <c r="AI114" s="838"/>
      <c r="AJ114" s="839"/>
      <c r="AK114" s="840">
        <v>40325</v>
      </c>
      <c r="AL114" s="838"/>
      <c r="AM114" s="838"/>
      <c r="AN114" s="838"/>
      <c r="AO114" s="839"/>
      <c r="AP114" s="885">
        <v>1</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697960</v>
      </c>
      <c r="BR114" s="875"/>
      <c r="BS114" s="875"/>
      <c r="BT114" s="875"/>
      <c r="BU114" s="875"/>
      <c r="BV114" s="875">
        <v>662073</v>
      </c>
      <c r="BW114" s="875"/>
      <c r="BX114" s="875"/>
      <c r="BY114" s="875"/>
      <c r="BZ114" s="875"/>
      <c r="CA114" s="875">
        <v>716119</v>
      </c>
      <c r="CB114" s="875"/>
      <c r="CC114" s="875"/>
      <c r="CD114" s="875"/>
      <c r="CE114" s="875"/>
      <c r="CF114" s="936">
        <v>18.3</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3107</v>
      </c>
      <c r="AB115" s="984"/>
      <c r="AC115" s="984"/>
      <c r="AD115" s="984"/>
      <c r="AE115" s="985"/>
      <c r="AF115" s="986">
        <v>2104</v>
      </c>
      <c r="AG115" s="984"/>
      <c r="AH115" s="984"/>
      <c r="AI115" s="984"/>
      <c r="AJ115" s="985"/>
      <c r="AK115" s="986">
        <v>1842</v>
      </c>
      <c r="AL115" s="984"/>
      <c r="AM115" s="984"/>
      <c r="AN115" s="984"/>
      <c r="AO115" s="985"/>
      <c r="AP115" s="987">
        <v>0</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123</v>
      </c>
      <c r="CB115" s="875"/>
      <c r="CC115" s="875"/>
      <c r="CD115" s="875"/>
      <c r="CE115" s="875"/>
      <c r="CF115" s="936" t="s">
        <v>123</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442</v>
      </c>
      <c r="DR115" s="838"/>
      <c r="DS115" s="838"/>
      <c r="DT115" s="838"/>
      <c r="DU115" s="839"/>
      <c r="DV115" s="885" t="s">
        <v>123</v>
      </c>
      <c r="DW115" s="886"/>
      <c r="DX115" s="886"/>
      <c r="DY115" s="886"/>
      <c r="DZ115" s="887"/>
    </row>
    <row r="116" spans="1:130" s="226" customFormat="1" ht="26.25" customHeight="1">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123</v>
      </c>
      <c r="AG116" s="838"/>
      <c r="AH116" s="838"/>
      <c r="AI116" s="838"/>
      <c r="AJ116" s="839"/>
      <c r="AK116" s="840" t="s">
        <v>443</v>
      </c>
      <c r="AL116" s="838"/>
      <c r="AM116" s="838"/>
      <c r="AN116" s="838"/>
      <c r="AO116" s="839"/>
      <c r="AP116" s="885" t="s">
        <v>390</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390</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1482087</v>
      </c>
      <c r="AB117" s="970"/>
      <c r="AC117" s="970"/>
      <c r="AD117" s="970"/>
      <c r="AE117" s="971"/>
      <c r="AF117" s="972">
        <v>1493412</v>
      </c>
      <c r="AG117" s="970"/>
      <c r="AH117" s="970"/>
      <c r="AI117" s="970"/>
      <c r="AJ117" s="971"/>
      <c r="AK117" s="972">
        <v>1402809</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390</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303</v>
      </c>
      <c r="AG118" s="963"/>
      <c r="AH118" s="963"/>
      <c r="AI118" s="963"/>
      <c r="AJ118" s="964"/>
      <c r="AK118" s="965" t="s">
        <v>302</v>
      </c>
      <c r="AL118" s="963"/>
      <c r="AM118" s="963"/>
      <c r="AN118" s="963"/>
      <c r="AO118" s="964"/>
      <c r="AP118" s="966" t="s">
        <v>428</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390</v>
      </c>
      <c r="BR118" s="906"/>
      <c r="BS118" s="906"/>
      <c r="BT118" s="906"/>
      <c r="BU118" s="906"/>
      <c r="BV118" s="906" t="s">
        <v>123</v>
      </c>
      <c r="BW118" s="906"/>
      <c r="BX118" s="906"/>
      <c r="BY118" s="906"/>
      <c r="BZ118" s="906"/>
      <c r="CA118" s="906" t="s">
        <v>123</v>
      </c>
      <c r="CB118" s="906"/>
      <c r="CC118" s="906"/>
      <c r="CD118" s="906"/>
      <c r="CE118" s="906"/>
      <c r="CF118" s="936" t="s">
        <v>123</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390</v>
      </c>
      <c r="DW118" s="886"/>
      <c r="DX118" s="886"/>
      <c r="DY118" s="886"/>
      <c r="DZ118" s="887"/>
    </row>
    <row r="119" spans="1:130" s="226" customFormat="1" ht="26.25" customHeight="1">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461</v>
      </c>
      <c r="BP119" s="939"/>
      <c r="BQ119" s="943">
        <v>11198618</v>
      </c>
      <c r="BR119" s="906"/>
      <c r="BS119" s="906"/>
      <c r="BT119" s="906"/>
      <c r="BU119" s="906"/>
      <c r="BV119" s="906">
        <v>10365022</v>
      </c>
      <c r="BW119" s="906"/>
      <c r="BX119" s="906"/>
      <c r="BY119" s="906"/>
      <c r="BZ119" s="906"/>
      <c r="CA119" s="906">
        <v>9945583</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14003</v>
      </c>
      <c r="DH119" s="821"/>
      <c r="DI119" s="821"/>
      <c r="DJ119" s="821"/>
      <c r="DK119" s="822"/>
      <c r="DL119" s="823">
        <v>11899</v>
      </c>
      <c r="DM119" s="821"/>
      <c r="DN119" s="821"/>
      <c r="DO119" s="821"/>
      <c r="DP119" s="822"/>
      <c r="DQ119" s="823">
        <v>10057</v>
      </c>
      <c r="DR119" s="821"/>
      <c r="DS119" s="821"/>
      <c r="DT119" s="821"/>
      <c r="DU119" s="822"/>
      <c r="DV119" s="909">
        <v>0.3</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390</v>
      </c>
      <c r="AG120" s="838"/>
      <c r="AH120" s="838"/>
      <c r="AI120" s="838"/>
      <c r="AJ120" s="839"/>
      <c r="AK120" s="840" t="s">
        <v>123</v>
      </c>
      <c r="AL120" s="838"/>
      <c r="AM120" s="838"/>
      <c r="AN120" s="838"/>
      <c r="AO120" s="839"/>
      <c r="AP120" s="885" t="s">
        <v>123</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2811939</v>
      </c>
      <c r="BR120" s="903"/>
      <c r="BS120" s="903"/>
      <c r="BT120" s="903"/>
      <c r="BU120" s="903"/>
      <c r="BV120" s="903">
        <v>2840820</v>
      </c>
      <c r="BW120" s="903"/>
      <c r="BX120" s="903"/>
      <c r="BY120" s="903"/>
      <c r="BZ120" s="903"/>
      <c r="CA120" s="903">
        <v>2873969</v>
      </c>
      <c r="CB120" s="903"/>
      <c r="CC120" s="903"/>
      <c r="CD120" s="903"/>
      <c r="CE120" s="903"/>
      <c r="CF120" s="927">
        <v>73.400000000000006</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1651060</v>
      </c>
      <c r="DH120" s="903"/>
      <c r="DI120" s="903"/>
      <c r="DJ120" s="903"/>
      <c r="DK120" s="903"/>
      <c r="DL120" s="903">
        <v>1564220</v>
      </c>
      <c r="DM120" s="903"/>
      <c r="DN120" s="903"/>
      <c r="DO120" s="903"/>
      <c r="DP120" s="903"/>
      <c r="DQ120" s="903">
        <v>1496072</v>
      </c>
      <c r="DR120" s="903"/>
      <c r="DS120" s="903"/>
      <c r="DT120" s="903"/>
      <c r="DU120" s="903"/>
      <c r="DV120" s="904">
        <v>38.200000000000003</v>
      </c>
      <c r="DW120" s="904"/>
      <c r="DX120" s="904"/>
      <c r="DY120" s="904"/>
      <c r="DZ120" s="905"/>
    </row>
    <row r="121" spans="1:130" s="226" customFormat="1" ht="26.25" customHeight="1">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390</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16777</v>
      </c>
      <c r="BR121" s="875"/>
      <c r="BS121" s="875"/>
      <c r="BT121" s="875"/>
      <c r="BU121" s="875"/>
      <c r="BV121" s="875">
        <v>5595</v>
      </c>
      <c r="BW121" s="875"/>
      <c r="BX121" s="875"/>
      <c r="BY121" s="875"/>
      <c r="BZ121" s="875"/>
      <c r="CA121" s="875">
        <v>1745</v>
      </c>
      <c r="CB121" s="875"/>
      <c r="CC121" s="875"/>
      <c r="CD121" s="875"/>
      <c r="CE121" s="875"/>
      <c r="CF121" s="936">
        <v>0</v>
      </c>
      <c r="CG121" s="937"/>
      <c r="CH121" s="937"/>
      <c r="CI121" s="937"/>
      <c r="CJ121" s="937"/>
      <c r="CK121" s="930"/>
      <c r="CL121" s="916"/>
      <c r="CM121" s="916"/>
      <c r="CN121" s="916"/>
      <c r="CO121" s="917"/>
      <c r="CP121" s="896" t="s">
        <v>408</v>
      </c>
      <c r="CQ121" s="897"/>
      <c r="CR121" s="897"/>
      <c r="CS121" s="897"/>
      <c r="CT121" s="897"/>
      <c r="CU121" s="897"/>
      <c r="CV121" s="897"/>
      <c r="CW121" s="897"/>
      <c r="CX121" s="897"/>
      <c r="CY121" s="897"/>
      <c r="CZ121" s="897"/>
      <c r="DA121" s="897"/>
      <c r="DB121" s="897"/>
      <c r="DC121" s="897"/>
      <c r="DD121" s="897"/>
      <c r="DE121" s="897"/>
      <c r="DF121" s="898"/>
      <c r="DG121" s="874">
        <v>955133</v>
      </c>
      <c r="DH121" s="875"/>
      <c r="DI121" s="875"/>
      <c r="DJ121" s="875"/>
      <c r="DK121" s="875"/>
      <c r="DL121" s="875">
        <v>936278</v>
      </c>
      <c r="DM121" s="875"/>
      <c r="DN121" s="875"/>
      <c r="DO121" s="875"/>
      <c r="DP121" s="875"/>
      <c r="DQ121" s="875">
        <v>885271</v>
      </c>
      <c r="DR121" s="875"/>
      <c r="DS121" s="875"/>
      <c r="DT121" s="875"/>
      <c r="DU121" s="875"/>
      <c r="DV121" s="852">
        <v>22.6</v>
      </c>
      <c r="DW121" s="852"/>
      <c r="DX121" s="852"/>
      <c r="DY121" s="852"/>
      <c r="DZ121" s="853"/>
    </row>
    <row r="122" spans="1:130" s="226" customFormat="1" ht="26.25" customHeight="1">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390</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9261241</v>
      </c>
      <c r="BR122" s="906"/>
      <c r="BS122" s="906"/>
      <c r="BT122" s="906"/>
      <c r="BU122" s="906"/>
      <c r="BV122" s="906">
        <v>8871714</v>
      </c>
      <c r="BW122" s="906"/>
      <c r="BX122" s="906"/>
      <c r="BY122" s="906"/>
      <c r="BZ122" s="906"/>
      <c r="CA122" s="906">
        <v>8551013</v>
      </c>
      <c r="CB122" s="906"/>
      <c r="CC122" s="906"/>
      <c r="CD122" s="906"/>
      <c r="CE122" s="906"/>
      <c r="CF122" s="907">
        <v>218.3</v>
      </c>
      <c r="CG122" s="908"/>
      <c r="CH122" s="908"/>
      <c r="CI122" s="908"/>
      <c r="CJ122" s="908"/>
      <c r="CK122" s="930"/>
      <c r="CL122" s="916"/>
      <c r="CM122" s="916"/>
      <c r="CN122" s="916"/>
      <c r="CO122" s="917"/>
      <c r="CP122" s="896" t="s">
        <v>403</v>
      </c>
      <c r="CQ122" s="897"/>
      <c r="CR122" s="897"/>
      <c r="CS122" s="897"/>
      <c r="CT122" s="897"/>
      <c r="CU122" s="897"/>
      <c r="CV122" s="897"/>
      <c r="CW122" s="897"/>
      <c r="CX122" s="897"/>
      <c r="CY122" s="897"/>
      <c r="CZ122" s="897"/>
      <c r="DA122" s="897"/>
      <c r="DB122" s="897"/>
      <c r="DC122" s="897"/>
      <c r="DD122" s="897"/>
      <c r="DE122" s="897"/>
      <c r="DF122" s="898"/>
      <c r="DG122" s="874">
        <v>75682</v>
      </c>
      <c r="DH122" s="875"/>
      <c r="DI122" s="875"/>
      <c r="DJ122" s="875"/>
      <c r="DK122" s="875"/>
      <c r="DL122" s="875">
        <v>844612</v>
      </c>
      <c r="DM122" s="875"/>
      <c r="DN122" s="875"/>
      <c r="DO122" s="875"/>
      <c r="DP122" s="875"/>
      <c r="DQ122" s="875">
        <v>776890</v>
      </c>
      <c r="DR122" s="875"/>
      <c r="DS122" s="875"/>
      <c r="DT122" s="875"/>
      <c r="DU122" s="875"/>
      <c r="DV122" s="852">
        <v>19.8</v>
      </c>
      <c r="DW122" s="852"/>
      <c r="DX122" s="852"/>
      <c r="DY122" s="852"/>
      <c r="DZ122" s="853"/>
    </row>
    <row r="123" spans="1:130" s="226" customFormat="1" ht="26.25" customHeight="1">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470</v>
      </c>
      <c r="BP123" s="939"/>
      <c r="BQ123" s="893">
        <v>12089957</v>
      </c>
      <c r="BR123" s="894"/>
      <c r="BS123" s="894"/>
      <c r="BT123" s="894"/>
      <c r="BU123" s="894"/>
      <c r="BV123" s="894">
        <v>11718129</v>
      </c>
      <c r="BW123" s="894"/>
      <c r="BX123" s="894"/>
      <c r="BY123" s="894"/>
      <c r="BZ123" s="894"/>
      <c r="CA123" s="894">
        <v>11426727</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v>276838</v>
      </c>
      <c r="DH123" s="838"/>
      <c r="DI123" s="838"/>
      <c r="DJ123" s="838"/>
      <c r="DK123" s="839"/>
      <c r="DL123" s="840">
        <v>264312</v>
      </c>
      <c r="DM123" s="838"/>
      <c r="DN123" s="838"/>
      <c r="DO123" s="838"/>
      <c r="DP123" s="839"/>
      <c r="DQ123" s="840">
        <v>237413</v>
      </c>
      <c r="DR123" s="838"/>
      <c r="DS123" s="838"/>
      <c r="DT123" s="838"/>
      <c r="DU123" s="839"/>
      <c r="DV123" s="885">
        <v>6.1</v>
      </c>
      <c r="DW123" s="886"/>
      <c r="DX123" s="886"/>
      <c r="DY123" s="886"/>
      <c r="DZ123" s="887"/>
    </row>
    <row r="124" spans="1:130" s="226" customFormat="1" ht="26.25" customHeight="1" thickBot="1">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390</v>
      </c>
      <c r="BR124" s="892"/>
      <c r="BS124" s="892"/>
      <c r="BT124" s="892"/>
      <c r="BU124" s="892"/>
      <c r="BV124" s="892" t="s">
        <v>123</v>
      </c>
      <c r="BW124" s="892"/>
      <c r="BX124" s="892"/>
      <c r="BY124" s="892"/>
      <c r="BZ124" s="892"/>
      <c r="CA124" s="892" t="s">
        <v>123</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v>1048371</v>
      </c>
      <c r="DH124" s="821"/>
      <c r="DI124" s="821"/>
      <c r="DJ124" s="821"/>
      <c r="DK124" s="822"/>
      <c r="DL124" s="823">
        <v>121516</v>
      </c>
      <c r="DM124" s="821"/>
      <c r="DN124" s="821"/>
      <c r="DO124" s="821"/>
      <c r="DP124" s="822"/>
      <c r="DQ124" s="823">
        <v>112963</v>
      </c>
      <c r="DR124" s="821"/>
      <c r="DS124" s="821"/>
      <c r="DT124" s="821"/>
      <c r="DU124" s="822"/>
      <c r="DV124" s="909">
        <v>2.9</v>
      </c>
      <c r="DW124" s="910"/>
      <c r="DX124" s="910"/>
      <c r="DY124" s="910"/>
      <c r="DZ124" s="911"/>
    </row>
    <row r="125" spans="1:130" s="226" customFormat="1" ht="26.25" customHeight="1">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390</v>
      </c>
      <c r="DR125" s="903"/>
      <c r="DS125" s="903"/>
      <c r="DT125" s="903"/>
      <c r="DU125" s="903"/>
      <c r="DV125" s="904" t="s">
        <v>390</v>
      </c>
      <c r="DW125" s="904"/>
      <c r="DX125" s="904"/>
      <c r="DY125" s="904"/>
      <c r="DZ125" s="905"/>
    </row>
    <row r="126" spans="1:130" s="226" customFormat="1" ht="26.25" customHeight="1" thickBot="1">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3107</v>
      </c>
      <c r="AB126" s="838"/>
      <c r="AC126" s="838"/>
      <c r="AD126" s="838"/>
      <c r="AE126" s="839"/>
      <c r="AF126" s="840">
        <v>2104</v>
      </c>
      <c r="AG126" s="838"/>
      <c r="AH126" s="838"/>
      <c r="AI126" s="838"/>
      <c r="AJ126" s="839"/>
      <c r="AK126" s="840">
        <v>1842</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390</v>
      </c>
      <c r="AG127" s="838"/>
      <c r="AH127" s="838"/>
      <c r="AI127" s="838"/>
      <c r="AJ127" s="839"/>
      <c r="AK127" s="840" t="s">
        <v>123</v>
      </c>
      <c r="AL127" s="838"/>
      <c r="AM127" s="838"/>
      <c r="AN127" s="838"/>
      <c r="AO127" s="839"/>
      <c r="AP127" s="885" t="s">
        <v>390</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23805</v>
      </c>
      <c r="AB128" s="859"/>
      <c r="AC128" s="859"/>
      <c r="AD128" s="859"/>
      <c r="AE128" s="860"/>
      <c r="AF128" s="861">
        <v>13797</v>
      </c>
      <c r="AG128" s="859"/>
      <c r="AH128" s="859"/>
      <c r="AI128" s="859"/>
      <c r="AJ128" s="860"/>
      <c r="AK128" s="861">
        <v>6669</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390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5086095</v>
      </c>
      <c r="AB129" s="838"/>
      <c r="AC129" s="838"/>
      <c r="AD129" s="838"/>
      <c r="AE129" s="839"/>
      <c r="AF129" s="840">
        <v>5012606</v>
      </c>
      <c r="AG129" s="838"/>
      <c r="AH129" s="838"/>
      <c r="AI129" s="838"/>
      <c r="AJ129" s="839"/>
      <c r="AK129" s="840">
        <v>4989516</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443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1147778</v>
      </c>
      <c r="AB130" s="838"/>
      <c r="AC130" s="838"/>
      <c r="AD130" s="838"/>
      <c r="AE130" s="839"/>
      <c r="AF130" s="840">
        <v>1167430</v>
      </c>
      <c r="AG130" s="838"/>
      <c r="AH130" s="838"/>
      <c r="AI130" s="838"/>
      <c r="AJ130" s="839"/>
      <c r="AK130" s="840">
        <v>1072609</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3938317</v>
      </c>
      <c r="AB131" s="821"/>
      <c r="AC131" s="821"/>
      <c r="AD131" s="821"/>
      <c r="AE131" s="822"/>
      <c r="AF131" s="823">
        <v>3845176</v>
      </c>
      <c r="AG131" s="821"/>
      <c r="AH131" s="821"/>
      <c r="AI131" s="821"/>
      <c r="AJ131" s="822"/>
      <c r="AK131" s="823">
        <v>3916907</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t="s">
        <v>123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7.8841799679999998</v>
      </c>
      <c r="AB132" s="801"/>
      <c r="AC132" s="801"/>
      <c r="AD132" s="801"/>
      <c r="AE132" s="802"/>
      <c r="AF132" s="803">
        <v>8.1188741429999993</v>
      </c>
      <c r="AG132" s="801"/>
      <c r="AH132" s="801"/>
      <c r="AI132" s="801"/>
      <c r="AJ132" s="802"/>
      <c r="AK132" s="803">
        <v>8.2598591179999996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9.8000000000000007</v>
      </c>
      <c r="AB133" s="780"/>
      <c r="AC133" s="780"/>
      <c r="AD133" s="780"/>
      <c r="AE133" s="781"/>
      <c r="AF133" s="779">
        <v>9</v>
      </c>
      <c r="AG133" s="780"/>
      <c r="AH133" s="780"/>
      <c r="AI133" s="780"/>
      <c r="AJ133" s="781"/>
      <c r="AK133" s="779">
        <v>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deKSQm1+fkSSel5Pue2xcVupBQC8wyb9YLrQkPLQB4ZEiwkfZYBoOoJX0tOZGIiK6Z123UWAnixmdDlXoihSQ==" saltValue="h22ElCOOKiK/CjxM47VL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7/tO2uI+v0NqvrlSZGd77h1ayJF9d6J/qFgq9hmizxKFattjCHQyD/ikP4Gko6j90hYns7/9rVl+HhqY21qRQ==" saltValue="wJJPOvkHRk6Uw/OJP9y7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jZnFJlfJTmeL9osHW6tVry7zvqKBtH6jIMXQOWL9DMDZHyReTn6z565HjkiCZ8e7pr0TtQzwYCc5xSlAf1irQ==" saltValue="g+yG4ElT990L/gN+xB6tD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1168289</v>
      </c>
      <c r="AP9" s="292">
        <v>105185</v>
      </c>
      <c r="AQ9" s="293">
        <v>87072</v>
      </c>
      <c r="AR9" s="294">
        <v>20.8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189423</v>
      </c>
      <c r="AP10" s="295">
        <v>17054</v>
      </c>
      <c r="AQ10" s="296">
        <v>10235</v>
      </c>
      <c r="AR10" s="297">
        <v>66.599999999999994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160677</v>
      </c>
      <c r="AP11" s="295">
        <v>14466</v>
      </c>
      <c r="AQ11" s="296">
        <v>13554</v>
      </c>
      <c r="AR11" s="297">
        <v>6.7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v>12959</v>
      </c>
      <c r="AP12" s="295">
        <v>1167</v>
      </c>
      <c r="AQ12" s="296">
        <v>777</v>
      </c>
      <c r="AR12" s="297">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510</v>
      </c>
      <c r="AP13" s="295" t="s">
        <v>510</v>
      </c>
      <c r="AQ13" s="296">
        <v>1</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v>14449</v>
      </c>
      <c r="AP14" s="295">
        <v>1301</v>
      </c>
      <c r="AQ14" s="296">
        <v>4055</v>
      </c>
      <c r="AR14" s="297">
        <v>-67.900000000000006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20408</v>
      </c>
      <c r="AP15" s="295">
        <v>1837</v>
      </c>
      <c r="AQ15" s="296">
        <v>1927</v>
      </c>
      <c r="AR15" s="297">
        <v>-4.7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-133247</v>
      </c>
      <c r="AP16" s="295">
        <v>-11997</v>
      </c>
      <c r="AQ16" s="296">
        <v>-9107</v>
      </c>
      <c r="AR16" s="297">
        <v>31.7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1432958</v>
      </c>
      <c r="AP17" s="295">
        <v>129014</v>
      </c>
      <c r="AQ17" s="296">
        <v>108514</v>
      </c>
      <c r="AR17" s="297">
        <v>18.899999999999999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12.06</v>
      </c>
      <c r="AP21" s="308">
        <v>10.050000000000001</v>
      </c>
      <c r="AQ21" s="309">
        <v>2.0099999999999998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94.4</v>
      </c>
      <c r="AP22" s="313">
        <v>96.5</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995987</v>
      </c>
      <c r="AP32" s="322">
        <v>89672</v>
      </c>
      <c r="AQ32" s="323">
        <v>51702</v>
      </c>
      <c r="AR32" s="324">
        <v>73.400000000000006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510</v>
      </c>
      <c r="AP34" s="322" t="s">
        <v>510</v>
      </c>
      <c r="AQ34" s="323">
        <v>10</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364655</v>
      </c>
      <c r="AP35" s="322">
        <v>32831</v>
      </c>
      <c r="AQ35" s="323">
        <v>15257</v>
      </c>
      <c r="AR35" s="324">
        <v>115.2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40325</v>
      </c>
      <c r="AP36" s="322">
        <v>3631</v>
      </c>
      <c r="AQ36" s="323">
        <v>3750</v>
      </c>
      <c r="AR36" s="324">
        <v>-3.2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v>1842</v>
      </c>
      <c r="AP37" s="322">
        <v>166</v>
      </c>
      <c r="AQ37" s="323">
        <v>880</v>
      </c>
      <c r="AR37" s="324">
        <v>-81.099999999999994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t="s">
        <v>510</v>
      </c>
      <c r="AP38" s="325" t="s">
        <v>510</v>
      </c>
      <c r="AQ38" s="326">
        <v>8</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v>-6669</v>
      </c>
      <c r="AP39" s="322">
        <v>-600</v>
      </c>
      <c r="AQ39" s="323">
        <v>-2230</v>
      </c>
      <c r="AR39" s="324">
        <v>-73.099999999999994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-1072609</v>
      </c>
      <c r="AP40" s="322">
        <v>-96571</v>
      </c>
      <c r="AQ40" s="323">
        <v>-47794</v>
      </c>
      <c r="AR40" s="324">
        <v>102.1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323531</v>
      </c>
      <c r="AP41" s="322">
        <v>29129</v>
      </c>
      <c r="AQ41" s="323">
        <v>21582</v>
      </c>
      <c r="AR41" s="324">
        <v>35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1627084</v>
      </c>
      <c r="AN51" s="344">
        <v>142502</v>
      </c>
      <c r="AO51" s="345">
        <v>28.6</v>
      </c>
      <c r="AP51" s="346">
        <v>82748</v>
      </c>
      <c r="AQ51" s="347">
        <v>24.4</v>
      </c>
      <c r="AR51" s="348">
        <v>4.2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802550</v>
      </c>
      <c r="AN52" s="352">
        <v>70288</v>
      </c>
      <c r="AO52" s="353">
        <v>40.1</v>
      </c>
      <c r="AP52" s="354">
        <v>44732</v>
      </c>
      <c r="AQ52" s="355">
        <v>22.5</v>
      </c>
      <c r="AR52" s="356">
        <v>17.600000000000001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884803</v>
      </c>
      <c r="AN53" s="344">
        <v>77723</v>
      </c>
      <c r="AO53" s="345">
        <v>-45.5</v>
      </c>
      <c r="AP53" s="346">
        <v>91837</v>
      </c>
      <c r="AQ53" s="347">
        <v>11</v>
      </c>
      <c r="AR53" s="348">
        <v>-56.5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446090</v>
      </c>
      <c r="AN54" s="352">
        <v>39186</v>
      </c>
      <c r="AO54" s="353">
        <v>-44.2</v>
      </c>
      <c r="AP54" s="354">
        <v>54439</v>
      </c>
      <c r="AQ54" s="355">
        <v>21.7</v>
      </c>
      <c r="AR54" s="356">
        <v>-65.900000000000006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637694</v>
      </c>
      <c r="AN55" s="344">
        <v>56081</v>
      </c>
      <c r="AO55" s="345">
        <v>-27.8</v>
      </c>
      <c r="AP55" s="346">
        <v>75972</v>
      </c>
      <c r="AQ55" s="347">
        <v>-17.3</v>
      </c>
      <c r="AR55" s="348">
        <v>-10.5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544368</v>
      </c>
      <c r="AN56" s="352">
        <v>47873</v>
      </c>
      <c r="AO56" s="353">
        <v>22.2</v>
      </c>
      <c r="AP56" s="354">
        <v>40712</v>
      </c>
      <c r="AQ56" s="355">
        <v>-25.2</v>
      </c>
      <c r="AR56" s="356">
        <v>47.4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1058927</v>
      </c>
      <c r="AN57" s="344">
        <v>94052</v>
      </c>
      <c r="AO57" s="345">
        <v>67.7</v>
      </c>
      <c r="AP57" s="346">
        <v>79466</v>
      </c>
      <c r="AQ57" s="347">
        <v>4.5999999999999996</v>
      </c>
      <c r="AR57" s="348">
        <v>63.1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635336</v>
      </c>
      <c r="AN58" s="352">
        <v>56429</v>
      </c>
      <c r="AO58" s="353">
        <v>17.899999999999999</v>
      </c>
      <c r="AP58" s="354">
        <v>44645</v>
      </c>
      <c r="AQ58" s="355">
        <v>9.6999999999999993</v>
      </c>
      <c r="AR58" s="356">
        <v>8.1999999999999993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770177</v>
      </c>
      <c r="AN59" s="344">
        <v>69342</v>
      </c>
      <c r="AO59" s="345">
        <v>-26.3</v>
      </c>
      <c r="AP59" s="346">
        <v>90072</v>
      </c>
      <c r="AQ59" s="347">
        <v>13.3</v>
      </c>
      <c r="AR59" s="348">
        <v>-39.6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528274</v>
      </c>
      <c r="AN60" s="352">
        <v>47562</v>
      </c>
      <c r="AO60" s="353">
        <v>-15.7</v>
      </c>
      <c r="AP60" s="354">
        <v>46083</v>
      </c>
      <c r="AQ60" s="355">
        <v>3.2</v>
      </c>
      <c r="AR60" s="356">
        <v>-18.899999999999999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995737</v>
      </c>
      <c r="AN61" s="359">
        <v>87940</v>
      </c>
      <c r="AO61" s="360">
        <v>-0.7</v>
      </c>
      <c r="AP61" s="361">
        <v>84019</v>
      </c>
      <c r="AQ61" s="362">
        <v>7.2</v>
      </c>
      <c r="AR61" s="348">
        <v>-7.9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591324</v>
      </c>
      <c r="AN62" s="352">
        <v>52268</v>
      </c>
      <c r="AO62" s="353">
        <v>4.0999999999999996</v>
      </c>
      <c r="AP62" s="354">
        <v>46122</v>
      </c>
      <c r="AQ62" s="355">
        <v>6.4</v>
      </c>
      <c r="AR62" s="356">
        <v>-2.2999999999999998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PlQD1Y2tR2PCafnGL/50oiL9C83hJFP+xA4J5+KtXKhlwPCRHb78dEAWwv5yLVD5cWMCr1m7eji/GIyxFM1ng==" saltValue="xGfNC+MmL99+FQ8hGyzL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CYacVFC4L4sfjN4gKKrIAjqfvlGPcK60fsYkRe4emMohhMU0XznnQOdJnCWO2pmmK4T1GKHyXQXwjrRCU2D1A==" saltValue="jl2XdahgcfwZPZi/ElEZ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etrduYHv92ltfjr6V9Yr8hKcjG8AQh7qOOhiNq98YO0TXPukfyCVIIU+T0DuEDDFCLnOsu4gRSjBPE32CxDsQ==" saltValue="G1nKcuqhGITKHNqSR55Y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2" t="s">
        <v>3</v>
      </c>
      <c r="D47" s="1212"/>
      <c r="E47" s="1213"/>
      <c r="F47" s="11">
        <v>16.850000000000001</v>
      </c>
      <c r="G47" s="12">
        <v>18.34</v>
      </c>
      <c r="H47" s="12">
        <v>19.440000000000001</v>
      </c>
      <c r="I47" s="12">
        <v>19.88</v>
      </c>
      <c r="J47" s="13">
        <v>19.98</v>
      </c>
    </row>
    <row r="48" spans="2:10" ht="57.75" customHeight="1">
      <c r="B48" s="14"/>
      <c r="C48" s="1214" t="s">
        <v>4</v>
      </c>
      <c r="D48" s="1214"/>
      <c r="E48" s="1215"/>
      <c r="F48" s="15">
        <v>5.04</v>
      </c>
      <c r="G48" s="16">
        <v>3.54</v>
      </c>
      <c r="H48" s="16">
        <v>3.66</v>
      </c>
      <c r="I48" s="16">
        <v>3.27</v>
      </c>
      <c r="J48" s="17">
        <v>3.99</v>
      </c>
    </row>
    <row r="49" spans="2:10" ht="57.75" customHeight="1" thickBot="1">
      <c r="B49" s="18"/>
      <c r="C49" s="1216" t="s">
        <v>5</v>
      </c>
      <c r="D49" s="1216"/>
      <c r="E49" s="1217"/>
      <c r="F49" s="19">
        <v>4.9400000000000004</v>
      </c>
      <c r="G49" s="20">
        <v>6.27</v>
      </c>
      <c r="H49" s="20">
        <v>4.97</v>
      </c>
      <c r="I49" s="20">
        <v>2.3199999999999998</v>
      </c>
      <c r="J49" s="21">
        <v>0.71</v>
      </c>
    </row>
    <row r="50" spans="2:10" ht="13.5" customHeight="1"/>
    <row r="51" spans="2:10" ht="13.5" hidden="1" customHeight="1"/>
    <row r="52" spans="2:10" ht="13.5" hidden="1" customHeight="1"/>
    <row r="53" spans="2:10" ht="13.5" hidden="1" customHeight="1"/>
  </sheetData>
  <sheetProtection algorithmName="SHA-512" hashValue="3v5OQ0lSAK4TSGZARXpNB1qNp7swPZILI68aSU46HlMlDSs2Kdqf3nOmFo/vxcfA2Oc4FY/eCFh1nKtABB3Hvg==" saltValue="8YHZqFjlYHFx8Sgvh7Xt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鳥取県庁</cp:lastModifiedBy>
  <cp:lastPrinted>2019-10-30T06:58:17Z</cp:lastPrinted>
  <dcterms:created xsi:type="dcterms:W3CDTF">2019-02-14T04:09:10Z</dcterms:created>
  <dcterms:modified xsi:type="dcterms:W3CDTF">2019-10-30T06:59:25Z</dcterms:modified>
  <cp:category/>
</cp:coreProperties>
</file>