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⑪予算及び決算の回答・公表・照会\・地方公共団体財政状況等（財政状況一覧表）H17～\【R1.1018調査】財政状況資料集（平成29年度決算）\町回答\"/>
    </mc:Choice>
  </mc:AlternateContent>
  <bookViews>
    <workbookView xWindow="0" yWindow="0" windowWidth="18645" windowHeight="75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AM36"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E36" i="10" s="1"/>
  <c r="BE37" i="10" s="1"/>
  <c r="BW34" i="10" l="1"/>
  <c r="BW35" i="10" l="1"/>
  <c r="BW36" i="10" s="1"/>
  <c r="BW37" i="10" s="1"/>
  <c r="BW38" i="10" s="1"/>
  <c r="BW39" i="10" s="1"/>
  <c r="BW40" i="10" s="1"/>
  <c r="BW41" i="10" s="1"/>
  <c r="CO34" i="10" l="1"/>
  <c r="CO35" i="10" s="1"/>
  <c r="CO36" i="10" s="1"/>
</calcChain>
</file>

<file path=xl/sharedStrings.xml><?xml version="1.0" encoding="utf-8"?>
<sst xmlns="http://schemas.openxmlformats.org/spreadsheetml/2006/main" count="1120" uniqueCount="623">
  <si>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</si>
  <si>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</si>
  <si>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</si>
  <si>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</si>
  <si>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</si>
  <si>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</si>
  <si>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</si>
  <si>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</si>
  <si>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</si>
  <si>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</si>
  <si>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</si>
  <si>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</si>
  <si>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</si>
  <si>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</si>
  <si>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</si>
  <si>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</si>
  <si>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</si>
  <si>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</si>
  <si>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</si>
  <si>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</si>
  <si>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</si>
  <si>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</si>
  <si>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</si>
  <si>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</si>
  <si>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</si>
  <si>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</si>
  <si>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</si>
  <si>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</si>
  <si>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</si>
  <si>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</si>
  <si>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</si>
  <si>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</si>
  <si>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</si>
  <si>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</si>
  <si>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</si>
  <si>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</si>
  <si>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</si>
  <si>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</si>
  <si>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</si>
  <si>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</si>
  <si>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</si>
  <si>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</si>
  <si>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</si>
  <si>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</si>
  <si>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</si>
  <si>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</si>
  <si>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</si>
  <si>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</si>
  <si>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</si>
  <si>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</si>
  <si>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</si>
  <si>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</si>
  <si>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</si>
  <si>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</si>
  <si>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</si>
  <si>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</si>
  <si>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</si>
  <si>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</si>
  <si>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</si>
  <si>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</si>
  <si>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</si>
  <si>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</si>
  <si>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</si>
  <si>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</si>
  <si>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</si>
  <si>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</si>
  <si>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</si>
  <si>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</si>
  <si>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</si>
  <si>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</si>
  <si>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</si>
  <si>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</si>
  <si>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</si>
  <si>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</si>
  <si>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</si>
  <si>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</si>
  <si>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</si>
  <si>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</si>
  <si>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</si>
  <si>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</si>
  <si>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</si>
  <si>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</si>
  <si>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</si>
  <si>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</si>
  <si>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</si>
  <si>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</si>
  <si>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</si>
  <si>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</si>
  <si>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</si>
  <si>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</si>
  <si>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</si>
  <si>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湯梨浜町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</si>
  <si>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</si>
  <si>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</si>
  <si>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</si>
  <si>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</si>
  <si>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</si>
  <si>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</si>
  <si>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</si>
  <si>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</si>
  <si>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</si>
  <si>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</si>
  <si>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</si>
  <si>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</si>
  <si>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</si>
  <si>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</si>
  <si>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</si>
  <si>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</si>
  <si>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</si>
  <si>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</si>
  <si>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</si>
  <si>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</si>
  <si>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</si>
  <si>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</si>
  <si>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</si>
  <si>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</si>
  <si>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</si>
  <si>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</si>
  <si>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</si>
  <si>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</si>
  <si>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</si>
  <si>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</si>
  <si>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</si>
  <si>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</si>
  <si>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</si>
  <si>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</si>
  <si>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</si>
  <si>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</si>
  <si>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</si>
  <si>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</si>
  <si>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</si>
  <si>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</si>
  <si>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</si>
  <si>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</si>
  <si>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</si>
  <si>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</si>
  <si>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</si>
  <si>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</si>
  <si>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</si>
  <si>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</si>
  <si>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</si>
  <si>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</si>
  <si>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</si>
  <si>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</si>
  <si>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</si>
  <si>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</si>
  <si>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</si>
  <si>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</si>
  <si>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</si>
  <si>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</si>
  <si>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</si>
  <si>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</si>
  <si>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</si>
  <si>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</si>
  <si>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</si>
  <si>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</si>
  <si>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</si>
  <si>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</si>
  <si>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</si>
  <si>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</si>
  <si>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</si>
  <si>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</si>
  <si>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</si>
  <si>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</si>
  <si>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</si>
  <si>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</si>
  <si>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</si>
  <si>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</si>
  <si>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</si>
  <si>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</si>
  <si>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</si>
  <si>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</si>
  <si>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</si>
  <si>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</si>
  <si>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</si>
  <si>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</si>
  <si>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</si>
  <si>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</si>
  <si>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</si>
  <si>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</si>
  <si>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</si>
  <si>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</si>
  <si>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</si>
  <si>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</si>
  <si>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</si>
  <si>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</si>
  <si>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</si>
  <si>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</si>
  <si>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</si>
  <si>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</si>
  <si>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</si>
  <si>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</si>
  <si>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</si>
  <si>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</si>
  <si>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</si>
  <si>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</si>
  <si>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</si>
  <si>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</si>
  <si>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</si>
  <si>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</si>
  <si>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</si>
  <si>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</si>
  <si>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</si>
  <si>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</si>
  <si>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</si>
  <si>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</si>
  <si>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</si>
  <si>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</si>
  <si>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</si>
  <si>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</si>
  <si>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</si>
  <si>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鳥取県湯梨浜町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</si>
  <si>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</si>
  <si>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</si>
  <si>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</si>
  <si>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</si>
  <si>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</si>
  <si>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</si>
  <si>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</si>
  <si>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</si>
  <si>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</si>
  <si>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</si>
  <si>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</si>
  <si>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</si>
  <si>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</si>
  <si>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</si>
  <si>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</si>
  <si>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</si>
  <si>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</si>
  <si>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</si>
  <si>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</si>
  <si>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</si>
  <si>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</si>
  <si>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</si>
  <si>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</si>
  <si>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</si>
  <si>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</si>
  <si>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</si>
  <si>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</si>
  <si>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</si>
  <si>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</si>
  <si>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</si>
  <si>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</si>
  <si>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</si>
  <si>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</si>
  <si>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</si>
  <si>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</si>
  <si>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</si>
  <si>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</si>
  <si>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</si>
  <si>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</si>
  <si>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</si>
  <si>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</si>
  <si>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</si>
  <si>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</si>
  <si>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</si>
  <si>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</si>
  <si>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</si>
  <si>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</si>
  <si>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</si>
  <si>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</si>
  <si>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</si>
  <si>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</si>
  <si>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</si>
  <si>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</si>
  <si>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</si>
  <si>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</si>
  <si>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</si>
  <si>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</si>
  <si>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</si>
  <si>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</si>
  <si>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</si>
  <si>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</si>
  <si>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</si>
  <si>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</si>
  <si>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</si>
  <si>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</si>
  <si>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</si>
  <si>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</si>
  <si>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</si>
  <si>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</si>
  <si>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</si>
  <si>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</si>
  <si>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</si>
  <si>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</si>
  <si>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</si>
  <si>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</si>
  <si>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</si>
  <si>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</si>
  <si>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</si>
  <si>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</si>
  <si>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</si>
  <si>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</si>
  <si>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</si>
  <si>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</si>
  <si>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</si>
  <si>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</si>
  <si>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</si>
  <si>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</si>
  <si>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</si>
  <si>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</si>
  <si>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</si>
  <si>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</si>
  <si>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</si>
  <si>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</si>
  <si>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</si>
  <si>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</si>
  <si>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</si>
  <si>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</si>
  <si>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</si>
  <si>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</si>
  <si>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</si>
  <si>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</si>
  <si>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</si>
  <si>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</si>
  <si>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</si>
  <si>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</si>
  <si>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</si>
  <si>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</si>
  <si>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</si>
  <si>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</si>
  <si>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</si>
  <si>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</si>
  <si>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</si>
  <si>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</si>
  <si>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</si>
  <si>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</si>
  <si>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</si>
  <si>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</si>
  <si>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</si>
  <si>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</si>
  <si>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</si>
  <si>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</si>
  <si>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</si>
  <si>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</si>
  <si>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</si>
  <si>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</si>
  <si>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</si>
  <si>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</si>
  <si>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</si>
  <si>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</si>
  <si>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</si>
  <si>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</si>
  <si>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</si>
  <si>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</si>
  <si>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</si>
  <si>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</si>
  <si>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</si>
  <si>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</si>
  <si>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</si>
  <si>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</si>
  <si>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</si>
  <si>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</si>
  <si>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</si>
  <si>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</si>
  <si>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</si>
  <si>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</si>
  <si>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</si>
  <si>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</si>
  <si>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</si>
  <si>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</si>
  <si>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</si>
  <si>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</si>
  <si>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鳥取県湯梨浜町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</si>
  <si>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</si>
  <si>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</si>
  <si>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</si>
  <si>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</si>
  <si>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</si>
  <si>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</si>
  <si>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</si>
  <si>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</si>
  <si>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</si>
  <si>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</si>
  <si>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</si>
  <si>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</si>
  <si>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</si>
  <si>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</si>
  <si>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</si>
  <si>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</si>
  <si>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</si>
  <si>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</si>
  <si>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</si>
  <si>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</si>
  <si>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</si>
  <si>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</si>
  <si>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高齢者及び障害者住宅整備資金貸付事業特別会計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</si>
  <si>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</si>
  <si>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</si>
  <si>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</si>
  <si>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</si>
  <si>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</si>
  <si>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</si>
  <si>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</si>
  <si>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</si>
  <si>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</si>
  <si>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</si>
  <si>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</si>
  <si>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</si>
  <si>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</si>
  <si>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</si>
  <si>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</si>
  <si>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</si>
  <si>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</si>
  <si>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</si>
  <si>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国民宿舎事業特別会計</t>
    <phoneticPr fontId="5"/>
  </si>
  <si>
    <t>法適用企業</t>
    <phoneticPr fontId="5"/>
  </si>
  <si>
    <t>簡易水道事業特別会計</t>
    <phoneticPr fontId="5"/>
  </si>
  <si>
    <t>-</t>
    <phoneticPr fontId="5"/>
  </si>
  <si>
    <t>法非適用企業</t>
    <phoneticPr fontId="5"/>
  </si>
  <si>
    <t>下水道事業特別会計</t>
    <phoneticPr fontId="5"/>
  </si>
  <si>
    <t>-</t>
    <phoneticPr fontId="5"/>
  </si>
  <si>
    <t>法非適用企業</t>
    <phoneticPr fontId="5"/>
  </si>
  <si>
    <t>農業集落排水処理事業特別会計</t>
    <phoneticPr fontId="5"/>
  </si>
  <si>
    <t>-</t>
    <phoneticPr fontId="5"/>
  </si>
  <si>
    <t>法非適用企業</t>
    <phoneticPr fontId="5"/>
  </si>
  <si>
    <t>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</si>
  <si>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</si>
  <si>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</si>
  <si>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</si>
  <si>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</si>
  <si>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</si>
  <si>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</si>
  <si>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</si>
  <si>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</si>
  <si>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</si>
  <si>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</si>
  <si>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</si>
  <si>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</si>
  <si>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</si>
  <si>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</si>
  <si>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</si>
  <si>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</si>
  <si>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</si>
  <si>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</si>
  <si>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</si>
  <si>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</si>
  <si>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</si>
  <si>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</si>
  <si>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</si>
  <si>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</si>
  <si>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</si>
  <si>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</si>
  <si>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</si>
  <si>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</si>
  <si>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</si>
  <si>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</si>
  <si>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</si>
  <si>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</si>
  <si>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</si>
  <si>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</si>
  <si>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</si>
  <si>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</si>
  <si>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</si>
  <si>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</si>
  <si>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</si>
  <si>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</si>
  <si>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</si>
  <si>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</si>
  <si>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</si>
  <si>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</si>
  <si>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</si>
  <si>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</si>
  <si>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</si>
  <si>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</si>
  <si>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</si>
  <si>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</si>
  <si>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</si>
  <si>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</si>
  <si>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</si>
  <si>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</si>
  <si>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</si>
  <si>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</si>
  <si>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</si>
  <si>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</si>
  <si>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</si>
  <si>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</si>
  <si>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</si>
  <si>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</si>
  <si>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</si>
  <si>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</si>
  <si>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</si>
  <si>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</si>
  <si>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</si>
  <si>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</si>
  <si>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</si>
  <si>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</si>
  <si>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</si>
  <si>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</si>
  <si>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</si>
  <si>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</si>
  <si>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</si>
  <si>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</si>
  <si>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</si>
  <si>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</si>
  <si>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</si>
  <si>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</si>
  <si>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</si>
  <si>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</si>
  <si>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</si>
  <si>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</si>
  <si>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</si>
  <si>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</si>
  <si>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</si>
  <si>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</si>
  <si>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</si>
  <si>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</si>
  <si>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</si>
  <si>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</si>
  <si>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</si>
  <si>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</si>
  <si>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</si>
  <si>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</si>
  <si>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</si>
  <si>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</si>
  <si>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</si>
  <si>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</si>
  <si>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</si>
  <si>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</si>
  <si>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</si>
  <si>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</si>
  <si>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</si>
  <si>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</si>
  <si>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</si>
  <si>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</si>
  <si>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</si>
  <si>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</si>
  <si>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</si>
  <si>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</si>
  <si>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</si>
  <si>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</si>
  <si>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</si>
  <si>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</si>
  <si>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</si>
  <si>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</si>
  <si>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</si>
  <si>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</si>
  <si>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</si>
  <si>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</si>
  <si>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</si>
  <si>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</si>
  <si>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</si>
  <si>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</si>
  <si>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</si>
  <si>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</si>
  <si>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</si>
  <si>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</si>
  <si>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</si>
  <si>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</si>
  <si>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</si>
  <si>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</si>
  <si>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</si>
  <si>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</si>
  <si>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</si>
  <si>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</si>
  <si>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</si>
  <si>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</si>
  <si>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</si>
  <si>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</si>
  <si>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</si>
  <si>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</si>
  <si>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</si>
  <si>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</si>
  <si>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</si>
  <si>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</si>
  <si>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</si>
  <si>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</si>
  <si>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</si>
  <si>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</si>
  <si>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</si>
  <si>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</si>
  <si>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</si>
  <si>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</si>
  <si>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</si>
  <si>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</si>
  <si>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</si>
  <si>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</si>
  <si>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</si>
  <si>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一般会計</t>
  </si>
  <si>
    <t>介護保険特別会計</t>
  </si>
  <si>
    <t>国民宿舎事業特別会計</t>
  </si>
  <si>
    <t>▲ 0.03</t>
  </si>
  <si>
    <t>国民健康保険事業特別会計</t>
  </si>
  <si>
    <t>温泉事業特別会計</t>
  </si>
  <si>
    <t>後期高齢者医療特別会計</t>
  </si>
  <si>
    <t>住宅新築資金等貸付事業特別会計</t>
  </si>
  <si>
    <t>その他会計（赤字）</t>
  </si>
  <si>
    <t>その他会計（黒字）</t>
  </si>
  <si>
    <t>-</t>
    <phoneticPr fontId="2"/>
  </si>
  <si>
    <t>鳥取中部ふるさと広域連合</t>
  </si>
  <si>
    <t>鳥取県後期高齢者医療広域連合</t>
  </si>
  <si>
    <t>中部ふるさと市町村圏振興事業特別会計</t>
  </si>
  <si>
    <t>交通災害共済事業特別会計</t>
  </si>
  <si>
    <t>-</t>
    <phoneticPr fontId="2"/>
  </si>
  <si>
    <t>-</t>
    <phoneticPr fontId="2"/>
  </si>
  <si>
    <t>湯梨浜町土地開発公社</t>
    <rPh sb="0" eb="4">
      <t>ユリハマチョウ</t>
    </rPh>
    <rPh sb="4" eb="6">
      <t>トチ</t>
    </rPh>
    <rPh sb="6" eb="8">
      <t>カイハツ</t>
    </rPh>
    <rPh sb="8" eb="10">
      <t>コウシャ</t>
    </rPh>
    <phoneticPr fontId="2"/>
  </si>
  <si>
    <t>ゆりはま温泉公社</t>
    <rPh sb="4" eb="6">
      <t>オンセン</t>
    </rPh>
    <rPh sb="6" eb="8">
      <t>コウシャ</t>
    </rPh>
    <phoneticPr fontId="2"/>
  </si>
  <si>
    <t>鳥取中央有線放送</t>
    <rPh sb="0" eb="2">
      <t>トットリ</t>
    </rPh>
    <rPh sb="2" eb="4">
      <t>チュウオウ</t>
    </rPh>
    <rPh sb="4" eb="6">
      <t>ユウセン</t>
    </rPh>
    <rPh sb="6" eb="8">
      <t>ホウソウ</t>
    </rPh>
    <phoneticPr fontId="2"/>
  </si>
  <si>
    <t>鳥取県町村総合事務組合</t>
    <rPh sb="5" eb="7">
      <t>ソウゴウ</t>
    </rPh>
    <rPh sb="7" eb="9">
      <t>ジム</t>
    </rPh>
    <phoneticPr fontId="2"/>
  </si>
  <si>
    <t>-</t>
    <phoneticPr fontId="2"/>
  </si>
  <si>
    <t>-</t>
    <phoneticPr fontId="2"/>
  </si>
  <si>
    <t>-</t>
    <phoneticPr fontId="2"/>
  </si>
  <si>
    <t>ふるさと振興まちづくり基金</t>
    <phoneticPr fontId="11"/>
  </si>
  <si>
    <t>ふるさと湯梨浜応援基金</t>
    <phoneticPr fontId="11"/>
  </si>
  <si>
    <t>公共施設等建設基金</t>
    <phoneticPr fontId="11"/>
  </si>
  <si>
    <t>福祉基金</t>
    <phoneticPr fontId="11"/>
  </si>
  <si>
    <t>定住促進住宅基金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</si>
  <si>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</si>
  <si>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</si>
  <si>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</si>
  <si>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</si>
  <si>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</si>
  <si>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</si>
  <si>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</si>
  <si>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</si>
  <si>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</si>
  <si>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</si>
  <si>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</si>
  <si>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</si>
  <si>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</si>
  <si>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</si>
  <si>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実質公債比率は類似団体と比較して高いものの、将来負担比率は低くなっている。平成26年度においては、地方債の新規発行額を抑制し、平成27年度以後においては、繰上償還を実施してきた結果、平成29年度の実質公債費比率は、は対前年度比0.4ポイント減少している。</t>
    <phoneticPr fontId="5"/>
  </si>
  <si>
    <t>将来負担比率は類似団体平均値より大きく下回っている一方で、有形固定資産減価償却率は、依然として上昇傾向にある。既往債の繰上償還をしてきた結果、類似団体より低くなっている。将来負担比率の適正な水準を維持するため、公共施設等総合管理計画に基づき、今後老朽化対策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</si>
</sst>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c:ext xmlns:c16="http://schemas.microsoft.com/office/drawing/2014/chart" uri="{C3380CC4-5D6E-409C-BE32-E72D297353CC}">
              <c16:uniqueId val="{00000000-24FA-4A34-ADD2-EC7A000B09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23321</c:v>
                </c:pt>
                <c:pt idx="1">
                  <c:v>84123</c:v>
                </c:pt>
                <c:pt idx="2">
                  <c:v>47305</c:v>
                </c:pt>
                <c:pt idx="3">
                  <c:v>113208</c:v>
                </c:pt>
                <c:pt idx="4">
                  <c:v>122932</c:v>
                </c:pt>
              </c:numCache>
            </c:numRef>
          </c:val>
          <c:smooth val="0"/>
          <c:extLst>
            <c:ext xmlns:c16="http://schemas.microsoft.com/office/drawing/2014/chart" uri="{C3380CC4-5D6E-409C-BE32-E72D297353CC}">
              <c16:uniqueId val="{00000001-24FA-4A34-ADD2-EC7A000B0919}"/>
            </c:ext>
          </c:extLst>
        </c:ser>
        <c:dLbls>
          <c:showLegendKey val="0"/>
          <c:showVal val="0"/>
          <c:showCatName val="0"/>
          <c:showSerName val="0"/>
          <c:showPercent val="0"/>
          <c:showBubbleSize val="0"/>
        </c:dLbls>
        <c:marker val="1"/>
        <c:smooth val="0"/>
        <c:axId val="119691304"/>
        <c:axId val="119692088"/>
      </c:lineChart>
      <c:catAx>
        <c:axId val="119691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692088"/>
        <c:crosses val="autoZero"/>
        <c:auto val="1"/>
        <c:lblAlgn val="ctr"/>
        <c:lblOffset val="100"/>
        <c:tickLblSkip val="1"/>
        <c:tickMarkSkip val="1"/>
        <c:noMultiLvlLbl val="0"/>
      </c:catAx>
      <c:valAx>
        <c:axId val="1196920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691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3.6</c:v>
                </c:pt>
                <c:pt idx="1">
                  <c:v>3.02</c:v>
                </c:pt>
                <c:pt idx="2">
                  <c:v>4.7300000000000004</c:v>
                </c:pt>
                <c:pt idx="3">
                  <c:v>5.57</c:v>
                </c:pt>
                <c:pt idx="4">
                  <c:v>4.6500000000000004</c:v>
                </c:pt>
              </c:numCache>
            </c:numRef>
          </c:val>
          <c:extLst>
            <c:ext xmlns:c16="http://schemas.microsoft.com/office/drawing/2014/chart" uri="{C3380CC4-5D6E-409C-BE32-E72D297353CC}">
              <c16:uniqueId val="{00000000-7869-4235-82FA-7C5F5DC4F0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44.08</c:v>
                </c:pt>
                <c:pt idx="1">
                  <c:v>48.95</c:v>
                </c:pt>
                <c:pt idx="2">
                  <c:v>50.51</c:v>
                </c:pt>
                <c:pt idx="3">
                  <c:v>48.89</c:v>
                </c:pt>
                <c:pt idx="4">
                  <c:v>46.7</c:v>
                </c:pt>
              </c:numCache>
            </c:numRef>
          </c:val>
          <c:extLst>
            <c:ext xmlns:c16="http://schemas.microsoft.com/office/drawing/2014/chart" uri="{C3380CC4-5D6E-409C-BE32-E72D297353CC}">
              <c16:uniqueId val="{00000001-7869-4235-82FA-7C5F5DC4F067}"/>
            </c:ext>
          </c:extLst>
        </c:ser>
        <c:dLbls>
          <c:showLegendKey val="0"/>
          <c:showVal val="0"/>
          <c:showCatName val="0"/>
          <c:showSerName val="0"/>
          <c:showPercent val="0"/>
          <c:showBubbleSize val="0"/>
        </c:dLbls>
        <c:gapWidth val="250"/>
        <c:overlap val="100"/>
        <c:axId val="338653856"/>
        <c:axId val="338649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3.01</c:v>
                </c:pt>
                <c:pt idx="1">
                  <c:v>2.0099999999999998</c:v>
                </c:pt>
                <c:pt idx="2">
                  <c:v>5.65</c:v>
                </c:pt>
                <c:pt idx="3">
                  <c:v>0.38</c:v>
                </c:pt>
                <c:pt idx="4">
                  <c:v>0.75</c:v>
                </c:pt>
              </c:numCache>
            </c:numRef>
          </c:val>
          <c:smooth val="0"/>
          <c:extLst>
            <c:ext xmlns:c16="http://schemas.microsoft.com/office/drawing/2014/chart" uri="{C3380CC4-5D6E-409C-BE32-E72D297353CC}">
              <c16:uniqueId val="{00000002-7869-4235-82FA-7C5F5DC4F067}"/>
            </c:ext>
          </c:extLst>
        </c:ser>
        <c:dLbls>
          <c:showLegendKey val="0"/>
          <c:showVal val="0"/>
          <c:showCatName val="0"/>
          <c:showSerName val="0"/>
          <c:showPercent val="0"/>
          <c:showBubbleSize val="0"/>
        </c:dLbls>
        <c:marker val="1"/>
        <c:smooth val="0"/>
        <c:axId val="338653856"/>
        <c:axId val="338649936"/>
      </c:lineChart>
      <c:catAx>
        <c:axId val="33865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8649936"/>
        <c:crosses val="autoZero"/>
        <c:auto val="1"/>
        <c:lblAlgn val="ctr"/>
        <c:lblOffset val="100"/>
        <c:tickLblSkip val="1"/>
        <c:tickMarkSkip val="1"/>
        <c:noMultiLvlLbl val="0"/>
      </c:catAx>
      <c:valAx>
        <c:axId val="338649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65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0.15</c:v>
                </c:pt>
                <c:pt idx="2">
                  <c:v>#N/A</c:v>
                </c:pt>
                <c:pt idx="3">
                  <c:v>0.83</c:v>
                </c:pt>
                <c:pt idx="4">
                  <c:v>#N/A</c:v>
                </c:pt>
                <c:pt idx="5">
                  <c:v>0</c:v>
                </c:pt>
                <c:pt idx="6">
                  <c:v>#N/A</c:v>
                </c:pt>
                <c:pt idx="7">
                  <c:v>0</c:v>
                </c:pt>
                <c:pt idx="8">
                  <c:v>#N/A</c:v>
                </c:pt>
                <c:pt idx="9">
                  <c:v>0</c:v>
                </c:pt>
              </c:numCache>
            </c:numRef>
          </c:val>
          <c:extLst>
            <c:ext xmlns:c16="http://schemas.microsoft.com/office/drawing/2014/chart" uri="{C3380CC4-5D6E-409C-BE32-E72D297353CC}">
              <c16:uniqueId val="{00000000-544E-482A-8FA2-D93894283C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4E-482A-8FA2-D93894283C42}"/>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44E-482A-8FA2-D93894283C4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44E-482A-8FA2-D93894283C42}"/>
            </c:ext>
          </c:extLst>
        </c:ser>
        <c:ser>
          <c:idx val="4"/>
          <c:order val="4"/>
          <c:tx>
            <c:strRef>
              <c:f>データシート!$A$31</c:f>
              <c:strCache>
                <c:ptCount val="1"/>
                <c:pt idx="0">
                  <c:v>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0.03</c:v>
                </c:pt>
                <c:pt idx="8">
                  <c:v>#N/A</c:v>
                </c:pt>
                <c:pt idx="9">
                  <c:v>0.03</c:v>
                </c:pt>
              </c:numCache>
            </c:numRef>
          </c:val>
          <c:extLst>
            <c:ext xmlns:c16="http://schemas.microsoft.com/office/drawing/2014/chart" uri="{C3380CC4-5D6E-409C-BE32-E72D297353CC}">
              <c16:uniqueId val="{00000004-544E-482A-8FA2-D93894283C42}"/>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0.46</c:v>
                </c:pt>
                <c:pt idx="2">
                  <c:v>#N/A</c:v>
                </c:pt>
                <c:pt idx="3">
                  <c:v>0.83</c:v>
                </c:pt>
                <c:pt idx="4">
                  <c:v>#N/A</c:v>
                </c:pt>
                <c:pt idx="5">
                  <c:v>1.03</c:v>
                </c:pt>
                <c:pt idx="6">
                  <c:v>#N/A</c:v>
                </c:pt>
                <c:pt idx="7">
                  <c:v>1.4</c:v>
                </c:pt>
                <c:pt idx="8">
                  <c:v>#N/A</c:v>
                </c:pt>
                <c:pt idx="9">
                  <c:v>0.13</c:v>
                </c:pt>
              </c:numCache>
            </c:numRef>
          </c:val>
          <c:extLst>
            <c:ext xmlns:c16="http://schemas.microsoft.com/office/drawing/2014/chart" uri="{C3380CC4-5D6E-409C-BE32-E72D297353CC}">
              <c16:uniqueId val="{00000005-544E-482A-8FA2-D93894283C42}"/>
            </c:ext>
          </c:extLst>
        </c:ser>
        <c:ser>
          <c:idx val="6"/>
          <c:order val="6"/>
          <c:tx>
            <c:strRef>
              <c:f>データシート!$A$33</c:f>
              <c:strCache>
                <c:ptCount val="1"/>
                <c:pt idx="0">
                  <c:v>国民宿舎事業特別会計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0.15</c:v>
                </c:pt>
                <c:pt idx="2">
                  <c:v>#N/A</c:v>
                </c:pt>
                <c:pt idx="3">
                  <c:v>0.12</c:v>
                </c:pt>
                <c:pt idx="4">
                  <c:v>0.03</c:v>
                </c:pt>
                <c:pt idx="5">
                  <c:v>#N/A</c:v>
                </c:pt>
                <c:pt idx="6">
                  <c:v>#N/A</c:v>
                </c:pt>
                <c:pt idx="7">
                  <c:v>0.39</c:v>
                </c:pt>
                <c:pt idx="8">
                  <c:v>#N/A</c:v>
                </c:pt>
                <c:pt idx="9">
                  <c:v>0.26</c:v>
                </c:pt>
              </c:numCache>
            </c:numRef>
          </c:val>
          <c:extLst>
            <c:ext xmlns:c16="http://schemas.microsoft.com/office/drawing/2014/chart" uri="{C3380CC4-5D6E-409C-BE32-E72D297353CC}">
              <c16:uniqueId val="{00000006-544E-482A-8FA2-D93894283C4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0.44</c:v>
                </c:pt>
                <c:pt idx="2">
                  <c:v>#N/A</c:v>
                </c:pt>
                <c:pt idx="3">
                  <c:v>0.83</c:v>
                </c:pt>
                <c:pt idx="4">
                  <c:v>#N/A</c:v>
                </c:pt>
                <c:pt idx="5">
                  <c:v>1.1499999999999999</c:v>
                </c:pt>
                <c:pt idx="6">
                  <c:v>#N/A</c:v>
                </c:pt>
                <c:pt idx="7">
                  <c:v>2.39</c:v>
                </c:pt>
                <c:pt idx="8">
                  <c:v>#N/A</c:v>
                </c:pt>
                <c:pt idx="9">
                  <c:v>1.1499999999999999</c:v>
                </c:pt>
              </c:numCache>
            </c:numRef>
          </c:val>
          <c:extLst>
            <c:ext xmlns:c16="http://schemas.microsoft.com/office/drawing/2014/chart" uri="{C3380CC4-5D6E-409C-BE32-E72D297353CC}">
              <c16:uniqueId val="{00000007-544E-482A-8FA2-D93894283C4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3.6</c:v>
                </c:pt>
                <c:pt idx="2">
                  <c:v>#N/A</c:v>
                </c:pt>
                <c:pt idx="3">
                  <c:v>3.01</c:v>
                </c:pt>
                <c:pt idx="4">
                  <c:v>#N/A</c:v>
                </c:pt>
                <c:pt idx="5">
                  <c:v>4.7300000000000004</c:v>
                </c:pt>
                <c:pt idx="6">
                  <c:v>#N/A</c:v>
                </c:pt>
                <c:pt idx="7">
                  <c:v>5.57</c:v>
                </c:pt>
                <c:pt idx="8">
                  <c:v>#N/A</c:v>
                </c:pt>
                <c:pt idx="9">
                  <c:v>4.6500000000000004</c:v>
                </c:pt>
              </c:numCache>
            </c:numRef>
          </c:val>
          <c:extLst>
            <c:ext xmlns:c16="http://schemas.microsoft.com/office/drawing/2014/chart" uri="{C3380CC4-5D6E-409C-BE32-E72D297353CC}">
              <c16:uniqueId val="{00000008-544E-482A-8FA2-D93894283C4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5.48</c:v>
                </c:pt>
                <c:pt idx="2">
                  <c:v>#N/A</c:v>
                </c:pt>
                <c:pt idx="3">
                  <c:v>6.08</c:v>
                </c:pt>
                <c:pt idx="4">
                  <c:v>#N/A</c:v>
                </c:pt>
                <c:pt idx="5">
                  <c:v>6.3</c:v>
                </c:pt>
                <c:pt idx="6">
                  <c:v>#N/A</c:v>
                </c:pt>
                <c:pt idx="7">
                  <c:v>7.07</c:v>
                </c:pt>
                <c:pt idx="8">
                  <c:v>#N/A</c:v>
                </c:pt>
                <c:pt idx="9">
                  <c:v>7.56</c:v>
                </c:pt>
              </c:numCache>
            </c:numRef>
          </c:val>
          <c:extLst>
            <c:ext xmlns:c16="http://schemas.microsoft.com/office/drawing/2014/chart" uri="{C3380CC4-5D6E-409C-BE32-E72D297353CC}">
              <c16:uniqueId val="{00000009-544E-482A-8FA2-D93894283C42}"/>
            </c:ext>
          </c:extLst>
        </c:ser>
        <c:dLbls>
          <c:showLegendKey val="0"/>
          <c:showVal val="0"/>
          <c:showCatName val="0"/>
          <c:showSerName val="0"/>
          <c:showPercent val="0"/>
          <c:showBubbleSize val="0"/>
        </c:dLbls>
        <c:gapWidth val="150"/>
        <c:overlap val="100"/>
        <c:axId val="338654640"/>
        <c:axId val="338651896"/>
      </c:barChart>
      <c:catAx>
        <c:axId val="33865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8651896"/>
        <c:crosses val="autoZero"/>
        <c:auto val="1"/>
        <c:lblAlgn val="ctr"/>
        <c:lblOffset val="100"/>
        <c:tickLblSkip val="1"/>
        <c:tickMarkSkip val="1"/>
        <c:noMultiLvlLbl val="0"/>
      </c:catAx>
      <c:valAx>
        <c:axId val="338651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654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1474</c:v>
                </c:pt>
                <c:pt idx="5">
                  <c:v>1464</c:v>
                </c:pt>
                <c:pt idx="8">
                  <c:v>1454</c:v>
                </c:pt>
                <c:pt idx="11">
                  <c:v>1346</c:v>
                </c:pt>
                <c:pt idx="14">
                  <c:v>1313</c:v>
                </c:pt>
              </c:numCache>
            </c:numRef>
          </c:val>
          <c:extLst>
            <c:ext xmlns:c16="http://schemas.microsoft.com/office/drawing/2014/chart" uri="{C3380CC4-5D6E-409C-BE32-E72D297353CC}">
              <c16:uniqueId val="{00000000-C453-48AC-9D11-4E64F8F846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53-48AC-9D11-4E64F8F846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c:v>
                </c:pt>
                <c:pt idx="3">
                  <c:v>5</c:v>
                </c:pt>
                <c:pt idx="6">
                  <c:v>4</c:v>
                </c:pt>
                <c:pt idx="9">
                  <c:v>1</c:v>
                </c:pt>
                <c:pt idx="12">
                  <c:v>1</c:v>
                </c:pt>
              </c:numCache>
            </c:numRef>
          </c:val>
          <c:extLst>
            <c:ext xmlns:c16="http://schemas.microsoft.com/office/drawing/2014/chart" uri="{C3380CC4-5D6E-409C-BE32-E72D297353CC}">
              <c16:uniqueId val="{00000002-C453-48AC-9D11-4E64F8F846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30</c:v>
                </c:pt>
                <c:pt idx="3">
                  <c:v>39</c:v>
                </c:pt>
                <c:pt idx="6">
                  <c:v>29</c:v>
                </c:pt>
                <c:pt idx="9">
                  <c:v>36</c:v>
                </c:pt>
                <c:pt idx="12">
                  <c:v>35</c:v>
                </c:pt>
              </c:numCache>
            </c:numRef>
          </c:val>
          <c:extLst>
            <c:ext xmlns:c16="http://schemas.microsoft.com/office/drawing/2014/chart" uri="{C3380CC4-5D6E-409C-BE32-E72D297353CC}">
              <c16:uniqueId val="{00000003-C453-48AC-9D11-4E64F8F846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515</c:v>
                </c:pt>
                <c:pt idx="3">
                  <c:v>514</c:v>
                </c:pt>
                <c:pt idx="6">
                  <c:v>522</c:v>
                </c:pt>
                <c:pt idx="9">
                  <c:v>645</c:v>
                </c:pt>
                <c:pt idx="12">
                  <c:v>617</c:v>
                </c:pt>
              </c:numCache>
            </c:numRef>
          </c:val>
          <c:extLst>
            <c:ext xmlns:c16="http://schemas.microsoft.com/office/drawing/2014/chart" uri="{C3380CC4-5D6E-409C-BE32-E72D297353CC}">
              <c16:uniqueId val="{00000004-C453-48AC-9D11-4E64F8F846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53-48AC-9D11-4E64F8F846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53-48AC-9D11-4E64F8F846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1714</c:v>
                </c:pt>
                <c:pt idx="3">
                  <c:v>1610</c:v>
                </c:pt>
                <c:pt idx="6">
                  <c:v>1583</c:v>
                </c:pt>
                <c:pt idx="9">
                  <c:v>1381</c:v>
                </c:pt>
                <c:pt idx="12">
                  <c:v>1296</c:v>
                </c:pt>
              </c:numCache>
            </c:numRef>
          </c:val>
          <c:extLst>
            <c:ext xmlns:c16="http://schemas.microsoft.com/office/drawing/2014/chart" uri="{C3380CC4-5D6E-409C-BE32-E72D297353CC}">
              <c16:uniqueId val="{00000007-C453-48AC-9D11-4E64F8F8465F}"/>
            </c:ext>
          </c:extLst>
        </c:ser>
        <c:dLbls>
          <c:showLegendKey val="0"/>
          <c:showVal val="0"/>
          <c:showCatName val="0"/>
          <c:showSerName val="0"/>
          <c:showPercent val="0"/>
          <c:showBubbleSize val="0"/>
        </c:dLbls>
        <c:gapWidth val="100"/>
        <c:overlap val="100"/>
        <c:axId val="338652680"/>
        <c:axId val="338655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792</c:v>
                </c:pt>
                <c:pt idx="2">
                  <c:v>#N/A</c:v>
                </c:pt>
                <c:pt idx="3">
                  <c:v>#N/A</c:v>
                </c:pt>
                <c:pt idx="4">
                  <c:v>704</c:v>
                </c:pt>
                <c:pt idx="5">
                  <c:v>#N/A</c:v>
                </c:pt>
                <c:pt idx="6">
                  <c:v>#N/A</c:v>
                </c:pt>
                <c:pt idx="7">
                  <c:v>684</c:v>
                </c:pt>
                <c:pt idx="8">
                  <c:v>#N/A</c:v>
                </c:pt>
                <c:pt idx="9">
                  <c:v>#N/A</c:v>
                </c:pt>
                <c:pt idx="10">
                  <c:v>717</c:v>
                </c:pt>
                <c:pt idx="11">
                  <c:v>#N/A</c:v>
                </c:pt>
                <c:pt idx="12">
                  <c:v>#N/A</c:v>
                </c:pt>
                <c:pt idx="13">
                  <c:v>636</c:v>
                </c:pt>
                <c:pt idx="14">
                  <c:v>#N/A</c:v>
                </c:pt>
              </c:numCache>
            </c:numRef>
          </c:val>
          <c:smooth val="0"/>
          <c:extLst>
            <c:ext xmlns:c16="http://schemas.microsoft.com/office/drawing/2014/chart" uri="{C3380CC4-5D6E-409C-BE32-E72D297353CC}">
              <c16:uniqueId val="{00000008-C453-48AC-9D11-4E64F8F8465F}"/>
            </c:ext>
          </c:extLst>
        </c:ser>
        <c:dLbls>
          <c:showLegendKey val="0"/>
          <c:showVal val="0"/>
          <c:showCatName val="0"/>
          <c:showSerName val="0"/>
          <c:showPercent val="0"/>
          <c:showBubbleSize val="0"/>
        </c:dLbls>
        <c:marker val="1"/>
        <c:smooth val="0"/>
        <c:axId val="338652680"/>
        <c:axId val="338655424"/>
      </c:lineChart>
      <c:catAx>
        <c:axId val="338652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8655424"/>
        <c:crosses val="autoZero"/>
        <c:auto val="1"/>
        <c:lblAlgn val="ctr"/>
        <c:lblOffset val="100"/>
        <c:tickLblSkip val="1"/>
        <c:tickMarkSkip val="1"/>
        <c:noMultiLvlLbl val="0"/>
      </c:catAx>
      <c:valAx>
        <c:axId val="338655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652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13869</c:v>
                </c:pt>
                <c:pt idx="5">
                  <c:v>13604</c:v>
                </c:pt>
                <c:pt idx="8">
                  <c:v>12910</c:v>
                </c:pt>
                <c:pt idx="11">
                  <c:v>12867</c:v>
                </c:pt>
                <c:pt idx="14">
                  <c:v>13231</c:v>
                </c:pt>
              </c:numCache>
            </c:numRef>
          </c:val>
          <c:extLst>
            <c:ext xmlns:c16="http://schemas.microsoft.com/office/drawing/2014/chart" uri="{C3380CC4-5D6E-409C-BE32-E72D297353CC}">
              <c16:uniqueId val="{00000000-4E41-49F8-BC83-6E9D91EA7C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85</c:v>
                </c:pt>
                <c:pt idx="5">
                  <c:v>63</c:v>
                </c:pt>
                <c:pt idx="8">
                  <c:v>40</c:v>
                </c:pt>
                <c:pt idx="11">
                  <c:v>29</c:v>
                </c:pt>
                <c:pt idx="14">
                  <c:v>19</c:v>
                </c:pt>
              </c:numCache>
            </c:numRef>
          </c:val>
          <c:extLst>
            <c:ext xmlns:c16="http://schemas.microsoft.com/office/drawing/2014/chart" uri="{C3380CC4-5D6E-409C-BE32-E72D297353CC}">
              <c16:uniqueId val="{00000001-4E41-49F8-BC83-6E9D91EA7C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4450</c:v>
                </c:pt>
                <c:pt idx="5">
                  <c:v>4805</c:v>
                </c:pt>
                <c:pt idx="8">
                  <c:v>5024</c:v>
                </c:pt>
                <c:pt idx="11">
                  <c:v>4617</c:v>
                </c:pt>
                <c:pt idx="14">
                  <c:v>4551</c:v>
                </c:pt>
              </c:numCache>
            </c:numRef>
          </c:val>
          <c:extLst>
            <c:ext xmlns:c16="http://schemas.microsoft.com/office/drawing/2014/chart" uri="{C3380CC4-5D6E-409C-BE32-E72D297353CC}">
              <c16:uniqueId val="{00000002-4E41-49F8-BC83-6E9D91EA7C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41-49F8-BC83-6E9D91EA7C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41-49F8-BC83-6E9D91EA7C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98</c:v>
                </c:pt>
                <c:pt idx="3">
                  <c:v>98</c:v>
                </c:pt>
                <c:pt idx="6">
                  <c:v>98</c:v>
                </c:pt>
                <c:pt idx="9">
                  <c:v>0</c:v>
                </c:pt>
                <c:pt idx="12">
                  <c:v>0</c:v>
                </c:pt>
              </c:numCache>
            </c:numRef>
          </c:val>
          <c:extLst>
            <c:ext xmlns:c16="http://schemas.microsoft.com/office/drawing/2014/chart" uri="{C3380CC4-5D6E-409C-BE32-E72D297353CC}">
              <c16:uniqueId val="{00000005-4E41-49F8-BC83-6E9D91EA7C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1439</c:v>
                </c:pt>
                <c:pt idx="3">
                  <c:v>1315</c:v>
                </c:pt>
                <c:pt idx="6">
                  <c:v>1188</c:v>
                </c:pt>
                <c:pt idx="9">
                  <c:v>923</c:v>
                </c:pt>
                <c:pt idx="12">
                  <c:v>1048</c:v>
                </c:pt>
              </c:numCache>
            </c:numRef>
          </c:val>
          <c:extLst>
            <c:ext xmlns:c16="http://schemas.microsoft.com/office/drawing/2014/chart" uri="{C3380CC4-5D6E-409C-BE32-E72D297353CC}">
              <c16:uniqueId val="{00000006-4E41-49F8-BC83-6E9D91EA7C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182</c:v>
                </c:pt>
                <c:pt idx="3">
                  <c:v>307</c:v>
                </c:pt>
                <c:pt idx="6">
                  <c:v>315</c:v>
                </c:pt>
                <c:pt idx="9">
                  <c:v>299</c:v>
                </c:pt>
                <c:pt idx="12">
                  <c:v>270</c:v>
                </c:pt>
              </c:numCache>
            </c:numRef>
          </c:val>
          <c:extLst>
            <c:ext xmlns:c16="http://schemas.microsoft.com/office/drawing/2014/chart" uri="{C3380CC4-5D6E-409C-BE32-E72D297353CC}">
              <c16:uniqueId val="{00000007-4E41-49F8-BC83-6E9D91EA7C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5586</c:v>
                </c:pt>
                <c:pt idx="3">
                  <c:v>5094</c:v>
                </c:pt>
                <c:pt idx="6">
                  <c:v>4627</c:v>
                </c:pt>
                <c:pt idx="9">
                  <c:v>4652</c:v>
                </c:pt>
                <c:pt idx="12">
                  <c:v>4674</c:v>
                </c:pt>
              </c:numCache>
            </c:numRef>
          </c:val>
          <c:extLst>
            <c:ext xmlns:c16="http://schemas.microsoft.com/office/drawing/2014/chart" uri="{C3380CC4-5D6E-409C-BE32-E72D297353CC}">
              <c16:uniqueId val="{00000008-4E41-49F8-BC83-6E9D91EA7C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c:v>
                </c:pt>
                <c:pt idx="3">
                  <c:v>13</c:v>
                </c:pt>
                <c:pt idx="6">
                  <c:v>10</c:v>
                </c:pt>
                <c:pt idx="9">
                  <c:v>9</c:v>
                </c:pt>
                <c:pt idx="12">
                  <c:v>8</c:v>
                </c:pt>
              </c:numCache>
            </c:numRef>
          </c:val>
          <c:extLst>
            <c:ext xmlns:c16="http://schemas.microsoft.com/office/drawing/2014/chart" uri="{C3380CC4-5D6E-409C-BE32-E72D297353CC}">
              <c16:uniqueId val="{00000009-4E41-49F8-BC83-6E9D91EA7C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13285</c:v>
                </c:pt>
                <c:pt idx="3">
                  <c:v>13081</c:v>
                </c:pt>
                <c:pt idx="6">
                  <c:v>12049</c:v>
                </c:pt>
                <c:pt idx="9">
                  <c:v>12065</c:v>
                </c:pt>
                <c:pt idx="12">
                  <c:v>12264</c:v>
                </c:pt>
              </c:numCache>
            </c:numRef>
          </c:val>
          <c:extLst>
            <c:ext xmlns:c16="http://schemas.microsoft.com/office/drawing/2014/chart" uri="{C3380CC4-5D6E-409C-BE32-E72D297353CC}">
              <c16:uniqueId val="{0000000A-4E41-49F8-BC83-6E9D91EA7C1F}"/>
            </c:ext>
          </c:extLst>
        </c:ser>
        <c:dLbls>
          <c:showLegendKey val="0"/>
          <c:showVal val="0"/>
          <c:showCatName val="0"/>
          <c:showSerName val="0"/>
          <c:showPercent val="0"/>
          <c:showBubbleSize val="0"/>
        </c:dLbls>
        <c:gapWidth val="100"/>
        <c:overlap val="100"/>
        <c:axId val="338655816"/>
        <c:axId val="338656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2204</c:v>
                </c:pt>
                <c:pt idx="2">
                  <c:v>#N/A</c:v>
                </c:pt>
                <c:pt idx="3">
                  <c:v>#N/A</c:v>
                </c:pt>
                <c:pt idx="4">
                  <c:v>1436</c:v>
                </c:pt>
                <c:pt idx="5">
                  <c:v>#N/A</c:v>
                </c:pt>
                <c:pt idx="6">
                  <c:v>#N/A</c:v>
                </c:pt>
                <c:pt idx="7">
                  <c:v>313</c:v>
                </c:pt>
                <c:pt idx="8">
                  <c:v>#N/A</c:v>
                </c:pt>
                <c:pt idx="9">
                  <c:v>#N/A</c:v>
                </c:pt>
                <c:pt idx="10">
                  <c:v>436</c:v>
                </c:pt>
                <c:pt idx="11">
                  <c:v>#N/A</c:v>
                </c:pt>
                <c:pt idx="12">
                  <c:v>#N/A</c:v>
                </c:pt>
                <c:pt idx="13">
                  <c:v>463</c:v>
                </c:pt>
                <c:pt idx="14">
                  <c:v>#N/A</c:v>
                </c:pt>
              </c:numCache>
            </c:numRef>
          </c:val>
          <c:smooth val="0"/>
          <c:extLst>
            <c:ext xmlns:c16="http://schemas.microsoft.com/office/drawing/2014/chart" uri="{C3380CC4-5D6E-409C-BE32-E72D297353CC}">
              <c16:uniqueId val="{0000000B-4E41-49F8-BC83-6E9D91EA7C1F}"/>
            </c:ext>
          </c:extLst>
        </c:ser>
        <c:dLbls>
          <c:showLegendKey val="0"/>
          <c:showVal val="0"/>
          <c:showCatName val="0"/>
          <c:showSerName val="0"/>
          <c:showPercent val="0"/>
          <c:showBubbleSize val="0"/>
        </c:dLbls>
        <c:marker val="1"/>
        <c:smooth val="0"/>
        <c:axId val="338655816"/>
        <c:axId val="338656600"/>
      </c:lineChart>
      <c:catAx>
        <c:axId val="338655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8656600"/>
        <c:crosses val="autoZero"/>
        <c:auto val="1"/>
        <c:lblAlgn val="ctr"/>
        <c:lblOffset val="100"/>
        <c:tickLblSkip val="1"/>
        <c:tickMarkSkip val="1"/>
        <c:noMultiLvlLbl val="0"/>
      </c:catAx>
      <c:valAx>
        <c:axId val="338656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655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3196</c:v>
                </c:pt>
                <c:pt idx="1">
                  <c:v>2962</c:v>
                </c:pt>
                <c:pt idx="2">
                  <c:v>2861</c:v>
                </c:pt>
              </c:numCache>
            </c:numRef>
          </c:val>
          <c:extLst>
            <c:ext xmlns:c16="http://schemas.microsoft.com/office/drawing/2014/chart" uri="{C3380CC4-5D6E-409C-BE32-E72D297353CC}">
              <c16:uniqueId val="{00000000-7F9B-46C3-972F-B8A5AF37FE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1106</c:v>
                </c:pt>
                <c:pt idx="1">
                  <c:v>1130</c:v>
                </c:pt>
                <c:pt idx="2">
                  <c:v>1148</c:v>
                </c:pt>
              </c:numCache>
            </c:numRef>
          </c:val>
          <c:extLst>
            <c:ext xmlns:c16="http://schemas.microsoft.com/office/drawing/2014/chart" uri="{C3380CC4-5D6E-409C-BE32-E72D297353CC}">
              <c16:uniqueId val="{00000001-7F9B-46C3-972F-B8A5AF37FE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2210</c:v>
                </c:pt>
                <c:pt idx="1">
                  <c:v>2142</c:v>
                </c:pt>
                <c:pt idx="2">
                  <c:v>2160</c:v>
                </c:pt>
              </c:numCache>
            </c:numRef>
          </c:val>
          <c:extLst>
            <c:ext xmlns:c16="http://schemas.microsoft.com/office/drawing/2014/chart" uri="{C3380CC4-5D6E-409C-BE32-E72D297353CC}">
              <c16:uniqueId val="{00000002-7F9B-46C3-972F-B8A5AF37FE9D}"/>
            </c:ext>
          </c:extLst>
        </c:ser>
        <c:dLbls>
          <c:showLegendKey val="0"/>
          <c:showVal val="0"/>
          <c:showCatName val="0"/>
          <c:showSerName val="0"/>
          <c:showPercent val="0"/>
          <c:showBubbleSize val="0"/>
        </c:dLbls>
        <c:gapWidth val="120"/>
        <c:overlap val="100"/>
        <c:axId val="338650328"/>
        <c:axId val="338653464"/>
      </c:barChart>
      <c:catAx>
        <c:axId val="338650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38653464"/>
        <c:crosses val="autoZero"/>
        <c:auto val="1"/>
        <c:lblAlgn val="ctr"/>
        <c:lblOffset val="100"/>
        <c:tickLblSkip val="1"/>
        <c:tickMarkSkip val="1"/>
        <c:noMultiLvlLbl val="0"/>
      </c:catAx>
      <c:valAx>
        <c:axId val="338653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38650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{F0826CD4-D6AC-4C8B-A654-BF69F88CBE5C}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D69-4725-835C-D3C8A39948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{A6583D53-05A4-4DE2-95E3-A89432B37C69}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69-4725-835C-D3C8A39948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{EED3E3BA-D672-471B-B213-25CE4E68E0A4}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69-4725-835C-D3C8A39948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{5FC0F960-9906-4724-9FC6-4BB612F0F42E}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69-4725-835C-D3C8A39948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{ACE671A6-EF3A-4590-BC2C-95EEB4AF25A9}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69-4725-835C-D3C8A39948D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{0A56BEB8-CF4D-4B89-B0A0-D92EB67DCDA7}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D69-4725-835C-D3C8A39948D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{B64519E4-61B3-4B75-94CD-72BD05C6A28A}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D69-4725-835C-D3C8A39948D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{275FAEF3-97BD-40ED-B94A-1FF0AD115159}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D69-4725-835C-D3C8A39948D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{F061E195-9B29-4E46-B0EA-4AA6E1CEEA78}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D69-4725-835C-D3C8A39948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55.2</c:v>
                </c:pt>
                <c:pt idx="24">
                  <c:v>57.5</c:v>
                </c:pt>
                <c:pt idx="32">
                  <c:v>58.3</c:v>
                </c:pt>
              </c:numCache>
            </c:numRef>
          </c:xVal>
          <c:yVal>
            <c:numRef>
              <c:f>公会計指標分析・財政指標組合せ分析表!$BP$51:$DC$51</c:f>
              <c:numCache>
                <c:formatCode>#,##0.0;"▲ "#,##0.0</c:formatCode>
                <c:ptCount val="40"/>
                <c:pt idx="16">
                  <c:v>6.3</c:v>
                </c:pt>
                <c:pt idx="24">
                  <c:v>9.1999999999999993</c:v>
                </c:pt>
                <c:pt idx="32">
                  <c:v>9.5</c:v>
                </c:pt>
              </c:numCache>
            </c:numRef>
          </c:yVal>
          <c:smooth val="0"/>
          <c:extLst>
            <c:ext xmlns:c16="http://schemas.microsoft.com/office/drawing/2014/chart" uri="{C3380CC4-5D6E-409C-BE32-E72D297353CC}">
              <c16:uniqueId val="{00000009-0D69-4725-835C-D3C8A39948D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{FC8A41A4-3FB8-41FD-8028-F537BEA78E0E}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D69-4725-835C-D3C8A39948D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{9236B14B-4CAF-4EC4-8614-91B4EFD3C819}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69-4725-835C-D3C8A39948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{07B3A649-0BF8-42DF-8E2A-1AAE8A88015E}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69-4725-835C-D3C8A39948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{F7089951-170A-4E6B-9417-29BDE38288B0}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69-4725-835C-D3C8A39948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{8ED32947-6A9B-42C1-8098-B605774A2682}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69-4725-835C-D3C8A39948D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{D3EAFEA8-8EC7-4998-AC3F-DDB46B27CB10}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D69-4725-835C-D3C8A39948D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{1ADBC901-8C28-4D4C-B56B-1F8E4D517231}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D69-4725-835C-D3C8A39948D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{D6831214-2D9D-4A94-B865-7EA5CEA5E064}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D69-4725-835C-D3C8A39948D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{14010C4D-7F18-4343-AB9C-CCE893722441}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D69-4725-835C-D3C8A39948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54.1</c:v>
                </c:pt>
                <c:pt idx="24">
                  <c:v>57</c:v>
                </c:pt>
                <c:pt idx="32">
                  <c:v>56.7</c:v>
                </c:pt>
              </c:numCache>
            </c:numRef>
          </c:xVal>
          <c:yVal>
            <c:numRef>
              <c:f>公会計指標分析・財政指標組合せ分析表!$BP$55:$DC$55</c:f>
              <c:numCache>
                <c:formatCode>#,##0.0;"▲ "#,##0.0</c:formatCode>
                <c:ptCount val="40"/>
                <c:pt idx="16">
                  <c:v>36.5</c:v>
                </c:pt>
                <c:pt idx="24">
                  <c:v>32.9</c:v>
                </c:pt>
                <c:pt idx="32">
                  <c:v>28.5</c:v>
                </c:pt>
              </c:numCache>
            </c:numRef>
          </c:yVal>
          <c:smooth val="0"/>
          <c:extLst>
            <c:ext xmlns:c16="http://schemas.microsoft.com/office/drawing/2014/chart" uri="{C3380CC4-5D6E-409C-BE32-E72D297353CC}">
              <c16:uniqueId val="{00000013-0D69-4725-835C-D3C8A39948D4}"/>
            </c:ext>
          </c:extLst>
        </c:ser>
        <c:dLbls>
          <c:showLegendKey val="0"/>
          <c:showVal val="1"/>
          <c:showCatName val="0"/>
          <c:showSerName val="0"/>
          <c:showPercent val="0"/>
          <c:showBubbleSize val="0"/>
        </c:dLbls>
        <c:axId val="420159776"/>
        <c:axId val="420162520"/>
      </c:scatterChart>
      <c:valAx>
        <c:axId val="420159776"/>
        <c:scaling>
          <c:orientation val="minMax"/>
          <c:max val="58.7"/>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0162520"/>
        <c:crosses val="autoZero"/>
        <c:crossBetween val="midCat"/>
      </c:valAx>
      <c:valAx>
        <c:axId val="420162520"/>
        <c:scaling>
          <c:orientation val="minMax"/>
          <c:max val="42"/>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0159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{F549DD6E-7648-43E3-B649-CBA9D2C61DB3}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912-46B0-82E1-1F212FF038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{0EDDB499-0A66-4421-BA22-C831997B16A5}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12-46B0-82E1-1F212FF038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{726FF9CF-C4EA-4B62-A575-67D54526349E}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12-46B0-82E1-1F212FF038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{5300819B-35EB-4FB9-8E1C-DB478EA67506}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12-46B0-82E1-1F212FF038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{E69AA6E6-4A9E-40E2-8614-B68D7809CA8F}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12-46B0-82E1-1F212FF0382B}"/>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{416E86C2-5A1C-4C44-972D-8359A2BD479E}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912-46B0-82E1-1F212FF0382B}"/>
                </c:ext>
              </c:extLst>
            </c:dLbl>
            <c:dLbl>
              <c:idx val="16"/>
              <c:layout>
                <c:manualLayout>
                  <c:x val="0"/>
                  <c:y val="9.8824788154313931E-4"/>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{AF118934-C7F1-472D-BFBA-BBEF4879AD2A}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912-46B0-82E1-1F212FF0382B}"/>
                </c:ext>
              </c:extLst>
            </c:dLbl>
            <c:dLbl>
              <c:idx val="24"/>
              <c:layout>
                <c:manualLayout>
                  <c:x val="0"/>
                  <c:y val="-9.8824788154321911E-4"/>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{C5FD7EBE-3B5C-4558-9DEC-74B7D82F12DD}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912-46B0-82E1-1F212FF0382B}"/>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{65396D68-14B9-43AB-A3A6-835C4A8695CA}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912-46B0-82E1-1F212FF038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16.3</c:v>
                </c:pt>
                <c:pt idx="8">
                  <c:v>15.5</c:v>
                </c:pt>
                <c:pt idx="16">
                  <c:v>14.8</c:v>
                </c:pt>
                <c:pt idx="24">
                  <c:v>14.5</c:v>
                </c:pt>
                <c:pt idx="32">
                  <c:v>14.1</c:v>
                </c:pt>
              </c:numCache>
            </c:numRef>
          </c:xVal>
          <c:yVal>
            <c:numRef>
              <c:f>公会計指標分析・財政指標組合せ分析表!$BP$73:$DC$73</c:f>
              <c:numCache>
                <c:formatCode>#,##0.0;"▲ "#,##0.0</c:formatCode>
                <c:ptCount val="40"/>
                <c:pt idx="0">
                  <c:v>44.6</c:v>
                </c:pt>
                <c:pt idx="8">
                  <c:v>29.3</c:v>
                </c:pt>
                <c:pt idx="16">
                  <c:v>6.3</c:v>
                </c:pt>
                <c:pt idx="24">
                  <c:v>9.1999999999999993</c:v>
                </c:pt>
                <c:pt idx="32">
                  <c:v>9.5</c:v>
                </c:pt>
              </c:numCache>
            </c:numRef>
          </c:yVal>
          <c:smooth val="0"/>
          <c:extLst>
            <c:ext xmlns:c16="http://schemas.microsoft.com/office/drawing/2014/chart" uri="{C3380CC4-5D6E-409C-BE32-E72D297353CC}">
              <c16:uniqueId val="{00000009-C912-46B0-82E1-1F212FF038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{D33C0AB0-6BB9-4B54-BD6B-F3D771C78A6C}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912-46B0-82E1-1F212FF0382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{AC1545EA-86E7-45EF-92D6-6E76DD93AAD9}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12-46B0-82E1-1F212FF038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{853D77C5-7FDC-4D54-B013-CE30B39CA2EB}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12-46B0-82E1-1F212FF038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{1EE261AA-9DB8-4B84-9580-F64FDABE717D}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12-46B0-82E1-1F212FF038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{CC20439F-C6B5-4FA0-BBF1-8220071447BD}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12-46B0-82E1-1F212FF0382B}"/>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{18CE14AD-E153-43D8-AFAB-2ABFF960F98B}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912-46B0-82E1-1F212FF0382B}"/>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{46FC8B61-9EA9-4D87-B639-B2DB8AC5666E}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912-46B0-82E1-1F212FF0382B}"/>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{E32FBDE7-402A-472A-9865-172E8F26A531}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912-46B0-82E1-1F212FF0382B}"/>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{39AA58DF-9DF4-4D77-ADFA-BA1341BEA50A}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912-46B0-82E1-1F212FF038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c:ext xmlns:c16="http://schemas.microsoft.com/office/drawing/2014/chart" uri="{C3380CC4-5D6E-409C-BE32-E72D297353CC}">
              <c16:uniqueId val="{00000013-C912-46B0-82E1-1F212FF0382B}"/>
            </c:ext>
          </c:extLst>
        </c:ser>
        <c:dLbls>
          <c:showLegendKey val="0"/>
          <c:showVal val="1"/>
          <c:showCatName val="0"/>
          <c:showSerName val="0"/>
          <c:showPercent val="0"/>
          <c:showBubbleSize val="0"/>
        </c:dLbls>
        <c:axId val="420162912"/>
        <c:axId val="420159384"/>
      </c:scatterChart>
      <c:valAx>
        <c:axId val="420162912"/>
        <c:scaling>
          <c:orientation val="minMax"/>
          <c:max val="17"/>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0159384"/>
        <c:crosses val="autoZero"/>
        <c:crossBetween val="midCat"/>
      </c:valAx>
      <c:valAx>
        <c:axId val="420159384"/>
        <c:scaling>
          <c:orientation val="minMax"/>
          <c:max val="6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01629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・元利償還金は、既往債の償還完了や新発債の抑制等により減少傾向に転じている。</a:t>
          </a:r>
        </a:p>
        <a:p>
          <a:r>
            <a:rPr kumimoji="1" lang="ja-JP" altLang="en-US" sz="1400">
              <a:latin typeface="ＭＳ ゴシック" pitchFamily="49" charset="-128"/>
              <a:ea typeface="ＭＳ ゴシック" pitchFamily="49" charset="-128"/>
            </a:rPr>
            <a:t>・算入公債費等は、合併特例債事業の償還により増加しているが、既往債の償還完了等により減少傾向にある。</a:t>
          </a:r>
        </a:p>
        <a:p>
          <a:r>
            <a:rPr kumimoji="1" lang="ja-JP" altLang="en-US" sz="1400">
              <a:latin typeface="ＭＳ ゴシック" pitchFamily="49" charset="-128"/>
              <a:ea typeface="ＭＳ ゴシック" pitchFamily="49" charset="-128"/>
            </a:rPr>
            <a:t>・実質公債費比率の分子についても既往債の償還完了等により、減少傾向にある。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・将来負担額では、既往債の定期償還や繰上償還等による地方債の現在高、及び公営企業債等繰入見込額は減額傾向にあったが、平成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年度からは中学校建設事業等に伴う</a:t>
          </a:r>
          <a:r>
            <a:rPr kumimoji="1" lang="ja-JP" altLang="ja-JP" sz="1400">
              <a:solidFill>
                <a:schemeClr val="dk1"/>
              </a:solidFill>
              <a:effectLst/>
              <a:latin typeface="+mn-lt"/>
              <a:ea typeface="+mn-ea"/>
              <a:cs typeface="+mn-cs"/>
            </a:rPr>
            <a:t>新発債</a:t>
          </a:r>
          <a:r>
            <a:rPr kumimoji="1" lang="ja-JP" altLang="en-US" sz="1400">
              <a:solidFill>
                <a:schemeClr val="dk1"/>
              </a:solidFill>
              <a:effectLst/>
              <a:latin typeface="+mn-lt"/>
              <a:ea typeface="+mn-ea"/>
              <a:cs typeface="+mn-cs"/>
            </a:rPr>
            <a:t>により増加に転じた</a:t>
          </a:r>
          <a:r>
            <a:rPr kumimoji="1" lang="ja-JP" altLang="en-US" sz="1400">
              <a:latin typeface="ＭＳ ゴシック" pitchFamily="49" charset="-128"/>
              <a:ea typeface="ＭＳ ゴシック" pitchFamily="49" charset="-128"/>
            </a:rPr>
            <a:t>。また、平成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年度は、前年度の退職者数の増により、退職手当負担見込額が増加した。</a:t>
          </a:r>
        </a:p>
        <a:p>
          <a:r>
            <a:rPr kumimoji="1" lang="ja-JP" altLang="en-US" sz="1400">
              <a:latin typeface="ＭＳ ゴシック" pitchFamily="49" charset="-128"/>
              <a:ea typeface="ＭＳ ゴシック" pitchFamily="49" charset="-128"/>
            </a:rPr>
            <a:t>・充当可能財源等では、充当可能基金は減少したものの、基準財政需要額が増に転じたことから算入見込額全体として微増となっている。</a:t>
          </a:r>
        </a:p>
        <a:p>
          <a:r>
            <a:rPr kumimoji="1" lang="ja-JP" altLang="en-US" sz="1400">
              <a:latin typeface="ＭＳ ゴシック" pitchFamily="49" charset="-128"/>
              <a:ea typeface="ＭＳ ゴシック" pitchFamily="49" charset="-128"/>
            </a:rPr>
            <a:t>・上記の要因により将来負担比率の分子は増加したが、今後も後世への負担を少しでも軽減するよう、新発債の抑制、交付税算入率の高い起債の効果的な利用及び繰上償還の実施等により、公債費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鳥取県湯梨浜町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中学校建設等の大規模事業による歳入予算不足を補うために財政調整基金を取崩した一方、ふるさと納税を原資とするふるさと湯梨浜応援基金の積立額が増加し、全体では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・当面は、中学校建設、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FTTH</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整備等の大規模な事業を予定することから、当面は減少傾向を見込む。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・ふるさと振興まちづくり基金：地域住民の連帯の強化又は地域の特性を生かしたまちづくりを推進し、もって均衡ある町勢の発展に資する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・ふるさと湯梨浜応援基金　　：教育や子育て支援の向上、次世代に引き継ぐべき地域資源の保全、活用等を図るために寄附金を募り、それを財源に寄附者の湯梨浜町への思いを具体化することによって、多様な人々の参加による個性あふれるふるさとづくり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・公共施設等建設基金　　　　：社会福祉施設、社会教育施設、学校、庁舎その他これらに類する施設で町が設置するものの建設事業費に充てる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・定住促進住宅基金　      　：定住促進住宅の大規模修繕その他の整備に必要な経費に充てる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：豊かで明るい福祉社会の実現を図るため、町民の福祉に関する施策を着実に推進する経費に充てる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・ふるさと湯梨浜応援基金　　：寄附金（ふるさと納税）の実績に基づく増加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・定住促進住宅基金　      　：将来見込まれる大規模修繕等の費用を備えるための増加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・ふるさと振興まちづくり基金：合併特例債償還完了に伴い、Ｈ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から随時取崩しての活用予定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・ふるさと湯梨浜応援基金　　：現状と同様、積立てた翌年度に、全額取崩しての活用する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・公共施設等建設基金　　　　：現状維持を目指す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・定住促進住宅基金　      　：大規模修繕等の必要性が生じた時に取崩す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：基金の使途に合致する事業に充当するため、計画的に取崩す予定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・普通交付税の合併算定替による特例措置の終了。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・当面の間は、実質公債比率を抑制するため、積立金の原資としていた決算剰余金は、繰上償還に充当するため、減少を見込む。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・合併支援交付金（起債事業）に係る積立金による増加。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・大規模建設事業が実施される当面の間は、定期償還の一部に充当することも視野に入れ、減少傾向を見込む。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17,030
16,956
77.94
10,847,561
10,407,537
284,969
6,125,446
12,263,761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縮減（平成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末比）するという目標を掲げ、老朽化した施設の集約化や複合化を進めている。有形固定資産減価償却率については、上昇傾向にあり、類似団体平均と比較すると上振れている。使用可能年数を基にした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％であり、個別施設計画策定への取組みを推進しながら適正管理に努めていく。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68" name="直線コネクタ 67"/>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69" name="有形固定資産減価償却率最小値テキスト"/>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0" name="直線コネクタ 69"/>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1" name="有形固定資産減価償却率最大値テキスト"/>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2" name="直線コネクタ 71"/>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73" name="有形固定資産減価償却率平均値テキスト"/>
        <xdr:cNvSpPr txBox="1"/>
      </xdr:nvSpPr>
      <xdr:spPr>
        <a:xfrm>
          <a:off x="4813300" y="5779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4" name="フローチャート: 判断 73"/>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5" name="フローチャート: 判断 74"/>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76" name="フローチャート: 判断 75"/>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14129</xdr:rowOff>
    </xdr:from>
    <xdr:to>
      <xdr:col>23</xdr:col>
      <xdr:colOff>136525</xdr:colOff>
      <xdr:row>29</xdr:row>
      <xdr:rowOff>115729</xdr:rowOff>
    </xdr:to>
    <xdr:sp macro="" textlink="">
      <xdr:nvSpPr>
        <xdr:cNvPr id="82" name="楕円 81"/>
        <xdr:cNvSpPr/>
      </xdr:nvSpPr>
      <xdr:spPr>
        <a:xfrm>
          <a:off x="4711700" y="575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37006</xdr:rowOff>
    </xdr:from>
    <xdr:ext cx="405111" cy="259045"/>
    <xdr:sp macro="" textlink="">
      <xdr:nvSpPr>
        <xdr:cNvPr id="83" name="有形固定資産減価償却率該当値テキスト"/>
        <xdr:cNvSpPr txBox="1"/>
      </xdr:nvSpPr>
      <xdr:spPr>
        <a:xfrm>
          <a:off x="4813300" y="560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35719</xdr:rowOff>
    </xdr:from>
    <xdr:to>
      <xdr:col>19</xdr:col>
      <xdr:colOff>187325</xdr:colOff>
      <xdr:row>29</xdr:row>
      <xdr:rowOff>137319</xdr:rowOff>
    </xdr:to>
    <xdr:sp macro="" textlink="">
      <xdr:nvSpPr>
        <xdr:cNvPr id="84" name="楕円 83"/>
        <xdr:cNvSpPr/>
      </xdr:nvSpPr>
      <xdr:spPr>
        <a:xfrm>
          <a:off x="4000500" y="577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64929</xdr:rowOff>
    </xdr:from>
    <xdr:to>
      <xdr:col>23</xdr:col>
      <xdr:colOff>85725</xdr:colOff>
      <xdr:row>29</xdr:row>
      <xdr:rowOff>86519</xdr:rowOff>
    </xdr:to>
    <xdr:cxnSp macro="">
      <xdr:nvCxnSpPr>
        <xdr:cNvPr id="85" name="直線コネクタ 84"/>
        <xdr:cNvCxnSpPr/>
      </xdr:nvCxnSpPr>
      <xdr:spPr>
        <a:xfrm flipV="1">
          <a:off x="4051300" y="5808504"/>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97790</xdr:rowOff>
    </xdr:from>
    <xdr:to>
      <xdr:col>15</xdr:col>
      <xdr:colOff>187325</xdr:colOff>
      <xdr:row>30</xdr:row>
      <xdr:rowOff>27940</xdr:rowOff>
    </xdr:to>
    <xdr:sp macro="" textlink="">
      <xdr:nvSpPr>
        <xdr:cNvPr id="86" name="楕円 85"/>
        <xdr:cNvSpPr/>
      </xdr:nvSpPr>
      <xdr:spPr>
        <a:xfrm>
          <a:off x="3238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86519</xdr:rowOff>
    </xdr:from>
    <xdr:to>
      <xdr:col>19</xdr:col>
      <xdr:colOff>136525</xdr:colOff>
      <xdr:row>29</xdr:row>
      <xdr:rowOff>148590</xdr:rowOff>
    </xdr:to>
    <xdr:cxnSp macro="">
      <xdr:nvCxnSpPr>
        <xdr:cNvPr id="87" name="直線コネクタ 86"/>
        <xdr:cNvCxnSpPr/>
      </xdr:nvCxnSpPr>
      <xdr:spPr>
        <a:xfrm flipV="1">
          <a:off x="3289300" y="5830094"/>
          <a:ext cx="762000" cy="6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141940</xdr:rowOff>
    </xdr:from>
    <xdr:ext cx="405111" cy="259045"/>
    <xdr:sp macro="" textlink="">
      <xdr:nvSpPr>
        <xdr:cNvPr id="88" name="n_1aveValue有形固定資産減価償却率"/>
        <xdr:cNvSpPr txBox="1"/>
      </xdr:nvSpPr>
      <xdr:spPr>
        <a:xfrm>
          <a:off x="3836044" y="5885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48753</xdr:rowOff>
    </xdr:from>
    <xdr:ext cx="405111" cy="259045"/>
    <xdr:sp macro="" textlink="">
      <xdr:nvSpPr>
        <xdr:cNvPr id="89" name="n_2aveValue有形固定資産減価償却率"/>
        <xdr:cNvSpPr txBox="1"/>
      </xdr:nvSpPr>
      <xdr:spPr>
        <a:xfrm>
          <a:off x="3086744" y="5963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153846</xdr:rowOff>
    </xdr:from>
    <xdr:ext cx="405111" cy="259045"/>
    <xdr:sp macro="" textlink="">
      <xdr:nvSpPr>
        <xdr:cNvPr id="90" name="n_1mainValue有形固定資産減価償却率"/>
        <xdr:cNvSpPr txBox="1"/>
      </xdr:nvSpPr>
      <xdr:spPr>
        <a:xfrm>
          <a:off x="3836044" y="5554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44467</xdr:rowOff>
    </xdr:from>
    <xdr:ext cx="405111" cy="259045"/>
    <xdr:sp macro="" textlink="">
      <xdr:nvSpPr>
        <xdr:cNvPr id="91" name="n_2mainValue有形固定資産減価償却率"/>
        <xdr:cNvSpPr txBox="1"/>
      </xdr:nvSpPr>
      <xdr:spPr>
        <a:xfrm>
          <a:off x="30867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債務償還可能件数は類似団体平均を下回っており、主な原因としては、平成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年度から継続的に実施している繰上償還により地方債残高を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千万円減少させたことが挙げられる。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22" name="直線コネクタ 121"/>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5" name="債務償還可能年数最大値テキスト"/>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6" name="直線コネクタ 125"/>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48428</xdr:rowOff>
    </xdr:from>
    <xdr:ext cx="340478" cy="259045"/>
    <xdr:sp macro="" textlink="">
      <xdr:nvSpPr>
        <xdr:cNvPr id="127" name="債務償還可能年数平均値テキスト"/>
        <xdr:cNvSpPr txBox="1"/>
      </xdr:nvSpPr>
      <xdr:spPr>
        <a:xfrm>
          <a:off x="14846300" y="6134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8" name="フローチャート: 判断 127"/>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49439</xdr:rowOff>
    </xdr:from>
    <xdr:to>
      <xdr:col>76</xdr:col>
      <xdr:colOff>73025</xdr:colOff>
      <xdr:row>31</xdr:row>
      <xdr:rowOff>151039</xdr:rowOff>
    </xdr:to>
    <xdr:sp macro="" textlink="">
      <xdr:nvSpPr>
        <xdr:cNvPr id="134" name="楕円 133"/>
        <xdr:cNvSpPr/>
      </xdr:nvSpPr>
      <xdr:spPr>
        <a:xfrm>
          <a:off x="147447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72316</xdr:rowOff>
    </xdr:from>
    <xdr:ext cx="340478" cy="259045"/>
    <xdr:sp macro="" textlink="">
      <xdr:nvSpPr>
        <xdr:cNvPr id="135" name="債務償還可能年数該当値テキスト"/>
        <xdr:cNvSpPr txBox="1"/>
      </xdr:nvSpPr>
      <xdr:spPr>
        <a:xfrm>
          <a:off x="14846300" y="59873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17,030
16,956
77.94
10,847,561
10,407,537
284,969
6,125,446
12,263,761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70" name="楕円 69"/>
        <xdr:cNvSpPr/>
      </xdr:nvSpPr>
      <xdr:spPr>
        <a:xfrm>
          <a:off x="4584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97807</xdr:rowOff>
    </xdr:from>
    <xdr:ext cx="405111" cy="259045"/>
    <xdr:sp macro="" textlink="">
      <xdr:nvSpPr>
        <xdr:cNvPr id="71" name="【道路】&#10;有形固定資産減価償却率該当値テキスト"/>
        <xdr:cNvSpPr txBox="1"/>
      </xdr:nvSpPr>
      <xdr:spPr>
        <a:xfrm>
          <a:off x="4673600"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111125</xdr:rowOff>
    </xdr:from>
    <xdr:to>
      <xdr:col>20</xdr:col>
      <xdr:colOff>38100</xdr:colOff>
      <xdr:row>38</xdr:row>
      <xdr:rowOff>41275</xdr:rowOff>
    </xdr:to>
    <xdr:sp macro="" textlink="">
      <xdr:nvSpPr>
        <xdr:cNvPr id="72" name="楕円 71"/>
        <xdr:cNvSpPr/>
      </xdr:nvSpPr>
      <xdr:spPr>
        <a:xfrm>
          <a:off x="3746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125730</xdr:rowOff>
    </xdr:from>
    <xdr:to>
      <xdr:col>24</xdr:col>
      <xdr:colOff>63500</xdr:colOff>
      <xdr:row>37</xdr:row>
      <xdr:rowOff>161925</xdr:rowOff>
    </xdr:to>
    <xdr:cxnSp macro="">
      <xdr:nvCxnSpPr>
        <xdr:cNvPr id="73" name="直線コネクタ 72"/>
        <xdr:cNvCxnSpPr/>
      </xdr:nvCxnSpPr>
      <xdr:spPr>
        <a:xfrm flipV="1">
          <a:off x="3797300" y="64693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15875</xdr:rowOff>
    </xdr:from>
    <xdr:to>
      <xdr:col>15</xdr:col>
      <xdr:colOff>101600</xdr:colOff>
      <xdr:row>38</xdr:row>
      <xdr:rowOff>117475</xdr:rowOff>
    </xdr:to>
    <xdr:sp macro="" textlink="">
      <xdr:nvSpPr>
        <xdr:cNvPr id="74" name="楕円 73"/>
        <xdr:cNvSpPr/>
      </xdr:nvSpPr>
      <xdr:spPr>
        <a:xfrm>
          <a:off x="2857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161925</xdr:rowOff>
    </xdr:from>
    <xdr:to>
      <xdr:col>19</xdr:col>
      <xdr:colOff>177800</xdr:colOff>
      <xdr:row>38</xdr:row>
      <xdr:rowOff>66675</xdr:rowOff>
    </xdr:to>
    <xdr:cxnSp macro="">
      <xdr:nvCxnSpPr>
        <xdr:cNvPr id="75" name="直線コネクタ 74"/>
        <xdr:cNvCxnSpPr/>
      </xdr:nvCxnSpPr>
      <xdr:spPr>
        <a:xfrm flipV="1">
          <a:off x="2908300" y="65055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44467</xdr:rowOff>
    </xdr:from>
    <xdr:ext cx="405111" cy="259045"/>
    <xdr:sp macro="" textlink="">
      <xdr:nvSpPr>
        <xdr:cNvPr id="76" name="n_1aveValue【道路】&#10;有形固定資産減価償却率"/>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7" name="n_2aveValue【道路】&#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32402</xdr:rowOff>
    </xdr:from>
    <xdr:ext cx="405111" cy="259045"/>
    <xdr:sp macro="" textlink="">
      <xdr:nvSpPr>
        <xdr:cNvPr id="78" name="n_1main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108602</xdr:rowOff>
    </xdr:from>
    <xdr:ext cx="405111" cy="259045"/>
    <xdr:sp macro="" textlink="">
      <xdr:nvSpPr>
        <xdr:cNvPr id="79" name="n_2mainValue【道路】&#10;有形固定資産減価償却率"/>
        <xdr:cNvSpPr txBox="1"/>
      </xdr:nvSpPr>
      <xdr:spPr>
        <a:xfrm>
          <a:off x="2705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3" name="直線コネクタ 102"/>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4"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5" name="直線コネクタ 104"/>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6"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7" name="直線コネクタ 106"/>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65437</xdr:rowOff>
    </xdr:from>
    <xdr:ext cx="534377" cy="259045"/>
    <xdr:sp macro="" textlink="">
      <xdr:nvSpPr>
        <xdr:cNvPr id="108" name="【道路】&#10;一人当たり延長平均値テキスト"/>
        <xdr:cNvSpPr txBox="1"/>
      </xdr:nvSpPr>
      <xdr:spPr>
        <a:xfrm>
          <a:off x="10515600" y="6923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9" name="フローチャート: 判断 108"/>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10" name="フローチャート: 判断 109"/>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11" name="フローチャート: 判断 110"/>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110576</xdr:rowOff>
    </xdr:from>
    <xdr:to>
      <xdr:col>55</xdr:col>
      <xdr:colOff>50800</xdr:colOff>
      <xdr:row>42</xdr:row>
      <xdr:rowOff>40726</xdr:rowOff>
    </xdr:to>
    <xdr:sp macro="" textlink="">
      <xdr:nvSpPr>
        <xdr:cNvPr id="117" name="楕円 116"/>
        <xdr:cNvSpPr/>
      </xdr:nvSpPr>
      <xdr:spPr>
        <a:xfrm>
          <a:off x="10426700" y="714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25503</xdr:rowOff>
    </xdr:from>
    <xdr:ext cx="534377" cy="259045"/>
    <xdr:sp macro="" textlink="">
      <xdr:nvSpPr>
        <xdr:cNvPr id="118" name="【道路】&#10;一人当たり延長該当値テキスト"/>
        <xdr:cNvSpPr txBox="1"/>
      </xdr:nvSpPr>
      <xdr:spPr>
        <a:xfrm>
          <a:off x="10515600" y="70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114067</xdr:rowOff>
    </xdr:from>
    <xdr:to>
      <xdr:col>50</xdr:col>
      <xdr:colOff>165100</xdr:colOff>
      <xdr:row>42</xdr:row>
      <xdr:rowOff>44217</xdr:rowOff>
    </xdr:to>
    <xdr:sp macro="" textlink="">
      <xdr:nvSpPr>
        <xdr:cNvPr id="119" name="楕円 118"/>
        <xdr:cNvSpPr/>
      </xdr:nvSpPr>
      <xdr:spPr>
        <a:xfrm>
          <a:off x="9588500" y="714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161376</xdr:rowOff>
    </xdr:from>
    <xdr:to>
      <xdr:col>55</xdr:col>
      <xdr:colOff>0</xdr:colOff>
      <xdr:row>41</xdr:row>
      <xdr:rowOff>164867</xdr:rowOff>
    </xdr:to>
    <xdr:cxnSp macro="">
      <xdr:nvCxnSpPr>
        <xdr:cNvPr id="120" name="直線コネクタ 119"/>
        <xdr:cNvCxnSpPr/>
      </xdr:nvCxnSpPr>
      <xdr:spPr>
        <a:xfrm flipV="1">
          <a:off x="9639300" y="7190826"/>
          <a:ext cx="838200" cy="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110972</xdr:rowOff>
    </xdr:from>
    <xdr:to>
      <xdr:col>46</xdr:col>
      <xdr:colOff>38100</xdr:colOff>
      <xdr:row>42</xdr:row>
      <xdr:rowOff>41122</xdr:rowOff>
    </xdr:to>
    <xdr:sp macro="" textlink="">
      <xdr:nvSpPr>
        <xdr:cNvPr id="121" name="楕円 120"/>
        <xdr:cNvSpPr/>
      </xdr:nvSpPr>
      <xdr:spPr>
        <a:xfrm>
          <a:off x="8699500" y="714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161772</xdr:rowOff>
    </xdr:from>
    <xdr:to>
      <xdr:col>50</xdr:col>
      <xdr:colOff>114300</xdr:colOff>
      <xdr:row>41</xdr:row>
      <xdr:rowOff>164867</xdr:rowOff>
    </xdr:to>
    <xdr:cxnSp macro="">
      <xdr:nvCxnSpPr>
        <xdr:cNvPr id="122" name="直線コネクタ 121"/>
        <xdr:cNvCxnSpPr/>
      </xdr:nvCxnSpPr>
      <xdr:spPr>
        <a:xfrm>
          <a:off x="8750300" y="7191222"/>
          <a:ext cx="889000" cy="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36485</xdr:rowOff>
    </xdr:from>
    <xdr:ext cx="534377" cy="259045"/>
    <xdr:sp macro="" textlink="">
      <xdr:nvSpPr>
        <xdr:cNvPr id="123" name="n_1aveValue【道路】&#10;一人当たり延長"/>
        <xdr:cNvSpPr txBox="1"/>
      </xdr:nvSpPr>
      <xdr:spPr>
        <a:xfrm>
          <a:off x="9359411"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24"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35344</xdr:rowOff>
    </xdr:from>
    <xdr:ext cx="534377" cy="259045"/>
    <xdr:sp macro="" textlink="">
      <xdr:nvSpPr>
        <xdr:cNvPr id="125" name="n_1mainValue【道路】&#10;一人当たり延長"/>
        <xdr:cNvSpPr txBox="1"/>
      </xdr:nvSpPr>
      <xdr:spPr>
        <a:xfrm>
          <a:off x="9359411" y="72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32249</xdr:rowOff>
    </xdr:from>
    <xdr:ext cx="534377" cy="259045"/>
    <xdr:sp macro="" textlink="">
      <xdr:nvSpPr>
        <xdr:cNvPr id="126" name="n_2mainValue【道路】&#10;一人当たり延長"/>
        <xdr:cNvSpPr txBox="1"/>
      </xdr:nvSpPr>
      <xdr:spPr>
        <a:xfrm>
          <a:off x="8483111" y="723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52" name="直線コネクタ 151"/>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53"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54" name="直線コネクタ 153"/>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55"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6" name="直線コネクタ 155"/>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7"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8" name="フローチャート: 判断 157"/>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9" name="フローチャート: 判断 158"/>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60" name="フローチャート: 判断 159"/>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66" name="楕円 165"/>
        <xdr:cNvSpPr/>
      </xdr:nvSpPr>
      <xdr:spPr>
        <a:xfrm>
          <a:off x="4584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40657</xdr:rowOff>
    </xdr:from>
    <xdr:ext cx="405111" cy="259045"/>
    <xdr:sp macro="" textlink="">
      <xdr:nvSpPr>
        <xdr:cNvPr id="167" name="【橋りょう・トンネル】&#10;有形固定資産減価償却率該当値テキスト"/>
        <xdr:cNvSpPr txBox="1"/>
      </xdr:nvSpPr>
      <xdr:spPr>
        <a:xfrm>
          <a:off x="4673600"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xdr:rowOff>
    </xdr:from>
    <xdr:to>
      <xdr:col>20</xdr:col>
      <xdr:colOff>38100</xdr:colOff>
      <xdr:row>59</xdr:row>
      <xdr:rowOff>114481</xdr:rowOff>
    </xdr:to>
    <xdr:sp macro="" textlink="">
      <xdr:nvSpPr>
        <xdr:cNvPr id="168" name="楕円 167"/>
        <xdr:cNvSpPr/>
      </xdr:nvSpPr>
      <xdr:spPr>
        <a:xfrm>
          <a:off x="3746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63681</xdr:rowOff>
    </xdr:from>
    <xdr:to>
      <xdr:col>24</xdr:col>
      <xdr:colOff>63500</xdr:colOff>
      <xdr:row>59</xdr:row>
      <xdr:rowOff>68580</xdr:rowOff>
    </xdr:to>
    <xdr:cxnSp macro="">
      <xdr:nvCxnSpPr>
        <xdr:cNvPr id="169" name="直線コネクタ 168"/>
        <xdr:cNvCxnSpPr/>
      </xdr:nvCxnSpPr>
      <xdr:spPr>
        <a:xfrm>
          <a:off x="3797300" y="1017923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70031</xdr:rowOff>
    </xdr:from>
    <xdr:to>
      <xdr:col>15</xdr:col>
      <xdr:colOff>101600</xdr:colOff>
      <xdr:row>60</xdr:row>
      <xdr:rowOff>181</xdr:rowOff>
    </xdr:to>
    <xdr:sp macro="" textlink="">
      <xdr:nvSpPr>
        <xdr:cNvPr id="170" name="楕円 169"/>
        <xdr:cNvSpPr/>
      </xdr:nvSpPr>
      <xdr:spPr>
        <a:xfrm>
          <a:off x="2857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63681</xdr:rowOff>
    </xdr:from>
    <xdr:to>
      <xdr:col>19</xdr:col>
      <xdr:colOff>177800</xdr:colOff>
      <xdr:row>59</xdr:row>
      <xdr:rowOff>120831</xdr:rowOff>
    </xdr:to>
    <xdr:cxnSp macro="">
      <xdr:nvCxnSpPr>
        <xdr:cNvPr id="171" name="直線コネクタ 170"/>
        <xdr:cNvCxnSpPr/>
      </xdr:nvCxnSpPr>
      <xdr:spPr>
        <a:xfrm flipV="1">
          <a:off x="2908300" y="1017923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146430</xdr:rowOff>
    </xdr:from>
    <xdr:ext cx="405111" cy="259045"/>
    <xdr:sp macro="" textlink="">
      <xdr:nvSpPr>
        <xdr:cNvPr id="172" name="n_1aveValue【橋りょう・トンネル】&#10;有形固定資産減価償却率"/>
        <xdr:cNvSpPr txBox="1"/>
      </xdr:nvSpPr>
      <xdr:spPr>
        <a:xfrm>
          <a:off x="3582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74584</xdr:rowOff>
    </xdr:from>
    <xdr:ext cx="405111" cy="259045"/>
    <xdr:sp macro="" textlink="">
      <xdr:nvSpPr>
        <xdr:cNvPr id="173" name="n_2aveValue【橋りょう・トンネル】&#10;有形固定資産減価償却率"/>
        <xdr:cNvSpPr txBox="1"/>
      </xdr:nvSpPr>
      <xdr:spPr>
        <a:xfrm>
          <a:off x="2705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131008</xdr:rowOff>
    </xdr:from>
    <xdr:ext cx="405111" cy="259045"/>
    <xdr:sp macro="" textlink="">
      <xdr:nvSpPr>
        <xdr:cNvPr id="174" name="n_1main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16708</xdr:rowOff>
    </xdr:from>
    <xdr:ext cx="405111" cy="259045"/>
    <xdr:sp macro="" textlink="">
      <xdr:nvSpPr>
        <xdr:cNvPr id="175" name="n_2mainValue【橋りょう・トンネル】&#10;有形固定資産減価償却率"/>
        <xdr:cNvSpPr txBox="1"/>
      </xdr:nvSpPr>
      <xdr:spPr>
        <a:xfrm>
          <a:off x="2705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6" name="直線コネクタ 18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7" name="テキスト ボックス 18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8" name="直線コネクタ 18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9" name="テキスト ボックス 18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0" name="直線コネクタ 18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1" name="テキスト ボックス 19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2" name="直線コネクタ 19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3" name="テキスト ボックス 19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4" name="直線コネクタ 19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5" name="テキスト ボックス 19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6" name="直線コネクタ 19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7" name="テキスト ボックス 19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201" name="直線コネクタ 200"/>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202"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203" name="直線コネクタ 202"/>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204"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205" name="直線コネクタ 204"/>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114578</xdr:rowOff>
    </xdr:from>
    <xdr:ext cx="599010" cy="259045"/>
    <xdr:sp macro="" textlink="">
      <xdr:nvSpPr>
        <xdr:cNvPr id="206" name="【橋りょう・トンネル】&#10;一人当たり有形固定資産（償却資産）額平均値テキスト"/>
        <xdr:cNvSpPr txBox="1"/>
      </xdr:nvSpPr>
      <xdr:spPr>
        <a:xfrm>
          <a:off x="10515600" y="10744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207" name="フローチャート: 判断 206"/>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208" name="フローチャート: 判断 207"/>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9" name="フローチャート: 判断 208"/>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46030</xdr:rowOff>
    </xdr:from>
    <xdr:to>
      <xdr:col>55</xdr:col>
      <xdr:colOff>50800</xdr:colOff>
      <xdr:row>64</xdr:row>
      <xdr:rowOff>147630</xdr:rowOff>
    </xdr:to>
    <xdr:sp macro="" textlink="">
      <xdr:nvSpPr>
        <xdr:cNvPr id="215" name="楕円 214"/>
        <xdr:cNvSpPr/>
      </xdr:nvSpPr>
      <xdr:spPr>
        <a:xfrm>
          <a:off x="10426700" y="1101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132407</xdr:rowOff>
    </xdr:from>
    <xdr:ext cx="599010" cy="259045"/>
    <xdr:sp macro="" textlink="">
      <xdr:nvSpPr>
        <xdr:cNvPr id="216" name="【橋りょう・トンネル】&#10;一人当たり有形固定資産（償却資産）額該当値テキスト"/>
        <xdr:cNvSpPr txBox="1"/>
      </xdr:nvSpPr>
      <xdr:spPr>
        <a:xfrm>
          <a:off x="10515600" y="1093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47245</xdr:rowOff>
    </xdr:from>
    <xdr:to>
      <xdr:col>50</xdr:col>
      <xdr:colOff>165100</xdr:colOff>
      <xdr:row>64</xdr:row>
      <xdr:rowOff>148845</xdr:rowOff>
    </xdr:to>
    <xdr:sp macro="" textlink="">
      <xdr:nvSpPr>
        <xdr:cNvPr id="217" name="楕円 216"/>
        <xdr:cNvSpPr/>
      </xdr:nvSpPr>
      <xdr:spPr>
        <a:xfrm>
          <a:off x="9588500" y="110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96830</xdr:rowOff>
    </xdr:from>
    <xdr:to>
      <xdr:col>55</xdr:col>
      <xdr:colOff>0</xdr:colOff>
      <xdr:row>64</xdr:row>
      <xdr:rowOff>98045</xdr:rowOff>
    </xdr:to>
    <xdr:cxnSp macro="">
      <xdr:nvCxnSpPr>
        <xdr:cNvPr id="218" name="直線コネクタ 217"/>
        <xdr:cNvCxnSpPr/>
      </xdr:nvCxnSpPr>
      <xdr:spPr>
        <a:xfrm flipV="1">
          <a:off x="9639300" y="11069630"/>
          <a:ext cx="838200" cy="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47561</xdr:rowOff>
    </xdr:from>
    <xdr:to>
      <xdr:col>46</xdr:col>
      <xdr:colOff>38100</xdr:colOff>
      <xdr:row>64</xdr:row>
      <xdr:rowOff>149161</xdr:rowOff>
    </xdr:to>
    <xdr:sp macro="" textlink="">
      <xdr:nvSpPr>
        <xdr:cNvPr id="219" name="楕円 218"/>
        <xdr:cNvSpPr/>
      </xdr:nvSpPr>
      <xdr:spPr>
        <a:xfrm>
          <a:off x="8699500" y="110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98045</xdr:rowOff>
    </xdr:from>
    <xdr:to>
      <xdr:col>50</xdr:col>
      <xdr:colOff>114300</xdr:colOff>
      <xdr:row>64</xdr:row>
      <xdr:rowOff>98361</xdr:rowOff>
    </xdr:to>
    <xdr:cxnSp macro="">
      <xdr:nvCxnSpPr>
        <xdr:cNvPr id="220" name="直線コネクタ 219"/>
        <xdr:cNvCxnSpPr/>
      </xdr:nvCxnSpPr>
      <xdr:spPr>
        <a:xfrm flipV="1">
          <a:off x="8750300" y="11070845"/>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71797</xdr:rowOff>
    </xdr:from>
    <xdr:ext cx="599010" cy="259045"/>
    <xdr:sp macro="" textlink="">
      <xdr:nvSpPr>
        <xdr:cNvPr id="221"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222"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139972</xdr:rowOff>
    </xdr:from>
    <xdr:ext cx="534377" cy="259045"/>
    <xdr:sp macro="" textlink="">
      <xdr:nvSpPr>
        <xdr:cNvPr id="223" name="n_1mainValue【橋りょう・トンネル】&#10;一人当たり有形固定資産（償却資産）額"/>
        <xdr:cNvSpPr txBox="1"/>
      </xdr:nvSpPr>
      <xdr:spPr>
        <a:xfrm>
          <a:off x="9359411" y="1111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140288</xdr:rowOff>
    </xdr:from>
    <xdr:ext cx="534377" cy="259045"/>
    <xdr:sp macro="" textlink="">
      <xdr:nvSpPr>
        <xdr:cNvPr id="224" name="n_2mainValue【橋りょう・トンネル】&#10;一人当たり有形固定資産（償却資産）額"/>
        <xdr:cNvSpPr txBox="1"/>
      </xdr:nvSpPr>
      <xdr:spPr>
        <a:xfrm>
          <a:off x="8483111" y="1111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5" name="テキスト ボックス 23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5" name="テキスト ボックス 24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49" name="直線コネクタ 248"/>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50" name="【公営住宅】&#10;有形固定資産減価償却率最小値テキスト"/>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51" name="直線コネクタ 250"/>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52" name="【公営住宅】&#10;有形固定資産減価償却率最大値テキスト"/>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53" name="直線コネクタ 252"/>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49547</xdr:rowOff>
    </xdr:from>
    <xdr:ext cx="405111" cy="259045"/>
    <xdr:sp macro="" textlink="">
      <xdr:nvSpPr>
        <xdr:cNvPr id="254" name="【公営住宅】&#10;有形固定資産減価償却率平均値テキスト"/>
        <xdr:cNvSpPr txBox="1"/>
      </xdr:nvSpPr>
      <xdr:spPr>
        <a:xfrm>
          <a:off x="4673600" y="1376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55" name="フローチャート: 判断 254"/>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56" name="フローチャート: 判断 255"/>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57" name="フローチャート: 判断 256"/>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145414</xdr:rowOff>
    </xdr:from>
    <xdr:to>
      <xdr:col>24</xdr:col>
      <xdr:colOff>114300</xdr:colOff>
      <xdr:row>79</xdr:row>
      <xdr:rowOff>75564</xdr:rowOff>
    </xdr:to>
    <xdr:sp macro="" textlink="">
      <xdr:nvSpPr>
        <xdr:cNvPr id="263" name="楕円 262"/>
        <xdr:cNvSpPr/>
      </xdr:nvSpPr>
      <xdr:spPr>
        <a:xfrm>
          <a:off x="4584700" y="135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60341</xdr:rowOff>
    </xdr:from>
    <xdr:ext cx="405111" cy="259045"/>
    <xdr:sp macro="" textlink="">
      <xdr:nvSpPr>
        <xdr:cNvPr id="264" name="【公営住宅】&#10;有形固定資産減価償却率該当値テキスト"/>
        <xdr:cNvSpPr txBox="1"/>
      </xdr:nvSpPr>
      <xdr:spPr>
        <a:xfrm>
          <a:off x="4673600" y="1343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168275</xdr:rowOff>
    </xdr:from>
    <xdr:to>
      <xdr:col>20</xdr:col>
      <xdr:colOff>38100</xdr:colOff>
      <xdr:row>79</xdr:row>
      <xdr:rowOff>98425</xdr:rowOff>
    </xdr:to>
    <xdr:sp macro="" textlink="">
      <xdr:nvSpPr>
        <xdr:cNvPr id="265" name="楕円 264"/>
        <xdr:cNvSpPr/>
      </xdr:nvSpPr>
      <xdr:spPr>
        <a:xfrm>
          <a:off x="3746500" y="135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24764</xdr:rowOff>
    </xdr:from>
    <xdr:to>
      <xdr:col>24</xdr:col>
      <xdr:colOff>63500</xdr:colOff>
      <xdr:row>79</xdr:row>
      <xdr:rowOff>47625</xdr:rowOff>
    </xdr:to>
    <xdr:cxnSp macro="">
      <xdr:nvCxnSpPr>
        <xdr:cNvPr id="266" name="直線コネクタ 265"/>
        <xdr:cNvCxnSpPr/>
      </xdr:nvCxnSpPr>
      <xdr:spPr>
        <a:xfrm flipV="1">
          <a:off x="3797300" y="1356931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48261</xdr:rowOff>
    </xdr:from>
    <xdr:to>
      <xdr:col>15</xdr:col>
      <xdr:colOff>101600</xdr:colOff>
      <xdr:row>79</xdr:row>
      <xdr:rowOff>149861</xdr:rowOff>
    </xdr:to>
    <xdr:sp macro="" textlink="">
      <xdr:nvSpPr>
        <xdr:cNvPr id="267" name="楕円 266"/>
        <xdr:cNvSpPr/>
      </xdr:nvSpPr>
      <xdr:spPr>
        <a:xfrm>
          <a:off x="2857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47625</xdr:rowOff>
    </xdr:from>
    <xdr:to>
      <xdr:col>19</xdr:col>
      <xdr:colOff>177800</xdr:colOff>
      <xdr:row>79</xdr:row>
      <xdr:rowOff>99061</xdr:rowOff>
    </xdr:to>
    <xdr:cxnSp macro="">
      <xdr:nvCxnSpPr>
        <xdr:cNvPr id="268" name="直線コネクタ 267"/>
        <xdr:cNvCxnSpPr/>
      </xdr:nvCxnSpPr>
      <xdr:spPr>
        <a:xfrm flipV="1">
          <a:off x="2908300" y="135921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112413</xdr:rowOff>
    </xdr:from>
    <xdr:ext cx="405111" cy="259045"/>
    <xdr:sp macro="" textlink="">
      <xdr:nvSpPr>
        <xdr:cNvPr id="269" name="n_1aveValue【公営住宅】&#10;有形固定資産減価償却率"/>
        <xdr:cNvSpPr txBox="1"/>
      </xdr:nvSpPr>
      <xdr:spPr>
        <a:xfrm>
          <a:off x="35820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64788</xdr:rowOff>
    </xdr:from>
    <xdr:ext cx="405111" cy="259045"/>
    <xdr:sp macro="" textlink="">
      <xdr:nvSpPr>
        <xdr:cNvPr id="270" name="n_2aveValue【公営住宅】&#10;有形固定資産減価償却率"/>
        <xdr:cNvSpPr txBox="1"/>
      </xdr:nvSpPr>
      <xdr:spPr>
        <a:xfrm>
          <a:off x="27057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114952</xdr:rowOff>
    </xdr:from>
    <xdr:ext cx="405111" cy="259045"/>
    <xdr:sp macro="" textlink="">
      <xdr:nvSpPr>
        <xdr:cNvPr id="271" name="n_1mainValue【公営住宅】&#10;有形固定資産減価償却率"/>
        <xdr:cNvSpPr txBox="1"/>
      </xdr:nvSpPr>
      <xdr:spPr>
        <a:xfrm>
          <a:off x="3582044" y="1331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166388</xdr:rowOff>
    </xdr:from>
    <xdr:ext cx="405111" cy="259045"/>
    <xdr:sp macro="" textlink="">
      <xdr:nvSpPr>
        <xdr:cNvPr id="272" name="n_2mainValue【公営住宅】&#10;有形固定資産減価償却率"/>
        <xdr:cNvSpPr txBox="1"/>
      </xdr:nvSpPr>
      <xdr:spPr>
        <a:xfrm>
          <a:off x="27057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4" name="テキスト ボックス 29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96" name="直線コネクタ 295"/>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97"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98" name="直線コネクタ 297"/>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99" name="【公営住宅】&#10;一人当たり面積最大値テキスト"/>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300" name="直線コネクタ 299"/>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145051</xdr:rowOff>
    </xdr:from>
    <xdr:ext cx="469744" cy="259045"/>
    <xdr:sp macro="" textlink="">
      <xdr:nvSpPr>
        <xdr:cNvPr id="301" name="【公営住宅】&#10;一人当たり面積平均値テキスト"/>
        <xdr:cNvSpPr txBox="1"/>
      </xdr:nvSpPr>
      <xdr:spPr>
        <a:xfrm>
          <a:off x="10515600" y="14375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302" name="フローチャート: 判断 301"/>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303" name="フローチャート: 判断 302"/>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304" name="フローチャート: 判断 303"/>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5" name="テキスト ボックス 3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72453</xdr:rowOff>
    </xdr:from>
    <xdr:to>
      <xdr:col>55</xdr:col>
      <xdr:colOff>50800</xdr:colOff>
      <xdr:row>86</xdr:row>
      <xdr:rowOff>2603</xdr:rowOff>
    </xdr:to>
    <xdr:sp macro="" textlink="">
      <xdr:nvSpPr>
        <xdr:cNvPr id="310" name="楕円 309"/>
        <xdr:cNvSpPr/>
      </xdr:nvSpPr>
      <xdr:spPr>
        <a:xfrm>
          <a:off x="10426700" y="1464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158830</xdr:rowOff>
    </xdr:from>
    <xdr:ext cx="469744" cy="259045"/>
    <xdr:sp macro="" textlink="">
      <xdr:nvSpPr>
        <xdr:cNvPr id="311" name="【公営住宅】&#10;一人当たり面積該当値テキスト"/>
        <xdr:cNvSpPr txBox="1"/>
      </xdr:nvSpPr>
      <xdr:spPr>
        <a:xfrm>
          <a:off x="10515600" y="1456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72834</xdr:rowOff>
    </xdr:from>
    <xdr:to>
      <xdr:col>50</xdr:col>
      <xdr:colOff>165100</xdr:colOff>
      <xdr:row>86</xdr:row>
      <xdr:rowOff>2984</xdr:rowOff>
    </xdr:to>
    <xdr:sp macro="" textlink="">
      <xdr:nvSpPr>
        <xdr:cNvPr id="312" name="楕円 311"/>
        <xdr:cNvSpPr/>
      </xdr:nvSpPr>
      <xdr:spPr>
        <a:xfrm>
          <a:off x="9588500" y="1464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123253</xdr:rowOff>
    </xdr:from>
    <xdr:to>
      <xdr:col>55</xdr:col>
      <xdr:colOff>0</xdr:colOff>
      <xdr:row>85</xdr:row>
      <xdr:rowOff>123634</xdr:rowOff>
    </xdr:to>
    <xdr:cxnSp macro="">
      <xdr:nvCxnSpPr>
        <xdr:cNvPr id="313" name="直線コネクタ 312"/>
        <xdr:cNvCxnSpPr/>
      </xdr:nvCxnSpPr>
      <xdr:spPr>
        <a:xfrm flipV="1">
          <a:off x="9639300" y="1469650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74358</xdr:rowOff>
    </xdr:from>
    <xdr:to>
      <xdr:col>46</xdr:col>
      <xdr:colOff>38100</xdr:colOff>
      <xdr:row>86</xdr:row>
      <xdr:rowOff>4508</xdr:rowOff>
    </xdr:to>
    <xdr:sp macro="" textlink="">
      <xdr:nvSpPr>
        <xdr:cNvPr id="314" name="楕円 313"/>
        <xdr:cNvSpPr/>
      </xdr:nvSpPr>
      <xdr:spPr>
        <a:xfrm>
          <a:off x="8699500" y="146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123634</xdr:rowOff>
    </xdr:from>
    <xdr:to>
      <xdr:col>50</xdr:col>
      <xdr:colOff>114300</xdr:colOff>
      <xdr:row>85</xdr:row>
      <xdr:rowOff>125158</xdr:rowOff>
    </xdr:to>
    <xdr:cxnSp macro="">
      <xdr:nvCxnSpPr>
        <xdr:cNvPr id="315" name="直線コネクタ 314"/>
        <xdr:cNvCxnSpPr/>
      </xdr:nvCxnSpPr>
      <xdr:spPr>
        <a:xfrm flipV="1">
          <a:off x="8750300" y="1469688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97617</xdr:rowOff>
    </xdr:from>
    <xdr:ext cx="469744" cy="259045"/>
    <xdr:sp macro="" textlink="">
      <xdr:nvSpPr>
        <xdr:cNvPr id="316" name="n_1aveValue【公営住宅】&#10;一人当たり面積"/>
        <xdr:cNvSpPr txBox="1"/>
      </xdr:nvSpPr>
      <xdr:spPr>
        <a:xfrm>
          <a:off x="93917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317" name="n_2aveValue【公営住宅】&#10;一人当たり面積"/>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165561</xdr:rowOff>
    </xdr:from>
    <xdr:ext cx="469744" cy="259045"/>
    <xdr:sp macro="" textlink="">
      <xdr:nvSpPr>
        <xdr:cNvPr id="318" name="n_1mainValue【公営住宅】&#10;一人当たり面積"/>
        <xdr:cNvSpPr txBox="1"/>
      </xdr:nvSpPr>
      <xdr:spPr>
        <a:xfrm>
          <a:off x="9391727" y="1473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167085</xdr:rowOff>
    </xdr:from>
    <xdr:ext cx="469744" cy="259045"/>
    <xdr:sp macro="" textlink="">
      <xdr:nvSpPr>
        <xdr:cNvPr id="319" name="n_2mainValue【公営住宅】&#10;一人当たり面積"/>
        <xdr:cNvSpPr txBox="1"/>
      </xdr:nvSpPr>
      <xdr:spPr>
        <a:xfrm>
          <a:off x="8515427" y="1474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0" name="正方形/長方形 3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1" name="正方形/長方形 32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2" name="正方形/長方形 32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3" name="正方形/長方形 32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4" name="正方形/長方形 32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5" name="正方形/長方形 32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6" name="正方形/長方形 32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正方形/長方形 32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8" name="テキスト ボックス 32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9" name="直線コネクタ 32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1" name="テキスト ボックス 33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9" name="テキスト ボックス 33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1" name="テキスト ボックス 34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76200</xdr:rowOff>
    </xdr:from>
    <xdr:to>
      <xdr:col>24</xdr:col>
      <xdr:colOff>62865</xdr:colOff>
      <xdr:row>108</xdr:row>
      <xdr:rowOff>135255</xdr:rowOff>
    </xdr:to>
    <xdr:cxnSp macro="">
      <xdr:nvCxnSpPr>
        <xdr:cNvPr id="343" name="直線コネクタ 342"/>
        <xdr:cNvCxnSpPr/>
      </xdr:nvCxnSpPr>
      <xdr:spPr>
        <a:xfrm flipV="1">
          <a:off x="4634865" y="1739265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139082</xdr:rowOff>
    </xdr:from>
    <xdr:ext cx="340478" cy="259045"/>
    <xdr:sp macro="" textlink="">
      <xdr:nvSpPr>
        <xdr:cNvPr id="344" name="【港湾・漁港】&#10;有形固定資産減価償却率最小値テキスト"/>
        <xdr:cNvSpPr txBox="1"/>
      </xdr:nvSpPr>
      <xdr:spPr>
        <a:xfrm>
          <a:off x="4673600" y="186556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135255</xdr:rowOff>
    </xdr:from>
    <xdr:to>
      <xdr:col>24</xdr:col>
      <xdr:colOff>152400</xdr:colOff>
      <xdr:row>108</xdr:row>
      <xdr:rowOff>135255</xdr:rowOff>
    </xdr:to>
    <xdr:cxnSp macro="">
      <xdr:nvCxnSpPr>
        <xdr:cNvPr id="345" name="直線コネクタ 344"/>
        <xdr:cNvCxnSpPr/>
      </xdr:nvCxnSpPr>
      <xdr:spPr>
        <a:xfrm>
          <a:off x="4546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22877</xdr:rowOff>
    </xdr:from>
    <xdr:ext cx="405111" cy="259045"/>
    <xdr:sp macro="" textlink="">
      <xdr:nvSpPr>
        <xdr:cNvPr id="346" name="【港湾・漁港】&#10;有形固定資産減価償却率最大値テキスト"/>
        <xdr:cNvSpPr txBox="1"/>
      </xdr:nvSpPr>
      <xdr:spPr>
        <a:xfrm>
          <a:off x="4673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76200</xdr:rowOff>
    </xdr:from>
    <xdr:to>
      <xdr:col>24</xdr:col>
      <xdr:colOff>152400</xdr:colOff>
      <xdr:row>101</xdr:row>
      <xdr:rowOff>76200</xdr:rowOff>
    </xdr:to>
    <xdr:cxnSp macro="">
      <xdr:nvCxnSpPr>
        <xdr:cNvPr id="347" name="直線コネクタ 346"/>
        <xdr:cNvCxnSpPr/>
      </xdr:nvCxnSpPr>
      <xdr:spPr>
        <a:xfrm>
          <a:off x="4546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158766</xdr:rowOff>
    </xdr:from>
    <xdr:ext cx="405111" cy="259045"/>
    <xdr:sp macro="" textlink="">
      <xdr:nvSpPr>
        <xdr:cNvPr id="348" name="【港湾・漁港】&#10;有形固定資産減価償却率平均値テキスト"/>
        <xdr:cNvSpPr txBox="1"/>
      </xdr:nvSpPr>
      <xdr:spPr>
        <a:xfrm>
          <a:off x="4673600" y="17303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135889</xdr:rowOff>
    </xdr:from>
    <xdr:to>
      <xdr:col>24</xdr:col>
      <xdr:colOff>114300</xdr:colOff>
      <xdr:row>102</xdr:row>
      <xdr:rowOff>66039</xdr:rowOff>
    </xdr:to>
    <xdr:sp macro="" textlink="">
      <xdr:nvSpPr>
        <xdr:cNvPr id="349" name="フローチャート: 判断 348"/>
        <xdr:cNvSpPr/>
      </xdr:nvSpPr>
      <xdr:spPr>
        <a:xfrm>
          <a:off x="4584700" y="1745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59689</xdr:rowOff>
    </xdr:from>
    <xdr:to>
      <xdr:col>20</xdr:col>
      <xdr:colOff>38100</xdr:colOff>
      <xdr:row>101</xdr:row>
      <xdr:rowOff>161289</xdr:rowOff>
    </xdr:to>
    <xdr:sp macro="" textlink="">
      <xdr:nvSpPr>
        <xdr:cNvPr id="350" name="フローチャート: 判断 349"/>
        <xdr:cNvSpPr/>
      </xdr:nvSpPr>
      <xdr:spPr>
        <a:xfrm>
          <a:off x="3746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57786</xdr:rowOff>
    </xdr:from>
    <xdr:to>
      <xdr:col>15</xdr:col>
      <xdr:colOff>101600</xdr:colOff>
      <xdr:row>102</xdr:row>
      <xdr:rowOff>159386</xdr:rowOff>
    </xdr:to>
    <xdr:sp macro="" textlink="">
      <xdr:nvSpPr>
        <xdr:cNvPr id="351" name="フローチャート: 判断 350"/>
        <xdr:cNvSpPr/>
      </xdr:nvSpPr>
      <xdr:spPr>
        <a:xfrm>
          <a:off x="2857500" y="1754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57" name="楕円 356"/>
        <xdr:cNvSpPr/>
      </xdr:nvSpPr>
      <xdr:spPr>
        <a:xfrm>
          <a:off x="4584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163847</xdr:rowOff>
    </xdr:from>
    <xdr:ext cx="405111" cy="259045"/>
    <xdr:sp macro="" textlink="">
      <xdr:nvSpPr>
        <xdr:cNvPr id="358" name="【港湾・漁港】&#10;有形固定資産減価償却率該当値テキスト"/>
        <xdr:cNvSpPr txBox="1"/>
      </xdr:nvSpPr>
      <xdr:spPr>
        <a:xfrm>
          <a:off x="4673600"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52070</xdr:rowOff>
    </xdr:from>
    <xdr:to>
      <xdr:col>20</xdr:col>
      <xdr:colOff>38100</xdr:colOff>
      <xdr:row>104</xdr:row>
      <xdr:rowOff>153670</xdr:rowOff>
    </xdr:to>
    <xdr:sp macro="" textlink="">
      <xdr:nvSpPr>
        <xdr:cNvPr id="359" name="楕円 358"/>
        <xdr:cNvSpPr/>
      </xdr:nvSpPr>
      <xdr:spPr>
        <a:xfrm>
          <a:off x="3746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64770</xdr:rowOff>
    </xdr:from>
    <xdr:to>
      <xdr:col>24</xdr:col>
      <xdr:colOff>63500</xdr:colOff>
      <xdr:row>104</xdr:row>
      <xdr:rowOff>102870</xdr:rowOff>
    </xdr:to>
    <xdr:cxnSp macro="">
      <xdr:nvCxnSpPr>
        <xdr:cNvPr id="360" name="直線コネクタ 359"/>
        <xdr:cNvCxnSpPr/>
      </xdr:nvCxnSpPr>
      <xdr:spPr>
        <a:xfrm flipV="1">
          <a:off x="3797300" y="178955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124461</xdr:rowOff>
    </xdr:from>
    <xdr:to>
      <xdr:col>15</xdr:col>
      <xdr:colOff>101600</xdr:colOff>
      <xdr:row>105</xdr:row>
      <xdr:rowOff>54611</xdr:rowOff>
    </xdr:to>
    <xdr:sp macro="" textlink="">
      <xdr:nvSpPr>
        <xdr:cNvPr id="361" name="楕円 360"/>
        <xdr:cNvSpPr/>
      </xdr:nvSpPr>
      <xdr:spPr>
        <a:xfrm>
          <a:off x="2857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102870</xdr:rowOff>
    </xdr:from>
    <xdr:to>
      <xdr:col>19</xdr:col>
      <xdr:colOff>177800</xdr:colOff>
      <xdr:row>105</xdr:row>
      <xdr:rowOff>3811</xdr:rowOff>
    </xdr:to>
    <xdr:cxnSp macro="">
      <xdr:nvCxnSpPr>
        <xdr:cNvPr id="362" name="直線コネクタ 361"/>
        <xdr:cNvCxnSpPr/>
      </xdr:nvCxnSpPr>
      <xdr:spPr>
        <a:xfrm flipV="1">
          <a:off x="2908300" y="179336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6366</xdr:rowOff>
    </xdr:from>
    <xdr:ext cx="405111" cy="259045"/>
    <xdr:sp macro="" textlink="">
      <xdr:nvSpPr>
        <xdr:cNvPr id="363" name="n_1aveValue【港湾・漁港】&#10;有形固定資産減価償却率"/>
        <xdr:cNvSpPr txBox="1"/>
      </xdr:nvSpPr>
      <xdr:spPr>
        <a:xfrm>
          <a:off x="35820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4463</xdr:rowOff>
    </xdr:from>
    <xdr:ext cx="405111" cy="259045"/>
    <xdr:sp macro="" textlink="">
      <xdr:nvSpPr>
        <xdr:cNvPr id="364" name="n_2aveValue【港湾・漁港】&#10;有形固定資産減価償却率"/>
        <xdr:cNvSpPr txBox="1"/>
      </xdr:nvSpPr>
      <xdr:spPr>
        <a:xfrm>
          <a:off x="2705744" y="1732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144797</xdr:rowOff>
    </xdr:from>
    <xdr:ext cx="405111" cy="259045"/>
    <xdr:sp macro="" textlink="">
      <xdr:nvSpPr>
        <xdr:cNvPr id="365" name="n_1mainValue【港湾・漁港】&#10;有形固定資産減価償却率"/>
        <xdr:cNvSpPr txBox="1"/>
      </xdr:nvSpPr>
      <xdr:spPr>
        <a:xfrm>
          <a:off x="3582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45738</xdr:rowOff>
    </xdr:from>
    <xdr:ext cx="405111" cy="259045"/>
    <xdr:sp macro="" textlink="">
      <xdr:nvSpPr>
        <xdr:cNvPr id="366" name="n_2mainValue【港湾・漁港】&#10;有形固定資産減価償却率"/>
        <xdr:cNvSpPr txBox="1"/>
      </xdr:nvSpPr>
      <xdr:spPr>
        <a:xfrm>
          <a:off x="2705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77" name="直線コネクタ 376"/>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78" name="テキスト ボックス 377"/>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9" name="直線コネクタ 37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80" name="テキスト ボックス 379"/>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1" name="直線コネクタ 380"/>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82" name="テキスト ボックス 381"/>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4" name="テキスト ボックス 38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31950</xdr:rowOff>
    </xdr:from>
    <xdr:to>
      <xdr:col>54</xdr:col>
      <xdr:colOff>189865</xdr:colOff>
      <xdr:row>107</xdr:row>
      <xdr:rowOff>132462</xdr:rowOff>
    </xdr:to>
    <xdr:cxnSp macro="">
      <xdr:nvCxnSpPr>
        <xdr:cNvPr id="386" name="直線コネクタ 385"/>
        <xdr:cNvCxnSpPr/>
      </xdr:nvCxnSpPr>
      <xdr:spPr>
        <a:xfrm flipV="1">
          <a:off x="10476865" y="17176950"/>
          <a:ext cx="0" cy="1300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136289</xdr:rowOff>
    </xdr:from>
    <xdr:ext cx="469744" cy="259045"/>
    <xdr:sp macro="" textlink="">
      <xdr:nvSpPr>
        <xdr:cNvPr id="387" name="【港湾・漁港】&#10;一人当たり有形固定資産（償却資産）額最小値テキスト"/>
        <xdr:cNvSpPr txBox="1"/>
      </xdr:nvSpPr>
      <xdr:spPr>
        <a:xfrm>
          <a:off x="10515600" y="1848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132462</xdr:rowOff>
    </xdr:from>
    <xdr:to>
      <xdr:col>55</xdr:col>
      <xdr:colOff>88900</xdr:colOff>
      <xdr:row>107</xdr:row>
      <xdr:rowOff>132462</xdr:rowOff>
    </xdr:to>
    <xdr:cxnSp macro="">
      <xdr:nvCxnSpPr>
        <xdr:cNvPr id="388" name="直線コネクタ 387"/>
        <xdr:cNvCxnSpPr/>
      </xdr:nvCxnSpPr>
      <xdr:spPr>
        <a:xfrm>
          <a:off x="10388600" y="18477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150077</xdr:rowOff>
    </xdr:from>
    <xdr:ext cx="690189" cy="259045"/>
    <xdr:sp macro="" textlink="">
      <xdr:nvSpPr>
        <xdr:cNvPr id="389" name="【港湾・漁港】&#10;一人当たり有形固定資産（償却資産）額最大値テキスト"/>
        <xdr:cNvSpPr txBox="1"/>
      </xdr:nvSpPr>
      <xdr:spPr>
        <a:xfrm>
          <a:off x="10515600" y="16952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31950</xdr:rowOff>
    </xdr:from>
    <xdr:to>
      <xdr:col>55</xdr:col>
      <xdr:colOff>88900</xdr:colOff>
      <xdr:row>100</xdr:row>
      <xdr:rowOff>31950</xdr:rowOff>
    </xdr:to>
    <xdr:cxnSp macro="">
      <xdr:nvCxnSpPr>
        <xdr:cNvPr id="390" name="直線コネクタ 389"/>
        <xdr:cNvCxnSpPr/>
      </xdr:nvCxnSpPr>
      <xdr:spPr>
        <a:xfrm>
          <a:off x="10388600" y="1717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115550</xdr:rowOff>
    </xdr:from>
    <xdr:ext cx="599010" cy="259045"/>
    <xdr:sp macro="" textlink="">
      <xdr:nvSpPr>
        <xdr:cNvPr id="391" name="【港湾・漁港】&#10;一人当たり有形固定資産（償却資産）額平均値テキスト"/>
        <xdr:cNvSpPr txBox="1"/>
      </xdr:nvSpPr>
      <xdr:spPr>
        <a:xfrm>
          <a:off x="10515600" y="18117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92673</xdr:rowOff>
    </xdr:from>
    <xdr:to>
      <xdr:col>55</xdr:col>
      <xdr:colOff>50800</xdr:colOff>
      <xdr:row>107</xdr:row>
      <xdr:rowOff>22823</xdr:rowOff>
    </xdr:to>
    <xdr:sp macro="" textlink="">
      <xdr:nvSpPr>
        <xdr:cNvPr id="392" name="フローチャート: 判断 391"/>
        <xdr:cNvSpPr/>
      </xdr:nvSpPr>
      <xdr:spPr>
        <a:xfrm>
          <a:off x="10426700" y="182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69466</xdr:rowOff>
    </xdr:from>
    <xdr:to>
      <xdr:col>50</xdr:col>
      <xdr:colOff>165100</xdr:colOff>
      <xdr:row>106</xdr:row>
      <xdr:rowOff>171066</xdr:rowOff>
    </xdr:to>
    <xdr:sp macro="" textlink="">
      <xdr:nvSpPr>
        <xdr:cNvPr id="393" name="フローチャート: 判断 392"/>
        <xdr:cNvSpPr/>
      </xdr:nvSpPr>
      <xdr:spPr>
        <a:xfrm>
          <a:off x="9588500" y="1824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5993</xdr:rowOff>
    </xdr:from>
    <xdr:to>
      <xdr:col>46</xdr:col>
      <xdr:colOff>38100</xdr:colOff>
      <xdr:row>107</xdr:row>
      <xdr:rowOff>107593</xdr:rowOff>
    </xdr:to>
    <xdr:sp macro="" textlink="">
      <xdr:nvSpPr>
        <xdr:cNvPr id="394" name="フローチャート: 判断 393"/>
        <xdr:cNvSpPr/>
      </xdr:nvSpPr>
      <xdr:spPr>
        <a:xfrm>
          <a:off x="8699500" y="183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12112</xdr:rowOff>
    </xdr:from>
    <xdr:to>
      <xdr:col>55</xdr:col>
      <xdr:colOff>50800</xdr:colOff>
      <xdr:row>107</xdr:row>
      <xdr:rowOff>113712</xdr:rowOff>
    </xdr:to>
    <xdr:sp macro="" textlink="">
      <xdr:nvSpPr>
        <xdr:cNvPr id="400" name="楕円 399"/>
        <xdr:cNvSpPr/>
      </xdr:nvSpPr>
      <xdr:spPr>
        <a:xfrm>
          <a:off x="10426700" y="1835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98489</xdr:rowOff>
    </xdr:from>
    <xdr:ext cx="599010" cy="259045"/>
    <xdr:sp macro="" textlink="">
      <xdr:nvSpPr>
        <xdr:cNvPr id="401" name="【港湾・漁港】&#10;一人当たり有形固定資産（償却資産）額該当値テキスト"/>
        <xdr:cNvSpPr txBox="1"/>
      </xdr:nvSpPr>
      <xdr:spPr>
        <a:xfrm>
          <a:off x="10515600" y="1827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12331</xdr:rowOff>
    </xdr:from>
    <xdr:to>
      <xdr:col>50</xdr:col>
      <xdr:colOff>165100</xdr:colOff>
      <xdr:row>107</xdr:row>
      <xdr:rowOff>113931</xdr:rowOff>
    </xdr:to>
    <xdr:sp macro="" textlink="">
      <xdr:nvSpPr>
        <xdr:cNvPr id="402" name="楕円 401"/>
        <xdr:cNvSpPr/>
      </xdr:nvSpPr>
      <xdr:spPr>
        <a:xfrm>
          <a:off x="9588500" y="1835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62912</xdr:rowOff>
    </xdr:from>
    <xdr:to>
      <xdr:col>55</xdr:col>
      <xdr:colOff>0</xdr:colOff>
      <xdr:row>107</xdr:row>
      <xdr:rowOff>63131</xdr:rowOff>
    </xdr:to>
    <xdr:cxnSp macro="">
      <xdr:nvCxnSpPr>
        <xdr:cNvPr id="403" name="直線コネクタ 402"/>
        <xdr:cNvCxnSpPr/>
      </xdr:nvCxnSpPr>
      <xdr:spPr>
        <a:xfrm flipV="1">
          <a:off x="9639300" y="18408062"/>
          <a:ext cx="8382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13010</xdr:rowOff>
    </xdr:from>
    <xdr:to>
      <xdr:col>46</xdr:col>
      <xdr:colOff>38100</xdr:colOff>
      <xdr:row>107</xdr:row>
      <xdr:rowOff>114610</xdr:rowOff>
    </xdr:to>
    <xdr:sp macro="" textlink="">
      <xdr:nvSpPr>
        <xdr:cNvPr id="404" name="楕円 403"/>
        <xdr:cNvSpPr/>
      </xdr:nvSpPr>
      <xdr:spPr>
        <a:xfrm>
          <a:off x="8699500" y="1835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63131</xdr:rowOff>
    </xdr:from>
    <xdr:to>
      <xdr:col>50</xdr:col>
      <xdr:colOff>114300</xdr:colOff>
      <xdr:row>107</xdr:row>
      <xdr:rowOff>63810</xdr:rowOff>
    </xdr:to>
    <xdr:cxnSp macro="">
      <xdr:nvCxnSpPr>
        <xdr:cNvPr id="405" name="直線コネクタ 404"/>
        <xdr:cNvCxnSpPr/>
      </xdr:nvCxnSpPr>
      <xdr:spPr>
        <a:xfrm flipV="1">
          <a:off x="8750300" y="18408281"/>
          <a:ext cx="8890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16143</xdr:rowOff>
    </xdr:from>
    <xdr:ext cx="599010" cy="259045"/>
    <xdr:sp macro="" textlink="">
      <xdr:nvSpPr>
        <xdr:cNvPr id="406" name="n_1aveValue【港湾・漁港】&#10;一人当たり有形固定資産（償却資産）額"/>
        <xdr:cNvSpPr txBox="1"/>
      </xdr:nvSpPr>
      <xdr:spPr>
        <a:xfrm>
          <a:off x="9327095" y="1801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124120</xdr:rowOff>
    </xdr:from>
    <xdr:ext cx="599010" cy="259045"/>
    <xdr:sp macro="" textlink="">
      <xdr:nvSpPr>
        <xdr:cNvPr id="407" name="n_2aveValue【港湾・漁港】&#10;一人当たり有形固定資産（償却資産）額"/>
        <xdr:cNvSpPr txBox="1"/>
      </xdr:nvSpPr>
      <xdr:spPr>
        <a:xfrm>
          <a:off x="8450795" y="1812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105058</xdr:rowOff>
    </xdr:from>
    <xdr:ext cx="599010" cy="259045"/>
    <xdr:sp macro="" textlink="">
      <xdr:nvSpPr>
        <xdr:cNvPr id="408" name="n_1mainValue【港湾・漁港】&#10;一人当たり有形固定資産（償却資産）額"/>
        <xdr:cNvSpPr txBox="1"/>
      </xdr:nvSpPr>
      <xdr:spPr>
        <a:xfrm>
          <a:off x="9327095" y="1845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105737</xdr:rowOff>
    </xdr:from>
    <xdr:ext cx="599010" cy="259045"/>
    <xdr:sp macro="" textlink="">
      <xdr:nvSpPr>
        <xdr:cNvPr id="409" name="n_2mainValue【港湾・漁港】&#10;一人当たり有形固定資産（償却資産）額"/>
        <xdr:cNvSpPr txBox="1"/>
      </xdr:nvSpPr>
      <xdr:spPr>
        <a:xfrm>
          <a:off x="8450795" y="1845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0" name="テキスト ボックス 4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2" name="テキスト ボックス 42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0" name="テキスト ボックス 42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2" name="テキスト ボックス 4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434" name="直線コネクタ 433"/>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435"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436" name="直線コネクタ 435"/>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7"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8" name="直線コネクタ 43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166387</xdr:rowOff>
    </xdr:from>
    <xdr:ext cx="405111" cy="259045"/>
    <xdr:sp macro="" textlink="">
      <xdr:nvSpPr>
        <xdr:cNvPr id="439" name="【認定こども園・幼稚園・保育所】&#10;有形固定資産減価償却率平均値テキスト"/>
        <xdr:cNvSpPr txBox="1"/>
      </xdr:nvSpPr>
      <xdr:spPr>
        <a:xfrm>
          <a:off x="16357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440" name="フローチャート: 判断 439"/>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441" name="フローチャート: 判断 440"/>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42" name="フローチャート: 判断 441"/>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3" name="テキスト ボックス 4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38735</xdr:rowOff>
    </xdr:from>
    <xdr:to>
      <xdr:col>85</xdr:col>
      <xdr:colOff>177800</xdr:colOff>
      <xdr:row>38</xdr:row>
      <xdr:rowOff>140335</xdr:rowOff>
    </xdr:to>
    <xdr:sp macro="" textlink="">
      <xdr:nvSpPr>
        <xdr:cNvPr id="448" name="楕円 447"/>
        <xdr:cNvSpPr/>
      </xdr:nvSpPr>
      <xdr:spPr>
        <a:xfrm>
          <a:off x="162687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17162</xdr:rowOff>
    </xdr:from>
    <xdr:ext cx="405111" cy="259045"/>
    <xdr:sp macro="" textlink="">
      <xdr:nvSpPr>
        <xdr:cNvPr id="449" name="【認定こども園・幼稚園・保育所】&#10;有形固定資産減価償却率該当値テキスト"/>
        <xdr:cNvSpPr txBox="1"/>
      </xdr:nvSpPr>
      <xdr:spPr>
        <a:xfrm>
          <a:off x="16357600"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103505</xdr:rowOff>
    </xdr:from>
    <xdr:to>
      <xdr:col>81</xdr:col>
      <xdr:colOff>101600</xdr:colOff>
      <xdr:row>39</xdr:row>
      <xdr:rowOff>33655</xdr:rowOff>
    </xdr:to>
    <xdr:sp macro="" textlink="">
      <xdr:nvSpPr>
        <xdr:cNvPr id="450" name="楕円 449"/>
        <xdr:cNvSpPr/>
      </xdr:nvSpPr>
      <xdr:spPr>
        <a:xfrm>
          <a:off x="15430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89535</xdr:rowOff>
    </xdr:from>
    <xdr:to>
      <xdr:col>85</xdr:col>
      <xdr:colOff>127000</xdr:colOff>
      <xdr:row>38</xdr:row>
      <xdr:rowOff>154305</xdr:rowOff>
    </xdr:to>
    <xdr:cxnSp macro="">
      <xdr:nvCxnSpPr>
        <xdr:cNvPr id="451" name="直線コネクタ 450"/>
        <xdr:cNvCxnSpPr/>
      </xdr:nvCxnSpPr>
      <xdr:spPr>
        <a:xfrm flipV="1">
          <a:off x="15481300" y="660463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61595</xdr:rowOff>
    </xdr:from>
    <xdr:to>
      <xdr:col>76</xdr:col>
      <xdr:colOff>165100</xdr:colOff>
      <xdr:row>39</xdr:row>
      <xdr:rowOff>163195</xdr:rowOff>
    </xdr:to>
    <xdr:sp macro="" textlink="">
      <xdr:nvSpPr>
        <xdr:cNvPr id="452" name="楕円 451"/>
        <xdr:cNvSpPr/>
      </xdr:nvSpPr>
      <xdr:spPr>
        <a:xfrm>
          <a:off x="14541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154305</xdr:rowOff>
    </xdr:from>
    <xdr:to>
      <xdr:col>81</xdr:col>
      <xdr:colOff>50800</xdr:colOff>
      <xdr:row>39</xdr:row>
      <xdr:rowOff>112395</xdr:rowOff>
    </xdr:to>
    <xdr:cxnSp macro="">
      <xdr:nvCxnSpPr>
        <xdr:cNvPr id="453" name="直線コネクタ 452"/>
        <xdr:cNvCxnSpPr/>
      </xdr:nvCxnSpPr>
      <xdr:spPr>
        <a:xfrm flipV="1">
          <a:off x="14592300" y="666940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454" name="n_1aveValue【認定こども園・幼稚園・保育所】&#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455" name="n_2aveValue【認定こども園・幼稚園・保育所】&#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50182</xdr:rowOff>
    </xdr:from>
    <xdr:ext cx="405111" cy="259045"/>
    <xdr:sp macro="" textlink="">
      <xdr:nvSpPr>
        <xdr:cNvPr id="456" name="n_1mainValue【認定こども園・幼稚園・保育所】&#10;有形固定資産減価償却率"/>
        <xdr:cNvSpPr txBox="1"/>
      </xdr:nvSpPr>
      <xdr:spPr>
        <a:xfrm>
          <a:off x="15266044" y="639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154322</xdr:rowOff>
    </xdr:from>
    <xdr:ext cx="405111" cy="259045"/>
    <xdr:sp macro="" textlink="">
      <xdr:nvSpPr>
        <xdr:cNvPr id="457" name="n_2mainValue【認定こども園・幼稚園・保育所】&#10;有形固定資産減価償却率"/>
        <xdr:cNvSpPr txBox="1"/>
      </xdr:nvSpPr>
      <xdr:spPr>
        <a:xfrm>
          <a:off x="14389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9" name="テキスト ボックス 46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1" name="テキスト ボックス 47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3" name="テキスト ボックス 47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5" name="テキスト ボックス 47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7" name="テキスト ボックス 47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130810</xdr:rowOff>
    </xdr:from>
    <xdr:to>
      <xdr:col>116</xdr:col>
      <xdr:colOff>62864</xdr:colOff>
      <xdr:row>42</xdr:row>
      <xdr:rowOff>6350</xdr:rowOff>
    </xdr:to>
    <xdr:cxnSp macro="">
      <xdr:nvCxnSpPr>
        <xdr:cNvPr id="481" name="直線コネクタ 480"/>
        <xdr:cNvCxnSpPr/>
      </xdr:nvCxnSpPr>
      <xdr:spPr>
        <a:xfrm flipV="1">
          <a:off x="22160864" y="6645910"/>
          <a:ext cx="0" cy="561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10177</xdr:rowOff>
    </xdr:from>
    <xdr:ext cx="469744" cy="259045"/>
    <xdr:sp macro="" textlink="">
      <xdr:nvSpPr>
        <xdr:cNvPr id="482" name="【認定こども園・幼稚園・保育所】&#10;一人当たり面積最小値テキスト"/>
        <xdr:cNvSpPr txBox="1"/>
      </xdr:nvSpPr>
      <xdr:spPr>
        <a:xfrm>
          <a:off x="22199600" y="721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6350</xdr:rowOff>
    </xdr:from>
    <xdr:to>
      <xdr:col>116</xdr:col>
      <xdr:colOff>152400</xdr:colOff>
      <xdr:row>42</xdr:row>
      <xdr:rowOff>6350</xdr:rowOff>
    </xdr:to>
    <xdr:cxnSp macro="">
      <xdr:nvCxnSpPr>
        <xdr:cNvPr id="483" name="直線コネクタ 482"/>
        <xdr:cNvCxnSpPr/>
      </xdr:nvCxnSpPr>
      <xdr:spPr>
        <a:xfrm>
          <a:off x="22072600" y="720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77487</xdr:rowOff>
    </xdr:from>
    <xdr:ext cx="469744" cy="259045"/>
    <xdr:sp macro="" textlink="">
      <xdr:nvSpPr>
        <xdr:cNvPr id="484" name="【認定こども園・幼稚園・保育所】&#10;一人当たり面積最大値テキスト"/>
        <xdr:cNvSpPr txBox="1"/>
      </xdr:nvSpPr>
      <xdr:spPr>
        <a:xfrm>
          <a:off x="22199600" y="642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130810</xdr:rowOff>
    </xdr:from>
    <xdr:to>
      <xdr:col>116</xdr:col>
      <xdr:colOff>152400</xdr:colOff>
      <xdr:row>38</xdr:row>
      <xdr:rowOff>130810</xdr:rowOff>
    </xdr:to>
    <xdr:cxnSp macro="">
      <xdr:nvCxnSpPr>
        <xdr:cNvPr id="485" name="直線コネクタ 484"/>
        <xdr:cNvCxnSpPr/>
      </xdr:nvCxnSpPr>
      <xdr:spPr>
        <a:xfrm>
          <a:off x="22072600" y="6645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78757</xdr:rowOff>
    </xdr:from>
    <xdr:ext cx="469744" cy="259045"/>
    <xdr:sp macro="" textlink="">
      <xdr:nvSpPr>
        <xdr:cNvPr id="486" name="【認定こども園・幼稚園・保育所】&#10;一人当たり面積平均値テキスト"/>
        <xdr:cNvSpPr txBox="1"/>
      </xdr:nvSpPr>
      <xdr:spPr>
        <a:xfrm>
          <a:off x="22199600" y="6936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100330</xdr:rowOff>
    </xdr:from>
    <xdr:to>
      <xdr:col>116</xdr:col>
      <xdr:colOff>114300</xdr:colOff>
      <xdr:row>41</xdr:row>
      <xdr:rowOff>30480</xdr:rowOff>
    </xdr:to>
    <xdr:sp macro="" textlink="">
      <xdr:nvSpPr>
        <xdr:cNvPr id="487" name="フローチャート: 判断 486"/>
        <xdr:cNvSpPr/>
      </xdr:nvSpPr>
      <xdr:spPr>
        <a:xfrm>
          <a:off x="221107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73660</xdr:rowOff>
    </xdr:from>
    <xdr:to>
      <xdr:col>112</xdr:col>
      <xdr:colOff>38100</xdr:colOff>
      <xdr:row>41</xdr:row>
      <xdr:rowOff>3810</xdr:rowOff>
    </xdr:to>
    <xdr:sp macro="" textlink="">
      <xdr:nvSpPr>
        <xdr:cNvPr id="488" name="フローチャート: 判断 487"/>
        <xdr:cNvSpPr/>
      </xdr:nvSpPr>
      <xdr:spPr>
        <a:xfrm>
          <a:off x="21272500" y="693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43180</xdr:rowOff>
    </xdr:from>
    <xdr:to>
      <xdr:col>107</xdr:col>
      <xdr:colOff>101600</xdr:colOff>
      <xdr:row>40</xdr:row>
      <xdr:rowOff>144780</xdr:rowOff>
    </xdr:to>
    <xdr:sp macro="" textlink="">
      <xdr:nvSpPr>
        <xdr:cNvPr id="489" name="フローチャート: 判断 488"/>
        <xdr:cNvSpPr/>
      </xdr:nvSpPr>
      <xdr:spPr>
        <a:xfrm>
          <a:off x="20383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80010</xdr:rowOff>
    </xdr:from>
    <xdr:to>
      <xdr:col>116</xdr:col>
      <xdr:colOff>114300</xdr:colOff>
      <xdr:row>39</xdr:row>
      <xdr:rowOff>10160</xdr:rowOff>
    </xdr:to>
    <xdr:sp macro="" textlink="">
      <xdr:nvSpPr>
        <xdr:cNvPr id="495" name="楕円 494"/>
        <xdr:cNvSpPr/>
      </xdr:nvSpPr>
      <xdr:spPr>
        <a:xfrm>
          <a:off x="221107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33037</xdr:rowOff>
    </xdr:from>
    <xdr:ext cx="469744" cy="259045"/>
    <xdr:sp macro="" textlink="">
      <xdr:nvSpPr>
        <xdr:cNvPr id="496" name="【認定こども園・幼稚園・保育所】&#10;一人当たり面積該当値テキスト"/>
        <xdr:cNvSpPr txBox="1"/>
      </xdr:nvSpPr>
      <xdr:spPr>
        <a:xfrm>
          <a:off x="22199600"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82550</xdr:rowOff>
    </xdr:from>
    <xdr:to>
      <xdr:col>112</xdr:col>
      <xdr:colOff>38100</xdr:colOff>
      <xdr:row>39</xdr:row>
      <xdr:rowOff>12700</xdr:rowOff>
    </xdr:to>
    <xdr:sp macro="" textlink="">
      <xdr:nvSpPr>
        <xdr:cNvPr id="497" name="楕円 496"/>
        <xdr:cNvSpPr/>
      </xdr:nvSpPr>
      <xdr:spPr>
        <a:xfrm>
          <a:off x="21272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130810</xdr:rowOff>
    </xdr:from>
    <xdr:to>
      <xdr:col>116</xdr:col>
      <xdr:colOff>63500</xdr:colOff>
      <xdr:row>38</xdr:row>
      <xdr:rowOff>133350</xdr:rowOff>
    </xdr:to>
    <xdr:cxnSp macro="">
      <xdr:nvCxnSpPr>
        <xdr:cNvPr id="498" name="直線コネクタ 497"/>
        <xdr:cNvCxnSpPr/>
      </xdr:nvCxnSpPr>
      <xdr:spPr>
        <a:xfrm flipV="1">
          <a:off x="21323300" y="664591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74930</xdr:rowOff>
    </xdr:from>
    <xdr:to>
      <xdr:col>107</xdr:col>
      <xdr:colOff>101600</xdr:colOff>
      <xdr:row>34</xdr:row>
      <xdr:rowOff>5080</xdr:rowOff>
    </xdr:to>
    <xdr:sp macro="" textlink="">
      <xdr:nvSpPr>
        <xdr:cNvPr id="499" name="楕円 498"/>
        <xdr:cNvSpPr/>
      </xdr:nvSpPr>
      <xdr:spPr>
        <a:xfrm>
          <a:off x="20383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125730</xdr:rowOff>
    </xdr:from>
    <xdr:to>
      <xdr:col>111</xdr:col>
      <xdr:colOff>177800</xdr:colOff>
      <xdr:row>38</xdr:row>
      <xdr:rowOff>133350</xdr:rowOff>
    </xdr:to>
    <xdr:cxnSp macro="">
      <xdr:nvCxnSpPr>
        <xdr:cNvPr id="500" name="直線コネクタ 499"/>
        <xdr:cNvCxnSpPr/>
      </xdr:nvCxnSpPr>
      <xdr:spPr>
        <a:xfrm>
          <a:off x="20434300" y="5783580"/>
          <a:ext cx="889000" cy="86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166387</xdr:rowOff>
    </xdr:from>
    <xdr:ext cx="469744" cy="259045"/>
    <xdr:sp macro="" textlink="">
      <xdr:nvSpPr>
        <xdr:cNvPr id="501" name="n_1aveValue【認定こども園・幼稚園・保育所】&#10;一人当たり面積"/>
        <xdr:cNvSpPr txBox="1"/>
      </xdr:nvSpPr>
      <xdr:spPr>
        <a:xfrm>
          <a:off x="21075727" y="702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135907</xdr:rowOff>
    </xdr:from>
    <xdr:ext cx="469744" cy="259045"/>
    <xdr:sp macro="" textlink="">
      <xdr:nvSpPr>
        <xdr:cNvPr id="502" name="n_2aveValue【認定こども園・幼稚園・保育所】&#10;一人当たり面積"/>
        <xdr:cNvSpPr txBox="1"/>
      </xdr:nvSpPr>
      <xdr:spPr>
        <a:xfrm>
          <a:off x="20199427" y="699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29227</xdr:rowOff>
    </xdr:from>
    <xdr:ext cx="469744" cy="259045"/>
    <xdr:sp macro="" textlink="">
      <xdr:nvSpPr>
        <xdr:cNvPr id="503" name="n_1mainValue【認定こども園・幼稚園・保育所】&#10;一人当たり面積"/>
        <xdr:cNvSpPr txBox="1"/>
      </xdr:nvSpPr>
      <xdr:spPr>
        <a:xfrm>
          <a:off x="210757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21607</xdr:rowOff>
    </xdr:from>
    <xdr:ext cx="469744" cy="259045"/>
    <xdr:sp macro="" textlink="">
      <xdr:nvSpPr>
        <xdr:cNvPr id="504" name="n_2mainValue【認定こども園・幼稚園・保育所】&#10;一人当たり面積"/>
        <xdr:cNvSpPr txBox="1"/>
      </xdr:nvSpPr>
      <xdr:spPr>
        <a:xfrm>
          <a:off x="20199427" y="55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5" name="テキスト ボックス 5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531" name="直線コネクタ 530"/>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532"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533" name="直線コネクタ 532"/>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534"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535" name="直線コネクタ 534"/>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61884</xdr:rowOff>
    </xdr:from>
    <xdr:ext cx="405111" cy="259045"/>
    <xdr:sp macro="" textlink="">
      <xdr:nvSpPr>
        <xdr:cNvPr id="536" name="【学校施設】&#10;有形固定資産減価償却率平均値テキスト"/>
        <xdr:cNvSpPr txBox="1"/>
      </xdr:nvSpPr>
      <xdr:spPr>
        <a:xfrm>
          <a:off x="16357600" y="1000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537" name="フローチャート: 判断 536"/>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538" name="フローチャート: 判断 537"/>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539" name="フローチャート: 判断 538"/>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151674</xdr:rowOff>
    </xdr:from>
    <xdr:to>
      <xdr:col>85</xdr:col>
      <xdr:colOff>177800</xdr:colOff>
      <xdr:row>61</xdr:row>
      <xdr:rowOff>81824</xdr:rowOff>
    </xdr:to>
    <xdr:sp macro="" textlink="">
      <xdr:nvSpPr>
        <xdr:cNvPr id="545" name="楕円 544"/>
        <xdr:cNvSpPr/>
      </xdr:nvSpPr>
      <xdr:spPr>
        <a:xfrm>
          <a:off x="162687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130101</xdr:rowOff>
    </xdr:from>
    <xdr:ext cx="405111" cy="259045"/>
    <xdr:sp macro="" textlink="">
      <xdr:nvSpPr>
        <xdr:cNvPr id="546" name="【学校施設】&#10;有形固定資産減価償却率該当値テキスト"/>
        <xdr:cNvSpPr txBox="1"/>
      </xdr:nvSpPr>
      <xdr:spPr>
        <a:xfrm>
          <a:off x="16357600"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78196</xdr:rowOff>
    </xdr:from>
    <xdr:to>
      <xdr:col>81</xdr:col>
      <xdr:colOff>101600</xdr:colOff>
      <xdr:row>62</xdr:row>
      <xdr:rowOff>8346</xdr:rowOff>
    </xdr:to>
    <xdr:sp macro="" textlink="">
      <xdr:nvSpPr>
        <xdr:cNvPr id="547" name="楕円 546"/>
        <xdr:cNvSpPr/>
      </xdr:nvSpPr>
      <xdr:spPr>
        <a:xfrm>
          <a:off x="15430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31024</xdr:rowOff>
    </xdr:from>
    <xdr:to>
      <xdr:col>85</xdr:col>
      <xdr:colOff>127000</xdr:colOff>
      <xdr:row>61</xdr:row>
      <xdr:rowOff>128996</xdr:rowOff>
    </xdr:to>
    <xdr:cxnSp macro="">
      <xdr:nvCxnSpPr>
        <xdr:cNvPr id="548" name="直線コネクタ 547"/>
        <xdr:cNvCxnSpPr/>
      </xdr:nvCxnSpPr>
      <xdr:spPr>
        <a:xfrm flipV="1">
          <a:off x="15481300" y="1048947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117384</xdr:rowOff>
    </xdr:from>
    <xdr:to>
      <xdr:col>76</xdr:col>
      <xdr:colOff>165100</xdr:colOff>
      <xdr:row>60</xdr:row>
      <xdr:rowOff>47534</xdr:rowOff>
    </xdr:to>
    <xdr:sp macro="" textlink="">
      <xdr:nvSpPr>
        <xdr:cNvPr id="549" name="楕円 548"/>
        <xdr:cNvSpPr/>
      </xdr:nvSpPr>
      <xdr:spPr>
        <a:xfrm>
          <a:off x="14541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168184</xdr:rowOff>
    </xdr:from>
    <xdr:to>
      <xdr:col>81</xdr:col>
      <xdr:colOff>50800</xdr:colOff>
      <xdr:row>61</xdr:row>
      <xdr:rowOff>128996</xdr:rowOff>
    </xdr:to>
    <xdr:cxnSp macro="">
      <xdr:nvCxnSpPr>
        <xdr:cNvPr id="550" name="直線コネクタ 549"/>
        <xdr:cNvCxnSpPr/>
      </xdr:nvCxnSpPr>
      <xdr:spPr>
        <a:xfrm>
          <a:off x="14592300" y="10283734"/>
          <a:ext cx="8890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29771</xdr:rowOff>
    </xdr:from>
    <xdr:ext cx="405111" cy="259045"/>
    <xdr:sp macro="" textlink="">
      <xdr:nvSpPr>
        <xdr:cNvPr id="551" name="n_1aveValue【学校施設】&#10;有形固定資産減価償却率"/>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552" name="n_2aveValue【学校施設】&#10;有形固定資産減価償却率"/>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170923</xdr:rowOff>
    </xdr:from>
    <xdr:ext cx="405111" cy="259045"/>
    <xdr:sp macro="" textlink="">
      <xdr:nvSpPr>
        <xdr:cNvPr id="553" name="n_1mainValue【学校施設】&#10;有形固定資産減価償却率"/>
        <xdr:cNvSpPr txBox="1"/>
      </xdr:nvSpPr>
      <xdr:spPr>
        <a:xfrm>
          <a:off x="152660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38661</xdr:rowOff>
    </xdr:from>
    <xdr:ext cx="405111" cy="259045"/>
    <xdr:sp macro="" textlink="">
      <xdr:nvSpPr>
        <xdr:cNvPr id="554" name="n_2mainValue【学校施設】&#10;有形固定資産減価償却率"/>
        <xdr:cNvSpPr txBox="1"/>
      </xdr:nvSpPr>
      <xdr:spPr>
        <a:xfrm>
          <a:off x="14389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5" name="テキスト ボックス 5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6" name="直線コネクタ 56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7" name="テキスト ボックス 56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8" name="直線コネクタ 56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9" name="テキスト ボックス 56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0" name="直線コネクタ 56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1" name="テキスト ボックス 57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2" name="直線コネクタ 57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3" name="テキスト ボックス 57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577" name="直線コネクタ 576"/>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578"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579" name="直線コネクタ 578"/>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580"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581" name="直線コネクタ 580"/>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582" name="【学校施設】&#10;一人当たり面積平均値テキスト"/>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583" name="フローチャート: 判断 582"/>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584" name="フローチャート: 判断 583"/>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585" name="フローチャート: 判断 584"/>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71272</xdr:rowOff>
    </xdr:from>
    <xdr:to>
      <xdr:col>116</xdr:col>
      <xdr:colOff>114300</xdr:colOff>
      <xdr:row>60</xdr:row>
      <xdr:rowOff>1422</xdr:rowOff>
    </xdr:to>
    <xdr:sp macro="" textlink="">
      <xdr:nvSpPr>
        <xdr:cNvPr id="591" name="楕円 590"/>
        <xdr:cNvSpPr/>
      </xdr:nvSpPr>
      <xdr:spPr>
        <a:xfrm>
          <a:off x="22110700" y="101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94149</xdr:rowOff>
    </xdr:from>
    <xdr:ext cx="469744" cy="259045"/>
    <xdr:sp macro="" textlink="">
      <xdr:nvSpPr>
        <xdr:cNvPr id="592" name="【学校施設】&#10;一人当たり面積該当値テキスト"/>
        <xdr:cNvSpPr txBox="1"/>
      </xdr:nvSpPr>
      <xdr:spPr>
        <a:xfrm>
          <a:off x="22199600" y="1003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90475</xdr:rowOff>
    </xdr:from>
    <xdr:to>
      <xdr:col>112</xdr:col>
      <xdr:colOff>38100</xdr:colOff>
      <xdr:row>60</xdr:row>
      <xdr:rowOff>20625</xdr:rowOff>
    </xdr:to>
    <xdr:sp macro="" textlink="">
      <xdr:nvSpPr>
        <xdr:cNvPr id="593" name="楕円 592"/>
        <xdr:cNvSpPr/>
      </xdr:nvSpPr>
      <xdr:spPr>
        <a:xfrm>
          <a:off x="21272500" y="102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122072</xdr:rowOff>
    </xdr:from>
    <xdr:to>
      <xdr:col>116</xdr:col>
      <xdr:colOff>63500</xdr:colOff>
      <xdr:row>59</xdr:row>
      <xdr:rowOff>141275</xdr:rowOff>
    </xdr:to>
    <xdr:cxnSp macro="">
      <xdr:nvCxnSpPr>
        <xdr:cNvPr id="594" name="直線コネクタ 593"/>
        <xdr:cNvCxnSpPr/>
      </xdr:nvCxnSpPr>
      <xdr:spPr>
        <a:xfrm flipV="1">
          <a:off x="21323300" y="10237622"/>
          <a:ext cx="8382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47041</xdr:rowOff>
    </xdr:from>
    <xdr:to>
      <xdr:col>107</xdr:col>
      <xdr:colOff>101600</xdr:colOff>
      <xdr:row>64</xdr:row>
      <xdr:rowOff>148641</xdr:rowOff>
    </xdr:to>
    <xdr:sp macro="" textlink="">
      <xdr:nvSpPr>
        <xdr:cNvPr id="595" name="楕円 594"/>
        <xdr:cNvSpPr/>
      </xdr:nvSpPr>
      <xdr:spPr>
        <a:xfrm>
          <a:off x="20383500" y="1101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141275</xdr:rowOff>
    </xdr:from>
    <xdr:to>
      <xdr:col>111</xdr:col>
      <xdr:colOff>177800</xdr:colOff>
      <xdr:row>64</xdr:row>
      <xdr:rowOff>97841</xdr:rowOff>
    </xdr:to>
    <xdr:cxnSp macro="">
      <xdr:nvCxnSpPr>
        <xdr:cNvPr id="596" name="直線コネクタ 595"/>
        <xdr:cNvCxnSpPr/>
      </xdr:nvCxnSpPr>
      <xdr:spPr>
        <a:xfrm flipV="1">
          <a:off x="20434300" y="10256825"/>
          <a:ext cx="889000" cy="8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142968</xdr:rowOff>
    </xdr:from>
    <xdr:ext cx="469744" cy="259045"/>
    <xdr:sp macro="" textlink="">
      <xdr:nvSpPr>
        <xdr:cNvPr id="597" name="n_1aveValue【学校施設】&#10;一人当たり面積"/>
        <xdr:cNvSpPr txBox="1"/>
      </xdr:nvSpPr>
      <xdr:spPr>
        <a:xfrm>
          <a:off x="210757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598" name="n_2aveValue【学校施設】&#10;一人当たり面積"/>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37152</xdr:rowOff>
    </xdr:from>
    <xdr:ext cx="469744" cy="259045"/>
    <xdr:sp macro="" textlink="">
      <xdr:nvSpPr>
        <xdr:cNvPr id="599" name="n_1mainValue【学校施設】&#10;一人当たり面積"/>
        <xdr:cNvSpPr txBox="1"/>
      </xdr:nvSpPr>
      <xdr:spPr>
        <a:xfrm>
          <a:off x="21075727" y="998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139768</xdr:rowOff>
    </xdr:from>
    <xdr:ext cx="469744" cy="259045"/>
    <xdr:sp macro="" textlink="">
      <xdr:nvSpPr>
        <xdr:cNvPr id="600" name="n_2mainValue【学校施設】&#10;一人当たり面積"/>
        <xdr:cNvSpPr txBox="1"/>
      </xdr:nvSpPr>
      <xdr:spPr>
        <a:xfrm>
          <a:off x="20199427" y="1111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1" name="テキスト ボックス 61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3" name="テキスト ボックス 61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1" name="テキスト ボックス 62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3" name="テキスト ボックス 6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118111</xdr:rowOff>
    </xdr:to>
    <xdr:cxnSp macro="">
      <xdr:nvCxnSpPr>
        <xdr:cNvPr id="625" name="直線コネクタ 624"/>
        <xdr:cNvCxnSpPr/>
      </xdr:nvCxnSpPr>
      <xdr:spPr>
        <a:xfrm flipV="1">
          <a:off x="16318864" y="13335000"/>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626" name="【児童館】&#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627" name="直線コネクタ 626"/>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28"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9" name="直線コネクタ 62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169563</xdr:rowOff>
    </xdr:from>
    <xdr:ext cx="405111" cy="259045"/>
    <xdr:sp macro="" textlink="">
      <xdr:nvSpPr>
        <xdr:cNvPr id="630" name="【児童館】&#10;有形固定資産減価償却率平均値テキスト"/>
        <xdr:cNvSpPr txBox="1"/>
      </xdr:nvSpPr>
      <xdr:spPr>
        <a:xfrm>
          <a:off x="1635760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631" name="フローチャート: 判断 630"/>
        <xdr:cNvSpPr/>
      </xdr:nvSpPr>
      <xdr:spPr>
        <a:xfrm>
          <a:off x="16268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31114</xdr:rowOff>
    </xdr:from>
    <xdr:to>
      <xdr:col>81</xdr:col>
      <xdr:colOff>101600</xdr:colOff>
      <xdr:row>83</xdr:row>
      <xdr:rowOff>132714</xdr:rowOff>
    </xdr:to>
    <xdr:sp macro="" textlink="">
      <xdr:nvSpPr>
        <xdr:cNvPr id="632" name="フローチャート: 判断 631"/>
        <xdr:cNvSpPr/>
      </xdr:nvSpPr>
      <xdr:spPr>
        <a:xfrm>
          <a:off x="15430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124461</xdr:rowOff>
    </xdr:from>
    <xdr:to>
      <xdr:col>76</xdr:col>
      <xdr:colOff>165100</xdr:colOff>
      <xdr:row>84</xdr:row>
      <xdr:rowOff>54611</xdr:rowOff>
    </xdr:to>
    <xdr:sp macro="" textlink="">
      <xdr:nvSpPr>
        <xdr:cNvPr id="633" name="フローチャート: 判断 632"/>
        <xdr:cNvSpPr/>
      </xdr:nvSpPr>
      <xdr:spPr>
        <a:xfrm>
          <a:off x="1454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6350</xdr:rowOff>
    </xdr:from>
    <xdr:to>
      <xdr:col>85</xdr:col>
      <xdr:colOff>177800</xdr:colOff>
      <xdr:row>81</xdr:row>
      <xdr:rowOff>107950</xdr:rowOff>
    </xdr:to>
    <xdr:sp macro="" textlink="">
      <xdr:nvSpPr>
        <xdr:cNvPr id="639" name="楕円 638"/>
        <xdr:cNvSpPr/>
      </xdr:nvSpPr>
      <xdr:spPr>
        <a:xfrm>
          <a:off x="16268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29227</xdr:rowOff>
    </xdr:from>
    <xdr:ext cx="405111" cy="259045"/>
    <xdr:sp macro="" textlink="">
      <xdr:nvSpPr>
        <xdr:cNvPr id="640" name="【児童館】&#10;有形固定資産減価償却率該当値テキスト"/>
        <xdr:cNvSpPr txBox="1"/>
      </xdr:nvSpPr>
      <xdr:spPr>
        <a:xfrm>
          <a:off x="16357600"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57786</xdr:rowOff>
    </xdr:from>
    <xdr:to>
      <xdr:col>81</xdr:col>
      <xdr:colOff>101600</xdr:colOff>
      <xdr:row>81</xdr:row>
      <xdr:rowOff>159386</xdr:rowOff>
    </xdr:to>
    <xdr:sp macro="" textlink="">
      <xdr:nvSpPr>
        <xdr:cNvPr id="641" name="楕円 640"/>
        <xdr:cNvSpPr/>
      </xdr:nvSpPr>
      <xdr:spPr>
        <a:xfrm>
          <a:off x="15430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57150</xdr:rowOff>
    </xdr:from>
    <xdr:to>
      <xdr:col>85</xdr:col>
      <xdr:colOff>127000</xdr:colOff>
      <xdr:row>81</xdr:row>
      <xdr:rowOff>108586</xdr:rowOff>
    </xdr:to>
    <xdr:cxnSp macro="">
      <xdr:nvCxnSpPr>
        <xdr:cNvPr id="642" name="直線コネクタ 641"/>
        <xdr:cNvCxnSpPr/>
      </xdr:nvCxnSpPr>
      <xdr:spPr>
        <a:xfrm flipV="1">
          <a:off x="15481300" y="13944600"/>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636</xdr:rowOff>
    </xdr:from>
    <xdr:to>
      <xdr:col>76</xdr:col>
      <xdr:colOff>165100</xdr:colOff>
      <xdr:row>80</xdr:row>
      <xdr:rowOff>102236</xdr:rowOff>
    </xdr:to>
    <xdr:sp macro="" textlink="">
      <xdr:nvSpPr>
        <xdr:cNvPr id="643" name="楕円 642"/>
        <xdr:cNvSpPr/>
      </xdr:nvSpPr>
      <xdr:spPr>
        <a:xfrm>
          <a:off x="14541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51436</xdr:rowOff>
    </xdr:from>
    <xdr:to>
      <xdr:col>81</xdr:col>
      <xdr:colOff>50800</xdr:colOff>
      <xdr:row>81</xdr:row>
      <xdr:rowOff>108586</xdr:rowOff>
    </xdr:to>
    <xdr:cxnSp macro="">
      <xdr:nvCxnSpPr>
        <xdr:cNvPr id="644" name="直線コネクタ 643"/>
        <xdr:cNvCxnSpPr/>
      </xdr:nvCxnSpPr>
      <xdr:spPr>
        <a:xfrm>
          <a:off x="14592300" y="1376743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123841</xdr:rowOff>
    </xdr:from>
    <xdr:ext cx="405111" cy="259045"/>
    <xdr:sp macro="" textlink="">
      <xdr:nvSpPr>
        <xdr:cNvPr id="645" name="n_1aveValue【児童館】&#10;有形固定資産減価償却率"/>
        <xdr:cNvSpPr txBox="1"/>
      </xdr:nvSpPr>
      <xdr:spPr>
        <a:xfrm>
          <a:off x="15266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45738</xdr:rowOff>
    </xdr:from>
    <xdr:ext cx="405111" cy="259045"/>
    <xdr:sp macro="" textlink="">
      <xdr:nvSpPr>
        <xdr:cNvPr id="646" name="n_2aveValue【児童館】&#10;有形固定資産減価償却率"/>
        <xdr:cNvSpPr txBox="1"/>
      </xdr:nvSpPr>
      <xdr:spPr>
        <a:xfrm>
          <a:off x="14389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4463</xdr:rowOff>
    </xdr:from>
    <xdr:ext cx="405111" cy="259045"/>
    <xdr:sp macro="" textlink="">
      <xdr:nvSpPr>
        <xdr:cNvPr id="647" name="n_1mainValue【児童館】&#10;有形固定資産減価償却率"/>
        <xdr:cNvSpPr txBox="1"/>
      </xdr:nvSpPr>
      <xdr:spPr>
        <a:xfrm>
          <a:off x="15266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118763</xdr:rowOff>
    </xdr:from>
    <xdr:ext cx="405111" cy="259045"/>
    <xdr:sp macro="" textlink="">
      <xdr:nvSpPr>
        <xdr:cNvPr id="648" name="n_2mainValue【児童館】&#10;有形固定資産減価償却率"/>
        <xdr:cNvSpPr txBox="1"/>
      </xdr:nvSpPr>
      <xdr:spPr>
        <a:xfrm>
          <a:off x="143897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9" name="直線コネクタ 65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0" name="テキスト ボックス 65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1" name="直線コネクタ 66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2" name="テキスト ボックス 66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3" name="直線コネクタ 66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4" name="テキスト ボックス 66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5" name="直線コネクタ 66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6" name="テキスト ボックス 66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7" name="直線コネクタ 66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8" name="テキスト ボックス 66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25400</xdr:rowOff>
    </xdr:to>
    <xdr:cxnSp macro="">
      <xdr:nvCxnSpPr>
        <xdr:cNvPr id="672" name="直線コネクタ 671"/>
        <xdr:cNvCxnSpPr/>
      </xdr:nvCxnSpPr>
      <xdr:spPr>
        <a:xfrm flipV="1">
          <a:off x="22160864" y="134112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29227</xdr:rowOff>
    </xdr:from>
    <xdr:ext cx="469744" cy="259045"/>
    <xdr:sp macro="" textlink="">
      <xdr:nvSpPr>
        <xdr:cNvPr id="673" name="【児童館】&#10;一人当たり面積最小値テキスト"/>
        <xdr:cNvSpPr txBox="1"/>
      </xdr:nvSpPr>
      <xdr:spPr>
        <a:xfrm>
          <a:off x="22199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674" name="直線コネクタ 673"/>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75"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76" name="直線コネクタ 67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77"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78" name="フローチャート: 判断 677"/>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79" name="フローチャート: 判断 678"/>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80" name="フローチャート: 判断 679"/>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686" name="楕円 685"/>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687" name="【児童館】&#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688" name="楕円 687"/>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689" name="直線コネクタ 688"/>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114300</xdr:rowOff>
    </xdr:from>
    <xdr:to>
      <xdr:col>107</xdr:col>
      <xdr:colOff>101600</xdr:colOff>
      <xdr:row>85</xdr:row>
      <xdr:rowOff>44450</xdr:rowOff>
    </xdr:to>
    <xdr:sp macro="" textlink="">
      <xdr:nvSpPr>
        <xdr:cNvPr id="690" name="楕円 689"/>
        <xdr:cNvSpPr/>
      </xdr:nvSpPr>
      <xdr:spPr>
        <a:xfrm>
          <a:off x="20383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84</xdr:row>
      <xdr:rowOff>165100</xdr:rowOff>
    </xdr:to>
    <xdr:cxnSp macro="">
      <xdr:nvCxnSpPr>
        <xdr:cNvPr id="691" name="直線コネクタ 690"/>
        <xdr:cNvCxnSpPr/>
      </xdr:nvCxnSpPr>
      <xdr:spPr>
        <a:xfrm flipV="1">
          <a:off x="20434300" y="141732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692"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693"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694"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35577</xdr:rowOff>
    </xdr:from>
    <xdr:ext cx="469744" cy="259045"/>
    <xdr:sp macro="" textlink="">
      <xdr:nvSpPr>
        <xdr:cNvPr id="695" name="n_2mainValue【児童館】&#10;一人当たり面積"/>
        <xdr:cNvSpPr txBox="1"/>
      </xdr:nvSpPr>
      <xdr:spPr>
        <a:xfrm>
          <a:off x="20199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06" name="テキスト ボックス 70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7" name="直線コネクタ 70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8" name="テキスト ボックス 70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9" name="直線コネクタ 70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0" name="テキスト ボックス 70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1" name="直線コネクタ 71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2" name="テキスト ボックス 71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3" name="直線コネクタ 71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14" name="テキスト ボックス 71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6" name="テキスト ボックス 7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718" name="直線コネクタ 717"/>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719" name="【公民館】&#10;有形固定資産減価償却率最小値テキスト"/>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720" name="直線コネクタ 719"/>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721"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722" name="直線コネクタ 721"/>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723" name="【公民館】&#10;有形固定資産減価償却率平均値テキスト"/>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724" name="フローチャート: 判断 723"/>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725" name="フローチャート: 判断 724"/>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726" name="フローチャート: 判断 725"/>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105411</xdr:rowOff>
    </xdr:from>
    <xdr:to>
      <xdr:col>85</xdr:col>
      <xdr:colOff>177800</xdr:colOff>
      <xdr:row>104</xdr:row>
      <xdr:rowOff>35561</xdr:rowOff>
    </xdr:to>
    <xdr:sp macro="" textlink="">
      <xdr:nvSpPr>
        <xdr:cNvPr id="732" name="楕円 731"/>
        <xdr:cNvSpPr/>
      </xdr:nvSpPr>
      <xdr:spPr>
        <a:xfrm>
          <a:off x="16268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128288</xdr:rowOff>
    </xdr:from>
    <xdr:ext cx="405111" cy="259045"/>
    <xdr:sp macro="" textlink="">
      <xdr:nvSpPr>
        <xdr:cNvPr id="733" name="【公民館】&#10;有形固定資産減価償却率該当値テキスト"/>
        <xdr:cNvSpPr txBox="1"/>
      </xdr:nvSpPr>
      <xdr:spPr>
        <a:xfrm>
          <a:off x="163576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xdr:rowOff>
    </xdr:from>
    <xdr:to>
      <xdr:col>81</xdr:col>
      <xdr:colOff>101600</xdr:colOff>
      <xdr:row>104</xdr:row>
      <xdr:rowOff>101854</xdr:rowOff>
    </xdr:to>
    <xdr:sp macro="" textlink="">
      <xdr:nvSpPr>
        <xdr:cNvPr id="734" name="楕円 733"/>
        <xdr:cNvSpPr/>
      </xdr:nvSpPr>
      <xdr:spPr>
        <a:xfrm>
          <a:off x="15430500" y="178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156211</xdr:rowOff>
    </xdr:from>
    <xdr:to>
      <xdr:col>85</xdr:col>
      <xdr:colOff>127000</xdr:colOff>
      <xdr:row>104</xdr:row>
      <xdr:rowOff>51054</xdr:rowOff>
    </xdr:to>
    <xdr:cxnSp macro="">
      <xdr:nvCxnSpPr>
        <xdr:cNvPr id="735" name="直線コネクタ 734"/>
        <xdr:cNvCxnSpPr/>
      </xdr:nvCxnSpPr>
      <xdr:spPr>
        <a:xfrm flipV="1">
          <a:off x="15481300" y="17815561"/>
          <a:ext cx="8382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36830</xdr:rowOff>
    </xdr:from>
    <xdr:to>
      <xdr:col>76</xdr:col>
      <xdr:colOff>165100</xdr:colOff>
      <xdr:row>104</xdr:row>
      <xdr:rowOff>138430</xdr:rowOff>
    </xdr:to>
    <xdr:sp macro="" textlink="">
      <xdr:nvSpPr>
        <xdr:cNvPr id="736" name="楕円 735"/>
        <xdr:cNvSpPr/>
      </xdr:nvSpPr>
      <xdr:spPr>
        <a:xfrm>
          <a:off x="14541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51054</xdr:rowOff>
    </xdr:from>
    <xdr:to>
      <xdr:col>81</xdr:col>
      <xdr:colOff>50800</xdr:colOff>
      <xdr:row>104</xdr:row>
      <xdr:rowOff>87630</xdr:rowOff>
    </xdr:to>
    <xdr:cxnSp macro="">
      <xdr:nvCxnSpPr>
        <xdr:cNvPr id="737" name="直線コネクタ 736"/>
        <xdr:cNvCxnSpPr/>
      </xdr:nvCxnSpPr>
      <xdr:spPr>
        <a:xfrm flipV="1">
          <a:off x="14592300" y="1788185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124985</xdr:rowOff>
    </xdr:from>
    <xdr:ext cx="405111" cy="259045"/>
    <xdr:sp macro="" textlink="">
      <xdr:nvSpPr>
        <xdr:cNvPr id="738" name="n_1aveValue【公民館】&#10;有形固定資産減価償却率"/>
        <xdr:cNvSpPr txBox="1"/>
      </xdr:nvSpPr>
      <xdr:spPr>
        <a:xfrm>
          <a:off x="152660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739" name="n_2aveValue【公民館】&#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118381</xdr:rowOff>
    </xdr:from>
    <xdr:ext cx="405111" cy="259045"/>
    <xdr:sp macro="" textlink="">
      <xdr:nvSpPr>
        <xdr:cNvPr id="740" name="n_1mainValue【公民館】&#10;有形固定資産減価償却率"/>
        <xdr:cNvSpPr txBox="1"/>
      </xdr:nvSpPr>
      <xdr:spPr>
        <a:xfrm>
          <a:off x="15266044" y="1760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129557</xdr:rowOff>
    </xdr:from>
    <xdr:ext cx="405111" cy="259045"/>
    <xdr:sp macro="" textlink="">
      <xdr:nvSpPr>
        <xdr:cNvPr id="741" name="n_2mainValue【公民館】&#10;有形固定資産減価償却率"/>
        <xdr:cNvSpPr txBox="1"/>
      </xdr:nvSpPr>
      <xdr:spPr>
        <a:xfrm>
          <a:off x="14389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2" name="直線コネクタ 75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3" name="テキスト ボックス 75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4" name="直線コネクタ 75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5" name="テキスト ボックス 75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6" name="直線コネクタ 75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7" name="テキスト ボックス 75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8" name="直線コネクタ 75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9" name="テキスト ボックス 75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0" name="直線コネクタ 75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1" name="テキスト ボックス 76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2" name="直線コネクタ 7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3" name="テキスト ボックス 7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765" name="直線コネクタ 764"/>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766"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767" name="直線コネクタ 766"/>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768" name="【公民館】&#10;一人当たり面積最大値テキスト"/>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769" name="直線コネクタ 768"/>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51452</xdr:rowOff>
    </xdr:from>
    <xdr:ext cx="469744" cy="259045"/>
    <xdr:sp macro="" textlink="">
      <xdr:nvSpPr>
        <xdr:cNvPr id="770" name="【公民館】&#10;一人当たり面積平均値テキスト"/>
        <xdr:cNvSpPr txBox="1"/>
      </xdr:nvSpPr>
      <xdr:spPr>
        <a:xfrm>
          <a:off x="22199600" y="18225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771" name="フローチャート: 判断 770"/>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772" name="フローチャート: 判断 771"/>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773" name="フローチャート: 判断 772"/>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44450</xdr:rowOff>
    </xdr:from>
    <xdr:to>
      <xdr:col>116</xdr:col>
      <xdr:colOff>114300</xdr:colOff>
      <xdr:row>106</xdr:row>
      <xdr:rowOff>146050</xdr:rowOff>
    </xdr:to>
    <xdr:sp macro="" textlink="">
      <xdr:nvSpPr>
        <xdr:cNvPr id="779" name="楕円 778"/>
        <xdr:cNvSpPr/>
      </xdr:nvSpPr>
      <xdr:spPr>
        <a:xfrm>
          <a:off x="22110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67327</xdr:rowOff>
    </xdr:from>
    <xdr:ext cx="469744" cy="259045"/>
    <xdr:sp macro="" textlink="">
      <xdr:nvSpPr>
        <xdr:cNvPr id="780" name="【公民館】&#10;一人当たり面積該当値テキスト"/>
        <xdr:cNvSpPr txBox="1"/>
      </xdr:nvSpPr>
      <xdr:spPr>
        <a:xfrm>
          <a:off x="22199600"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46355</xdr:rowOff>
    </xdr:from>
    <xdr:to>
      <xdr:col>112</xdr:col>
      <xdr:colOff>38100</xdr:colOff>
      <xdr:row>106</xdr:row>
      <xdr:rowOff>147955</xdr:rowOff>
    </xdr:to>
    <xdr:sp macro="" textlink="">
      <xdr:nvSpPr>
        <xdr:cNvPr id="781" name="楕円 780"/>
        <xdr:cNvSpPr/>
      </xdr:nvSpPr>
      <xdr:spPr>
        <a:xfrm>
          <a:off x="21272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95250</xdr:rowOff>
    </xdr:from>
    <xdr:to>
      <xdr:col>116</xdr:col>
      <xdr:colOff>63500</xdr:colOff>
      <xdr:row>106</xdr:row>
      <xdr:rowOff>97155</xdr:rowOff>
    </xdr:to>
    <xdr:cxnSp macro="">
      <xdr:nvCxnSpPr>
        <xdr:cNvPr id="782" name="直線コネクタ 781"/>
        <xdr:cNvCxnSpPr/>
      </xdr:nvCxnSpPr>
      <xdr:spPr>
        <a:xfrm flipV="1">
          <a:off x="21323300" y="182689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124461</xdr:rowOff>
    </xdr:from>
    <xdr:to>
      <xdr:col>107</xdr:col>
      <xdr:colOff>101600</xdr:colOff>
      <xdr:row>103</xdr:row>
      <xdr:rowOff>54611</xdr:rowOff>
    </xdr:to>
    <xdr:sp macro="" textlink="">
      <xdr:nvSpPr>
        <xdr:cNvPr id="783" name="楕円 782"/>
        <xdr:cNvSpPr/>
      </xdr:nvSpPr>
      <xdr:spPr>
        <a:xfrm>
          <a:off x="20383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3811</xdr:rowOff>
    </xdr:from>
    <xdr:to>
      <xdr:col>111</xdr:col>
      <xdr:colOff>177800</xdr:colOff>
      <xdr:row>106</xdr:row>
      <xdr:rowOff>97155</xdr:rowOff>
    </xdr:to>
    <xdr:cxnSp macro="">
      <xdr:nvCxnSpPr>
        <xdr:cNvPr id="784" name="直線コネクタ 783"/>
        <xdr:cNvCxnSpPr/>
      </xdr:nvCxnSpPr>
      <xdr:spPr>
        <a:xfrm>
          <a:off x="20434300" y="17663161"/>
          <a:ext cx="889000" cy="60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146702</xdr:rowOff>
    </xdr:from>
    <xdr:ext cx="469744" cy="259045"/>
    <xdr:sp macro="" textlink="">
      <xdr:nvSpPr>
        <xdr:cNvPr id="785" name="n_1aveValue【公民館】&#10;一人当たり面積"/>
        <xdr:cNvSpPr txBox="1"/>
      </xdr:nvSpPr>
      <xdr:spPr>
        <a:xfrm>
          <a:off x="210757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17163</xdr:rowOff>
    </xdr:from>
    <xdr:ext cx="469744" cy="259045"/>
    <xdr:sp macro="" textlink="">
      <xdr:nvSpPr>
        <xdr:cNvPr id="786" name="n_2aveValue【公民館】&#10;一人当たり面積"/>
        <xdr:cNvSpPr txBox="1"/>
      </xdr:nvSpPr>
      <xdr:spPr>
        <a:xfrm>
          <a:off x="20199427" y="1836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164482</xdr:rowOff>
    </xdr:from>
    <xdr:ext cx="469744" cy="259045"/>
    <xdr:sp macro="" textlink="">
      <xdr:nvSpPr>
        <xdr:cNvPr id="787" name="n_1mainValue【公民館】&#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71138</xdr:rowOff>
    </xdr:from>
    <xdr:ext cx="469744" cy="259045"/>
    <xdr:sp macro="" textlink="">
      <xdr:nvSpPr>
        <xdr:cNvPr id="788" name="n_2mainValue【公民館】&#10;一人当たり面積"/>
        <xdr:cNvSpPr txBox="1"/>
      </xdr:nvSpPr>
      <xdr:spPr>
        <a:xfrm>
          <a:off x="20199427" y="1738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類似団体と比較して特に有形固定資産減価償却率が高くなっている施設は公営住宅、児童館、公民館であり、特に低くなっている施設は、港湾・漁港、学校施設である。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PPP</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手法導入可能性についての検討を開始するところであり、公共施設等総合管理計画に基づき、老朽化対策に取組んでいく。一人当たり面積が類似団体平均を上回る認定こども園については、維持管理にかかる経費の動向にも留意しつつ、環境整備に取組む必要性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17,030
16,956
77.94
10,847,561
10,407,537
284,969
6,125,446
12,263,761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7" name="直線コネクタ 56"/>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340478" cy="259045"/>
    <xdr:sp macro="" textlink="">
      <xdr:nvSpPr>
        <xdr:cNvPr id="58" name="【図書館】&#10;有形固定資産減価償却率最小値テキスト"/>
        <xdr:cNvSpPr txBox="1"/>
      </xdr:nvSpPr>
      <xdr:spPr>
        <a:xfrm>
          <a:off x="46736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59" name="直線コネクタ 58"/>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70774</xdr:rowOff>
    </xdr:from>
    <xdr:ext cx="405111" cy="259045"/>
    <xdr:sp macro="" textlink="">
      <xdr:nvSpPr>
        <xdr:cNvPr id="62" name="【図書館】&#10;有形固定資産減価償却率平均値テキスト"/>
        <xdr:cNvSpPr txBox="1"/>
      </xdr:nvSpPr>
      <xdr:spPr>
        <a:xfrm>
          <a:off x="4673600" y="6585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63" name="フローチャート: 判断 62"/>
        <xdr:cNvSpPr/>
      </xdr:nvSpPr>
      <xdr:spPr>
        <a:xfrm>
          <a:off x="45847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5" name="フローチャート: 判断 64"/>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74386</xdr:rowOff>
    </xdr:from>
    <xdr:to>
      <xdr:col>24</xdr:col>
      <xdr:colOff>114300</xdr:colOff>
      <xdr:row>36</xdr:row>
      <xdr:rowOff>4536</xdr:rowOff>
    </xdr:to>
    <xdr:sp macro="" textlink="">
      <xdr:nvSpPr>
        <xdr:cNvPr id="71" name="楕円 70"/>
        <xdr:cNvSpPr/>
      </xdr:nvSpPr>
      <xdr:spPr>
        <a:xfrm>
          <a:off x="45847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97263</xdr:rowOff>
    </xdr:from>
    <xdr:ext cx="405111" cy="259045"/>
    <xdr:sp macro="" textlink="">
      <xdr:nvSpPr>
        <xdr:cNvPr id="72" name="【図書館】&#10;有形固定資産減価償却率該当値テキスト"/>
        <xdr:cNvSpPr txBox="1"/>
      </xdr:nvSpPr>
      <xdr:spPr>
        <a:xfrm>
          <a:off x="4673600" y="592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121739</xdr:rowOff>
    </xdr:from>
    <xdr:to>
      <xdr:col>20</xdr:col>
      <xdr:colOff>38100</xdr:colOff>
      <xdr:row>36</xdr:row>
      <xdr:rowOff>51889</xdr:rowOff>
    </xdr:to>
    <xdr:sp macro="" textlink="">
      <xdr:nvSpPr>
        <xdr:cNvPr id="73" name="楕円 72"/>
        <xdr:cNvSpPr/>
      </xdr:nvSpPr>
      <xdr:spPr>
        <a:xfrm>
          <a:off x="3746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125186</xdr:rowOff>
    </xdr:from>
    <xdr:to>
      <xdr:col>24</xdr:col>
      <xdr:colOff>63500</xdr:colOff>
      <xdr:row>36</xdr:row>
      <xdr:rowOff>1089</xdr:rowOff>
    </xdr:to>
    <xdr:cxnSp macro="">
      <xdr:nvCxnSpPr>
        <xdr:cNvPr id="74" name="直線コネクタ 73"/>
        <xdr:cNvCxnSpPr/>
      </xdr:nvCxnSpPr>
      <xdr:spPr>
        <a:xfrm flipV="1">
          <a:off x="3797300" y="612593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92347</xdr:rowOff>
    </xdr:from>
    <xdr:to>
      <xdr:col>15</xdr:col>
      <xdr:colOff>101600</xdr:colOff>
      <xdr:row>35</xdr:row>
      <xdr:rowOff>22497</xdr:rowOff>
    </xdr:to>
    <xdr:sp macro="" textlink="">
      <xdr:nvSpPr>
        <xdr:cNvPr id="75" name="楕円 74"/>
        <xdr:cNvSpPr/>
      </xdr:nvSpPr>
      <xdr:spPr>
        <a:xfrm>
          <a:off x="2857500" y="59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143147</xdr:rowOff>
    </xdr:from>
    <xdr:to>
      <xdr:col>19</xdr:col>
      <xdr:colOff>177800</xdr:colOff>
      <xdr:row>36</xdr:row>
      <xdr:rowOff>1089</xdr:rowOff>
    </xdr:to>
    <xdr:cxnSp macro="">
      <xdr:nvCxnSpPr>
        <xdr:cNvPr id="76" name="直線コネクタ 75"/>
        <xdr:cNvCxnSpPr/>
      </xdr:nvCxnSpPr>
      <xdr:spPr>
        <a:xfrm>
          <a:off x="2908300" y="5972447"/>
          <a:ext cx="889000" cy="2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105064</xdr:rowOff>
    </xdr:from>
    <xdr:ext cx="405111" cy="259045"/>
    <xdr:sp macro="" textlink="">
      <xdr:nvSpPr>
        <xdr:cNvPr id="77" name="n_1aveValue【図書館】&#10;有形固定資産減価償却率"/>
        <xdr:cNvSpPr txBox="1"/>
      </xdr:nvSpPr>
      <xdr:spPr>
        <a:xfrm>
          <a:off x="3582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78" name="n_2aveValue【図書館】&#10;有形固定資産減価償却率"/>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68416</xdr:rowOff>
    </xdr:from>
    <xdr:ext cx="405111" cy="259045"/>
    <xdr:sp macro="" textlink="">
      <xdr:nvSpPr>
        <xdr:cNvPr id="79" name="n_1mainValue【図書館】&#10;有形固定資産減価償却率"/>
        <xdr:cNvSpPr txBox="1"/>
      </xdr:nvSpPr>
      <xdr:spPr>
        <a:xfrm>
          <a:off x="35820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39024</xdr:rowOff>
    </xdr:from>
    <xdr:ext cx="405111" cy="259045"/>
    <xdr:sp macro="" textlink="">
      <xdr:nvSpPr>
        <xdr:cNvPr id="80" name="n_2mainValue【図書館】&#10;有形固定資産減価償却率"/>
        <xdr:cNvSpPr txBox="1"/>
      </xdr:nvSpPr>
      <xdr:spPr>
        <a:xfrm>
          <a:off x="2705744" y="569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102" name="直線コネクタ 101"/>
        <xdr:cNvCxnSpPr/>
      </xdr:nvCxnSpPr>
      <xdr:spPr>
        <a:xfrm flipV="1">
          <a:off x="10476865" y="59969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03"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04" name="直線コネクタ 103"/>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05"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6" name="直線コネクタ 105"/>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111269</xdr:rowOff>
    </xdr:from>
    <xdr:ext cx="469744" cy="259045"/>
    <xdr:sp macro="" textlink="">
      <xdr:nvSpPr>
        <xdr:cNvPr id="107" name="【図書館】&#10;一人当たり面積平均値テキスト"/>
        <xdr:cNvSpPr txBox="1"/>
      </xdr:nvSpPr>
      <xdr:spPr>
        <a:xfrm>
          <a:off x="10515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08" name="フローチャート: 判断 107"/>
        <xdr:cNvSpPr/>
      </xdr:nvSpPr>
      <xdr:spPr>
        <a:xfrm>
          <a:off x="10426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9" name="フローチャート: 判断 108"/>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77978</xdr:rowOff>
    </xdr:from>
    <xdr:to>
      <xdr:col>46</xdr:col>
      <xdr:colOff>38100</xdr:colOff>
      <xdr:row>40</xdr:row>
      <xdr:rowOff>8128</xdr:rowOff>
    </xdr:to>
    <xdr:sp macro="" textlink="">
      <xdr:nvSpPr>
        <xdr:cNvPr id="110" name="フローチャート: 判断 109"/>
        <xdr:cNvSpPr/>
      </xdr:nvSpPr>
      <xdr:spPr>
        <a:xfrm>
          <a:off x="8699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32258</xdr:rowOff>
    </xdr:from>
    <xdr:to>
      <xdr:col>55</xdr:col>
      <xdr:colOff>50800</xdr:colOff>
      <xdr:row>39</xdr:row>
      <xdr:rowOff>133858</xdr:rowOff>
    </xdr:to>
    <xdr:sp macro="" textlink="">
      <xdr:nvSpPr>
        <xdr:cNvPr id="116" name="楕円 115"/>
        <xdr:cNvSpPr/>
      </xdr:nvSpPr>
      <xdr:spPr>
        <a:xfrm>
          <a:off x="104267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55135</xdr:rowOff>
    </xdr:from>
    <xdr:ext cx="469744" cy="259045"/>
    <xdr:sp macro="" textlink="">
      <xdr:nvSpPr>
        <xdr:cNvPr id="117" name="【図書館】&#10;一人当たり面積該当値テキスト"/>
        <xdr:cNvSpPr txBox="1"/>
      </xdr:nvSpPr>
      <xdr:spPr>
        <a:xfrm>
          <a:off x="10515600" y="657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32258</xdr:rowOff>
    </xdr:from>
    <xdr:to>
      <xdr:col>50</xdr:col>
      <xdr:colOff>165100</xdr:colOff>
      <xdr:row>39</xdr:row>
      <xdr:rowOff>133858</xdr:rowOff>
    </xdr:to>
    <xdr:sp macro="" textlink="">
      <xdr:nvSpPr>
        <xdr:cNvPr id="118" name="楕円 117"/>
        <xdr:cNvSpPr/>
      </xdr:nvSpPr>
      <xdr:spPr>
        <a:xfrm>
          <a:off x="9588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83058</xdr:rowOff>
    </xdr:from>
    <xdr:to>
      <xdr:col>55</xdr:col>
      <xdr:colOff>0</xdr:colOff>
      <xdr:row>39</xdr:row>
      <xdr:rowOff>83058</xdr:rowOff>
    </xdr:to>
    <xdr:cxnSp macro="">
      <xdr:nvCxnSpPr>
        <xdr:cNvPr id="119" name="直線コネクタ 118"/>
        <xdr:cNvCxnSpPr/>
      </xdr:nvCxnSpPr>
      <xdr:spPr>
        <a:xfrm>
          <a:off x="9639300" y="6769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39116</xdr:rowOff>
    </xdr:from>
    <xdr:to>
      <xdr:col>46</xdr:col>
      <xdr:colOff>38100</xdr:colOff>
      <xdr:row>40</xdr:row>
      <xdr:rowOff>140716</xdr:rowOff>
    </xdr:to>
    <xdr:sp macro="" textlink="">
      <xdr:nvSpPr>
        <xdr:cNvPr id="120" name="楕円 119"/>
        <xdr:cNvSpPr/>
      </xdr:nvSpPr>
      <xdr:spPr>
        <a:xfrm>
          <a:off x="8699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83058</xdr:rowOff>
    </xdr:from>
    <xdr:to>
      <xdr:col>50</xdr:col>
      <xdr:colOff>114300</xdr:colOff>
      <xdr:row>40</xdr:row>
      <xdr:rowOff>89916</xdr:rowOff>
    </xdr:to>
    <xdr:cxnSp macro="">
      <xdr:nvCxnSpPr>
        <xdr:cNvPr id="121" name="直線コネクタ 120"/>
        <xdr:cNvCxnSpPr/>
      </xdr:nvCxnSpPr>
      <xdr:spPr>
        <a:xfrm flipV="1">
          <a:off x="8750300" y="676960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3827</xdr:rowOff>
    </xdr:from>
    <xdr:ext cx="469744" cy="259045"/>
    <xdr:sp macro="" textlink="">
      <xdr:nvSpPr>
        <xdr:cNvPr id="122" name="n_1ave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24655</xdr:rowOff>
    </xdr:from>
    <xdr:ext cx="469744" cy="259045"/>
    <xdr:sp macro="" textlink="">
      <xdr:nvSpPr>
        <xdr:cNvPr id="123" name="n_2aveValue【図書館】&#10;一人当たり面積"/>
        <xdr:cNvSpPr txBox="1"/>
      </xdr:nvSpPr>
      <xdr:spPr>
        <a:xfrm>
          <a:off x="8515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150385</xdr:rowOff>
    </xdr:from>
    <xdr:ext cx="469744" cy="259045"/>
    <xdr:sp macro="" textlink="">
      <xdr:nvSpPr>
        <xdr:cNvPr id="124" name="n_1mainValue【図書館】&#10;一人当たり面積"/>
        <xdr:cNvSpPr txBox="1"/>
      </xdr:nvSpPr>
      <xdr:spPr>
        <a:xfrm>
          <a:off x="9391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131843</xdr:rowOff>
    </xdr:from>
    <xdr:ext cx="469744" cy="259045"/>
    <xdr:sp macro="" textlink="">
      <xdr:nvSpPr>
        <xdr:cNvPr id="125" name="n_2mainValue【図書館】&#10;一人当たり面積"/>
        <xdr:cNvSpPr txBox="1"/>
      </xdr:nvSpPr>
      <xdr:spPr>
        <a:xfrm>
          <a:off x="8515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63</xdr:row>
      <xdr:rowOff>80010</xdr:rowOff>
    </xdr:to>
    <xdr:cxnSp macro="">
      <xdr:nvCxnSpPr>
        <xdr:cNvPr id="151" name="直線コネクタ 150"/>
        <xdr:cNvCxnSpPr/>
      </xdr:nvCxnSpPr>
      <xdr:spPr>
        <a:xfrm flipV="1">
          <a:off x="4634865" y="97269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83837</xdr:rowOff>
    </xdr:from>
    <xdr:ext cx="405111" cy="259045"/>
    <xdr:sp macro="" textlink="">
      <xdr:nvSpPr>
        <xdr:cNvPr id="152" name="【体育館・プール】&#10;有形固定資産減価償却率最小値テキスト"/>
        <xdr:cNvSpPr txBox="1"/>
      </xdr:nvSpPr>
      <xdr:spPr>
        <a:xfrm>
          <a:off x="4673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80010</xdr:rowOff>
    </xdr:from>
    <xdr:to>
      <xdr:col>24</xdr:col>
      <xdr:colOff>152400</xdr:colOff>
      <xdr:row>63</xdr:row>
      <xdr:rowOff>80010</xdr:rowOff>
    </xdr:to>
    <xdr:cxnSp macro="">
      <xdr:nvCxnSpPr>
        <xdr:cNvPr id="153" name="直線コネクタ 15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54" name="【体育館・プール】&#10;有形固定資産減価償却率最大値テキスト"/>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55" name="直線コネクタ 154"/>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151692</xdr:rowOff>
    </xdr:from>
    <xdr:ext cx="405111" cy="259045"/>
    <xdr:sp macro="" textlink="">
      <xdr:nvSpPr>
        <xdr:cNvPr id="156" name="【体育館・プール】&#10;有形固定資産減価償却率平均値テキスト"/>
        <xdr:cNvSpPr txBox="1"/>
      </xdr:nvSpPr>
      <xdr:spPr>
        <a:xfrm>
          <a:off x="4673600" y="9924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128815</xdr:rowOff>
    </xdr:from>
    <xdr:to>
      <xdr:col>24</xdr:col>
      <xdr:colOff>114300</xdr:colOff>
      <xdr:row>59</xdr:row>
      <xdr:rowOff>58965</xdr:rowOff>
    </xdr:to>
    <xdr:sp macro="" textlink="">
      <xdr:nvSpPr>
        <xdr:cNvPr id="157" name="フローチャート: 判断 156"/>
        <xdr:cNvSpPr/>
      </xdr:nvSpPr>
      <xdr:spPr>
        <a:xfrm>
          <a:off x="45847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117384</xdr:rowOff>
    </xdr:from>
    <xdr:to>
      <xdr:col>20</xdr:col>
      <xdr:colOff>38100</xdr:colOff>
      <xdr:row>59</xdr:row>
      <xdr:rowOff>47534</xdr:rowOff>
    </xdr:to>
    <xdr:sp macro="" textlink="">
      <xdr:nvSpPr>
        <xdr:cNvPr id="158" name="フローチャート: 判断 157"/>
        <xdr:cNvSpPr/>
      </xdr:nvSpPr>
      <xdr:spPr>
        <a:xfrm>
          <a:off x="3746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150041</xdr:rowOff>
    </xdr:from>
    <xdr:to>
      <xdr:col>15</xdr:col>
      <xdr:colOff>101600</xdr:colOff>
      <xdr:row>59</xdr:row>
      <xdr:rowOff>80191</xdr:rowOff>
    </xdr:to>
    <xdr:sp macro="" textlink="">
      <xdr:nvSpPr>
        <xdr:cNvPr id="159" name="フローチャート: 判断 158"/>
        <xdr:cNvSpPr/>
      </xdr:nvSpPr>
      <xdr:spPr>
        <a:xfrm>
          <a:off x="2857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11249</xdr:rowOff>
    </xdr:from>
    <xdr:to>
      <xdr:col>24</xdr:col>
      <xdr:colOff>114300</xdr:colOff>
      <xdr:row>60</xdr:row>
      <xdr:rowOff>112849</xdr:rowOff>
    </xdr:to>
    <xdr:sp macro="" textlink="">
      <xdr:nvSpPr>
        <xdr:cNvPr id="165" name="楕円 164"/>
        <xdr:cNvSpPr/>
      </xdr:nvSpPr>
      <xdr:spPr>
        <a:xfrm>
          <a:off x="45847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161126</xdr:rowOff>
    </xdr:from>
    <xdr:ext cx="405111" cy="259045"/>
    <xdr:sp macro="" textlink="">
      <xdr:nvSpPr>
        <xdr:cNvPr id="166" name="【体育館・プール】&#10;有形固定資産減価償却率該当値テキスト"/>
        <xdr:cNvSpPr txBox="1"/>
      </xdr:nvSpPr>
      <xdr:spPr>
        <a:xfrm>
          <a:off x="4673600"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115751</xdr:rowOff>
    </xdr:from>
    <xdr:to>
      <xdr:col>20</xdr:col>
      <xdr:colOff>38100</xdr:colOff>
      <xdr:row>60</xdr:row>
      <xdr:rowOff>45901</xdr:rowOff>
    </xdr:to>
    <xdr:sp macro="" textlink="">
      <xdr:nvSpPr>
        <xdr:cNvPr id="167" name="楕円 166"/>
        <xdr:cNvSpPr/>
      </xdr:nvSpPr>
      <xdr:spPr>
        <a:xfrm>
          <a:off x="3746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166551</xdr:rowOff>
    </xdr:from>
    <xdr:to>
      <xdr:col>24</xdr:col>
      <xdr:colOff>63500</xdr:colOff>
      <xdr:row>60</xdr:row>
      <xdr:rowOff>62049</xdr:rowOff>
    </xdr:to>
    <xdr:cxnSp macro="">
      <xdr:nvCxnSpPr>
        <xdr:cNvPr id="168" name="直線コネクタ 167"/>
        <xdr:cNvCxnSpPr/>
      </xdr:nvCxnSpPr>
      <xdr:spPr>
        <a:xfrm>
          <a:off x="3797300" y="10282101"/>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128815</xdr:rowOff>
    </xdr:from>
    <xdr:to>
      <xdr:col>15</xdr:col>
      <xdr:colOff>101600</xdr:colOff>
      <xdr:row>56</xdr:row>
      <xdr:rowOff>58965</xdr:rowOff>
    </xdr:to>
    <xdr:sp macro="" textlink="">
      <xdr:nvSpPr>
        <xdr:cNvPr id="169" name="楕円 168"/>
        <xdr:cNvSpPr/>
      </xdr:nvSpPr>
      <xdr:spPr>
        <a:xfrm>
          <a:off x="2857500" y="95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8165</xdr:rowOff>
    </xdr:from>
    <xdr:to>
      <xdr:col>19</xdr:col>
      <xdr:colOff>177800</xdr:colOff>
      <xdr:row>59</xdr:row>
      <xdr:rowOff>166551</xdr:rowOff>
    </xdr:to>
    <xdr:cxnSp macro="">
      <xdr:nvCxnSpPr>
        <xdr:cNvPr id="170" name="直線コネクタ 169"/>
        <xdr:cNvCxnSpPr/>
      </xdr:nvCxnSpPr>
      <xdr:spPr>
        <a:xfrm>
          <a:off x="2908300" y="9609365"/>
          <a:ext cx="889000" cy="67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64061</xdr:rowOff>
    </xdr:from>
    <xdr:ext cx="405111" cy="259045"/>
    <xdr:sp macro="" textlink="">
      <xdr:nvSpPr>
        <xdr:cNvPr id="171" name="n_1aveValue【体育館・プール】&#10;有形固定資産減価償却率"/>
        <xdr:cNvSpPr txBox="1"/>
      </xdr:nvSpPr>
      <xdr:spPr>
        <a:xfrm>
          <a:off x="35820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71318</xdr:rowOff>
    </xdr:from>
    <xdr:ext cx="405111" cy="259045"/>
    <xdr:sp macro="" textlink="">
      <xdr:nvSpPr>
        <xdr:cNvPr id="172" name="n_2aveValue【体育館・プール】&#10;有形固定資産減価償却率"/>
        <xdr:cNvSpPr txBox="1"/>
      </xdr:nvSpPr>
      <xdr:spPr>
        <a:xfrm>
          <a:off x="2705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37028</xdr:rowOff>
    </xdr:from>
    <xdr:ext cx="405111" cy="259045"/>
    <xdr:sp macro="" textlink="">
      <xdr:nvSpPr>
        <xdr:cNvPr id="173" name="n_1mainValue【体育館・プール】&#10;有形固定資産減価償却率"/>
        <xdr:cNvSpPr txBox="1"/>
      </xdr:nvSpPr>
      <xdr:spPr>
        <a:xfrm>
          <a:off x="3582044" y="1032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75492</xdr:rowOff>
    </xdr:from>
    <xdr:ext cx="405111" cy="259045"/>
    <xdr:sp macro="" textlink="">
      <xdr:nvSpPr>
        <xdr:cNvPr id="174" name="n_2mainValue【体育館・プール】&#10;有形固定資産減価償却率"/>
        <xdr:cNvSpPr txBox="1"/>
      </xdr:nvSpPr>
      <xdr:spPr>
        <a:xfrm>
          <a:off x="2705744" y="933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6" name="テキスト ボックス 18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8" name="テキスト ボックス 18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0" name="テキスト ボックス 18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2" name="テキスト ボックス 19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4" name="テキスト ボックス 19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6" name="テキスト ボックス 19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200" name="直線コネクタ 199"/>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201"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202" name="直線コネクタ 201"/>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203"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204" name="直線コネクタ 203"/>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205" name="【体育館・プール】&#10;一人当たり面積平均値テキスト"/>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206" name="フローチャート: 判断 205"/>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207" name="フローチャート: 判断 206"/>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66766</xdr:rowOff>
    </xdr:from>
    <xdr:to>
      <xdr:col>46</xdr:col>
      <xdr:colOff>38100</xdr:colOff>
      <xdr:row>61</xdr:row>
      <xdr:rowOff>168366</xdr:rowOff>
    </xdr:to>
    <xdr:sp macro="" textlink="">
      <xdr:nvSpPr>
        <xdr:cNvPr id="208" name="フローチャート: 判断 207"/>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214" name="楕円 213"/>
        <xdr:cNvSpPr/>
      </xdr:nvSpPr>
      <xdr:spPr>
        <a:xfrm>
          <a:off x="104267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4734</xdr:rowOff>
    </xdr:from>
    <xdr:ext cx="469744" cy="259045"/>
    <xdr:sp macro="" textlink="">
      <xdr:nvSpPr>
        <xdr:cNvPr id="215" name="【体育館・プール】&#10;一人当たり面積該当値テキスト"/>
        <xdr:cNvSpPr txBox="1"/>
      </xdr:nvSpPr>
      <xdr:spPr>
        <a:xfrm>
          <a:off x="10515600" y="1029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164737</xdr:rowOff>
    </xdr:from>
    <xdr:to>
      <xdr:col>50</xdr:col>
      <xdr:colOff>165100</xdr:colOff>
      <xdr:row>61</xdr:row>
      <xdr:rowOff>94887</xdr:rowOff>
    </xdr:to>
    <xdr:sp macro="" textlink="">
      <xdr:nvSpPr>
        <xdr:cNvPr id="216" name="楕円 215"/>
        <xdr:cNvSpPr/>
      </xdr:nvSpPr>
      <xdr:spPr>
        <a:xfrm>
          <a:off x="9588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32657</xdr:rowOff>
    </xdr:from>
    <xdr:to>
      <xdr:col>55</xdr:col>
      <xdr:colOff>0</xdr:colOff>
      <xdr:row>61</xdr:row>
      <xdr:rowOff>44087</xdr:rowOff>
    </xdr:to>
    <xdr:cxnSp macro="">
      <xdr:nvCxnSpPr>
        <xdr:cNvPr id="217" name="直線コネクタ 216"/>
        <xdr:cNvCxnSpPr/>
      </xdr:nvCxnSpPr>
      <xdr:spPr>
        <a:xfrm flipV="1">
          <a:off x="9639300" y="1049110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35741</xdr:rowOff>
    </xdr:from>
    <xdr:to>
      <xdr:col>46</xdr:col>
      <xdr:colOff>38100</xdr:colOff>
      <xdr:row>63</xdr:row>
      <xdr:rowOff>137341</xdr:rowOff>
    </xdr:to>
    <xdr:sp macro="" textlink="">
      <xdr:nvSpPr>
        <xdr:cNvPr id="218" name="楕円 217"/>
        <xdr:cNvSpPr/>
      </xdr:nvSpPr>
      <xdr:spPr>
        <a:xfrm>
          <a:off x="8699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44087</xdr:rowOff>
    </xdr:from>
    <xdr:to>
      <xdr:col>50</xdr:col>
      <xdr:colOff>114300</xdr:colOff>
      <xdr:row>63</xdr:row>
      <xdr:rowOff>86541</xdr:rowOff>
    </xdr:to>
    <xdr:cxnSp macro="">
      <xdr:nvCxnSpPr>
        <xdr:cNvPr id="219" name="直線コネクタ 218"/>
        <xdr:cNvCxnSpPr/>
      </xdr:nvCxnSpPr>
      <xdr:spPr>
        <a:xfrm flipV="1">
          <a:off x="8750300" y="10502537"/>
          <a:ext cx="889000" cy="38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95811</xdr:rowOff>
    </xdr:from>
    <xdr:ext cx="469744" cy="259045"/>
    <xdr:sp macro="" textlink="">
      <xdr:nvSpPr>
        <xdr:cNvPr id="220" name="n_1aveValue【体育館・プール】&#10;一人当たり面積"/>
        <xdr:cNvSpPr txBox="1"/>
      </xdr:nvSpPr>
      <xdr:spPr>
        <a:xfrm>
          <a:off x="93917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13443</xdr:rowOff>
    </xdr:from>
    <xdr:ext cx="469744" cy="259045"/>
    <xdr:sp macro="" textlink="">
      <xdr:nvSpPr>
        <xdr:cNvPr id="221" name="n_2aveValue【体育館・プール】&#10;一人当たり面積"/>
        <xdr:cNvSpPr txBox="1"/>
      </xdr:nvSpPr>
      <xdr:spPr>
        <a:xfrm>
          <a:off x="8515427" y="1030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111414</xdr:rowOff>
    </xdr:from>
    <xdr:ext cx="469744" cy="259045"/>
    <xdr:sp macro="" textlink="">
      <xdr:nvSpPr>
        <xdr:cNvPr id="222" name="n_1mainValue【体育館・プール】&#10;一人当たり面積"/>
        <xdr:cNvSpPr txBox="1"/>
      </xdr:nvSpPr>
      <xdr:spPr>
        <a:xfrm>
          <a:off x="9391727" y="102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128468</xdr:rowOff>
    </xdr:from>
    <xdr:ext cx="469744" cy="259045"/>
    <xdr:sp macro="" textlink="">
      <xdr:nvSpPr>
        <xdr:cNvPr id="223" name="n_2mainValue【体育館・プール】&#10;一人当たり面積"/>
        <xdr:cNvSpPr txBox="1"/>
      </xdr:nvSpPr>
      <xdr:spPr>
        <a:xfrm>
          <a:off x="8515427" y="1092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4" name="直線コネクタ 23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5" name="テキスト ボックス 23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6" name="直線コネクタ 23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7" name="テキスト ボックス 23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8" name="直線コネクタ 23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9" name="テキスト ボックス 23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0" name="直線コネクタ 23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1" name="テキスト ボックス 24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2" name="直線コネクタ 24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3" name="テキスト ボックス 24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4" name="直線コネクタ 24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5" name="テキスト ボックス 24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249" name="直線コネクタ 248"/>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250" name="【福祉施設】&#10;有形固定資産減価償却率最小値テキスト"/>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251" name="直線コネクタ 250"/>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3" name="直線コネクタ 25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254" name="【福祉施設】&#10;有形固定資産減価償却率平均値テキスト"/>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255" name="フローチャート: 判断 254"/>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256" name="フローチャート: 判断 255"/>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13426</xdr:rowOff>
    </xdr:from>
    <xdr:to>
      <xdr:col>15</xdr:col>
      <xdr:colOff>101600</xdr:colOff>
      <xdr:row>82</xdr:row>
      <xdr:rowOff>115026</xdr:rowOff>
    </xdr:to>
    <xdr:sp macro="" textlink="">
      <xdr:nvSpPr>
        <xdr:cNvPr id="257" name="フローチャート: 判断 256"/>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63" name="楕円 262"/>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113047</xdr:rowOff>
    </xdr:from>
    <xdr:ext cx="405111" cy="259045"/>
    <xdr:sp macro="" textlink="">
      <xdr:nvSpPr>
        <xdr:cNvPr id="264" name="【福祉施設】&#10;有形固定資産減価償却率該当値テキスト"/>
        <xdr:cNvSpPr txBox="1"/>
      </xdr:nvSpPr>
      <xdr:spPr>
        <a:xfrm>
          <a:off x="4673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121194</xdr:rowOff>
    </xdr:from>
    <xdr:to>
      <xdr:col>20</xdr:col>
      <xdr:colOff>38100</xdr:colOff>
      <xdr:row>82</xdr:row>
      <xdr:rowOff>51344</xdr:rowOff>
    </xdr:to>
    <xdr:sp macro="" textlink="">
      <xdr:nvSpPr>
        <xdr:cNvPr id="265" name="楕円 264"/>
        <xdr:cNvSpPr/>
      </xdr:nvSpPr>
      <xdr:spPr>
        <a:xfrm>
          <a:off x="3746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82</xdr:row>
      <xdr:rowOff>544</xdr:rowOff>
    </xdr:to>
    <xdr:cxnSp macro="">
      <xdr:nvCxnSpPr>
        <xdr:cNvPr id="266" name="直線コネクタ 265"/>
        <xdr:cNvCxnSpPr/>
      </xdr:nvCxnSpPr>
      <xdr:spPr>
        <a:xfrm flipV="1">
          <a:off x="3797300" y="140284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15058</xdr:rowOff>
    </xdr:from>
    <xdr:to>
      <xdr:col>15</xdr:col>
      <xdr:colOff>101600</xdr:colOff>
      <xdr:row>82</xdr:row>
      <xdr:rowOff>116658</xdr:rowOff>
    </xdr:to>
    <xdr:sp macro="" textlink="">
      <xdr:nvSpPr>
        <xdr:cNvPr id="267" name="楕円 266"/>
        <xdr:cNvSpPr/>
      </xdr:nvSpPr>
      <xdr:spPr>
        <a:xfrm>
          <a:off x="28575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544</xdr:rowOff>
    </xdr:from>
    <xdr:to>
      <xdr:col>19</xdr:col>
      <xdr:colOff>177800</xdr:colOff>
      <xdr:row>82</xdr:row>
      <xdr:rowOff>65858</xdr:rowOff>
    </xdr:to>
    <xdr:cxnSp macro="">
      <xdr:nvCxnSpPr>
        <xdr:cNvPr id="268" name="直線コネクタ 267"/>
        <xdr:cNvCxnSpPr/>
      </xdr:nvCxnSpPr>
      <xdr:spPr>
        <a:xfrm flipV="1">
          <a:off x="2908300" y="1405944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84926</xdr:rowOff>
    </xdr:from>
    <xdr:ext cx="405111" cy="259045"/>
    <xdr:sp macro="" textlink="">
      <xdr:nvSpPr>
        <xdr:cNvPr id="269" name="n_1aveValue【福祉施設】&#10;有形固定資産減価償却率"/>
        <xdr:cNvSpPr txBox="1"/>
      </xdr:nvSpPr>
      <xdr:spPr>
        <a:xfrm>
          <a:off x="35820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131553</xdr:rowOff>
    </xdr:from>
    <xdr:ext cx="405111" cy="259045"/>
    <xdr:sp macro="" textlink="">
      <xdr:nvSpPr>
        <xdr:cNvPr id="270" name="n_2aveValue【福祉施設】&#10;有形固定資産減価償却率"/>
        <xdr:cNvSpPr txBox="1"/>
      </xdr:nvSpPr>
      <xdr:spPr>
        <a:xfrm>
          <a:off x="2705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67871</xdr:rowOff>
    </xdr:from>
    <xdr:ext cx="405111" cy="259045"/>
    <xdr:sp macro="" textlink="">
      <xdr:nvSpPr>
        <xdr:cNvPr id="271" name="n_1mainValue【福祉施設】&#10;有形固定資産減価償却率"/>
        <xdr:cNvSpPr txBox="1"/>
      </xdr:nvSpPr>
      <xdr:spPr>
        <a:xfrm>
          <a:off x="35820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107785</xdr:rowOff>
    </xdr:from>
    <xdr:ext cx="405111" cy="259045"/>
    <xdr:sp macro="" textlink="">
      <xdr:nvSpPr>
        <xdr:cNvPr id="272" name="n_2mainValue【福祉施設】&#10;有形固定資産減価償却率"/>
        <xdr:cNvSpPr txBox="1"/>
      </xdr:nvSpPr>
      <xdr:spPr>
        <a:xfrm>
          <a:off x="27057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3" name="直線コネクタ 28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4" name="テキスト ボックス 28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5" name="直線コネクタ 28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6" name="テキスト ボックス 28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7" name="直線コネクタ 28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8" name="テキスト ボックス 28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9" name="直線コネクタ 28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0" name="テキスト ボックス 28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94" name="直線コネクタ 293"/>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95"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96" name="直線コネクタ 295"/>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97" name="【福祉施設】&#10;一人当たり面積最大値テキスト"/>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98" name="直線コネクタ 297"/>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19321</xdr:rowOff>
    </xdr:from>
    <xdr:ext cx="469744" cy="259045"/>
    <xdr:sp macro="" textlink="">
      <xdr:nvSpPr>
        <xdr:cNvPr id="299" name="【福祉施設】&#10;一人当たり面積平均値テキスト"/>
        <xdr:cNvSpPr txBox="1"/>
      </xdr:nvSpPr>
      <xdr:spPr>
        <a:xfrm>
          <a:off x="10515600" y="1424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300" name="フローチャート: 判断 299"/>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301" name="フローチャート: 判断 300"/>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35306</xdr:rowOff>
    </xdr:from>
    <xdr:to>
      <xdr:col>46</xdr:col>
      <xdr:colOff>38100</xdr:colOff>
      <xdr:row>84</xdr:row>
      <xdr:rowOff>136906</xdr:rowOff>
    </xdr:to>
    <xdr:sp macro="" textlink="">
      <xdr:nvSpPr>
        <xdr:cNvPr id="302" name="フローチャート: 判断 301"/>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08" name="楕円 307"/>
        <xdr:cNvSpPr/>
      </xdr:nvSpPr>
      <xdr:spPr>
        <a:xfrm>
          <a:off x="10426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38879</xdr:rowOff>
    </xdr:from>
    <xdr:ext cx="469744" cy="259045"/>
    <xdr:sp macro="" textlink="">
      <xdr:nvSpPr>
        <xdr:cNvPr id="309" name="【福祉施設】&#10;一人当たり面積該当値テキスト"/>
        <xdr:cNvSpPr txBox="1"/>
      </xdr:nvSpPr>
      <xdr:spPr>
        <a:xfrm>
          <a:off x="10515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62737</xdr:rowOff>
    </xdr:from>
    <xdr:to>
      <xdr:col>50</xdr:col>
      <xdr:colOff>165100</xdr:colOff>
      <xdr:row>84</xdr:row>
      <xdr:rowOff>164337</xdr:rowOff>
    </xdr:to>
    <xdr:sp macro="" textlink="">
      <xdr:nvSpPr>
        <xdr:cNvPr id="310" name="楕円 309"/>
        <xdr:cNvSpPr/>
      </xdr:nvSpPr>
      <xdr:spPr>
        <a:xfrm>
          <a:off x="9588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111252</xdr:rowOff>
    </xdr:from>
    <xdr:to>
      <xdr:col>55</xdr:col>
      <xdr:colOff>0</xdr:colOff>
      <xdr:row>84</xdr:row>
      <xdr:rowOff>113537</xdr:rowOff>
    </xdr:to>
    <xdr:cxnSp macro="">
      <xdr:nvCxnSpPr>
        <xdr:cNvPr id="311" name="直線コネクタ 310"/>
        <xdr:cNvCxnSpPr/>
      </xdr:nvCxnSpPr>
      <xdr:spPr>
        <a:xfrm flipV="1">
          <a:off x="9639300" y="1451305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62737</xdr:rowOff>
    </xdr:from>
    <xdr:to>
      <xdr:col>46</xdr:col>
      <xdr:colOff>38100</xdr:colOff>
      <xdr:row>84</xdr:row>
      <xdr:rowOff>164337</xdr:rowOff>
    </xdr:to>
    <xdr:sp macro="" textlink="">
      <xdr:nvSpPr>
        <xdr:cNvPr id="312" name="楕円 311"/>
        <xdr:cNvSpPr/>
      </xdr:nvSpPr>
      <xdr:spPr>
        <a:xfrm>
          <a:off x="8699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113537</xdr:rowOff>
    </xdr:from>
    <xdr:to>
      <xdr:col>50</xdr:col>
      <xdr:colOff>114300</xdr:colOff>
      <xdr:row>84</xdr:row>
      <xdr:rowOff>113537</xdr:rowOff>
    </xdr:to>
    <xdr:cxnSp macro="">
      <xdr:nvCxnSpPr>
        <xdr:cNvPr id="313" name="直線コネクタ 312"/>
        <xdr:cNvCxnSpPr/>
      </xdr:nvCxnSpPr>
      <xdr:spPr>
        <a:xfrm>
          <a:off x="8750300" y="14515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48277</xdr:rowOff>
    </xdr:from>
    <xdr:ext cx="469744" cy="259045"/>
    <xdr:sp macro="" textlink="">
      <xdr:nvSpPr>
        <xdr:cNvPr id="314" name="n_1aveValue【福祉施設】&#10;一人当たり面積"/>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153433</xdr:rowOff>
    </xdr:from>
    <xdr:ext cx="469744" cy="259045"/>
    <xdr:sp macro="" textlink="">
      <xdr:nvSpPr>
        <xdr:cNvPr id="315" name="n_2aveValue【福祉施設】&#10;一人当たり面積"/>
        <xdr:cNvSpPr txBox="1"/>
      </xdr:nvSpPr>
      <xdr:spPr>
        <a:xfrm>
          <a:off x="85154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155464</xdr:rowOff>
    </xdr:from>
    <xdr:ext cx="469744" cy="259045"/>
    <xdr:sp macro="" textlink="">
      <xdr:nvSpPr>
        <xdr:cNvPr id="316" name="n_1mainValue【福祉施設】&#10;一人当たり面積"/>
        <xdr:cNvSpPr txBox="1"/>
      </xdr:nvSpPr>
      <xdr:spPr>
        <a:xfrm>
          <a:off x="9391727"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155464</xdr:rowOff>
    </xdr:from>
    <xdr:ext cx="469744" cy="259045"/>
    <xdr:sp macro="" textlink="">
      <xdr:nvSpPr>
        <xdr:cNvPr id="317" name="n_2mainValue【福祉施設】&#10;一人当たり面積"/>
        <xdr:cNvSpPr txBox="1"/>
      </xdr:nvSpPr>
      <xdr:spPr>
        <a:xfrm>
          <a:off x="8515427"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8" name="テキスト ボックス 32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9" name="直線コネクタ 32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0" name="テキスト ボックス 32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1" name="直線コネクタ 33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2" name="テキスト ボックス 33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3" name="直線コネクタ 33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4" name="テキスト ボックス 33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5" name="直線コネクタ 33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6" name="テキスト ボックス 33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7" name="直線コネクタ 33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8" name="テキスト ボックス 33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106680</xdr:rowOff>
    </xdr:to>
    <xdr:cxnSp macro="">
      <xdr:nvCxnSpPr>
        <xdr:cNvPr id="342" name="直線コネクタ 341"/>
        <xdr:cNvCxnSpPr/>
      </xdr:nvCxnSpPr>
      <xdr:spPr>
        <a:xfrm flipV="1">
          <a:off x="4634865" y="1714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110507</xdr:rowOff>
    </xdr:from>
    <xdr:ext cx="405111" cy="259045"/>
    <xdr:sp macro="" textlink="">
      <xdr:nvSpPr>
        <xdr:cNvPr id="343" name="【市民会館】&#10;有形固定資産減価償却率最小値テキスト"/>
        <xdr:cNvSpPr txBox="1"/>
      </xdr:nvSpPr>
      <xdr:spPr>
        <a:xfrm>
          <a:off x="4673600"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106680</xdr:rowOff>
    </xdr:from>
    <xdr:to>
      <xdr:col>24</xdr:col>
      <xdr:colOff>152400</xdr:colOff>
      <xdr:row>107</xdr:row>
      <xdr:rowOff>106680</xdr:rowOff>
    </xdr:to>
    <xdr:cxnSp macro="">
      <xdr:nvCxnSpPr>
        <xdr:cNvPr id="344" name="直線コネクタ 343"/>
        <xdr:cNvCxnSpPr/>
      </xdr:nvCxnSpPr>
      <xdr:spPr>
        <a:xfrm>
          <a:off x="4546600" y="184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5"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6" name="直線コネクタ 345"/>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137177</xdr:rowOff>
    </xdr:from>
    <xdr:ext cx="405111" cy="259045"/>
    <xdr:sp macro="" textlink="">
      <xdr:nvSpPr>
        <xdr:cNvPr id="347" name="【市民会館】&#10;有形固定資産減価償却率平均値テキスト"/>
        <xdr:cNvSpPr txBox="1"/>
      </xdr:nvSpPr>
      <xdr:spPr>
        <a:xfrm>
          <a:off x="4673600" y="1796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348" name="フローチャート: 判断 347"/>
        <xdr:cNvSpPr/>
      </xdr:nvSpPr>
      <xdr:spPr>
        <a:xfrm>
          <a:off x="4584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10161</xdr:rowOff>
    </xdr:from>
    <xdr:to>
      <xdr:col>20</xdr:col>
      <xdr:colOff>38100</xdr:colOff>
      <xdr:row>105</xdr:row>
      <xdr:rowOff>111761</xdr:rowOff>
    </xdr:to>
    <xdr:sp macro="" textlink="">
      <xdr:nvSpPr>
        <xdr:cNvPr id="349" name="フローチャート: 判断 348"/>
        <xdr:cNvSpPr/>
      </xdr:nvSpPr>
      <xdr:spPr>
        <a:xfrm>
          <a:off x="3746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158750</xdr:rowOff>
    </xdr:from>
    <xdr:to>
      <xdr:col>15</xdr:col>
      <xdr:colOff>101600</xdr:colOff>
      <xdr:row>105</xdr:row>
      <xdr:rowOff>88900</xdr:rowOff>
    </xdr:to>
    <xdr:sp macro="" textlink="">
      <xdr:nvSpPr>
        <xdr:cNvPr id="350" name="フローチャート: 判断 349"/>
        <xdr:cNvSpPr/>
      </xdr:nvSpPr>
      <xdr:spPr>
        <a:xfrm>
          <a:off x="2857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12064</xdr:rowOff>
    </xdr:from>
    <xdr:to>
      <xdr:col>24</xdr:col>
      <xdr:colOff>114300</xdr:colOff>
      <xdr:row>103</xdr:row>
      <xdr:rowOff>113664</xdr:rowOff>
    </xdr:to>
    <xdr:sp macro="" textlink="">
      <xdr:nvSpPr>
        <xdr:cNvPr id="356" name="楕円 355"/>
        <xdr:cNvSpPr/>
      </xdr:nvSpPr>
      <xdr:spPr>
        <a:xfrm>
          <a:off x="45847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34941</xdr:rowOff>
    </xdr:from>
    <xdr:ext cx="405111" cy="259045"/>
    <xdr:sp macro="" textlink="">
      <xdr:nvSpPr>
        <xdr:cNvPr id="357" name="【市民会館】&#10;有形固定資産減価償却率該当値テキスト"/>
        <xdr:cNvSpPr txBox="1"/>
      </xdr:nvSpPr>
      <xdr:spPr>
        <a:xfrm>
          <a:off x="4673600"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36830</xdr:rowOff>
    </xdr:from>
    <xdr:to>
      <xdr:col>20</xdr:col>
      <xdr:colOff>38100</xdr:colOff>
      <xdr:row>103</xdr:row>
      <xdr:rowOff>138430</xdr:rowOff>
    </xdr:to>
    <xdr:sp macro="" textlink="">
      <xdr:nvSpPr>
        <xdr:cNvPr id="358" name="楕円 357"/>
        <xdr:cNvSpPr/>
      </xdr:nvSpPr>
      <xdr:spPr>
        <a:xfrm>
          <a:off x="3746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62864</xdr:rowOff>
    </xdr:from>
    <xdr:to>
      <xdr:col>24</xdr:col>
      <xdr:colOff>63500</xdr:colOff>
      <xdr:row>103</xdr:row>
      <xdr:rowOff>87630</xdr:rowOff>
    </xdr:to>
    <xdr:cxnSp macro="">
      <xdr:nvCxnSpPr>
        <xdr:cNvPr id="359" name="直線コネクタ 358"/>
        <xdr:cNvCxnSpPr/>
      </xdr:nvCxnSpPr>
      <xdr:spPr>
        <a:xfrm flipV="1">
          <a:off x="3797300" y="1772221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90170</xdr:rowOff>
    </xdr:from>
    <xdr:to>
      <xdr:col>15</xdr:col>
      <xdr:colOff>101600</xdr:colOff>
      <xdr:row>104</xdr:row>
      <xdr:rowOff>20320</xdr:rowOff>
    </xdr:to>
    <xdr:sp macro="" textlink="">
      <xdr:nvSpPr>
        <xdr:cNvPr id="360" name="楕円 359"/>
        <xdr:cNvSpPr/>
      </xdr:nvSpPr>
      <xdr:spPr>
        <a:xfrm>
          <a:off x="2857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87630</xdr:rowOff>
    </xdr:from>
    <xdr:to>
      <xdr:col>19</xdr:col>
      <xdr:colOff>177800</xdr:colOff>
      <xdr:row>103</xdr:row>
      <xdr:rowOff>140970</xdr:rowOff>
    </xdr:to>
    <xdr:cxnSp macro="">
      <xdr:nvCxnSpPr>
        <xdr:cNvPr id="361" name="直線コネクタ 360"/>
        <xdr:cNvCxnSpPr/>
      </xdr:nvCxnSpPr>
      <xdr:spPr>
        <a:xfrm flipV="1">
          <a:off x="2908300" y="17746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102888</xdr:rowOff>
    </xdr:from>
    <xdr:ext cx="405111" cy="259045"/>
    <xdr:sp macro="" textlink="">
      <xdr:nvSpPr>
        <xdr:cNvPr id="362" name="n_1aveValue【市民会館】&#10;有形固定資産減価償却率"/>
        <xdr:cNvSpPr txBox="1"/>
      </xdr:nvSpPr>
      <xdr:spPr>
        <a:xfrm>
          <a:off x="35820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80027</xdr:rowOff>
    </xdr:from>
    <xdr:ext cx="405111" cy="259045"/>
    <xdr:sp macro="" textlink="">
      <xdr:nvSpPr>
        <xdr:cNvPr id="363" name="n_2aveValue【市民会館】&#10;有形固定資産減価償却率"/>
        <xdr:cNvSpPr txBox="1"/>
      </xdr:nvSpPr>
      <xdr:spPr>
        <a:xfrm>
          <a:off x="2705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154957</xdr:rowOff>
    </xdr:from>
    <xdr:ext cx="405111" cy="259045"/>
    <xdr:sp macro="" textlink="">
      <xdr:nvSpPr>
        <xdr:cNvPr id="364" name="n_1mainValue【市民会館】&#10;有形固定資産減価償却率"/>
        <xdr:cNvSpPr txBox="1"/>
      </xdr:nvSpPr>
      <xdr:spPr>
        <a:xfrm>
          <a:off x="3582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36847</xdr:rowOff>
    </xdr:from>
    <xdr:ext cx="405111" cy="259045"/>
    <xdr:sp macro="" textlink="">
      <xdr:nvSpPr>
        <xdr:cNvPr id="365" name="n_2mainValue【市民会館】&#10;有形固定資産減価償却率"/>
        <xdr:cNvSpPr txBox="1"/>
      </xdr:nvSpPr>
      <xdr:spPr>
        <a:xfrm>
          <a:off x="2705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6" name="直線コネクタ 37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7" name="テキスト ボックス 37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8" name="直線コネクタ 37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9" name="テキスト ボックス 37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0" name="直線コネクタ 37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1" name="テキスト ボックス 38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2" name="直線コネクタ 38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3" name="テキスト ボックス 38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4" name="直線コネクタ 38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5" name="テキスト ボックス 38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6" name="直線コネクタ 38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7" name="テキスト ボックス 38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8" name="直線コネクタ 38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9" name="テキスト ボックス 38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108</xdr:row>
      <xdr:rowOff>79466</xdr:rowOff>
    </xdr:to>
    <xdr:cxnSp macro="">
      <xdr:nvCxnSpPr>
        <xdr:cNvPr id="391" name="直線コネクタ 390"/>
        <xdr:cNvCxnSpPr/>
      </xdr:nvCxnSpPr>
      <xdr:spPr>
        <a:xfrm flipV="1">
          <a:off x="10476865" y="17306108"/>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83293</xdr:rowOff>
    </xdr:from>
    <xdr:ext cx="469744" cy="259045"/>
    <xdr:sp macro="" textlink="">
      <xdr:nvSpPr>
        <xdr:cNvPr id="392" name="【市民会館】&#10;一人当たり面積最小値テキスト"/>
        <xdr:cNvSpPr txBox="1"/>
      </xdr:nvSpPr>
      <xdr:spPr>
        <a:xfrm>
          <a:off x="10515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79466</xdr:rowOff>
    </xdr:from>
    <xdr:to>
      <xdr:col>55</xdr:col>
      <xdr:colOff>88900</xdr:colOff>
      <xdr:row>108</xdr:row>
      <xdr:rowOff>79466</xdr:rowOff>
    </xdr:to>
    <xdr:cxnSp macro="">
      <xdr:nvCxnSpPr>
        <xdr:cNvPr id="393" name="直線コネクタ 392"/>
        <xdr:cNvCxnSpPr/>
      </xdr:nvCxnSpPr>
      <xdr:spPr>
        <a:xfrm>
          <a:off x="10388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394" name="【市民会館】&#10;一人当たり面積最大値テキスト"/>
        <xdr:cNvSpPr txBox="1"/>
      </xdr:nvSpPr>
      <xdr:spPr>
        <a:xfrm>
          <a:off x="10515600" y="170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395" name="直線コネクタ 394"/>
        <xdr:cNvCxnSpPr/>
      </xdr:nvCxnSpPr>
      <xdr:spPr>
        <a:xfrm>
          <a:off x="10388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121393</xdr:rowOff>
    </xdr:from>
    <xdr:ext cx="469744" cy="259045"/>
    <xdr:sp macro="" textlink="">
      <xdr:nvSpPr>
        <xdr:cNvPr id="396" name="【市民会館】&#10;一人当たり面積平均値テキスト"/>
        <xdr:cNvSpPr txBox="1"/>
      </xdr:nvSpPr>
      <xdr:spPr>
        <a:xfrm>
          <a:off x="10515600" y="1795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142966</xdr:rowOff>
    </xdr:from>
    <xdr:to>
      <xdr:col>55</xdr:col>
      <xdr:colOff>50800</xdr:colOff>
      <xdr:row>105</xdr:row>
      <xdr:rowOff>73116</xdr:rowOff>
    </xdr:to>
    <xdr:sp macro="" textlink="">
      <xdr:nvSpPr>
        <xdr:cNvPr id="397" name="フローチャート: 判断 396"/>
        <xdr:cNvSpPr/>
      </xdr:nvSpPr>
      <xdr:spPr>
        <a:xfrm>
          <a:off x="10426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139700</xdr:rowOff>
    </xdr:from>
    <xdr:to>
      <xdr:col>50</xdr:col>
      <xdr:colOff>165100</xdr:colOff>
      <xdr:row>105</xdr:row>
      <xdr:rowOff>69850</xdr:rowOff>
    </xdr:to>
    <xdr:sp macro="" textlink="">
      <xdr:nvSpPr>
        <xdr:cNvPr id="398" name="フローチャート: 判断 397"/>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139700</xdr:rowOff>
    </xdr:from>
    <xdr:to>
      <xdr:col>46</xdr:col>
      <xdr:colOff>38100</xdr:colOff>
      <xdr:row>105</xdr:row>
      <xdr:rowOff>69850</xdr:rowOff>
    </xdr:to>
    <xdr:sp macro="" textlink="">
      <xdr:nvSpPr>
        <xdr:cNvPr id="399" name="フローチャート: 判断 398"/>
        <xdr:cNvSpPr/>
      </xdr:nvSpPr>
      <xdr:spPr>
        <a:xfrm>
          <a:off x="8699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90714</xdr:rowOff>
    </xdr:from>
    <xdr:to>
      <xdr:col>55</xdr:col>
      <xdr:colOff>50800</xdr:colOff>
      <xdr:row>105</xdr:row>
      <xdr:rowOff>20864</xdr:rowOff>
    </xdr:to>
    <xdr:sp macro="" textlink="">
      <xdr:nvSpPr>
        <xdr:cNvPr id="405" name="楕円 404"/>
        <xdr:cNvSpPr/>
      </xdr:nvSpPr>
      <xdr:spPr>
        <a:xfrm>
          <a:off x="104267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113591</xdr:rowOff>
    </xdr:from>
    <xdr:ext cx="469744" cy="259045"/>
    <xdr:sp macro="" textlink="">
      <xdr:nvSpPr>
        <xdr:cNvPr id="406" name="【市民会館】&#10;一人当たり面積該当値テキスト"/>
        <xdr:cNvSpPr txBox="1"/>
      </xdr:nvSpPr>
      <xdr:spPr>
        <a:xfrm>
          <a:off x="10515600"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90714</xdr:rowOff>
    </xdr:from>
    <xdr:to>
      <xdr:col>50</xdr:col>
      <xdr:colOff>165100</xdr:colOff>
      <xdr:row>105</xdr:row>
      <xdr:rowOff>20864</xdr:rowOff>
    </xdr:to>
    <xdr:sp macro="" textlink="">
      <xdr:nvSpPr>
        <xdr:cNvPr id="407" name="楕円 406"/>
        <xdr:cNvSpPr/>
      </xdr:nvSpPr>
      <xdr:spPr>
        <a:xfrm>
          <a:off x="9588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141514</xdr:rowOff>
    </xdr:from>
    <xdr:to>
      <xdr:col>55</xdr:col>
      <xdr:colOff>0</xdr:colOff>
      <xdr:row>104</xdr:row>
      <xdr:rowOff>141514</xdr:rowOff>
    </xdr:to>
    <xdr:cxnSp macro="">
      <xdr:nvCxnSpPr>
        <xdr:cNvPr id="408" name="直線コネクタ 407"/>
        <xdr:cNvCxnSpPr/>
      </xdr:nvCxnSpPr>
      <xdr:spPr>
        <a:xfrm>
          <a:off x="9639300" y="179723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93980</xdr:rowOff>
    </xdr:from>
    <xdr:to>
      <xdr:col>46</xdr:col>
      <xdr:colOff>38100</xdr:colOff>
      <xdr:row>105</xdr:row>
      <xdr:rowOff>24130</xdr:rowOff>
    </xdr:to>
    <xdr:sp macro="" textlink="">
      <xdr:nvSpPr>
        <xdr:cNvPr id="409" name="楕円 408"/>
        <xdr:cNvSpPr/>
      </xdr:nvSpPr>
      <xdr:spPr>
        <a:xfrm>
          <a:off x="8699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141514</xdr:rowOff>
    </xdr:from>
    <xdr:to>
      <xdr:col>50</xdr:col>
      <xdr:colOff>114300</xdr:colOff>
      <xdr:row>104</xdr:row>
      <xdr:rowOff>144780</xdr:rowOff>
    </xdr:to>
    <xdr:cxnSp macro="">
      <xdr:nvCxnSpPr>
        <xdr:cNvPr id="410" name="直線コネクタ 409"/>
        <xdr:cNvCxnSpPr/>
      </xdr:nvCxnSpPr>
      <xdr:spPr>
        <a:xfrm flipV="1">
          <a:off x="8750300" y="179723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60977</xdr:rowOff>
    </xdr:from>
    <xdr:ext cx="469744" cy="259045"/>
    <xdr:sp macro="" textlink="">
      <xdr:nvSpPr>
        <xdr:cNvPr id="411" name="n_1aveValue【市民会館】&#10;一人当たり面積"/>
        <xdr:cNvSpPr txBox="1"/>
      </xdr:nvSpPr>
      <xdr:spPr>
        <a:xfrm>
          <a:off x="9391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60977</xdr:rowOff>
    </xdr:from>
    <xdr:ext cx="469744" cy="259045"/>
    <xdr:sp macro="" textlink="">
      <xdr:nvSpPr>
        <xdr:cNvPr id="412" name="n_2aveValue【市民会館】&#10;一人当たり面積"/>
        <xdr:cNvSpPr txBox="1"/>
      </xdr:nvSpPr>
      <xdr:spPr>
        <a:xfrm>
          <a:off x="8515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37391</xdr:rowOff>
    </xdr:from>
    <xdr:ext cx="469744" cy="259045"/>
    <xdr:sp macro="" textlink="">
      <xdr:nvSpPr>
        <xdr:cNvPr id="413" name="n_1mainValue【市民会館】&#10;一人当たり面積"/>
        <xdr:cNvSpPr txBox="1"/>
      </xdr:nvSpPr>
      <xdr:spPr>
        <a:xfrm>
          <a:off x="93917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40657</xdr:rowOff>
    </xdr:from>
    <xdr:ext cx="469744" cy="259045"/>
    <xdr:sp macro="" textlink="">
      <xdr:nvSpPr>
        <xdr:cNvPr id="414" name="n_2mainValue【市民会館】&#10;一人当たり面積"/>
        <xdr:cNvSpPr txBox="1"/>
      </xdr:nvSpPr>
      <xdr:spPr>
        <a:xfrm>
          <a:off x="8515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5" name="正方形/長方形 4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6" name="正方形/長方形 4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7" name="正方形/長方形 4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8" name="正方形/長方形 4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9" name="正方形/長方形 4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0" name="正方形/長方形 4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1" name="正方形/長方形 4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正方形/長方形 4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3" name="テキスト ボックス 4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4" name="直線コネクタ 4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25" name="直線コネクタ 42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26" name="テキスト ボックス 425"/>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7" name="直線コネクタ 42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8" name="テキスト ボックス 42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9" name="直線コネクタ 42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0" name="テキスト ボックス 42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1" name="直線コネクタ 43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2" name="テキスト ボックス 43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3" name="直線コネクタ 43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4" name="テキスト ボックス 43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438" name="直線コネクタ 437"/>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439" name="【一般廃棄物処理施設】&#10;有形固定資産減価償却率最小値テキスト"/>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440" name="直線コネクタ 439"/>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441"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42" name="直線コネクタ 441"/>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127652</xdr:rowOff>
    </xdr:from>
    <xdr:ext cx="405111" cy="259045"/>
    <xdr:sp macro="" textlink="">
      <xdr:nvSpPr>
        <xdr:cNvPr id="443" name="【一般廃棄物処理施設】&#10;有形固定資産減価償却率平均値テキスト"/>
        <xdr:cNvSpPr txBox="1"/>
      </xdr:nvSpPr>
      <xdr:spPr>
        <a:xfrm>
          <a:off x="16357600" y="612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444" name="フローチャート: 判断 443"/>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445" name="フローチャート: 判断 444"/>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52070</xdr:rowOff>
    </xdr:from>
    <xdr:to>
      <xdr:col>76</xdr:col>
      <xdr:colOff>165100</xdr:colOff>
      <xdr:row>35</xdr:row>
      <xdr:rowOff>153670</xdr:rowOff>
    </xdr:to>
    <xdr:sp macro="" textlink="">
      <xdr:nvSpPr>
        <xdr:cNvPr id="446" name="フローチャート: 判断 445"/>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139700</xdr:rowOff>
    </xdr:from>
    <xdr:to>
      <xdr:col>85</xdr:col>
      <xdr:colOff>177800</xdr:colOff>
      <xdr:row>33</xdr:row>
      <xdr:rowOff>69850</xdr:rowOff>
    </xdr:to>
    <xdr:sp macro="" textlink="">
      <xdr:nvSpPr>
        <xdr:cNvPr id="452" name="楕円 451"/>
        <xdr:cNvSpPr/>
      </xdr:nvSpPr>
      <xdr:spPr>
        <a:xfrm>
          <a:off x="162687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92727</xdr:rowOff>
    </xdr:from>
    <xdr:ext cx="405111" cy="259045"/>
    <xdr:sp macro="" textlink="">
      <xdr:nvSpPr>
        <xdr:cNvPr id="453" name="【一般廃棄物処理施設】&#10;有形固定資産減価償却率該当値テキスト"/>
        <xdr:cNvSpPr txBox="1"/>
      </xdr:nvSpPr>
      <xdr:spPr>
        <a:xfrm>
          <a:off x="16357600" y="557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2540</xdr:rowOff>
    </xdr:from>
    <xdr:to>
      <xdr:col>81</xdr:col>
      <xdr:colOff>101600</xdr:colOff>
      <xdr:row>33</xdr:row>
      <xdr:rowOff>104140</xdr:rowOff>
    </xdr:to>
    <xdr:sp macro="" textlink="">
      <xdr:nvSpPr>
        <xdr:cNvPr id="454" name="楕円 453"/>
        <xdr:cNvSpPr/>
      </xdr:nvSpPr>
      <xdr:spPr>
        <a:xfrm>
          <a:off x="15430500"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19050</xdr:rowOff>
    </xdr:from>
    <xdr:to>
      <xdr:col>85</xdr:col>
      <xdr:colOff>127000</xdr:colOff>
      <xdr:row>33</xdr:row>
      <xdr:rowOff>53340</xdr:rowOff>
    </xdr:to>
    <xdr:cxnSp macro="">
      <xdr:nvCxnSpPr>
        <xdr:cNvPr id="455" name="直線コネクタ 454"/>
        <xdr:cNvCxnSpPr/>
      </xdr:nvCxnSpPr>
      <xdr:spPr>
        <a:xfrm flipV="1">
          <a:off x="15481300" y="56769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38117</xdr:rowOff>
    </xdr:from>
    <xdr:ext cx="405111" cy="259045"/>
    <xdr:sp macro="" textlink="">
      <xdr:nvSpPr>
        <xdr:cNvPr id="456" name="n_1aveValue【一般廃棄物処理施設】&#10;有形固定資産減価償却率"/>
        <xdr:cNvSpPr txBox="1"/>
      </xdr:nvSpPr>
      <xdr:spPr>
        <a:xfrm>
          <a:off x="15266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170197</xdr:rowOff>
    </xdr:from>
    <xdr:ext cx="405111" cy="259045"/>
    <xdr:sp macro="" textlink="">
      <xdr:nvSpPr>
        <xdr:cNvPr id="457" name="n_2aveValue【一般廃棄物処理施設】&#10;有形固定資産減価償却率"/>
        <xdr:cNvSpPr txBox="1"/>
      </xdr:nvSpPr>
      <xdr:spPr>
        <a:xfrm>
          <a:off x="14389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120667</xdr:rowOff>
    </xdr:from>
    <xdr:ext cx="405111" cy="259045"/>
    <xdr:sp macro="" textlink="">
      <xdr:nvSpPr>
        <xdr:cNvPr id="458" name="n_1mainValue【一般廃棄物処理施設】&#10;有形固定資産減価償却率"/>
        <xdr:cNvSpPr txBox="1"/>
      </xdr:nvSpPr>
      <xdr:spPr>
        <a:xfrm>
          <a:off x="15266044" y="543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9" name="直線コネクタ 4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0" name="テキスト ボックス 4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1" name="直線コネクタ 4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2" name="テキスト ボックス 4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3" name="直線コネクタ 4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4" name="テキスト ボックス 4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5" name="直線コネクタ 4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6" name="テキスト ボックス 4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7" name="直線コネクタ 4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8" name="テキスト ボックス 4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0" name="テキスト ボックス 47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482" name="直線コネクタ 481"/>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483" name="【一般廃棄物処理施設】&#10;一人当たり有形固定資産（償却資産）額最小値テキスト"/>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484" name="直線コネクタ 483"/>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485" name="【一般廃棄物処理施設】&#10;一人当たり有形固定資産（償却資産）額最大値テキスト"/>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486" name="直線コネクタ 485"/>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22282</xdr:rowOff>
    </xdr:from>
    <xdr:ext cx="599010" cy="259045"/>
    <xdr:sp macro="" textlink="">
      <xdr:nvSpPr>
        <xdr:cNvPr id="487" name="【一般廃棄物処理施設】&#10;一人当たり有形固定資産（償却資産）額平均値テキスト"/>
        <xdr:cNvSpPr txBox="1"/>
      </xdr:nvSpPr>
      <xdr:spPr>
        <a:xfrm>
          <a:off x="22199600" y="670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488" name="フローチャート: 判断 487"/>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489" name="フローチャート: 判断 488"/>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82120</xdr:rowOff>
    </xdr:from>
    <xdr:to>
      <xdr:col>107</xdr:col>
      <xdr:colOff>101600</xdr:colOff>
      <xdr:row>40</xdr:row>
      <xdr:rowOff>12270</xdr:rowOff>
    </xdr:to>
    <xdr:sp macro="" textlink="">
      <xdr:nvSpPr>
        <xdr:cNvPr id="490" name="フローチャート: 判断 489"/>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84996</xdr:rowOff>
    </xdr:from>
    <xdr:to>
      <xdr:col>116</xdr:col>
      <xdr:colOff>114300</xdr:colOff>
      <xdr:row>39</xdr:row>
      <xdr:rowOff>15146</xdr:rowOff>
    </xdr:to>
    <xdr:sp macro="" textlink="">
      <xdr:nvSpPr>
        <xdr:cNvPr id="496" name="楕円 495"/>
        <xdr:cNvSpPr/>
      </xdr:nvSpPr>
      <xdr:spPr>
        <a:xfrm>
          <a:off x="22110700" y="660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107873</xdr:rowOff>
    </xdr:from>
    <xdr:ext cx="599010" cy="259045"/>
    <xdr:sp macro="" textlink="">
      <xdr:nvSpPr>
        <xdr:cNvPr id="497" name="【一般廃棄物処理施設】&#10;一人当たり有形固定資産（償却資産）額該当値テキスト"/>
        <xdr:cNvSpPr txBox="1"/>
      </xdr:nvSpPr>
      <xdr:spPr>
        <a:xfrm>
          <a:off x="22199600" y="6451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77208</xdr:rowOff>
    </xdr:from>
    <xdr:to>
      <xdr:col>112</xdr:col>
      <xdr:colOff>38100</xdr:colOff>
      <xdr:row>39</xdr:row>
      <xdr:rowOff>7358</xdr:rowOff>
    </xdr:to>
    <xdr:sp macro="" textlink="">
      <xdr:nvSpPr>
        <xdr:cNvPr id="498" name="楕円 497"/>
        <xdr:cNvSpPr/>
      </xdr:nvSpPr>
      <xdr:spPr>
        <a:xfrm>
          <a:off x="21272500" y="659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128008</xdr:rowOff>
    </xdr:from>
    <xdr:to>
      <xdr:col>116</xdr:col>
      <xdr:colOff>63500</xdr:colOff>
      <xdr:row>38</xdr:row>
      <xdr:rowOff>135796</xdr:rowOff>
    </xdr:to>
    <xdr:cxnSp macro="">
      <xdr:nvCxnSpPr>
        <xdr:cNvPr id="499" name="直線コネクタ 498"/>
        <xdr:cNvCxnSpPr/>
      </xdr:nvCxnSpPr>
      <xdr:spPr>
        <a:xfrm>
          <a:off x="21323300" y="6643108"/>
          <a:ext cx="8382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92387</xdr:rowOff>
    </xdr:from>
    <xdr:ext cx="599010" cy="259045"/>
    <xdr:sp macro="" textlink="">
      <xdr:nvSpPr>
        <xdr:cNvPr id="500" name="n_1aveValue【一般廃棄物処理施設】&#10;一人当たり有形固定資産（償却資産）額"/>
        <xdr:cNvSpPr txBox="1"/>
      </xdr:nvSpPr>
      <xdr:spPr>
        <a:xfrm>
          <a:off x="210110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28797</xdr:rowOff>
    </xdr:from>
    <xdr:ext cx="599010" cy="259045"/>
    <xdr:sp macro="" textlink="">
      <xdr:nvSpPr>
        <xdr:cNvPr id="501" name="n_2aveValue【一般廃棄物処理施設】&#10;一人当たり有形固定資産（償却資産）額"/>
        <xdr:cNvSpPr txBox="1"/>
      </xdr:nvSpPr>
      <xdr:spPr>
        <a:xfrm>
          <a:off x="20134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23885</xdr:rowOff>
    </xdr:from>
    <xdr:ext cx="599010" cy="259045"/>
    <xdr:sp macro="" textlink="">
      <xdr:nvSpPr>
        <xdr:cNvPr id="502" name="n_1mainValue【一般廃棄物処理施設】&#10;一人当たり有形固定資産（償却資産）額"/>
        <xdr:cNvSpPr txBox="1"/>
      </xdr:nvSpPr>
      <xdr:spPr>
        <a:xfrm>
          <a:off x="21011095" y="636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1" name="正方形/長方形 5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2" name="正方形/長方形 5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3" name="正方形/長方形 5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4" name="正方形/長方形 5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5" name="正方形/長方形 5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6" name="正方形/長方形 5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7" name="正方形/長方形 5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8" name="正方形/長方形 51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29" name="直線コネクタ 5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30" name="テキスト ボックス 529"/>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1" name="直線コネクタ 5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2" name="テキスト ボックス 5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3" name="直線コネクタ 5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4" name="テキスト ボックス 5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5" name="直線コネクタ 5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6" name="テキスト ボックス 5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7" name="直線コネクタ 5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8" name="テキスト ボックス 53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0" name="テキスト ボックス 5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542" name="直線コネクタ 541"/>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543" name="【消防施設】&#10;有形固定資産減価償却率最小値テキスト"/>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544" name="直線コネクタ 543"/>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545" name="【消防施設】&#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546" name="直線コネクタ 545"/>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69232</xdr:rowOff>
    </xdr:from>
    <xdr:ext cx="405111" cy="259045"/>
    <xdr:sp macro="" textlink="">
      <xdr:nvSpPr>
        <xdr:cNvPr id="547" name="【消防施設】&#10;有形固定資産減価償却率平均値テキスト"/>
        <xdr:cNvSpPr txBox="1"/>
      </xdr:nvSpPr>
      <xdr:spPr>
        <a:xfrm>
          <a:off x="16357600" y="1361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548" name="フローチャート: 判断 547"/>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549" name="フローチャート: 判断 548"/>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137795</xdr:rowOff>
    </xdr:from>
    <xdr:to>
      <xdr:col>76</xdr:col>
      <xdr:colOff>165100</xdr:colOff>
      <xdr:row>81</xdr:row>
      <xdr:rowOff>67945</xdr:rowOff>
    </xdr:to>
    <xdr:sp macro="" textlink="">
      <xdr:nvSpPr>
        <xdr:cNvPr id="550" name="フローチャート: 判断 549"/>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73025</xdr:rowOff>
    </xdr:from>
    <xdr:to>
      <xdr:col>85</xdr:col>
      <xdr:colOff>177800</xdr:colOff>
      <xdr:row>82</xdr:row>
      <xdr:rowOff>3175</xdr:rowOff>
    </xdr:to>
    <xdr:sp macro="" textlink="">
      <xdr:nvSpPr>
        <xdr:cNvPr id="556" name="楕円 555"/>
        <xdr:cNvSpPr/>
      </xdr:nvSpPr>
      <xdr:spPr>
        <a:xfrm>
          <a:off x="162687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51452</xdr:rowOff>
    </xdr:from>
    <xdr:ext cx="405111" cy="259045"/>
    <xdr:sp macro="" textlink="">
      <xdr:nvSpPr>
        <xdr:cNvPr id="557" name="【消防施設】&#10;有形固定資産減価償却率該当値テキスト"/>
        <xdr:cNvSpPr txBox="1"/>
      </xdr:nvSpPr>
      <xdr:spPr>
        <a:xfrm>
          <a:off x="16357600" y="1393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59689</xdr:rowOff>
    </xdr:from>
    <xdr:to>
      <xdr:col>81</xdr:col>
      <xdr:colOff>101600</xdr:colOff>
      <xdr:row>82</xdr:row>
      <xdr:rowOff>161289</xdr:rowOff>
    </xdr:to>
    <xdr:sp macro="" textlink="">
      <xdr:nvSpPr>
        <xdr:cNvPr id="558" name="楕円 557"/>
        <xdr:cNvSpPr/>
      </xdr:nvSpPr>
      <xdr:spPr>
        <a:xfrm>
          <a:off x="15430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123825</xdr:rowOff>
    </xdr:from>
    <xdr:to>
      <xdr:col>85</xdr:col>
      <xdr:colOff>127000</xdr:colOff>
      <xdr:row>82</xdr:row>
      <xdr:rowOff>110489</xdr:rowOff>
    </xdr:to>
    <xdr:cxnSp macro="">
      <xdr:nvCxnSpPr>
        <xdr:cNvPr id="559" name="直線コネクタ 558"/>
        <xdr:cNvCxnSpPr/>
      </xdr:nvCxnSpPr>
      <xdr:spPr>
        <a:xfrm flipV="1">
          <a:off x="15481300" y="14011275"/>
          <a:ext cx="838200" cy="1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60" name="楕円 559"/>
        <xdr:cNvSpPr/>
      </xdr:nvSpPr>
      <xdr:spPr>
        <a:xfrm>
          <a:off x="14541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19050</xdr:rowOff>
    </xdr:from>
    <xdr:to>
      <xdr:col>81</xdr:col>
      <xdr:colOff>50800</xdr:colOff>
      <xdr:row>82</xdr:row>
      <xdr:rowOff>110489</xdr:rowOff>
    </xdr:to>
    <xdr:cxnSp macro="">
      <xdr:nvCxnSpPr>
        <xdr:cNvPr id="561" name="直線コネクタ 560"/>
        <xdr:cNvCxnSpPr/>
      </xdr:nvCxnSpPr>
      <xdr:spPr>
        <a:xfrm>
          <a:off x="14592300" y="140779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67327</xdr:rowOff>
    </xdr:from>
    <xdr:ext cx="405111" cy="259045"/>
    <xdr:sp macro="" textlink="">
      <xdr:nvSpPr>
        <xdr:cNvPr id="562" name="n_1aveValue【消防施設】&#10;有形固定資産減価償却率"/>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84472</xdr:rowOff>
    </xdr:from>
    <xdr:ext cx="405111" cy="259045"/>
    <xdr:sp macro="" textlink="">
      <xdr:nvSpPr>
        <xdr:cNvPr id="563" name="n_2aveValue【消防施設】&#10;有形固定資産減価償却率"/>
        <xdr:cNvSpPr txBox="1"/>
      </xdr:nvSpPr>
      <xdr:spPr>
        <a:xfrm>
          <a:off x="14389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152416</xdr:rowOff>
    </xdr:from>
    <xdr:ext cx="405111" cy="259045"/>
    <xdr:sp macro="" textlink="">
      <xdr:nvSpPr>
        <xdr:cNvPr id="564" name="n_1mainValue【消防施設】&#10;有形固定資産減価償却率"/>
        <xdr:cNvSpPr txBox="1"/>
      </xdr:nvSpPr>
      <xdr:spPr>
        <a:xfrm>
          <a:off x="15266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565" name="n_2mainValue【消防施設】&#10;有形固定資産減価償却率"/>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6" name="直線コネクタ 57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7" name="テキスト ボックス 57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8" name="直線コネクタ 57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9" name="テキスト ボックス 57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0" name="直線コネクタ 57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1" name="テキスト ボックス 58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2" name="直線コネクタ 58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3" name="テキスト ボックス 58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4" name="直線コネクタ 5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5" name="テキスト ボックス 5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587" name="直線コネクタ 586"/>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88"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89" name="直線コネクタ 588"/>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590"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591" name="直線コネクタ 590"/>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592" name="【消防施設】&#10;一人当たり面積平均値テキスト"/>
        <xdr:cNvSpPr txBox="1"/>
      </xdr:nvSpPr>
      <xdr:spPr>
        <a:xfrm>
          <a:off x="22199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593" name="フローチャート: 判断 592"/>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94" name="フローチャート: 判断 593"/>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110744</xdr:rowOff>
    </xdr:from>
    <xdr:to>
      <xdr:col>107</xdr:col>
      <xdr:colOff>101600</xdr:colOff>
      <xdr:row>85</xdr:row>
      <xdr:rowOff>40894</xdr:rowOff>
    </xdr:to>
    <xdr:sp macro="" textlink="">
      <xdr:nvSpPr>
        <xdr:cNvPr id="595" name="フローチャート: 判断 594"/>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6" name="テキスト ボックス 5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7" name="テキスト ボックス 5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8" name="テキスト ボックス 5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9" name="テキスト ボックス 5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0" name="テキスト ボックス 5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601" name="楕円 600"/>
        <xdr:cNvSpPr/>
      </xdr:nvSpPr>
      <xdr:spPr>
        <a:xfrm>
          <a:off x="22110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119397</xdr:rowOff>
    </xdr:from>
    <xdr:ext cx="469744" cy="259045"/>
    <xdr:sp macro="" textlink="">
      <xdr:nvSpPr>
        <xdr:cNvPr id="602" name="【消防施設】&#10;一人当たり面積該当値テキスト"/>
        <xdr:cNvSpPr txBox="1"/>
      </xdr:nvSpPr>
      <xdr:spPr>
        <a:xfrm>
          <a:off x="22199600" y="1452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35306</xdr:rowOff>
    </xdr:from>
    <xdr:to>
      <xdr:col>112</xdr:col>
      <xdr:colOff>38100</xdr:colOff>
      <xdr:row>85</xdr:row>
      <xdr:rowOff>136906</xdr:rowOff>
    </xdr:to>
    <xdr:sp macro="" textlink="">
      <xdr:nvSpPr>
        <xdr:cNvPr id="603" name="楕円 602"/>
        <xdr:cNvSpPr/>
      </xdr:nvSpPr>
      <xdr:spPr>
        <a:xfrm>
          <a:off x="21272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83820</xdr:rowOff>
    </xdr:from>
    <xdr:to>
      <xdr:col>116</xdr:col>
      <xdr:colOff>63500</xdr:colOff>
      <xdr:row>85</xdr:row>
      <xdr:rowOff>86106</xdr:rowOff>
    </xdr:to>
    <xdr:cxnSp macro="">
      <xdr:nvCxnSpPr>
        <xdr:cNvPr id="604" name="直線コネクタ 603"/>
        <xdr:cNvCxnSpPr/>
      </xdr:nvCxnSpPr>
      <xdr:spPr>
        <a:xfrm flipV="1">
          <a:off x="21323300" y="146570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90170</xdr:rowOff>
    </xdr:from>
    <xdr:to>
      <xdr:col>107</xdr:col>
      <xdr:colOff>101600</xdr:colOff>
      <xdr:row>83</xdr:row>
      <xdr:rowOff>20320</xdr:rowOff>
    </xdr:to>
    <xdr:sp macro="" textlink="">
      <xdr:nvSpPr>
        <xdr:cNvPr id="605" name="楕円 604"/>
        <xdr:cNvSpPr/>
      </xdr:nvSpPr>
      <xdr:spPr>
        <a:xfrm>
          <a:off x="20383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140970</xdr:rowOff>
    </xdr:from>
    <xdr:to>
      <xdr:col>111</xdr:col>
      <xdr:colOff>177800</xdr:colOff>
      <xdr:row>85</xdr:row>
      <xdr:rowOff>86106</xdr:rowOff>
    </xdr:to>
    <xdr:cxnSp macro="">
      <xdr:nvCxnSpPr>
        <xdr:cNvPr id="606" name="直線コネクタ 605"/>
        <xdr:cNvCxnSpPr/>
      </xdr:nvCxnSpPr>
      <xdr:spPr>
        <a:xfrm>
          <a:off x="20434300" y="14199870"/>
          <a:ext cx="889000" cy="45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607"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32021</xdr:rowOff>
    </xdr:from>
    <xdr:ext cx="469744" cy="259045"/>
    <xdr:sp macro="" textlink="">
      <xdr:nvSpPr>
        <xdr:cNvPr id="608" name="n_2aveValue【消防施設】&#10;一人当たり面積"/>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128033</xdr:rowOff>
    </xdr:from>
    <xdr:ext cx="469744" cy="259045"/>
    <xdr:sp macro="" textlink="">
      <xdr:nvSpPr>
        <xdr:cNvPr id="609" name="n_1main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36847</xdr:rowOff>
    </xdr:from>
    <xdr:ext cx="469744" cy="259045"/>
    <xdr:sp macro="" textlink="">
      <xdr:nvSpPr>
        <xdr:cNvPr id="610" name="n_2mainValue【消防施設】&#10;一人当たり面積"/>
        <xdr:cNvSpPr txBox="1"/>
      </xdr:nvSpPr>
      <xdr:spPr>
        <a:xfrm>
          <a:off x="2019942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2" name="テキスト ボックス 62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2" name="テキスト ボックス 63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4" name="テキスト ボックス 6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636" name="直線コネクタ 635"/>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637"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638" name="直線コネクタ 637"/>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39"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40" name="直線コネクタ 639"/>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31948</xdr:rowOff>
    </xdr:from>
    <xdr:ext cx="405111" cy="259045"/>
    <xdr:sp macro="" textlink="">
      <xdr:nvSpPr>
        <xdr:cNvPr id="641" name="【庁舎】&#10;有形固定資産減価償却率平均値テキスト"/>
        <xdr:cNvSpPr txBox="1"/>
      </xdr:nvSpPr>
      <xdr:spPr>
        <a:xfrm>
          <a:off x="16357600" y="17519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642" name="フローチャート: 判断 641"/>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43" name="フローチャート: 判断 642"/>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44" name="フローチャート: 判断 643"/>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111942</xdr:rowOff>
    </xdr:from>
    <xdr:to>
      <xdr:col>85</xdr:col>
      <xdr:colOff>177800</xdr:colOff>
      <xdr:row>104</xdr:row>
      <xdr:rowOff>42092</xdr:rowOff>
    </xdr:to>
    <xdr:sp macro="" textlink="">
      <xdr:nvSpPr>
        <xdr:cNvPr id="650" name="楕円 649"/>
        <xdr:cNvSpPr/>
      </xdr:nvSpPr>
      <xdr:spPr>
        <a:xfrm>
          <a:off x="162687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90369</xdr:rowOff>
    </xdr:from>
    <xdr:ext cx="405111" cy="259045"/>
    <xdr:sp macro="" textlink="">
      <xdr:nvSpPr>
        <xdr:cNvPr id="651" name="【庁舎】&#10;有形固定資産減価償却率該当値テキスト"/>
        <xdr:cNvSpPr txBox="1"/>
      </xdr:nvSpPr>
      <xdr:spPr>
        <a:xfrm>
          <a:off x="16357600" y="1774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160927</xdr:rowOff>
    </xdr:from>
    <xdr:to>
      <xdr:col>81</xdr:col>
      <xdr:colOff>101600</xdr:colOff>
      <xdr:row>104</xdr:row>
      <xdr:rowOff>91077</xdr:rowOff>
    </xdr:to>
    <xdr:sp macro="" textlink="">
      <xdr:nvSpPr>
        <xdr:cNvPr id="652" name="楕円 651"/>
        <xdr:cNvSpPr/>
      </xdr:nvSpPr>
      <xdr:spPr>
        <a:xfrm>
          <a:off x="15430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162742</xdr:rowOff>
    </xdr:from>
    <xdr:to>
      <xdr:col>85</xdr:col>
      <xdr:colOff>127000</xdr:colOff>
      <xdr:row>104</xdr:row>
      <xdr:rowOff>40277</xdr:rowOff>
    </xdr:to>
    <xdr:cxnSp macro="">
      <xdr:nvCxnSpPr>
        <xdr:cNvPr id="653" name="直線コネクタ 652"/>
        <xdr:cNvCxnSpPr/>
      </xdr:nvCxnSpPr>
      <xdr:spPr>
        <a:xfrm flipV="1">
          <a:off x="15481300" y="1782209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62956</xdr:rowOff>
    </xdr:from>
    <xdr:to>
      <xdr:col>76</xdr:col>
      <xdr:colOff>165100</xdr:colOff>
      <xdr:row>104</xdr:row>
      <xdr:rowOff>164556</xdr:rowOff>
    </xdr:to>
    <xdr:sp macro="" textlink="">
      <xdr:nvSpPr>
        <xdr:cNvPr id="654" name="楕円 653"/>
        <xdr:cNvSpPr/>
      </xdr:nvSpPr>
      <xdr:spPr>
        <a:xfrm>
          <a:off x="14541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40277</xdr:rowOff>
    </xdr:from>
    <xdr:to>
      <xdr:col>81</xdr:col>
      <xdr:colOff>50800</xdr:colOff>
      <xdr:row>104</xdr:row>
      <xdr:rowOff>113756</xdr:rowOff>
    </xdr:to>
    <xdr:cxnSp macro="">
      <xdr:nvCxnSpPr>
        <xdr:cNvPr id="655" name="直線コネクタ 654"/>
        <xdr:cNvCxnSpPr/>
      </xdr:nvCxnSpPr>
      <xdr:spPr>
        <a:xfrm flipV="1">
          <a:off x="14592300" y="1787107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656" name="n_1aveValue【庁舎】&#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657"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82204</xdr:rowOff>
    </xdr:from>
    <xdr:ext cx="405111" cy="259045"/>
    <xdr:sp macro="" textlink="">
      <xdr:nvSpPr>
        <xdr:cNvPr id="658" name="n_1mainValue【庁舎】&#10;有形固定資産減価償却率"/>
        <xdr:cNvSpPr txBox="1"/>
      </xdr:nvSpPr>
      <xdr:spPr>
        <a:xfrm>
          <a:off x="152660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155683</xdr:rowOff>
    </xdr:from>
    <xdr:ext cx="405111" cy="259045"/>
    <xdr:sp macro="" textlink="">
      <xdr:nvSpPr>
        <xdr:cNvPr id="659" name="n_2mainValue【庁舎】&#10;有形固定資産減価償却率"/>
        <xdr:cNvSpPr txBox="1"/>
      </xdr:nvSpPr>
      <xdr:spPr>
        <a:xfrm>
          <a:off x="14389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0" name="直線コネクタ 6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1" name="テキスト ボックス 6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2" name="直線コネクタ 6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3" name="テキスト ボックス 6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4" name="直線コネクタ 6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5" name="テキスト ボックス 6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6" name="直線コネクタ 6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7" name="テキスト ボックス 6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8" name="直線コネクタ 6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9" name="テキスト ボックス 6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683" name="直線コネクタ 682"/>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684"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685" name="直線コネクタ 684"/>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686"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687" name="直線コネクタ 686"/>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688" name="【庁舎】&#10;一人当たり面積平均値テキスト"/>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689" name="フローチャート: 判断 688"/>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690" name="フローチャート: 判断 689"/>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69214</xdr:rowOff>
    </xdr:from>
    <xdr:to>
      <xdr:col>107</xdr:col>
      <xdr:colOff>101600</xdr:colOff>
      <xdr:row>105</xdr:row>
      <xdr:rowOff>170814</xdr:rowOff>
    </xdr:to>
    <xdr:sp macro="" textlink="">
      <xdr:nvSpPr>
        <xdr:cNvPr id="691" name="フローチャート: 判断 690"/>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80645</xdr:rowOff>
    </xdr:from>
    <xdr:to>
      <xdr:col>116</xdr:col>
      <xdr:colOff>114300</xdr:colOff>
      <xdr:row>103</xdr:row>
      <xdr:rowOff>10795</xdr:rowOff>
    </xdr:to>
    <xdr:sp macro="" textlink="">
      <xdr:nvSpPr>
        <xdr:cNvPr id="697" name="楕円 696"/>
        <xdr:cNvSpPr/>
      </xdr:nvSpPr>
      <xdr:spPr>
        <a:xfrm>
          <a:off x="221107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103522</xdr:rowOff>
    </xdr:from>
    <xdr:ext cx="469744" cy="259045"/>
    <xdr:sp macro="" textlink="">
      <xdr:nvSpPr>
        <xdr:cNvPr id="698" name="【庁舎】&#10;一人当たり面積該当値テキスト"/>
        <xdr:cNvSpPr txBox="1"/>
      </xdr:nvSpPr>
      <xdr:spPr>
        <a:xfrm>
          <a:off x="22199600" y="1741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82550</xdr:rowOff>
    </xdr:from>
    <xdr:to>
      <xdr:col>112</xdr:col>
      <xdr:colOff>38100</xdr:colOff>
      <xdr:row>103</xdr:row>
      <xdr:rowOff>12700</xdr:rowOff>
    </xdr:to>
    <xdr:sp macro="" textlink="">
      <xdr:nvSpPr>
        <xdr:cNvPr id="699" name="楕円 698"/>
        <xdr:cNvSpPr/>
      </xdr:nvSpPr>
      <xdr:spPr>
        <a:xfrm>
          <a:off x="21272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131445</xdr:rowOff>
    </xdr:from>
    <xdr:to>
      <xdr:col>116</xdr:col>
      <xdr:colOff>63500</xdr:colOff>
      <xdr:row>102</xdr:row>
      <xdr:rowOff>133350</xdr:rowOff>
    </xdr:to>
    <xdr:cxnSp macro="">
      <xdr:nvCxnSpPr>
        <xdr:cNvPr id="700" name="直線コネクタ 699"/>
        <xdr:cNvCxnSpPr/>
      </xdr:nvCxnSpPr>
      <xdr:spPr>
        <a:xfrm flipV="1">
          <a:off x="21323300" y="176193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71120</xdr:rowOff>
    </xdr:from>
    <xdr:to>
      <xdr:col>107</xdr:col>
      <xdr:colOff>101600</xdr:colOff>
      <xdr:row>103</xdr:row>
      <xdr:rowOff>1270</xdr:rowOff>
    </xdr:to>
    <xdr:sp macro="" textlink="">
      <xdr:nvSpPr>
        <xdr:cNvPr id="701" name="楕円 700"/>
        <xdr:cNvSpPr/>
      </xdr:nvSpPr>
      <xdr:spPr>
        <a:xfrm>
          <a:off x="20383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121920</xdr:rowOff>
    </xdr:from>
    <xdr:to>
      <xdr:col>111</xdr:col>
      <xdr:colOff>177800</xdr:colOff>
      <xdr:row>102</xdr:row>
      <xdr:rowOff>133350</xdr:rowOff>
    </xdr:to>
    <xdr:cxnSp macro="">
      <xdr:nvCxnSpPr>
        <xdr:cNvPr id="702" name="直線コネクタ 701"/>
        <xdr:cNvCxnSpPr/>
      </xdr:nvCxnSpPr>
      <xdr:spPr>
        <a:xfrm>
          <a:off x="20434300" y="17609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91457</xdr:rowOff>
    </xdr:from>
    <xdr:ext cx="469744" cy="259045"/>
    <xdr:sp macro="" textlink="">
      <xdr:nvSpPr>
        <xdr:cNvPr id="703" name="n_1aveValue【庁舎】&#10;一人当たり面積"/>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161941</xdr:rowOff>
    </xdr:from>
    <xdr:ext cx="469744" cy="259045"/>
    <xdr:sp macro="" textlink="">
      <xdr:nvSpPr>
        <xdr:cNvPr id="704" name="n_2aveValue【庁舎】&#10;一人当たり面積"/>
        <xdr:cNvSpPr txBox="1"/>
      </xdr:nvSpPr>
      <xdr:spPr>
        <a:xfrm>
          <a:off x="20199427" y="18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29227</xdr:rowOff>
    </xdr:from>
    <xdr:ext cx="469744" cy="259045"/>
    <xdr:sp macro="" textlink="">
      <xdr:nvSpPr>
        <xdr:cNvPr id="705" name="n_1mainValue【庁舎】&#10;一人当たり面積"/>
        <xdr:cNvSpPr txBox="1"/>
      </xdr:nvSpPr>
      <xdr:spPr>
        <a:xfrm>
          <a:off x="210757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17797</xdr:rowOff>
    </xdr:from>
    <xdr:ext cx="469744" cy="259045"/>
    <xdr:sp macro="" textlink="">
      <xdr:nvSpPr>
        <xdr:cNvPr id="706" name="n_2mainValue【庁舎】&#10;一人当たり面積"/>
        <xdr:cNvSpPr txBox="1"/>
      </xdr:nvSpPr>
      <xdr:spPr>
        <a:xfrm>
          <a:off x="201994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類似団体と比較して特に有形固定資産減価償却率が高くなっている施設は図書館、福祉施設、市民会館であり、特に低くなっている施設は、体育館、消防施設、庁舎である。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集約化、複合化、長寿命化も見据えつつ、地域防災計画といった諸計画や、維持管理、中期的に必要とする修繕にかかる経費の動向にも留意しつつ、公共施設総合管理計画に基づき適切な管理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17,030
16,956
77.94
10,847,561
10,407,537
284,969
6,125,446
12,263,761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前から類似団体平均値を大幅に下回っているが、合併による財政基盤の強化及び合併後に行っている行財政改革等により、合併後はほぼ同水準で推移している。引き続き、人件費の縮減に努めながらの定員管理、事業の取捨選択や見直し等により投資的経費などの抑制を行い、歳出の削減を図るとともに、地方税の徴収強化等の取り組みを通じて自主財源を確保し、より一層の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78" name="テキスト ボックス 77"/>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・歳入面では地方税、地方消費税交付金が微増した一方、地方交付税等が減少し、歳出面では公債費が減少し、前年に比べて</a:t>
          </a:r>
          <a:r>
            <a:rPr kumimoji="1" lang="en-US" altLang="ja-JP" sz="1050">
              <a:latin typeface="ＭＳ Ｐゴシック" panose="020B0600070205080204" pitchFamily="50" charset="-128"/>
              <a:ea typeface="ＭＳ Ｐゴシック" panose="020B0600070205080204" pitchFamily="50" charset="-128"/>
            </a:rPr>
            <a:t>2.0</a:t>
          </a:r>
          <a:r>
            <a:rPr kumimoji="1" lang="ja-JP" altLang="en-US" sz="1050">
              <a:latin typeface="ＭＳ Ｐゴシック" panose="020B0600070205080204" pitchFamily="50" charset="-128"/>
              <a:ea typeface="ＭＳ Ｐゴシック" panose="020B0600070205080204" pitchFamily="50" charset="-128"/>
            </a:rPr>
            <a:t>ポイント減少した。当面の間、中学校や学校給食センターの建設により、普通建設事業費の増加傾向は継続するが、退職者の不補充等による職員数の減等に伴う人件費の削減、物件費などの経常的な経費の再確認による削減、上下水道料金の見直しによる繰出金の抑制、事業のゼロベースからの見直し等を行い、計画的に事業の廃止及び縮小を進めるとともに、アウトソーシングへの移行等により経常的な経費の削減を図る。経常的な一般財源の収入増加が見込めない中、引き続き町行政改革大綱に基づき経常的な経費全体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73841</xdr:rowOff>
    </xdr:from>
    <xdr:to>
      <xdr:col>23</xdr:col>
      <xdr:colOff>133350</xdr:colOff>
      <xdr:row>64</xdr:row>
      <xdr:rowOff>142784</xdr:rowOff>
    </xdr:to>
    <xdr:cxnSp macro="">
      <xdr:nvCxnSpPr>
        <xdr:cNvPr id="135" name="直線コネクタ 134"/>
        <xdr:cNvCxnSpPr/>
      </xdr:nvCxnSpPr>
      <xdr:spPr>
        <a:xfrm flipV="1">
          <a:off x="4114800" y="1104664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117946</xdr:rowOff>
    </xdr:from>
    <xdr:ext cx="762000" cy="259045"/>
    <xdr:sp macro="" textlink="">
      <xdr:nvSpPr>
        <xdr:cNvPr id="136" name="財政構造の弾力性平均値テキスト"/>
        <xdr:cNvSpPr txBox="1"/>
      </xdr:nvSpPr>
      <xdr:spPr>
        <a:xfrm>
          <a:off x="5041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154759</xdr:rowOff>
    </xdr:from>
    <xdr:to>
      <xdr:col>19</xdr:col>
      <xdr:colOff>133350</xdr:colOff>
      <xdr:row>64</xdr:row>
      <xdr:rowOff>142784</xdr:rowOff>
    </xdr:to>
    <xdr:cxnSp macro="">
      <xdr:nvCxnSpPr>
        <xdr:cNvPr id="138" name="直線コネクタ 137"/>
        <xdr:cNvCxnSpPr/>
      </xdr:nvCxnSpPr>
      <xdr:spPr>
        <a:xfrm>
          <a:off x="3225800" y="10784659"/>
          <a:ext cx="889000" cy="33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154759</xdr:rowOff>
    </xdr:from>
    <xdr:to>
      <xdr:col>15</xdr:col>
      <xdr:colOff>82550</xdr:colOff>
      <xdr:row>63</xdr:row>
      <xdr:rowOff>17780</xdr:rowOff>
    </xdr:to>
    <xdr:cxnSp macro="">
      <xdr:nvCxnSpPr>
        <xdr:cNvPr id="141" name="直線コネクタ 140"/>
        <xdr:cNvCxnSpPr/>
      </xdr:nvCxnSpPr>
      <xdr:spPr>
        <a:xfrm flipV="1">
          <a:off x="2336800" y="1078465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91276</xdr:rowOff>
    </xdr:from>
    <xdr:ext cx="762000" cy="259045"/>
    <xdr:sp macro="" textlink="">
      <xdr:nvSpPr>
        <xdr:cNvPr id="143" name="テキスト ボックス 142"/>
        <xdr:cNvSpPr txBox="1"/>
      </xdr:nvSpPr>
      <xdr:spPr>
        <a:xfrm>
          <a:off x="2844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63</xdr:row>
      <xdr:rowOff>55699</xdr:rowOff>
    </xdr:to>
    <xdr:cxnSp macro="">
      <xdr:nvCxnSpPr>
        <xdr:cNvPr id="144" name="直線コネクタ 143"/>
        <xdr:cNvCxnSpPr/>
      </xdr:nvCxnSpPr>
      <xdr:spPr>
        <a:xfrm flipV="1">
          <a:off x="1447800" y="1081913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46" name="テキスト ボックス 145"/>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8" name="テキスト ボックス 14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23041</xdr:rowOff>
    </xdr:from>
    <xdr:to>
      <xdr:col>23</xdr:col>
      <xdr:colOff>184150</xdr:colOff>
      <xdr:row>64</xdr:row>
      <xdr:rowOff>124641</xdr:rowOff>
    </xdr:to>
    <xdr:sp macro="" textlink="">
      <xdr:nvSpPr>
        <xdr:cNvPr id="154" name="楕円 153"/>
        <xdr:cNvSpPr/>
      </xdr:nvSpPr>
      <xdr:spPr>
        <a:xfrm>
          <a:off x="49022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166568</xdr:rowOff>
    </xdr:from>
    <xdr:ext cx="762000" cy="259045"/>
    <xdr:sp macro="" textlink="">
      <xdr:nvSpPr>
        <xdr:cNvPr id="155" name="財政構造の弾力性該当値テキスト"/>
        <xdr:cNvSpPr txBox="1"/>
      </xdr:nvSpPr>
      <xdr:spPr>
        <a:xfrm>
          <a:off x="5041900" y="1096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91984</xdr:rowOff>
    </xdr:from>
    <xdr:to>
      <xdr:col>19</xdr:col>
      <xdr:colOff>184150</xdr:colOff>
      <xdr:row>65</xdr:row>
      <xdr:rowOff>22134</xdr:rowOff>
    </xdr:to>
    <xdr:sp macro="" textlink="">
      <xdr:nvSpPr>
        <xdr:cNvPr id="156" name="楕円 155"/>
        <xdr:cNvSpPr/>
      </xdr:nvSpPr>
      <xdr:spPr>
        <a:xfrm>
          <a:off x="40640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6911</xdr:rowOff>
    </xdr:from>
    <xdr:ext cx="736600" cy="259045"/>
    <xdr:sp macro="" textlink="">
      <xdr:nvSpPr>
        <xdr:cNvPr id="157" name="テキスト ボックス 156"/>
        <xdr:cNvSpPr txBox="1"/>
      </xdr:nvSpPr>
      <xdr:spPr>
        <a:xfrm>
          <a:off x="3733800" y="11151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103959</xdr:rowOff>
    </xdr:from>
    <xdr:to>
      <xdr:col>15</xdr:col>
      <xdr:colOff>133350</xdr:colOff>
      <xdr:row>63</xdr:row>
      <xdr:rowOff>34109</xdr:rowOff>
    </xdr:to>
    <xdr:sp macro="" textlink="">
      <xdr:nvSpPr>
        <xdr:cNvPr id="158" name="楕円 157"/>
        <xdr:cNvSpPr/>
      </xdr:nvSpPr>
      <xdr:spPr>
        <a:xfrm>
          <a:off x="3175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44286</xdr:rowOff>
    </xdr:from>
    <xdr:ext cx="762000" cy="259045"/>
    <xdr:sp macro="" textlink="">
      <xdr:nvSpPr>
        <xdr:cNvPr id="159" name="テキスト ボックス 158"/>
        <xdr:cNvSpPr txBox="1"/>
      </xdr:nvSpPr>
      <xdr:spPr>
        <a:xfrm>
          <a:off x="2844800" y="1050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60" name="楕円 159"/>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61" name="テキスト ボックス 160"/>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62" name="楕円 161"/>
        <xdr:cNvSpPr/>
      </xdr:nvSpPr>
      <xdr:spPr>
        <a:xfrm>
          <a:off x="1397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63" name="テキスト ボックス 162"/>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物件費及び維持補修費の合計額の人口１人当たりの金額は類似団体平均と比較して低くなっている要因として、一部の施設で指定管理者制度を導入していることや広域連合によりごみ処理業務等を行っていることがあげられる。対前年比では、物件費や維持管理費、退職金の増に伴う人件費の増額で人口１人当たりの決算額が高くなっている。今後とも退職者の不補充等による職員数の減等に伴う人件費の削減、施設の統廃合や既存施設の維持管理費の削減、民間でも実施可能な部分については、</a:t>
          </a:r>
          <a:r>
            <a:rPr kumimoji="1" lang="en-US" altLang="ja-JP" sz="1200">
              <a:latin typeface="ＭＳ Ｐゴシック" panose="020B0600070205080204" pitchFamily="50" charset="-128"/>
              <a:ea typeface="ＭＳ Ｐゴシック" panose="020B0600070205080204" pitchFamily="50" charset="-128"/>
            </a:rPr>
            <a:t>PPP</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PFI</a:t>
          </a:r>
          <a:r>
            <a:rPr kumimoji="1" lang="ja-JP" altLang="en-US" sz="1200">
              <a:latin typeface="ＭＳ Ｐゴシック" panose="020B0600070205080204" pitchFamily="50" charset="-128"/>
              <a:ea typeface="ＭＳ Ｐゴシック" panose="020B0600070205080204" pitchFamily="50" charset="-128"/>
            </a:rPr>
            <a:t>の導入を検討するなど、民間への委託化をさらに進め、一層のコスト削減を図る。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156504</xdr:rowOff>
    </xdr:from>
    <xdr:to>
      <xdr:col>23</xdr:col>
      <xdr:colOff>133350</xdr:colOff>
      <xdr:row>82</xdr:row>
      <xdr:rowOff>5283</xdr:rowOff>
    </xdr:to>
    <xdr:cxnSp macro="">
      <xdr:nvCxnSpPr>
        <xdr:cNvPr id="196" name="直線コネクタ 195"/>
        <xdr:cNvCxnSpPr/>
      </xdr:nvCxnSpPr>
      <xdr:spPr>
        <a:xfrm flipV="1">
          <a:off x="4114800" y="14043954"/>
          <a:ext cx="838200" cy="2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11166</xdr:rowOff>
    </xdr:from>
    <xdr:ext cx="762000" cy="259045"/>
    <xdr:sp macro="" textlink="">
      <xdr:nvSpPr>
        <xdr:cNvPr id="197" name="人件費・物件費等の状況平均値テキスト"/>
        <xdr:cNvSpPr txBox="1"/>
      </xdr:nvSpPr>
      <xdr:spPr>
        <a:xfrm>
          <a:off x="5041900" y="1407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137736</xdr:rowOff>
    </xdr:from>
    <xdr:to>
      <xdr:col>19</xdr:col>
      <xdr:colOff>133350</xdr:colOff>
      <xdr:row>82</xdr:row>
      <xdr:rowOff>5283</xdr:rowOff>
    </xdr:to>
    <xdr:cxnSp macro="">
      <xdr:nvCxnSpPr>
        <xdr:cNvPr id="199" name="直線コネクタ 198"/>
        <xdr:cNvCxnSpPr/>
      </xdr:nvCxnSpPr>
      <xdr:spPr>
        <a:xfrm>
          <a:off x="3225800" y="14025186"/>
          <a:ext cx="889000" cy="3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201" name="テキスト ボックス 200"/>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136596</xdr:rowOff>
    </xdr:from>
    <xdr:to>
      <xdr:col>15</xdr:col>
      <xdr:colOff>82550</xdr:colOff>
      <xdr:row>81</xdr:row>
      <xdr:rowOff>137736</xdr:rowOff>
    </xdr:to>
    <xdr:cxnSp macro="">
      <xdr:nvCxnSpPr>
        <xdr:cNvPr id="202" name="直線コネクタ 201"/>
        <xdr:cNvCxnSpPr/>
      </xdr:nvCxnSpPr>
      <xdr:spPr>
        <a:xfrm>
          <a:off x="2336800" y="14024046"/>
          <a:ext cx="889000" cy="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95217</xdr:rowOff>
    </xdr:from>
    <xdr:ext cx="762000" cy="259045"/>
    <xdr:sp macro="" textlink="">
      <xdr:nvSpPr>
        <xdr:cNvPr id="204" name="テキスト ボックス 203"/>
        <xdr:cNvSpPr txBox="1"/>
      </xdr:nvSpPr>
      <xdr:spPr>
        <a:xfrm>
          <a:off x="2844800" y="1415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119695</xdr:rowOff>
    </xdr:from>
    <xdr:to>
      <xdr:col>11</xdr:col>
      <xdr:colOff>31750</xdr:colOff>
      <xdr:row>81</xdr:row>
      <xdr:rowOff>136596</xdr:rowOff>
    </xdr:to>
    <xdr:cxnSp macro="">
      <xdr:nvCxnSpPr>
        <xdr:cNvPr id="205" name="直線コネクタ 204"/>
        <xdr:cNvCxnSpPr/>
      </xdr:nvCxnSpPr>
      <xdr:spPr>
        <a:xfrm>
          <a:off x="1447800" y="14007145"/>
          <a:ext cx="889000" cy="1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84053</xdr:rowOff>
    </xdr:from>
    <xdr:ext cx="762000" cy="259045"/>
    <xdr:sp macro="" textlink="">
      <xdr:nvSpPr>
        <xdr:cNvPr id="207" name="テキスト ボックス 206"/>
        <xdr:cNvSpPr txBox="1"/>
      </xdr:nvSpPr>
      <xdr:spPr>
        <a:xfrm>
          <a:off x="1955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31214</xdr:rowOff>
    </xdr:from>
    <xdr:ext cx="762000" cy="259045"/>
    <xdr:sp macro="" textlink="">
      <xdr:nvSpPr>
        <xdr:cNvPr id="209" name="テキスト ボックス 208"/>
        <xdr:cNvSpPr txBox="1"/>
      </xdr:nvSpPr>
      <xdr:spPr>
        <a:xfrm>
          <a:off x="1066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105704</xdr:rowOff>
    </xdr:from>
    <xdr:to>
      <xdr:col>23</xdr:col>
      <xdr:colOff>184150</xdr:colOff>
      <xdr:row>82</xdr:row>
      <xdr:rowOff>35854</xdr:rowOff>
    </xdr:to>
    <xdr:sp macro="" textlink="">
      <xdr:nvSpPr>
        <xdr:cNvPr id="215" name="楕円 214"/>
        <xdr:cNvSpPr/>
      </xdr:nvSpPr>
      <xdr:spPr>
        <a:xfrm>
          <a:off x="4902200" y="139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122231</xdr:rowOff>
    </xdr:from>
    <xdr:ext cx="762000" cy="259045"/>
    <xdr:sp macro="" textlink="">
      <xdr:nvSpPr>
        <xdr:cNvPr id="216" name="人件費・物件費等の状況該当値テキスト"/>
        <xdr:cNvSpPr txBox="1"/>
      </xdr:nvSpPr>
      <xdr:spPr>
        <a:xfrm>
          <a:off x="5041900" y="1383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125933</xdr:rowOff>
    </xdr:from>
    <xdr:to>
      <xdr:col>19</xdr:col>
      <xdr:colOff>184150</xdr:colOff>
      <xdr:row>82</xdr:row>
      <xdr:rowOff>56083</xdr:rowOff>
    </xdr:to>
    <xdr:sp macro="" textlink="">
      <xdr:nvSpPr>
        <xdr:cNvPr id="217" name="楕円 216"/>
        <xdr:cNvSpPr/>
      </xdr:nvSpPr>
      <xdr:spPr>
        <a:xfrm>
          <a:off x="4064000" y="1401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66260</xdr:rowOff>
    </xdr:from>
    <xdr:ext cx="736600" cy="259045"/>
    <xdr:sp macro="" textlink="">
      <xdr:nvSpPr>
        <xdr:cNvPr id="218" name="テキスト ボックス 217"/>
        <xdr:cNvSpPr txBox="1"/>
      </xdr:nvSpPr>
      <xdr:spPr>
        <a:xfrm>
          <a:off x="3733800" y="13782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86936</xdr:rowOff>
    </xdr:from>
    <xdr:to>
      <xdr:col>15</xdr:col>
      <xdr:colOff>133350</xdr:colOff>
      <xdr:row>82</xdr:row>
      <xdr:rowOff>17086</xdr:rowOff>
    </xdr:to>
    <xdr:sp macro="" textlink="">
      <xdr:nvSpPr>
        <xdr:cNvPr id="219" name="楕円 218"/>
        <xdr:cNvSpPr/>
      </xdr:nvSpPr>
      <xdr:spPr>
        <a:xfrm>
          <a:off x="3175000" y="139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27263</xdr:rowOff>
    </xdr:from>
    <xdr:ext cx="762000" cy="259045"/>
    <xdr:sp macro="" textlink="">
      <xdr:nvSpPr>
        <xdr:cNvPr id="220" name="テキスト ボックス 219"/>
        <xdr:cNvSpPr txBox="1"/>
      </xdr:nvSpPr>
      <xdr:spPr>
        <a:xfrm>
          <a:off x="2844800" y="1374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85796</xdr:rowOff>
    </xdr:from>
    <xdr:to>
      <xdr:col>11</xdr:col>
      <xdr:colOff>82550</xdr:colOff>
      <xdr:row>82</xdr:row>
      <xdr:rowOff>15946</xdr:rowOff>
    </xdr:to>
    <xdr:sp macro="" textlink="">
      <xdr:nvSpPr>
        <xdr:cNvPr id="221" name="楕円 220"/>
        <xdr:cNvSpPr/>
      </xdr:nvSpPr>
      <xdr:spPr>
        <a:xfrm>
          <a:off x="2286000" y="139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26123</xdr:rowOff>
    </xdr:from>
    <xdr:ext cx="762000" cy="259045"/>
    <xdr:sp macro="" textlink="">
      <xdr:nvSpPr>
        <xdr:cNvPr id="222" name="テキスト ボックス 221"/>
        <xdr:cNvSpPr txBox="1"/>
      </xdr:nvSpPr>
      <xdr:spPr>
        <a:xfrm>
          <a:off x="1955800" y="1374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68895</xdr:rowOff>
    </xdr:from>
    <xdr:to>
      <xdr:col>7</xdr:col>
      <xdr:colOff>31750</xdr:colOff>
      <xdr:row>81</xdr:row>
      <xdr:rowOff>170495</xdr:rowOff>
    </xdr:to>
    <xdr:sp macro="" textlink="">
      <xdr:nvSpPr>
        <xdr:cNvPr id="223" name="楕円 222"/>
        <xdr:cNvSpPr/>
      </xdr:nvSpPr>
      <xdr:spPr>
        <a:xfrm>
          <a:off x="1397000" y="1395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9222</xdr:rowOff>
    </xdr:from>
    <xdr:ext cx="762000" cy="259045"/>
    <xdr:sp macro="" textlink="">
      <xdr:nvSpPr>
        <xdr:cNvPr id="224" name="テキスト ボックス 223"/>
        <xdr:cNvSpPr txBox="1"/>
      </xdr:nvSpPr>
      <xdr:spPr>
        <a:xfrm>
          <a:off x="1066800" y="1372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・前年度比でポイントの増減はなく、類似団体の中でも低水準である。</a:t>
          </a:r>
          <a:r>
            <a:rPr kumimoji="1" lang="ja-JP" altLang="ja-JP" sz="1300">
              <a:solidFill>
                <a:schemeClr val="dk1"/>
              </a:solidFill>
              <a:effectLst/>
              <a:latin typeface="+mn-lt"/>
              <a:ea typeface="+mn-ea"/>
              <a:cs typeface="+mn-cs"/>
            </a:rPr>
            <a:t>採用・退職による職員構成の変動等の影響が</a:t>
          </a:r>
          <a:r>
            <a:rPr kumimoji="1" lang="ja-JP" altLang="en-US" sz="1300">
              <a:solidFill>
                <a:schemeClr val="dk1"/>
              </a:solidFill>
              <a:effectLst/>
              <a:latin typeface="+mn-lt"/>
              <a:ea typeface="+mn-ea"/>
              <a:cs typeface="+mn-cs"/>
            </a:rPr>
            <a:t>あり、</a:t>
          </a:r>
          <a:r>
            <a:rPr kumimoji="1" lang="ja-JP" altLang="en-US" sz="1300">
              <a:latin typeface="ＭＳ Ｐゴシック" panose="020B0600070205080204" pitchFamily="50" charset="-128"/>
              <a:ea typeface="ＭＳ Ｐゴシック" panose="020B0600070205080204" pitchFamily="50" charset="-128"/>
            </a:rPr>
            <a:t>今後も、年功的な要素が強い給料表の構造を見直しながら、職務・職責に応じた構造への転換を図る。また、各種手当の総点検を行い、より一層の給与の適正化に努める。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29936</xdr:rowOff>
    </xdr:to>
    <xdr:cxnSp macro="">
      <xdr:nvCxnSpPr>
        <xdr:cNvPr id="260" name="直線コネクタ 259"/>
        <xdr:cNvCxnSpPr/>
      </xdr:nvCxnSpPr>
      <xdr:spPr>
        <a:xfrm>
          <a:off x="16179800" y="14260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103311</xdr:rowOff>
    </xdr:from>
    <xdr:ext cx="762000" cy="259045"/>
    <xdr:sp macro="" textlink="">
      <xdr:nvSpPr>
        <xdr:cNvPr id="261" name="給与水準   （国との比較）平均値テキスト"/>
        <xdr:cNvSpPr txBox="1"/>
      </xdr:nvSpPr>
      <xdr:spPr>
        <a:xfrm>
          <a:off x="17106900" y="14848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29936</xdr:rowOff>
    </xdr:from>
    <xdr:to>
      <xdr:col>77</xdr:col>
      <xdr:colOff>44450</xdr:colOff>
      <xdr:row>83</xdr:row>
      <xdr:rowOff>41427</xdr:rowOff>
    </xdr:to>
    <xdr:cxnSp macro="">
      <xdr:nvCxnSpPr>
        <xdr:cNvPr id="263" name="直線コネクタ 262"/>
        <xdr:cNvCxnSpPr/>
      </xdr:nvCxnSpPr>
      <xdr:spPr>
        <a:xfrm flipV="1">
          <a:off x="15290800" y="142602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65" name="テキスト ボックス 264"/>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41427</xdr:rowOff>
    </xdr:from>
    <xdr:to>
      <xdr:col>72</xdr:col>
      <xdr:colOff>203200</xdr:colOff>
      <xdr:row>83</xdr:row>
      <xdr:rowOff>98879</xdr:rowOff>
    </xdr:to>
    <xdr:cxnSp macro="">
      <xdr:nvCxnSpPr>
        <xdr:cNvPr id="266" name="直線コネクタ 265"/>
        <xdr:cNvCxnSpPr/>
      </xdr:nvCxnSpPr>
      <xdr:spPr>
        <a:xfrm flipV="1">
          <a:off x="14401800" y="1427177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68" name="テキスト ボックス 267"/>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75898</xdr:rowOff>
    </xdr:from>
    <xdr:to>
      <xdr:col>68</xdr:col>
      <xdr:colOff>152400</xdr:colOff>
      <xdr:row>83</xdr:row>
      <xdr:rowOff>98879</xdr:rowOff>
    </xdr:to>
    <xdr:cxnSp macro="">
      <xdr:nvCxnSpPr>
        <xdr:cNvPr id="269" name="直線コネクタ 268"/>
        <xdr:cNvCxnSpPr/>
      </xdr:nvCxnSpPr>
      <xdr:spPr>
        <a:xfrm>
          <a:off x="13512800" y="143062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macro="" textlink="">
      <xdr:nvSpPr>
        <xdr:cNvPr id="279" name="楕円 278"/>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167113</xdr:rowOff>
    </xdr:from>
    <xdr:ext cx="762000" cy="259045"/>
    <xdr:sp macro="" textlink="">
      <xdr:nvSpPr>
        <xdr:cNvPr id="280"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150586</xdr:rowOff>
    </xdr:from>
    <xdr:to>
      <xdr:col>77</xdr:col>
      <xdr:colOff>95250</xdr:colOff>
      <xdr:row>83</xdr:row>
      <xdr:rowOff>80736</xdr:rowOff>
    </xdr:to>
    <xdr:sp macro="" textlink="">
      <xdr:nvSpPr>
        <xdr:cNvPr id="281" name="楕円 280"/>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90913</xdr:rowOff>
    </xdr:from>
    <xdr:ext cx="736600" cy="259045"/>
    <xdr:sp macro="" textlink="">
      <xdr:nvSpPr>
        <xdr:cNvPr id="282" name="テキスト ボックス 281"/>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162077</xdr:rowOff>
    </xdr:from>
    <xdr:to>
      <xdr:col>73</xdr:col>
      <xdr:colOff>44450</xdr:colOff>
      <xdr:row>83</xdr:row>
      <xdr:rowOff>92227</xdr:rowOff>
    </xdr:to>
    <xdr:sp macro="" textlink="">
      <xdr:nvSpPr>
        <xdr:cNvPr id="283" name="楕円 282"/>
        <xdr:cNvSpPr/>
      </xdr:nvSpPr>
      <xdr:spPr>
        <a:xfrm>
          <a:off x="15240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102404</xdr:rowOff>
    </xdr:from>
    <xdr:ext cx="762000" cy="259045"/>
    <xdr:sp macro="" textlink="">
      <xdr:nvSpPr>
        <xdr:cNvPr id="284" name="テキスト ボックス 283"/>
        <xdr:cNvSpPr txBox="1"/>
      </xdr:nvSpPr>
      <xdr:spPr>
        <a:xfrm>
          <a:off x="14909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5" name="楕円 284"/>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6" name="テキスト ボックス 285"/>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25098</xdr:rowOff>
    </xdr:from>
    <xdr:to>
      <xdr:col>64</xdr:col>
      <xdr:colOff>152400</xdr:colOff>
      <xdr:row>83</xdr:row>
      <xdr:rowOff>126698</xdr:rowOff>
    </xdr:to>
    <xdr:sp macro="" textlink="">
      <xdr:nvSpPr>
        <xdr:cNvPr id="287" name="楕円 286"/>
        <xdr:cNvSpPr/>
      </xdr:nvSpPr>
      <xdr:spPr>
        <a:xfrm>
          <a:off x="13462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136875</xdr:rowOff>
    </xdr:from>
    <xdr:ext cx="762000" cy="259045"/>
    <xdr:sp macro="" textlink="">
      <xdr:nvSpPr>
        <xdr:cNvPr id="288" name="テキスト ボックス 287"/>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・町村合併により、類似団体平均を</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ポイント上回っている。権限委譲等による業務量の増もあるが、今後も行財政改革を進めて事務・事業の見直し等による一層の効率化を図るとともに、退職者の不補充等などにより職員数の削減等を進めて、より適切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115691</xdr:rowOff>
    </xdr:from>
    <xdr:to>
      <xdr:col>81</xdr:col>
      <xdr:colOff>44450</xdr:colOff>
      <xdr:row>62</xdr:row>
      <xdr:rowOff>119138</xdr:rowOff>
    </xdr:to>
    <xdr:cxnSp macro="">
      <xdr:nvCxnSpPr>
        <xdr:cNvPr id="325" name="直線コネクタ 324"/>
        <xdr:cNvCxnSpPr/>
      </xdr:nvCxnSpPr>
      <xdr:spPr>
        <a:xfrm>
          <a:off x="16179800" y="1074559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139113</xdr:rowOff>
    </xdr:from>
    <xdr:ext cx="762000" cy="259045"/>
    <xdr:sp macro="" textlink="">
      <xdr:nvSpPr>
        <xdr:cNvPr id="326" name="定員管理の状況平均値テキスト"/>
        <xdr:cNvSpPr txBox="1"/>
      </xdr:nvSpPr>
      <xdr:spPr>
        <a:xfrm>
          <a:off x="17106900" y="1042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115691</xdr:rowOff>
    </xdr:from>
    <xdr:to>
      <xdr:col>77</xdr:col>
      <xdr:colOff>44450</xdr:colOff>
      <xdr:row>62</xdr:row>
      <xdr:rowOff>151312</xdr:rowOff>
    </xdr:to>
    <xdr:cxnSp macro="">
      <xdr:nvCxnSpPr>
        <xdr:cNvPr id="328" name="直線コネクタ 327"/>
        <xdr:cNvCxnSpPr/>
      </xdr:nvCxnSpPr>
      <xdr:spPr>
        <a:xfrm flipV="1">
          <a:off x="15290800" y="10745591"/>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61763</xdr:rowOff>
    </xdr:from>
    <xdr:ext cx="736600" cy="259045"/>
    <xdr:sp macro="" textlink="">
      <xdr:nvSpPr>
        <xdr:cNvPr id="330" name="テキスト ボックス 329"/>
        <xdr:cNvSpPr txBox="1"/>
      </xdr:nvSpPr>
      <xdr:spPr>
        <a:xfrm>
          <a:off x="15798800" y="1034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151312</xdr:rowOff>
    </xdr:from>
    <xdr:to>
      <xdr:col>72</xdr:col>
      <xdr:colOff>203200</xdr:colOff>
      <xdr:row>63</xdr:row>
      <xdr:rowOff>92468</xdr:rowOff>
    </xdr:to>
    <xdr:cxnSp macro="">
      <xdr:nvCxnSpPr>
        <xdr:cNvPr id="331" name="直線コネクタ 330"/>
        <xdr:cNvCxnSpPr/>
      </xdr:nvCxnSpPr>
      <xdr:spPr>
        <a:xfrm flipV="1">
          <a:off x="14401800" y="10781212"/>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42229</xdr:rowOff>
    </xdr:from>
    <xdr:ext cx="762000" cy="259045"/>
    <xdr:sp macro="" textlink="">
      <xdr:nvSpPr>
        <xdr:cNvPr id="333" name="テキスト ボックス 332"/>
        <xdr:cNvSpPr txBox="1"/>
      </xdr:nvSpPr>
      <xdr:spPr>
        <a:xfrm>
          <a:off x="14909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86723</xdr:rowOff>
    </xdr:from>
    <xdr:to>
      <xdr:col>68</xdr:col>
      <xdr:colOff>152400</xdr:colOff>
      <xdr:row>63</xdr:row>
      <xdr:rowOff>92468</xdr:rowOff>
    </xdr:to>
    <xdr:cxnSp macro="">
      <xdr:nvCxnSpPr>
        <xdr:cNvPr id="334" name="直線コネクタ 333"/>
        <xdr:cNvCxnSpPr/>
      </xdr:nvCxnSpPr>
      <xdr:spPr>
        <a:xfrm>
          <a:off x="13512800" y="10888073"/>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28441</xdr:rowOff>
    </xdr:from>
    <xdr:ext cx="762000" cy="259045"/>
    <xdr:sp macro="" textlink="">
      <xdr:nvSpPr>
        <xdr:cNvPr id="336" name="テキスト ボックス 335"/>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8" name="テキスト ボックス 337"/>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68338</xdr:rowOff>
    </xdr:from>
    <xdr:to>
      <xdr:col>81</xdr:col>
      <xdr:colOff>95250</xdr:colOff>
      <xdr:row>62</xdr:row>
      <xdr:rowOff>169938</xdr:rowOff>
    </xdr:to>
    <xdr:sp macro="" textlink="">
      <xdr:nvSpPr>
        <xdr:cNvPr id="344" name="楕円 343"/>
        <xdr:cNvSpPr/>
      </xdr:nvSpPr>
      <xdr:spPr>
        <a:xfrm>
          <a:off x="169672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40415</xdr:rowOff>
    </xdr:from>
    <xdr:ext cx="762000" cy="259045"/>
    <xdr:sp macro="" textlink="">
      <xdr:nvSpPr>
        <xdr:cNvPr id="345" name="定員管理の状況該当値テキスト"/>
        <xdr:cNvSpPr txBox="1"/>
      </xdr:nvSpPr>
      <xdr:spPr>
        <a:xfrm>
          <a:off x="17106900" y="1067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64891</xdr:rowOff>
    </xdr:from>
    <xdr:to>
      <xdr:col>77</xdr:col>
      <xdr:colOff>95250</xdr:colOff>
      <xdr:row>62</xdr:row>
      <xdr:rowOff>166491</xdr:rowOff>
    </xdr:to>
    <xdr:sp macro="" textlink="">
      <xdr:nvSpPr>
        <xdr:cNvPr id="346" name="楕円 345"/>
        <xdr:cNvSpPr/>
      </xdr:nvSpPr>
      <xdr:spPr>
        <a:xfrm>
          <a:off x="16129000" y="106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47" name="テキスト ボックス 346"/>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100512</xdr:rowOff>
    </xdr:from>
    <xdr:to>
      <xdr:col>73</xdr:col>
      <xdr:colOff>44450</xdr:colOff>
      <xdr:row>63</xdr:row>
      <xdr:rowOff>30662</xdr:rowOff>
    </xdr:to>
    <xdr:sp macro="" textlink="">
      <xdr:nvSpPr>
        <xdr:cNvPr id="348" name="楕円 347"/>
        <xdr:cNvSpPr/>
      </xdr:nvSpPr>
      <xdr:spPr>
        <a:xfrm>
          <a:off x="15240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15439</xdr:rowOff>
    </xdr:from>
    <xdr:ext cx="762000" cy="259045"/>
    <xdr:sp macro="" textlink="">
      <xdr:nvSpPr>
        <xdr:cNvPr id="349" name="テキスト ボックス 348"/>
        <xdr:cNvSpPr txBox="1"/>
      </xdr:nvSpPr>
      <xdr:spPr>
        <a:xfrm>
          <a:off x="14909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41668</xdr:rowOff>
    </xdr:from>
    <xdr:to>
      <xdr:col>68</xdr:col>
      <xdr:colOff>203200</xdr:colOff>
      <xdr:row>63</xdr:row>
      <xdr:rowOff>143268</xdr:rowOff>
    </xdr:to>
    <xdr:sp macro="" textlink="">
      <xdr:nvSpPr>
        <xdr:cNvPr id="350" name="楕円 349"/>
        <xdr:cNvSpPr/>
      </xdr:nvSpPr>
      <xdr:spPr>
        <a:xfrm>
          <a:off x="14351000" y="1084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128045</xdr:rowOff>
    </xdr:from>
    <xdr:ext cx="762000" cy="259045"/>
    <xdr:sp macro="" textlink="">
      <xdr:nvSpPr>
        <xdr:cNvPr id="351" name="テキスト ボックス 350"/>
        <xdr:cNvSpPr txBox="1"/>
      </xdr:nvSpPr>
      <xdr:spPr>
        <a:xfrm>
          <a:off x="14020800" y="1092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35923</xdr:rowOff>
    </xdr:from>
    <xdr:to>
      <xdr:col>64</xdr:col>
      <xdr:colOff>152400</xdr:colOff>
      <xdr:row>63</xdr:row>
      <xdr:rowOff>137523</xdr:rowOff>
    </xdr:to>
    <xdr:sp macro="" textlink="">
      <xdr:nvSpPr>
        <xdr:cNvPr id="352" name="楕円 351"/>
        <xdr:cNvSpPr/>
      </xdr:nvSpPr>
      <xdr:spPr>
        <a:xfrm>
          <a:off x="13462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122300</xdr:rowOff>
    </xdr:from>
    <xdr:ext cx="762000" cy="259045"/>
    <xdr:sp macro="" textlink="">
      <xdr:nvSpPr>
        <xdr:cNvPr id="353" name="テキスト ボックス 352"/>
        <xdr:cNvSpPr txBox="1"/>
      </xdr:nvSpPr>
      <xdr:spPr>
        <a:xfrm>
          <a:off x="13131800" y="109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に伴う合併特例債事業や小学校建設などの普通建設事業費に係る起債の償還等に伴い、類似団体平均を大きく上回っているが、公債費の減少等に伴って近年の実質公債費比率は減少傾向であり、平成２９年度は対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公債費は減少傾向であるが、中学校建設等の大規模な事業に着手したことから、事業費の抑制や交付税算入が高い起債の効果的な利用に努め、また繰上償還を行うなどして実質公債費比率の抑制に努める。</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31432</xdr:rowOff>
    </xdr:from>
    <xdr:to>
      <xdr:col>81</xdr:col>
      <xdr:colOff>44450</xdr:colOff>
      <xdr:row>42</xdr:row>
      <xdr:rowOff>55563</xdr:rowOff>
    </xdr:to>
    <xdr:cxnSp macro="">
      <xdr:nvCxnSpPr>
        <xdr:cNvPr id="383" name="直線コネクタ 382"/>
        <xdr:cNvCxnSpPr/>
      </xdr:nvCxnSpPr>
      <xdr:spPr>
        <a:xfrm flipV="1">
          <a:off x="16179800" y="7232332"/>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4"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55563</xdr:rowOff>
    </xdr:from>
    <xdr:to>
      <xdr:col>77</xdr:col>
      <xdr:colOff>44450</xdr:colOff>
      <xdr:row>42</xdr:row>
      <xdr:rowOff>73660</xdr:rowOff>
    </xdr:to>
    <xdr:cxnSp macro="">
      <xdr:nvCxnSpPr>
        <xdr:cNvPr id="386" name="直線コネクタ 385"/>
        <xdr:cNvCxnSpPr/>
      </xdr:nvCxnSpPr>
      <xdr:spPr>
        <a:xfrm flipV="1">
          <a:off x="15290800" y="725646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79392</xdr:rowOff>
    </xdr:from>
    <xdr:ext cx="736600" cy="259045"/>
    <xdr:sp macro="" textlink="">
      <xdr:nvSpPr>
        <xdr:cNvPr id="388" name="テキスト ボックス 387"/>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115888</xdr:rowOff>
    </xdr:to>
    <xdr:cxnSp macro="">
      <xdr:nvCxnSpPr>
        <xdr:cNvPr id="389" name="直線コネクタ 388"/>
        <xdr:cNvCxnSpPr/>
      </xdr:nvCxnSpPr>
      <xdr:spPr>
        <a:xfrm flipV="1">
          <a:off x="14401800" y="727456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91" name="テキスト ボックス 390"/>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115888</xdr:rowOff>
    </xdr:from>
    <xdr:to>
      <xdr:col>68</xdr:col>
      <xdr:colOff>152400</xdr:colOff>
      <xdr:row>42</xdr:row>
      <xdr:rowOff>164147</xdr:rowOff>
    </xdr:to>
    <xdr:cxnSp macro="">
      <xdr:nvCxnSpPr>
        <xdr:cNvPr id="392" name="直線コネクタ 391"/>
        <xdr:cNvCxnSpPr/>
      </xdr:nvCxnSpPr>
      <xdr:spPr>
        <a:xfrm flipV="1">
          <a:off x="13512800" y="731678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4" name="テキスト ボックス 393"/>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396" name="テキスト ボックス 395"/>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152082</xdr:rowOff>
    </xdr:from>
    <xdr:to>
      <xdr:col>81</xdr:col>
      <xdr:colOff>95250</xdr:colOff>
      <xdr:row>42</xdr:row>
      <xdr:rowOff>82232</xdr:rowOff>
    </xdr:to>
    <xdr:sp macro="" textlink="">
      <xdr:nvSpPr>
        <xdr:cNvPr id="402" name="楕円 401"/>
        <xdr:cNvSpPr/>
      </xdr:nvSpPr>
      <xdr:spPr>
        <a:xfrm>
          <a:off x="16967200" y="71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124159</xdr:rowOff>
    </xdr:from>
    <xdr:ext cx="762000" cy="259045"/>
    <xdr:sp macro="" textlink="">
      <xdr:nvSpPr>
        <xdr:cNvPr id="403" name="公債費負担の状況該当値テキスト"/>
        <xdr:cNvSpPr txBox="1"/>
      </xdr:nvSpPr>
      <xdr:spPr>
        <a:xfrm>
          <a:off x="17106900" y="715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4763</xdr:rowOff>
    </xdr:from>
    <xdr:to>
      <xdr:col>77</xdr:col>
      <xdr:colOff>95250</xdr:colOff>
      <xdr:row>42</xdr:row>
      <xdr:rowOff>106363</xdr:rowOff>
    </xdr:to>
    <xdr:sp macro="" textlink="">
      <xdr:nvSpPr>
        <xdr:cNvPr id="404" name="楕円 403"/>
        <xdr:cNvSpPr/>
      </xdr:nvSpPr>
      <xdr:spPr>
        <a:xfrm>
          <a:off x="16129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91140</xdr:rowOff>
    </xdr:from>
    <xdr:ext cx="736600" cy="259045"/>
    <xdr:sp macro="" textlink="">
      <xdr:nvSpPr>
        <xdr:cNvPr id="405" name="テキスト ボックス 404"/>
        <xdr:cNvSpPr txBox="1"/>
      </xdr:nvSpPr>
      <xdr:spPr>
        <a:xfrm>
          <a:off x="15798800" y="729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6" name="楕円 405"/>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7" name="テキスト ボックス 406"/>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65088</xdr:rowOff>
    </xdr:from>
    <xdr:to>
      <xdr:col>68</xdr:col>
      <xdr:colOff>203200</xdr:colOff>
      <xdr:row>42</xdr:row>
      <xdr:rowOff>166688</xdr:rowOff>
    </xdr:to>
    <xdr:sp macro="" textlink="">
      <xdr:nvSpPr>
        <xdr:cNvPr id="408" name="楕円 407"/>
        <xdr:cNvSpPr/>
      </xdr:nvSpPr>
      <xdr:spPr>
        <a:xfrm>
          <a:off x="14351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151465</xdr:rowOff>
    </xdr:from>
    <xdr:ext cx="762000" cy="259045"/>
    <xdr:sp macro="" textlink="">
      <xdr:nvSpPr>
        <xdr:cNvPr id="409" name="テキスト ボックス 408"/>
        <xdr:cNvSpPr txBox="1"/>
      </xdr:nvSpPr>
      <xdr:spPr>
        <a:xfrm>
          <a:off x="14020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113347</xdr:rowOff>
    </xdr:from>
    <xdr:to>
      <xdr:col>64</xdr:col>
      <xdr:colOff>152400</xdr:colOff>
      <xdr:row>43</xdr:row>
      <xdr:rowOff>43497</xdr:rowOff>
    </xdr:to>
    <xdr:sp macro="" textlink="">
      <xdr:nvSpPr>
        <xdr:cNvPr id="410" name="楕円 409"/>
        <xdr:cNvSpPr/>
      </xdr:nvSpPr>
      <xdr:spPr>
        <a:xfrm>
          <a:off x="13462000" y="73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28274</xdr:rowOff>
    </xdr:from>
    <xdr:ext cx="762000" cy="259045"/>
    <xdr:sp macro="" textlink="">
      <xdr:nvSpPr>
        <xdr:cNvPr id="411" name="テキスト ボックス 410"/>
        <xdr:cNvSpPr txBox="1"/>
      </xdr:nvSpPr>
      <xdr:spPr>
        <a:xfrm>
          <a:off x="13131800" y="740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・新発債の増加による地方債現在高の増額等により前年度に比べ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平均を下回っている。今後も中学校や学校給食センター等の建設による地方債残高の増加が見込まれることから、後世への負担を少しでも軽減するよう、行財政改革を強力に推進するとともに、新規事業の実施等について総点検を図り、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55499</xdr:rowOff>
    </xdr:from>
    <xdr:to>
      <xdr:col>81</xdr:col>
      <xdr:colOff>44450</xdr:colOff>
      <xdr:row>15</xdr:row>
      <xdr:rowOff>57309</xdr:rowOff>
    </xdr:to>
    <xdr:cxnSp macro="">
      <xdr:nvCxnSpPr>
        <xdr:cNvPr id="441" name="直線コネクタ 440"/>
        <xdr:cNvCxnSpPr/>
      </xdr:nvCxnSpPr>
      <xdr:spPr>
        <a:xfrm>
          <a:off x="16179800" y="2627249"/>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93203</xdr:rowOff>
    </xdr:from>
    <xdr:ext cx="762000" cy="259045"/>
    <xdr:sp macro="" textlink="">
      <xdr:nvSpPr>
        <xdr:cNvPr id="442" name="将来負担の状況平均値テキスト"/>
        <xdr:cNvSpPr txBox="1"/>
      </xdr:nvSpPr>
      <xdr:spPr>
        <a:xfrm>
          <a:off x="17106900" y="2664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38005</xdr:rowOff>
    </xdr:from>
    <xdr:to>
      <xdr:col>77</xdr:col>
      <xdr:colOff>44450</xdr:colOff>
      <xdr:row>15</xdr:row>
      <xdr:rowOff>55499</xdr:rowOff>
    </xdr:to>
    <xdr:cxnSp macro="">
      <xdr:nvCxnSpPr>
        <xdr:cNvPr id="444" name="直線コネクタ 443"/>
        <xdr:cNvCxnSpPr/>
      </xdr:nvCxnSpPr>
      <xdr:spPr>
        <a:xfrm>
          <a:off x="15290800" y="2609755"/>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62596</xdr:rowOff>
    </xdr:from>
    <xdr:ext cx="736600" cy="259045"/>
    <xdr:sp macro="" textlink="">
      <xdr:nvSpPr>
        <xdr:cNvPr id="446" name="テキスト ボックス 445"/>
        <xdr:cNvSpPr txBox="1"/>
      </xdr:nvSpPr>
      <xdr:spPr>
        <a:xfrm>
          <a:off x="15798800" y="2805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38005</xdr:rowOff>
    </xdr:from>
    <xdr:to>
      <xdr:col>72</xdr:col>
      <xdr:colOff>203200</xdr:colOff>
      <xdr:row>16</xdr:row>
      <xdr:rowOff>5302</xdr:rowOff>
    </xdr:to>
    <xdr:cxnSp macro="">
      <xdr:nvCxnSpPr>
        <xdr:cNvPr id="447" name="直線コネクタ 446"/>
        <xdr:cNvCxnSpPr/>
      </xdr:nvCxnSpPr>
      <xdr:spPr>
        <a:xfrm flipV="1">
          <a:off x="14401800" y="2609755"/>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169386</xdr:rowOff>
    </xdr:from>
    <xdr:to>
      <xdr:col>73</xdr:col>
      <xdr:colOff>44450</xdr:colOff>
      <xdr:row>16</xdr:row>
      <xdr:rowOff>99536</xdr:rowOff>
    </xdr:to>
    <xdr:sp macro="" textlink="">
      <xdr:nvSpPr>
        <xdr:cNvPr id="448" name="フローチャート: 判断 447"/>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84313</xdr:rowOff>
    </xdr:from>
    <xdr:ext cx="762000" cy="259045"/>
    <xdr:sp macro="" textlink="">
      <xdr:nvSpPr>
        <xdr:cNvPr id="449" name="テキスト ボックス 448"/>
        <xdr:cNvSpPr txBox="1"/>
      </xdr:nvSpPr>
      <xdr:spPr>
        <a:xfrm>
          <a:off x="14909800" y="282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5302</xdr:rowOff>
    </xdr:from>
    <xdr:to>
      <xdr:col>68</xdr:col>
      <xdr:colOff>152400</xdr:colOff>
      <xdr:row>16</xdr:row>
      <xdr:rowOff>97599</xdr:rowOff>
    </xdr:to>
    <xdr:cxnSp macro="">
      <xdr:nvCxnSpPr>
        <xdr:cNvPr id="450" name="直線コネクタ 449"/>
        <xdr:cNvCxnSpPr/>
      </xdr:nvCxnSpPr>
      <xdr:spPr>
        <a:xfrm flipV="1">
          <a:off x="13512800" y="2748502"/>
          <a:ext cx="889000" cy="9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71533</xdr:rowOff>
    </xdr:from>
    <xdr:to>
      <xdr:col>68</xdr:col>
      <xdr:colOff>203200</xdr:colOff>
      <xdr:row>17</xdr:row>
      <xdr:rowOff>1683</xdr:rowOff>
    </xdr:to>
    <xdr:sp macro="" textlink="">
      <xdr:nvSpPr>
        <xdr:cNvPr id="451" name="フローチャート: 判断 450"/>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157910</xdr:rowOff>
    </xdr:from>
    <xdr:ext cx="762000" cy="259045"/>
    <xdr:sp macro="" textlink="">
      <xdr:nvSpPr>
        <xdr:cNvPr id="452" name="テキスト ボックス 451"/>
        <xdr:cNvSpPr txBox="1"/>
      </xdr:nvSpPr>
      <xdr:spPr>
        <a:xfrm>
          <a:off x="14020800" y="290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53" name="フローチャート: 判断 452"/>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22051</xdr:rowOff>
    </xdr:from>
    <xdr:ext cx="762000" cy="259045"/>
    <xdr:sp macro="" textlink="">
      <xdr:nvSpPr>
        <xdr:cNvPr id="454" name="テキスト ボックス 453"/>
        <xdr:cNvSpPr txBox="1"/>
      </xdr:nvSpPr>
      <xdr:spPr>
        <a:xfrm>
          <a:off x="13131800" y="293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6509</xdr:rowOff>
    </xdr:from>
    <xdr:to>
      <xdr:col>81</xdr:col>
      <xdr:colOff>95250</xdr:colOff>
      <xdr:row>15</xdr:row>
      <xdr:rowOff>108109</xdr:rowOff>
    </xdr:to>
    <xdr:sp macro="" textlink="">
      <xdr:nvSpPr>
        <xdr:cNvPr id="460" name="楕円 459"/>
        <xdr:cNvSpPr/>
      </xdr:nvSpPr>
      <xdr:spPr>
        <a:xfrm>
          <a:off x="16967200" y="25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99236</xdr:rowOff>
    </xdr:from>
    <xdr:ext cx="762000" cy="259045"/>
    <xdr:sp macro="" textlink="">
      <xdr:nvSpPr>
        <xdr:cNvPr id="461" name="将来負担の状況該当値テキスト"/>
        <xdr:cNvSpPr txBox="1"/>
      </xdr:nvSpPr>
      <xdr:spPr>
        <a:xfrm>
          <a:off x="17106900" y="249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4699</xdr:rowOff>
    </xdr:from>
    <xdr:to>
      <xdr:col>77</xdr:col>
      <xdr:colOff>95250</xdr:colOff>
      <xdr:row>15</xdr:row>
      <xdr:rowOff>106299</xdr:rowOff>
    </xdr:to>
    <xdr:sp macro="" textlink="">
      <xdr:nvSpPr>
        <xdr:cNvPr id="462" name="楕円 461"/>
        <xdr:cNvSpPr/>
      </xdr:nvSpPr>
      <xdr:spPr>
        <a:xfrm>
          <a:off x="161290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116476</xdr:rowOff>
    </xdr:from>
    <xdr:ext cx="736600" cy="259045"/>
    <xdr:sp macro="" textlink="">
      <xdr:nvSpPr>
        <xdr:cNvPr id="463" name="テキスト ボックス 462"/>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158655</xdr:rowOff>
    </xdr:from>
    <xdr:to>
      <xdr:col>73</xdr:col>
      <xdr:colOff>44450</xdr:colOff>
      <xdr:row>15</xdr:row>
      <xdr:rowOff>88805</xdr:rowOff>
    </xdr:to>
    <xdr:sp macro="" textlink="">
      <xdr:nvSpPr>
        <xdr:cNvPr id="464" name="楕円 463"/>
        <xdr:cNvSpPr/>
      </xdr:nvSpPr>
      <xdr:spPr>
        <a:xfrm>
          <a:off x="15240000" y="255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98982</xdr:rowOff>
    </xdr:from>
    <xdr:ext cx="762000" cy="259045"/>
    <xdr:sp macro="" textlink="">
      <xdr:nvSpPr>
        <xdr:cNvPr id="465" name="テキスト ボックス 464"/>
        <xdr:cNvSpPr txBox="1"/>
      </xdr:nvSpPr>
      <xdr:spPr>
        <a:xfrm>
          <a:off x="14909800" y="23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125952</xdr:rowOff>
    </xdr:from>
    <xdr:to>
      <xdr:col>68</xdr:col>
      <xdr:colOff>203200</xdr:colOff>
      <xdr:row>16</xdr:row>
      <xdr:rowOff>56102</xdr:rowOff>
    </xdr:to>
    <xdr:sp macro="" textlink="">
      <xdr:nvSpPr>
        <xdr:cNvPr id="466" name="楕円 465"/>
        <xdr:cNvSpPr/>
      </xdr:nvSpPr>
      <xdr:spPr>
        <a:xfrm>
          <a:off x="14351000" y="26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66279</xdr:rowOff>
    </xdr:from>
    <xdr:ext cx="762000" cy="259045"/>
    <xdr:sp macro="" textlink="">
      <xdr:nvSpPr>
        <xdr:cNvPr id="467" name="テキスト ボックス 466"/>
        <xdr:cNvSpPr txBox="1"/>
      </xdr:nvSpPr>
      <xdr:spPr>
        <a:xfrm>
          <a:off x="14020800" y="246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46799</xdr:rowOff>
    </xdr:from>
    <xdr:to>
      <xdr:col>64</xdr:col>
      <xdr:colOff>152400</xdr:colOff>
      <xdr:row>16</xdr:row>
      <xdr:rowOff>148399</xdr:rowOff>
    </xdr:to>
    <xdr:sp macro="" textlink="">
      <xdr:nvSpPr>
        <xdr:cNvPr id="468" name="楕円 467"/>
        <xdr:cNvSpPr/>
      </xdr:nvSpPr>
      <xdr:spPr>
        <a:xfrm>
          <a:off x="13462000" y="278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158576</xdr:rowOff>
    </xdr:from>
    <xdr:ext cx="762000" cy="259045"/>
    <xdr:sp macro="" textlink="">
      <xdr:nvSpPr>
        <xdr:cNvPr id="469" name="テキスト ボックス 468"/>
        <xdr:cNvSpPr txBox="1"/>
      </xdr:nvSpPr>
      <xdr:spPr>
        <a:xfrm>
          <a:off x="13131800" y="255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17,030
16,956
77.94
10,847,561
10,407,537
284,969
6,125,446
12,263,761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人件費に係る経常収支比率は低くなっている。要因としては採用・退職による職員構成の変動等によるもので、ラスパイレス指数も低い現状にある。今後も、退職者の不補充等による職員数の減、各種手当の見直し等給与の適正化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130810</xdr:rowOff>
    </xdr:to>
    <xdr:cxnSp macro="">
      <xdr:nvCxnSpPr>
        <xdr:cNvPr id="66" name="直線コネクタ 65"/>
        <xdr:cNvCxnSpPr/>
      </xdr:nvCxnSpPr>
      <xdr:spPr>
        <a:xfrm>
          <a:off x="3987800" y="6116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115570</xdr:rowOff>
    </xdr:to>
    <xdr:cxnSp macro="">
      <xdr:nvCxnSpPr>
        <xdr:cNvPr id="69" name="直線コネクタ 68"/>
        <xdr:cNvCxnSpPr/>
      </xdr:nvCxnSpPr>
      <xdr:spPr>
        <a:xfrm>
          <a:off x="3098800" y="6055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62230</xdr:rowOff>
    </xdr:to>
    <xdr:cxnSp macro="">
      <xdr:nvCxnSpPr>
        <xdr:cNvPr id="72" name="直線コネクタ 71"/>
        <xdr:cNvCxnSpPr/>
      </xdr:nvCxnSpPr>
      <xdr:spPr>
        <a:xfrm flipV="1">
          <a:off x="2209800" y="605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35</xdr:row>
      <xdr:rowOff>62230</xdr:rowOff>
    </xdr:to>
    <xdr:cxnSp macro="">
      <xdr:nvCxnSpPr>
        <xdr:cNvPr id="75" name="直線コネクタ 74"/>
        <xdr:cNvCxnSpPr/>
      </xdr:nvCxnSpPr>
      <xdr:spPr>
        <a:xfrm>
          <a:off x="1320800" y="6062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11430</xdr:rowOff>
    </xdr:from>
    <xdr:to>
      <xdr:col>11</xdr:col>
      <xdr:colOff>60325</xdr:colOff>
      <xdr:row>35</xdr:row>
      <xdr:rowOff>113030</xdr:rowOff>
    </xdr:to>
    <xdr:sp macro="" textlink="">
      <xdr:nvSpPr>
        <xdr:cNvPr id="91" name="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xdr:rowOff>
    </xdr:from>
    <xdr:to>
      <xdr:col>6</xdr:col>
      <xdr:colOff>171450</xdr:colOff>
      <xdr:row>35</xdr:row>
      <xdr:rowOff>113030</xdr:rowOff>
    </xdr:to>
    <xdr:sp macro="" textlink="">
      <xdr:nvSpPr>
        <xdr:cNvPr id="93" name="楕円 92"/>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123207</xdr:rowOff>
    </xdr:from>
    <xdr:ext cx="762000" cy="259045"/>
    <xdr:sp macro="" textlink="">
      <xdr:nvSpPr>
        <xdr:cNvPr id="94" name="テキスト ボックス 93"/>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が類似団体平均に比較して低くなっているのは、事務・事業の見直しによる削減、施設管理費の削減、指定管理者制度の導入等によるものである。引き続き、事務・事業の見直し、民間への委託化の推進等の行財政改革を行い、より一層のコスト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15</xdr:row>
      <xdr:rowOff>77470</xdr:rowOff>
    </xdr:to>
    <xdr:cxnSp macro="">
      <xdr:nvCxnSpPr>
        <xdr:cNvPr id="127" name="直線コネクタ 126"/>
        <xdr:cNvCxnSpPr/>
      </xdr:nvCxnSpPr>
      <xdr:spPr>
        <a:xfrm flipV="1">
          <a:off x="15671800" y="2633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8" name="物件費平均値テキスト"/>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16510</xdr:rowOff>
    </xdr:from>
    <xdr:to>
      <xdr:col>78</xdr:col>
      <xdr:colOff>69850</xdr:colOff>
      <xdr:row>15</xdr:row>
      <xdr:rowOff>77470</xdr:rowOff>
    </xdr:to>
    <xdr:cxnSp macro="">
      <xdr:nvCxnSpPr>
        <xdr:cNvPr id="130" name="直線コネクタ 129"/>
        <xdr:cNvCxnSpPr/>
      </xdr:nvCxnSpPr>
      <xdr:spPr>
        <a:xfrm>
          <a:off x="14782800" y="258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16510</xdr:rowOff>
    </xdr:from>
    <xdr:to>
      <xdr:col>73</xdr:col>
      <xdr:colOff>180975</xdr:colOff>
      <xdr:row>15</xdr:row>
      <xdr:rowOff>16510</xdr:rowOff>
    </xdr:to>
    <xdr:cxnSp macro="">
      <xdr:nvCxnSpPr>
        <xdr:cNvPr id="133" name="直線コネクタ 132"/>
        <xdr:cNvCxnSpPr/>
      </xdr:nvCxnSpPr>
      <xdr:spPr>
        <a:xfrm>
          <a:off x="13893800" y="2588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xdr:rowOff>
    </xdr:from>
    <xdr:to>
      <xdr:col>69</xdr:col>
      <xdr:colOff>92075</xdr:colOff>
      <xdr:row>15</xdr:row>
      <xdr:rowOff>16510</xdr:rowOff>
    </xdr:to>
    <xdr:cxnSp macro="">
      <xdr:nvCxnSpPr>
        <xdr:cNvPr id="136" name="直線コネクタ 135"/>
        <xdr:cNvCxnSpPr/>
      </xdr:nvCxnSpPr>
      <xdr:spPr>
        <a:xfrm>
          <a:off x="13004800" y="258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6367</xdr:rowOff>
    </xdr:from>
    <xdr:ext cx="762000" cy="259045"/>
    <xdr:sp macro="" textlink="">
      <xdr:nvSpPr>
        <xdr:cNvPr id="138" name="テキスト ボックス 137"/>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xdr:rowOff>
    </xdr:from>
    <xdr:to>
      <xdr:col>82</xdr:col>
      <xdr:colOff>158750</xdr:colOff>
      <xdr:row>15</xdr:row>
      <xdr:rowOff>113030</xdr:rowOff>
    </xdr:to>
    <xdr:sp macro="" textlink="">
      <xdr:nvSpPr>
        <xdr:cNvPr id="146" name="楕円 145"/>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27957</xdr:rowOff>
    </xdr:from>
    <xdr:ext cx="762000" cy="259045"/>
    <xdr:sp macro="" textlink="">
      <xdr:nvSpPr>
        <xdr:cNvPr id="147"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26670</xdr:rowOff>
    </xdr:from>
    <xdr:to>
      <xdr:col>78</xdr:col>
      <xdr:colOff>120650</xdr:colOff>
      <xdr:row>15</xdr:row>
      <xdr:rowOff>128270</xdr:rowOff>
    </xdr:to>
    <xdr:sp macro="" textlink="">
      <xdr:nvSpPr>
        <xdr:cNvPr id="148" name="楕円 147"/>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138447</xdr:rowOff>
    </xdr:from>
    <xdr:ext cx="736600" cy="259045"/>
    <xdr:sp macro="" textlink="">
      <xdr:nvSpPr>
        <xdr:cNvPr id="149" name="テキスト ボックス 148"/>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137160</xdr:rowOff>
    </xdr:from>
    <xdr:to>
      <xdr:col>74</xdr:col>
      <xdr:colOff>31750</xdr:colOff>
      <xdr:row>15</xdr:row>
      <xdr:rowOff>67310</xdr:rowOff>
    </xdr:to>
    <xdr:sp macro="" textlink="">
      <xdr:nvSpPr>
        <xdr:cNvPr id="150" name="楕円 149"/>
        <xdr:cNvSpPr/>
      </xdr:nvSpPr>
      <xdr:spPr>
        <a:xfrm>
          <a:off x="14732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77487</xdr:rowOff>
    </xdr:from>
    <xdr:ext cx="762000" cy="259045"/>
    <xdr:sp macro="" textlink="">
      <xdr:nvSpPr>
        <xdr:cNvPr id="151" name="テキスト ボックス 150"/>
        <xdr:cNvSpPr txBox="1"/>
      </xdr:nvSpPr>
      <xdr:spPr>
        <a:xfrm>
          <a:off x="14401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137160</xdr:rowOff>
    </xdr:from>
    <xdr:to>
      <xdr:col>69</xdr:col>
      <xdr:colOff>142875</xdr:colOff>
      <xdr:row>15</xdr:row>
      <xdr:rowOff>67310</xdr:rowOff>
    </xdr:to>
    <xdr:sp macro="" textlink="">
      <xdr:nvSpPr>
        <xdr:cNvPr id="152" name="楕円 151"/>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77487</xdr:rowOff>
    </xdr:from>
    <xdr:ext cx="762000" cy="259045"/>
    <xdr:sp macro="" textlink="">
      <xdr:nvSpPr>
        <xdr:cNvPr id="153" name="テキスト ボックス 152"/>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129540</xdr:rowOff>
    </xdr:from>
    <xdr:to>
      <xdr:col>65</xdr:col>
      <xdr:colOff>53975</xdr:colOff>
      <xdr:row>15</xdr:row>
      <xdr:rowOff>59690</xdr:rowOff>
    </xdr:to>
    <xdr:sp macro="" textlink="">
      <xdr:nvSpPr>
        <xdr:cNvPr id="154" name="楕円 153"/>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69867</xdr:rowOff>
    </xdr:from>
    <xdr:ext cx="762000" cy="259045"/>
    <xdr:sp macro="" textlink="">
      <xdr:nvSpPr>
        <xdr:cNvPr id="155" name="テキスト ボックス 154"/>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大きく上回っているのは、主に福祉事務所による生活保護や単独事業による子育て支援のための施策など、福祉施策に重点を置いている政策を展開していることが挙げられる。今後も扶助費の増額が予想される中、事務・事業の取捨選択や見直し等を行い、財政を圧迫する一因となっている扶助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169863</xdr:rowOff>
    </xdr:from>
    <xdr:to>
      <xdr:col>24</xdr:col>
      <xdr:colOff>25400</xdr:colOff>
      <xdr:row>60</xdr:row>
      <xdr:rowOff>12700</xdr:rowOff>
    </xdr:to>
    <xdr:cxnSp macro="">
      <xdr:nvCxnSpPr>
        <xdr:cNvPr id="192" name="直線コネクタ 191"/>
        <xdr:cNvCxnSpPr/>
      </xdr:nvCxnSpPr>
      <xdr:spPr>
        <a:xfrm>
          <a:off x="3987800" y="1028541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169863</xdr:rowOff>
    </xdr:from>
    <xdr:to>
      <xdr:col>19</xdr:col>
      <xdr:colOff>187325</xdr:colOff>
      <xdr:row>59</xdr:row>
      <xdr:rowOff>169863</xdr:rowOff>
    </xdr:to>
    <xdr:cxnSp macro="">
      <xdr:nvCxnSpPr>
        <xdr:cNvPr id="195" name="直線コネクタ 194"/>
        <xdr:cNvCxnSpPr/>
      </xdr:nvCxnSpPr>
      <xdr:spPr>
        <a:xfrm>
          <a:off x="3098800" y="10113963"/>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169863</xdr:rowOff>
    </xdr:from>
    <xdr:to>
      <xdr:col>15</xdr:col>
      <xdr:colOff>98425</xdr:colOff>
      <xdr:row>59</xdr:row>
      <xdr:rowOff>12700</xdr:rowOff>
    </xdr:to>
    <xdr:cxnSp macro="">
      <xdr:nvCxnSpPr>
        <xdr:cNvPr id="198" name="直線コネクタ 197"/>
        <xdr:cNvCxnSpPr/>
      </xdr:nvCxnSpPr>
      <xdr:spPr>
        <a:xfrm flipV="1">
          <a:off x="2209800" y="101139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0" name="テキスト ボックス 199"/>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141288</xdr:rowOff>
    </xdr:from>
    <xdr:to>
      <xdr:col>11</xdr:col>
      <xdr:colOff>9525</xdr:colOff>
      <xdr:row>59</xdr:row>
      <xdr:rowOff>12700</xdr:rowOff>
    </xdr:to>
    <xdr:cxnSp macro="">
      <xdr:nvCxnSpPr>
        <xdr:cNvPr id="201" name="直線コネクタ 200"/>
        <xdr:cNvCxnSpPr/>
      </xdr:nvCxnSpPr>
      <xdr:spPr>
        <a:xfrm>
          <a:off x="1320800" y="1008538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3" name="テキスト ボックス 20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5" name="テキスト ボックス 204"/>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11" name="楕円 210"/>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12"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119063</xdr:rowOff>
    </xdr:from>
    <xdr:to>
      <xdr:col>20</xdr:col>
      <xdr:colOff>38100</xdr:colOff>
      <xdr:row>60</xdr:row>
      <xdr:rowOff>49213</xdr:rowOff>
    </xdr:to>
    <xdr:sp macro="" textlink="">
      <xdr:nvSpPr>
        <xdr:cNvPr id="213" name="楕円 212"/>
        <xdr:cNvSpPr/>
      </xdr:nvSpPr>
      <xdr:spPr>
        <a:xfrm>
          <a:off x="3937000" y="102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33990</xdr:rowOff>
    </xdr:from>
    <xdr:ext cx="736600" cy="259045"/>
    <xdr:sp macro="" textlink="">
      <xdr:nvSpPr>
        <xdr:cNvPr id="214" name="テキスト ボックス 213"/>
        <xdr:cNvSpPr txBox="1"/>
      </xdr:nvSpPr>
      <xdr:spPr>
        <a:xfrm>
          <a:off x="3606800" y="10320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119063</xdr:rowOff>
    </xdr:from>
    <xdr:to>
      <xdr:col>15</xdr:col>
      <xdr:colOff>149225</xdr:colOff>
      <xdr:row>59</xdr:row>
      <xdr:rowOff>49213</xdr:rowOff>
    </xdr:to>
    <xdr:sp macro="" textlink="">
      <xdr:nvSpPr>
        <xdr:cNvPr id="215" name="楕円 214"/>
        <xdr:cNvSpPr/>
      </xdr:nvSpPr>
      <xdr:spPr>
        <a:xfrm>
          <a:off x="3048000" y="100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33990</xdr:rowOff>
    </xdr:from>
    <xdr:ext cx="762000" cy="259045"/>
    <xdr:sp macro="" textlink="">
      <xdr:nvSpPr>
        <xdr:cNvPr id="216" name="テキスト ボックス 215"/>
        <xdr:cNvSpPr txBox="1"/>
      </xdr:nvSpPr>
      <xdr:spPr>
        <a:xfrm>
          <a:off x="2717800" y="1014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133350</xdr:rowOff>
    </xdr:from>
    <xdr:to>
      <xdr:col>11</xdr:col>
      <xdr:colOff>60325</xdr:colOff>
      <xdr:row>59</xdr:row>
      <xdr:rowOff>63500</xdr:rowOff>
    </xdr:to>
    <xdr:sp macro="" textlink="">
      <xdr:nvSpPr>
        <xdr:cNvPr id="217" name="楕円 216"/>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48277</xdr:rowOff>
    </xdr:from>
    <xdr:ext cx="762000" cy="259045"/>
    <xdr:sp macro="" textlink="">
      <xdr:nvSpPr>
        <xdr:cNvPr id="218" name="テキスト ボックス 217"/>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90488</xdr:rowOff>
    </xdr:from>
    <xdr:to>
      <xdr:col>6</xdr:col>
      <xdr:colOff>171450</xdr:colOff>
      <xdr:row>59</xdr:row>
      <xdr:rowOff>20638</xdr:rowOff>
    </xdr:to>
    <xdr:sp macro="" textlink="">
      <xdr:nvSpPr>
        <xdr:cNvPr id="219" name="楕円 218"/>
        <xdr:cNvSpPr/>
      </xdr:nvSpPr>
      <xdr:spPr>
        <a:xfrm>
          <a:off x="1270000" y="100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5415</xdr:rowOff>
    </xdr:from>
    <xdr:ext cx="762000" cy="259045"/>
    <xdr:sp macro="" textlink="">
      <xdr:nvSpPr>
        <xdr:cNvPr id="220" name="テキスト ボックス 219"/>
        <xdr:cNvSpPr txBox="1"/>
      </xdr:nvSpPr>
      <xdr:spPr>
        <a:xfrm>
          <a:off x="939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・その他に係る経常収支比率は、下水道事業への繰出金は増加したものの</a:t>
          </a:r>
          <a:r>
            <a:rPr kumimoji="1" lang="ja-JP" altLang="ja-JP" sz="1300">
              <a:solidFill>
                <a:schemeClr val="dk1"/>
              </a:solidFill>
              <a:effectLst/>
              <a:latin typeface="+mn-lt"/>
              <a:ea typeface="+mn-ea"/>
              <a:cs typeface="+mn-cs"/>
            </a:rPr>
            <a:t>国民健康保険事業へ</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赤字補填的な繰出金</a:t>
          </a:r>
          <a:r>
            <a:rPr kumimoji="1" lang="ja-JP" altLang="en-US" sz="1300">
              <a:solidFill>
                <a:schemeClr val="dk1"/>
              </a:solidFill>
              <a:effectLst/>
              <a:latin typeface="+mn-lt"/>
              <a:ea typeface="+mn-ea"/>
              <a:cs typeface="+mn-cs"/>
            </a:rPr>
            <a:t>が全額減となったこと</a:t>
          </a:r>
          <a:r>
            <a:rPr kumimoji="1" lang="ja-JP" altLang="en-US" sz="1300">
              <a:latin typeface="ＭＳ Ｐゴシック" panose="020B0600070205080204" pitchFamily="50" charset="-128"/>
              <a:ea typeface="ＭＳ Ｐゴシック" panose="020B0600070205080204" pitchFamily="50" charset="-128"/>
            </a:rPr>
            <a:t>より、前年に比べて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ポイント減少した。類似団体平均を</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ポイント上回った。今後とも公営企業会計への繰出金が必要であり、下水道料金等の見直し、</a:t>
          </a:r>
          <a:r>
            <a:rPr kumimoji="1" lang="ja-JP" altLang="ja-JP" sz="1300">
              <a:solidFill>
                <a:schemeClr val="dk1"/>
              </a:solidFill>
              <a:effectLst/>
              <a:latin typeface="+mn-lt"/>
              <a:ea typeface="+mn-ea"/>
              <a:cs typeface="+mn-cs"/>
            </a:rPr>
            <a:t>経費の削減</a:t>
          </a:r>
          <a:r>
            <a:rPr kumimoji="1" lang="ja-JP" altLang="en-US" sz="1300">
              <a:latin typeface="ＭＳ Ｐゴシック" panose="020B0600070205080204" pitchFamily="50" charset="-128"/>
              <a:ea typeface="ＭＳ Ｐゴシック" panose="020B0600070205080204" pitchFamily="50" charset="-128"/>
            </a:rPr>
            <a:t>を行い、健全化・適正化を図るとともに、に努め、繰出金の抑制に努める。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149860</xdr:rowOff>
    </xdr:from>
    <xdr:to>
      <xdr:col>82</xdr:col>
      <xdr:colOff>107950</xdr:colOff>
      <xdr:row>58</xdr:row>
      <xdr:rowOff>163576</xdr:rowOff>
    </xdr:to>
    <xdr:cxnSp macro="">
      <xdr:nvCxnSpPr>
        <xdr:cNvPr id="250" name="直線コネクタ 249"/>
        <xdr:cNvCxnSpPr/>
      </xdr:nvCxnSpPr>
      <xdr:spPr>
        <a:xfrm flipV="1">
          <a:off x="15671800" y="100939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5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154432</xdr:rowOff>
    </xdr:from>
    <xdr:to>
      <xdr:col>78</xdr:col>
      <xdr:colOff>69850</xdr:colOff>
      <xdr:row>58</xdr:row>
      <xdr:rowOff>163576</xdr:rowOff>
    </xdr:to>
    <xdr:cxnSp macro="">
      <xdr:nvCxnSpPr>
        <xdr:cNvPr id="253" name="直線コネクタ 252"/>
        <xdr:cNvCxnSpPr/>
      </xdr:nvCxnSpPr>
      <xdr:spPr>
        <a:xfrm>
          <a:off x="14782800" y="9755632"/>
          <a:ext cx="8890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121683</xdr:rowOff>
    </xdr:from>
    <xdr:ext cx="736600" cy="259045"/>
    <xdr:sp macro="" textlink="">
      <xdr:nvSpPr>
        <xdr:cNvPr id="255" name="テキスト ボックス 254"/>
        <xdr:cNvSpPr txBox="1"/>
      </xdr:nvSpPr>
      <xdr:spPr>
        <a:xfrm>
          <a:off x="15290800" y="955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140716</xdr:rowOff>
    </xdr:from>
    <xdr:to>
      <xdr:col>73</xdr:col>
      <xdr:colOff>180975</xdr:colOff>
      <xdr:row>56</xdr:row>
      <xdr:rowOff>154432</xdr:rowOff>
    </xdr:to>
    <xdr:cxnSp macro="">
      <xdr:nvCxnSpPr>
        <xdr:cNvPr id="256" name="直線コネクタ 255"/>
        <xdr:cNvCxnSpPr/>
      </xdr:nvCxnSpPr>
      <xdr:spPr>
        <a:xfrm>
          <a:off x="13893800" y="9741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58" name="テキスト ボックス 257"/>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140716</xdr:rowOff>
    </xdr:from>
    <xdr:to>
      <xdr:col>69</xdr:col>
      <xdr:colOff>92075</xdr:colOff>
      <xdr:row>56</xdr:row>
      <xdr:rowOff>154432</xdr:rowOff>
    </xdr:to>
    <xdr:cxnSp macro="">
      <xdr:nvCxnSpPr>
        <xdr:cNvPr id="259" name="直線コネクタ 258"/>
        <xdr:cNvCxnSpPr/>
      </xdr:nvCxnSpPr>
      <xdr:spPr>
        <a:xfrm flipV="1">
          <a:off x="13004800" y="9741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1" name="テキスト ボックス 260"/>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3" name="テキスト ボックス 262"/>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99060</xdr:rowOff>
    </xdr:from>
    <xdr:to>
      <xdr:col>82</xdr:col>
      <xdr:colOff>158750</xdr:colOff>
      <xdr:row>59</xdr:row>
      <xdr:rowOff>29210</xdr:rowOff>
    </xdr:to>
    <xdr:sp macro="" textlink="">
      <xdr:nvSpPr>
        <xdr:cNvPr id="269" name="楕円 268"/>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71137</xdr:rowOff>
    </xdr:from>
    <xdr:ext cx="762000" cy="259045"/>
    <xdr:sp macro="" textlink="">
      <xdr:nvSpPr>
        <xdr:cNvPr id="270"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112776</xdr:rowOff>
    </xdr:from>
    <xdr:to>
      <xdr:col>78</xdr:col>
      <xdr:colOff>120650</xdr:colOff>
      <xdr:row>59</xdr:row>
      <xdr:rowOff>42926</xdr:rowOff>
    </xdr:to>
    <xdr:sp macro="" textlink="">
      <xdr:nvSpPr>
        <xdr:cNvPr id="271" name="楕円 270"/>
        <xdr:cNvSpPr/>
      </xdr:nvSpPr>
      <xdr:spPr>
        <a:xfrm>
          <a:off x="15621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27703</xdr:rowOff>
    </xdr:from>
    <xdr:ext cx="736600" cy="259045"/>
    <xdr:sp macro="" textlink="">
      <xdr:nvSpPr>
        <xdr:cNvPr id="272" name="テキスト ボックス 271"/>
        <xdr:cNvSpPr txBox="1"/>
      </xdr:nvSpPr>
      <xdr:spPr>
        <a:xfrm>
          <a:off x="15290800" y="1014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103632</xdr:rowOff>
    </xdr:from>
    <xdr:to>
      <xdr:col>74</xdr:col>
      <xdr:colOff>31750</xdr:colOff>
      <xdr:row>57</xdr:row>
      <xdr:rowOff>33782</xdr:rowOff>
    </xdr:to>
    <xdr:sp macro="" textlink="">
      <xdr:nvSpPr>
        <xdr:cNvPr id="273" name="楕円 272"/>
        <xdr:cNvSpPr/>
      </xdr:nvSpPr>
      <xdr:spPr>
        <a:xfrm>
          <a:off x="14732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43959</xdr:rowOff>
    </xdr:from>
    <xdr:ext cx="762000" cy="259045"/>
    <xdr:sp macro="" textlink="">
      <xdr:nvSpPr>
        <xdr:cNvPr id="274" name="テキスト ボックス 273"/>
        <xdr:cNvSpPr txBox="1"/>
      </xdr:nvSpPr>
      <xdr:spPr>
        <a:xfrm>
          <a:off x="14401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89916</xdr:rowOff>
    </xdr:from>
    <xdr:to>
      <xdr:col>69</xdr:col>
      <xdr:colOff>142875</xdr:colOff>
      <xdr:row>57</xdr:row>
      <xdr:rowOff>20066</xdr:rowOff>
    </xdr:to>
    <xdr:sp macro="" textlink="">
      <xdr:nvSpPr>
        <xdr:cNvPr id="275" name="楕円 274"/>
        <xdr:cNvSpPr/>
      </xdr:nvSpPr>
      <xdr:spPr>
        <a:xfrm>
          <a:off x="13843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30243</xdr:rowOff>
    </xdr:from>
    <xdr:ext cx="762000" cy="259045"/>
    <xdr:sp macro="" textlink="">
      <xdr:nvSpPr>
        <xdr:cNvPr id="276" name="テキスト ボックス 275"/>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103632</xdr:rowOff>
    </xdr:from>
    <xdr:to>
      <xdr:col>65</xdr:col>
      <xdr:colOff>53975</xdr:colOff>
      <xdr:row>57</xdr:row>
      <xdr:rowOff>33782</xdr:rowOff>
    </xdr:to>
    <xdr:sp macro="" textlink="">
      <xdr:nvSpPr>
        <xdr:cNvPr id="277" name="楕円 276"/>
        <xdr:cNvSpPr/>
      </xdr:nvSpPr>
      <xdr:spPr>
        <a:xfrm>
          <a:off x="12954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43959</xdr:rowOff>
    </xdr:from>
    <xdr:ext cx="762000" cy="259045"/>
    <xdr:sp macro="" textlink="">
      <xdr:nvSpPr>
        <xdr:cNvPr id="278" name="テキスト ボックス 277"/>
        <xdr:cNvSpPr txBox="1"/>
      </xdr:nvSpPr>
      <xdr:spPr>
        <a:xfrm>
          <a:off x="12623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・補助費等が類似団体平均を</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下回っているのは、行財政改革により補助金及び負担金等の廃止や見直しを行ったことによる削減効果が現れている。今後も、補助金を交付することが適当な事業か否かの検証を行うことにより補助金及び負担金等の廃止や見直しに取り組み、より一層の削減に努め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101854</xdr:rowOff>
    </xdr:to>
    <xdr:cxnSp macro="">
      <xdr:nvCxnSpPr>
        <xdr:cNvPr id="308" name="直線コネクタ 307"/>
        <xdr:cNvCxnSpPr/>
      </xdr:nvCxnSpPr>
      <xdr:spPr>
        <a:xfrm flipV="1">
          <a:off x="15671800" y="60980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60706</xdr:rowOff>
    </xdr:from>
    <xdr:to>
      <xdr:col>78</xdr:col>
      <xdr:colOff>69850</xdr:colOff>
      <xdr:row>35</xdr:row>
      <xdr:rowOff>101854</xdr:rowOff>
    </xdr:to>
    <xdr:cxnSp macro="">
      <xdr:nvCxnSpPr>
        <xdr:cNvPr id="311" name="直線コネクタ 310"/>
        <xdr:cNvCxnSpPr/>
      </xdr:nvCxnSpPr>
      <xdr:spPr>
        <a:xfrm>
          <a:off x="14782800" y="60614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3" name="テキスト ボックス 312"/>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60706</xdr:rowOff>
    </xdr:from>
    <xdr:to>
      <xdr:col>73</xdr:col>
      <xdr:colOff>180975</xdr:colOff>
      <xdr:row>35</xdr:row>
      <xdr:rowOff>83566</xdr:rowOff>
    </xdr:to>
    <xdr:cxnSp macro="">
      <xdr:nvCxnSpPr>
        <xdr:cNvPr id="314" name="直線コネクタ 313"/>
        <xdr:cNvCxnSpPr/>
      </xdr:nvCxnSpPr>
      <xdr:spPr>
        <a:xfrm flipV="1">
          <a:off x="13893800" y="6061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16" name="テキスト ボックス 315"/>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83566</xdr:rowOff>
    </xdr:to>
    <xdr:cxnSp macro="">
      <xdr:nvCxnSpPr>
        <xdr:cNvPr id="317" name="直線コネクタ 316"/>
        <xdr:cNvCxnSpPr/>
      </xdr:nvCxnSpPr>
      <xdr:spPr>
        <a:xfrm>
          <a:off x="13004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9" name="テキスト ボックス 318"/>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1" name="テキスト ボックス 32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27" name="楕円 326"/>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28"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29" name="楕円 328"/>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30" name="テキスト ボックス 329"/>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9906</xdr:rowOff>
    </xdr:from>
    <xdr:to>
      <xdr:col>74</xdr:col>
      <xdr:colOff>31750</xdr:colOff>
      <xdr:row>35</xdr:row>
      <xdr:rowOff>111506</xdr:rowOff>
    </xdr:to>
    <xdr:sp macro="" textlink="">
      <xdr:nvSpPr>
        <xdr:cNvPr id="331" name="楕円 330"/>
        <xdr:cNvSpPr/>
      </xdr:nvSpPr>
      <xdr:spPr>
        <a:xfrm>
          <a:off x="14732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121683</xdr:rowOff>
    </xdr:from>
    <xdr:ext cx="762000" cy="259045"/>
    <xdr:sp macro="" textlink="">
      <xdr:nvSpPr>
        <xdr:cNvPr id="332" name="テキスト ボックス 331"/>
        <xdr:cNvSpPr txBox="1"/>
      </xdr:nvSpPr>
      <xdr:spPr>
        <a:xfrm>
          <a:off x="14401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33" name="楕円 332"/>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34" name="テキスト ボックス 333"/>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35" name="楕円 334"/>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6" name="テキスト ボックス 335"/>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・償還の完了により、前年と比べ、額が減少し、公債費に係る経常収支比率は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類似団体では依然として下位にある。町財政において公債費の負担は非常に重たく、厳しい財政運営となっている。地方債の新規発行を伴う、中学校の建設等の大型事業は事業費を抑制しつつ、繰上償還等を行いながら公債費の抑制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163576</xdr:rowOff>
    </xdr:from>
    <xdr:to>
      <xdr:col>24</xdr:col>
      <xdr:colOff>25400</xdr:colOff>
      <xdr:row>79</xdr:row>
      <xdr:rowOff>69850</xdr:rowOff>
    </xdr:to>
    <xdr:cxnSp macro="">
      <xdr:nvCxnSpPr>
        <xdr:cNvPr id="366" name="直線コネクタ 365"/>
        <xdr:cNvCxnSpPr/>
      </xdr:nvCxnSpPr>
      <xdr:spPr>
        <a:xfrm flipV="1">
          <a:off x="3987800" y="135366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152146</xdr:rowOff>
    </xdr:to>
    <xdr:cxnSp macro="">
      <xdr:nvCxnSpPr>
        <xdr:cNvPr id="369" name="直線コネクタ 368"/>
        <xdr:cNvCxnSpPr/>
      </xdr:nvCxnSpPr>
      <xdr:spPr>
        <a:xfrm flipV="1">
          <a:off x="3098800" y="136144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1" name="テキスト ボックス 370"/>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152146</xdr:rowOff>
    </xdr:from>
    <xdr:to>
      <xdr:col>15</xdr:col>
      <xdr:colOff>98425</xdr:colOff>
      <xdr:row>80</xdr:row>
      <xdr:rowOff>8128</xdr:rowOff>
    </xdr:to>
    <xdr:cxnSp macro="">
      <xdr:nvCxnSpPr>
        <xdr:cNvPr id="372" name="直線コネクタ 371"/>
        <xdr:cNvCxnSpPr/>
      </xdr:nvCxnSpPr>
      <xdr:spPr>
        <a:xfrm flipV="1">
          <a:off x="2209800" y="136966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4" name="テキスト ボックス 373"/>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8128</xdr:rowOff>
    </xdr:from>
    <xdr:to>
      <xdr:col>11</xdr:col>
      <xdr:colOff>9525</xdr:colOff>
      <xdr:row>80</xdr:row>
      <xdr:rowOff>67563</xdr:rowOff>
    </xdr:to>
    <xdr:cxnSp macro="">
      <xdr:nvCxnSpPr>
        <xdr:cNvPr id="375" name="直線コネクタ 374"/>
        <xdr:cNvCxnSpPr/>
      </xdr:nvCxnSpPr>
      <xdr:spPr>
        <a:xfrm flipV="1">
          <a:off x="1320800" y="137241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77" name="テキスト ボックス 376"/>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9" name="テキスト ボックス 378"/>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112776</xdr:rowOff>
    </xdr:from>
    <xdr:to>
      <xdr:col>24</xdr:col>
      <xdr:colOff>76200</xdr:colOff>
      <xdr:row>79</xdr:row>
      <xdr:rowOff>42926</xdr:rowOff>
    </xdr:to>
    <xdr:sp macro="" textlink="">
      <xdr:nvSpPr>
        <xdr:cNvPr id="385" name="楕円 384"/>
        <xdr:cNvSpPr/>
      </xdr:nvSpPr>
      <xdr:spPr>
        <a:xfrm>
          <a:off x="4775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84853</xdr:rowOff>
    </xdr:from>
    <xdr:ext cx="762000" cy="259045"/>
    <xdr:sp macro="" textlink="">
      <xdr:nvSpPr>
        <xdr:cNvPr id="386" name="公債費該当値テキスト"/>
        <xdr:cNvSpPr txBox="1"/>
      </xdr:nvSpPr>
      <xdr:spPr>
        <a:xfrm>
          <a:off x="4914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87" name="楕円 386"/>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88" name="テキスト ボックス 387"/>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101346</xdr:rowOff>
    </xdr:from>
    <xdr:to>
      <xdr:col>15</xdr:col>
      <xdr:colOff>149225</xdr:colOff>
      <xdr:row>80</xdr:row>
      <xdr:rowOff>31496</xdr:rowOff>
    </xdr:to>
    <xdr:sp macro="" textlink="">
      <xdr:nvSpPr>
        <xdr:cNvPr id="389" name="楕円 388"/>
        <xdr:cNvSpPr/>
      </xdr:nvSpPr>
      <xdr:spPr>
        <a:xfrm>
          <a:off x="3048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16273</xdr:rowOff>
    </xdr:from>
    <xdr:ext cx="762000" cy="259045"/>
    <xdr:sp macro="" textlink="">
      <xdr:nvSpPr>
        <xdr:cNvPr id="390" name="テキスト ボックス 389"/>
        <xdr:cNvSpPr txBox="1"/>
      </xdr:nvSpPr>
      <xdr:spPr>
        <a:xfrm>
          <a:off x="2717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128778</xdr:rowOff>
    </xdr:from>
    <xdr:to>
      <xdr:col>11</xdr:col>
      <xdr:colOff>60325</xdr:colOff>
      <xdr:row>80</xdr:row>
      <xdr:rowOff>58928</xdr:rowOff>
    </xdr:to>
    <xdr:sp macro="" textlink="">
      <xdr:nvSpPr>
        <xdr:cNvPr id="391" name="楕円 390"/>
        <xdr:cNvSpPr/>
      </xdr:nvSpPr>
      <xdr:spPr>
        <a:xfrm>
          <a:off x="2159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43705</xdr:rowOff>
    </xdr:from>
    <xdr:ext cx="762000" cy="259045"/>
    <xdr:sp macro="" textlink="">
      <xdr:nvSpPr>
        <xdr:cNvPr id="392" name="テキスト ボックス 391"/>
        <xdr:cNvSpPr txBox="1"/>
      </xdr:nvSpPr>
      <xdr:spPr>
        <a:xfrm>
          <a:off x="1828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16763</xdr:rowOff>
    </xdr:from>
    <xdr:to>
      <xdr:col>6</xdr:col>
      <xdr:colOff>171450</xdr:colOff>
      <xdr:row>80</xdr:row>
      <xdr:rowOff>118363</xdr:rowOff>
    </xdr:to>
    <xdr:sp macro="" textlink="">
      <xdr:nvSpPr>
        <xdr:cNvPr id="393" name="楕円 392"/>
        <xdr:cNvSpPr/>
      </xdr:nvSpPr>
      <xdr:spPr>
        <a:xfrm>
          <a:off x="1270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103140</xdr:rowOff>
    </xdr:from>
    <xdr:ext cx="762000" cy="259045"/>
    <xdr:sp macro="" textlink="">
      <xdr:nvSpPr>
        <xdr:cNvPr id="394" name="テキスト ボックス 393"/>
        <xdr:cNvSpPr txBox="1"/>
      </xdr:nvSpPr>
      <xdr:spPr>
        <a:xfrm>
          <a:off x="939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・公債費以外では、前年度より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ポイント減少し、類似団体平均より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ポイント下回った。扶助費や繰出金の抑制と、維持費に係る施設の長寿命化が課題である。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88900</xdr:rowOff>
    </xdr:from>
    <xdr:to>
      <xdr:col>82</xdr:col>
      <xdr:colOff>107950</xdr:colOff>
      <xdr:row>75</xdr:row>
      <xdr:rowOff>100330</xdr:rowOff>
    </xdr:to>
    <xdr:cxnSp macro="">
      <xdr:nvCxnSpPr>
        <xdr:cNvPr id="427" name="直線コネクタ 426"/>
        <xdr:cNvCxnSpPr/>
      </xdr:nvCxnSpPr>
      <xdr:spPr>
        <a:xfrm flipV="1">
          <a:off x="15671800" y="129476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116857</xdr:rowOff>
    </xdr:from>
    <xdr:ext cx="762000" cy="259045"/>
    <xdr:sp macro="" textlink="">
      <xdr:nvSpPr>
        <xdr:cNvPr id="428" name="公債費以外平均値テキスト"/>
        <xdr:cNvSpPr txBox="1"/>
      </xdr:nvSpPr>
      <xdr:spPr>
        <a:xfrm>
          <a:off x="16598900" y="12975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8890</xdr:rowOff>
    </xdr:from>
    <xdr:to>
      <xdr:col>78</xdr:col>
      <xdr:colOff>69850</xdr:colOff>
      <xdr:row>75</xdr:row>
      <xdr:rowOff>100330</xdr:rowOff>
    </xdr:to>
    <xdr:cxnSp macro="">
      <xdr:nvCxnSpPr>
        <xdr:cNvPr id="430" name="直線コネクタ 429"/>
        <xdr:cNvCxnSpPr/>
      </xdr:nvCxnSpPr>
      <xdr:spPr>
        <a:xfrm>
          <a:off x="14782800" y="1252474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36847</xdr:rowOff>
    </xdr:from>
    <xdr:ext cx="736600" cy="259045"/>
    <xdr:sp macro="" textlink="">
      <xdr:nvSpPr>
        <xdr:cNvPr id="432" name="テキスト ボックス 431"/>
        <xdr:cNvSpPr txBox="1"/>
      </xdr:nvSpPr>
      <xdr:spPr>
        <a:xfrm>
          <a:off x="15290800" y="130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8890</xdr:rowOff>
    </xdr:from>
    <xdr:to>
      <xdr:col>73</xdr:col>
      <xdr:colOff>180975</xdr:colOff>
      <xdr:row>73</xdr:row>
      <xdr:rowOff>24130</xdr:rowOff>
    </xdr:to>
    <xdr:cxnSp macro="">
      <xdr:nvCxnSpPr>
        <xdr:cNvPr id="433" name="直線コネクタ 432"/>
        <xdr:cNvCxnSpPr/>
      </xdr:nvCxnSpPr>
      <xdr:spPr>
        <a:xfrm flipV="1">
          <a:off x="13893800" y="12524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132097</xdr:rowOff>
    </xdr:from>
    <xdr:ext cx="762000" cy="259045"/>
    <xdr:sp macro="" textlink="">
      <xdr:nvSpPr>
        <xdr:cNvPr id="435" name="テキスト ボックス 434"/>
        <xdr:cNvSpPr txBox="1"/>
      </xdr:nvSpPr>
      <xdr:spPr>
        <a:xfrm>
          <a:off x="14401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16510</xdr:rowOff>
    </xdr:from>
    <xdr:to>
      <xdr:col>69</xdr:col>
      <xdr:colOff>92075</xdr:colOff>
      <xdr:row>73</xdr:row>
      <xdr:rowOff>24130</xdr:rowOff>
    </xdr:to>
    <xdr:cxnSp macro="">
      <xdr:nvCxnSpPr>
        <xdr:cNvPr id="436" name="直線コネクタ 435"/>
        <xdr:cNvCxnSpPr/>
      </xdr:nvCxnSpPr>
      <xdr:spPr>
        <a:xfrm>
          <a:off x="13004800" y="12532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124477</xdr:rowOff>
    </xdr:from>
    <xdr:ext cx="762000" cy="259045"/>
    <xdr:sp macro="" textlink="">
      <xdr:nvSpPr>
        <xdr:cNvPr id="438" name="テキスト ボックス 437"/>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74947</xdr:rowOff>
    </xdr:from>
    <xdr:ext cx="762000" cy="259045"/>
    <xdr:sp macro="" textlink="">
      <xdr:nvSpPr>
        <xdr:cNvPr id="440" name="テキスト ボックス 439"/>
        <xdr:cNvSpPr txBox="1"/>
      </xdr:nvSpPr>
      <xdr:spPr>
        <a:xfrm>
          <a:off x="12623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38100</xdr:rowOff>
    </xdr:from>
    <xdr:to>
      <xdr:col>82</xdr:col>
      <xdr:colOff>158750</xdr:colOff>
      <xdr:row>75</xdr:row>
      <xdr:rowOff>139700</xdr:rowOff>
    </xdr:to>
    <xdr:sp macro="" textlink="">
      <xdr:nvSpPr>
        <xdr:cNvPr id="446" name="楕円 445"/>
        <xdr:cNvSpPr/>
      </xdr:nvSpPr>
      <xdr:spPr>
        <a:xfrm>
          <a:off x="16459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54627</xdr:rowOff>
    </xdr:from>
    <xdr:ext cx="762000" cy="259045"/>
    <xdr:sp macro="" textlink="">
      <xdr:nvSpPr>
        <xdr:cNvPr id="447" name="公債費以外該当値テキスト"/>
        <xdr:cNvSpPr txBox="1"/>
      </xdr:nvSpPr>
      <xdr:spPr>
        <a:xfrm>
          <a:off x="16598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49530</xdr:rowOff>
    </xdr:from>
    <xdr:to>
      <xdr:col>78</xdr:col>
      <xdr:colOff>120650</xdr:colOff>
      <xdr:row>75</xdr:row>
      <xdr:rowOff>151130</xdr:rowOff>
    </xdr:to>
    <xdr:sp macro="" textlink="">
      <xdr:nvSpPr>
        <xdr:cNvPr id="448" name="楕円 447"/>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161307</xdr:rowOff>
    </xdr:from>
    <xdr:ext cx="736600" cy="259045"/>
    <xdr:sp macro="" textlink="">
      <xdr:nvSpPr>
        <xdr:cNvPr id="449" name="テキスト ボックス 448"/>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129540</xdr:rowOff>
    </xdr:from>
    <xdr:to>
      <xdr:col>74</xdr:col>
      <xdr:colOff>31750</xdr:colOff>
      <xdr:row>73</xdr:row>
      <xdr:rowOff>59690</xdr:rowOff>
    </xdr:to>
    <xdr:sp macro="" textlink="">
      <xdr:nvSpPr>
        <xdr:cNvPr id="450" name="楕円 449"/>
        <xdr:cNvSpPr/>
      </xdr:nvSpPr>
      <xdr:spPr>
        <a:xfrm>
          <a:off x="14732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69867</xdr:rowOff>
    </xdr:from>
    <xdr:ext cx="762000" cy="259045"/>
    <xdr:sp macro="" textlink="">
      <xdr:nvSpPr>
        <xdr:cNvPr id="451" name="テキスト ボックス 450"/>
        <xdr:cNvSpPr txBox="1"/>
      </xdr:nvSpPr>
      <xdr:spPr>
        <a:xfrm>
          <a:off x="14401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144780</xdr:rowOff>
    </xdr:from>
    <xdr:to>
      <xdr:col>69</xdr:col>
      <xdr:colOff>142875</xdr:colOff>
      <xdr:row>73</xdr:row>
      <xdr:rowOff>74930</xdr:rowOff>
    </xdr:to>
    <xdr:sp macro="" textlink="">
      <xdr:nvSpPr>
        <xdr:cNvPr id="452" name="楕円 451"/>
        <xdr:cNvSpPr/>
      </xdr:nvSpPr>
      <xdr:spPr>
        <a:xfrm>
          <a:off x="13843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85107</xdr:rowOff>
    </xdr:from>
    <xdr:ext cx="762000" cy="259045"/>
    <xdr:sp macro="" textlink="">
      <xdr:nvSpPr>
        <xdr:cNvPr id="453" name="テキスト ボックス 452"/>
        <xdr:cNvSpPr txBox="1"/>
      </xdr:nvSpPr>
      <xdr:spPr>
        <a:xfrm>
          <a:off x="13512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137160</xdr:rowOff>
    </xdr:from>
    <xdr:to>
      <xdr:col>65</xdr:col>
      <xdr:colOff>53975</xdr:colOff>
      <xdr:row>73</xdr:row>
      <xdr:rowOff>67310</xdr:rowOff>
    </xdr:to>
    <xdr:sp macro="" textlink="">
      <xdr:nvSpPr>
        <xdr:cNvPr id="454" name="楕円 453"/>
        <xdr:cNvSpPr/>
      </xdr:nvSpPr>
      <xdr:spPr>
        <a:xfrm>
          <a:off x="12954000" y="1248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77487</xdr:rowOff>
    </xdr:from>
    <xdr:ext cx="762000" cy="259045"/>
    <xdr:sp macro="" textlink="">
      <xdr:nvSpPr>
        <xdr:cNvPr id="455" name="テキスト ボックス 454"/>
        <xdr:cNvSpPr txBox="1"/>
      </xdr:nvSpPr>
      <xdr:spPr>
        <a:xfrm>
          <a:off x="12623800" y="1225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124480</xdr:rowOff>
    </xdr:from>
    <xdr:to>
      <xdr:col>29</xdr:col>
      <xdr:colOff>127000</xdr:colOff>
      <xdr:row>16</xdr:row>
      <xdr:rowOff>135812</xdr:rowOff>
    </xdr:to>
    <xdr:cxnSp macro="">
      <xdr:nvCxnSpPr>
        <xdr:cNvPr id="52" name="直線コネクタ 51"/>
        <xdr:cNvCxnSpPr/>
      </xdr:nvCxnSpPr>
      <xdr:spPr bwMode="auto">
        <a:xfrm>
          <a:off x="5003800" y="2915305"/>
          <a:ext cx="647700" cy="11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120589</xdr:rowOff>
    </xdr:from>
    <xdr:ext cx="762000" cy="259045"/>
    <xdr:sp macro="" textlink="">
      <xdr:nvSpPr>
        <xdr:cNvPr id="53" name="人口1人当たり決算額の推移平均値テキスト130"/>
        <xdr:cNvSpPr txBox="1"/>
      </xdr:nvSpPr>
      <xdr:spPr>
        <a:xfrm>
          <a:off x="5740400" y="2911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124480</xdr:rowOff>
    </xdr:from>
    <xdr:to>
      <xdr:col>26</xdr:col>
      <xdr:colOff>50800</xdr:colOff>
      <xdr:row>16</xdr:row>
      <xdr:rowOff>149348</xdr:rowOff>
    </xdr:to>
    <xdr:cxnSp macro="">
      <xdr:nvCxnSpPr>
        <xdr:cNvPr id="55" name="直線コネクタ 54"/>
        <xdr:cNvCxnSpPr/>
      </xdr:nvCxnSpPr>
      <xdr:spPr bwMode="auto">
        <a:xfrm flipV="1">
          <a:off x="4305300" y="2915305"/>
          <a:ext cx="698500" cy="24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75720</xdr:rowOff>
    </xdr:from>
    <xdr:ext cx="736600" cy="259045"/>
    <xdr:sp macro="" textlink="">
      <xdr:nvSpPr>
        <xdr:cNvPr id="57" name="テキスト ボックス 56"/>
        <xdr:cNvSpPr txBox="1"/>
      </xdr:nvSpPr>
      <xdr:spPr>
        <a:xfrm>
          <a:off x="4622800" y="30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149348</xdr:rowOff>
    </xdr:from>
    <xdr:to>
      <xdr:col>22</xdr:col>
      <xdr:colOff>114300</xdr:colOff>
      <xdr:row>17</xdr:row>
      <xdr:rowOff>51655</xdr:rowOff>
    </xdr:to>
    <xdr:cxnSp macro="">
      <xdr:nvCxnSpPr>
        <xdr:cNvPr id="58" name="直線コネクタ 57"/>
        <xdr:cNvCxnSpPr/>
      </xdr:nvCxnSpPr>
      <xdr:spPr bwMode="auto">
        <a:xfrm flipV="1">
          <a:off x="3606800" y="2940173"/>
          <a:ext cx="698500" cy="73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86644</xdr:rowOff>
    </xdr:from>
    <xdr:ext cx="762000" cy="259045"/>
    <xdr:sp macro="" textlink="">
      <xdr:nvSpPr>
        <xdr:cNvPr id="60" name="テキスト ボックス 59"/>
        <xdr:cNvSpPr txBox="1"/>
      </xdr:nvSpPr>
      <xdr:spPr>
        <a:xfrm>
          <a:off x="3924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42870</xdr:rowOff>
    </xdr:from>
    <xdr:to>
      <xdr:col>18</xdr:col>
      <xdr:colOff>177800</xdr:colOff>
      <xdr:row>17</xdr:row>
      <xdr:rowOff>51655</xdr:rowOff>
    </xdr:to>
    <xdr:cxnSp macro="">
      <xdr:nvCxnSpPr>
        <xdr:cNvPr id="61" name="直線コネクタ 60"/>
        <xdr:cNvCxnSpPr/>
      </xdr:nvCxnSpPr>
      <xdr:spPr bwMode="auto">
        <a:xfrm>
          <a:off x="2908300" y="3005145"/>
          <a:ext cx="698500" cy="8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115480</xdr:rowOff>
    </xdr:from>
    <xdr:ext cx="762000" cy="259045"/>
    <xdr:sp macro="" textlink="">
      <xdr:nvSpPr>
        <xdr:cNvPr id="63" name="テキスト ボックス 62"/>
        <xdr:cNvSpPr txBox="1"/>
      </xdr:nvSpPr>
      <xdr:spPr>
        <a:xfrm>
          <a:off x="32258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148872</xdr:rowOff>
    </xdr:from>
    <xdr:ext cx="762000" cy="259045"/>
    <xdr:sp macro="" textlink="">
      <xdr:nvSpPr>
        <xdr:cNvPr id="65" name="テキスト ボックス 64"/>
        <xdr:cNvSpPr txBox="1"/>
      </xdr:nvSpPr>
      <xdr:spPr>
        <a:xfrm>
          <a:off x="2527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85012</xdr:rowOff>
    </xdr:from>
    <xdr:to>
      <xdr:col>29</xdr:col>
      <xdr:colOff>177800</xdr:colOff>
      <xdr:row>17</xdr:row>
      <xdr:rowOff>15162</xdr:rowOff>
    </xdr:to>
    <xdr:sp macro="" textlink="">
      <xdr:nvSpPr>
        <xdr:cNvPr id="71" name="楕円 70"/>
        <xdr:cNvSpPr/>
      </xdr:nvSpPr>
      <xdr:spPr bwMode="auto">
        <a:xfrm>
          <a:off x="5600700" y="2875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101539</xdr:rowOff>
    </xdr:from>
    <xdr:ext cx="762000" cy="259045"/>
    <xdr:sp macro="" textlink="">
      <xdr:nvSpPr>
        <xdr:cNvPr id="72" name="人口1人当たり決算額の推移該当値テキスト130"/>
        <xdr:cNvSpPr txBox="1"/>
      </xdr:nvSpPr>
      <xdr:spPr>
        <a:xfrm>
          <a:off x="5740400" y="272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73680</xdr:rowOff>
    </xdr:from>
    <xdr:to>
      <xdr:col>26</xdr:col>
      <xdr:colOff>101600</xdr:colOff>
      <xdr:row>17</xdr:row>
      <xdr:rowOff>3830</xdr:rowOff>
    </xdr:to>
    <xdr:sp macro="" textlink="">
      <xdr:nvSpPr>
        <xdr:cNvPr id="73" name="楕円 72"/>
        <xdr:cNvSpPr/>
      </xdr:nvSpPr>
      <xdr:spPr bwMode="auto">
        <a:xfrm>
          <a:off x="4953000" y="286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14007</xdr:rowOff>
    </xdr:from>
    <xdr:ext cx="736600" cy="259045"/>
    <xdr:sp macro="" textlink="">
      <xdr:nvSpPr>
        <xdr:cNvPr id="74" name="テキスト ボックス 73"/>
        <xdr:cNvSpPr txBox="1"/>
      </xdr:nvSpPr>
      <xdr:spPr>
        <a:xfrm>
          <a:off x="4622800" y="263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98548</xdr:rowOff>
    </xdr:from>
    <xdr:to>
      <xdr:col>22</xdr:col>
      <xdr:colOff>165100</xdr:colOff>
      <xdr:row>17</xdr:row>
      <xdr:rowOff>28698</xdr:rowOff>
    </xdr:to>
    <xdr:sp macro="" textlink="">
      <xdr:nvSpPr>
        <xdr:cNvPr id="75" name="楕円 74"/>
        <xdr:cNvSpPr/>
      </xdr:nvSpPr>
      <xdr:spPr bwMode="auto">
        <a:xfrm>
          <a:off x="4254500" y="2889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38875</xdr:rowOff>
    </xdr:from>
    <xdr:ext cx="762000" cy="259045"/>
    <xdr:sp macro="" textlink="">
      <xdr:nvSpPr>
        <xdr:cNvPr id="76" name="テキスト ボックス 75"/>
        <xdr:cNvSpPr txBox="1"/>
      </xdr:nvSpPr>
      <xdr:spPr>
        <a:xfrm>
          <a:off x="3924300" y="265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855</xdr:rowOff>
    </xdr:from>
    <xdr:to>
      <xdr:col>19</xdr:col>
      <xdr:colOff>38100</xdr:colOff>
      <xdr:row>17</xdr:row>
      <xdr:rowOff>102455</xdr:rowOff>
    </xdr:to>
    <xdr:sp macro="" textlink="">
      <xdr:nvSpPr>
        <xdr:cNvPr id="77" name="楕円 76"/>
        <xdr:cNvSpPr/>
      </xdr:nvSpPr>
      <xdr:spPr bwMode="auto">
        <a:xfrm>
          <a:off x="3556000" y="2963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112632</xdr:rowOff>
    </xdr:from>
    <xdr:ext cx="762000" cy="259045"/>
    <xdr:sp macro="" textlink="">
      <xdr:nvSpPr>
        <xdr:cNvPr id="78" name="テキスト ボックス 77"/>
        <xdr:cNvSpPr txBox="1"/>
      </xdr:nvSpPr>
      <xdr:spPr>
        <a:xfrm>
          <a:off x="3225800" y="273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163520</xdr:rowOff>
    </xdr:from>
    <xdr:to>
      <xdr:col>15</xdr:col>
      <xdr:colOff>101600</xdr:colOff>
      <xdr:row>17</xdr:row>
      <xdr:rowOff>93670</xdr:rowOff>
    </xdr:to>
    <xdr:sp macro="" textlink="">
      <xdr:nvSpPr>
        <xdr:cNvPr id="79" name="楕円 78"/>
        <xdr:cNvSpPr/>
      </xdr:nvSpPr>
      <xdr:spPr bwMode="auto">
        <a:xfrm>
          <a:off x="2857500" y="2954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103847</xdr:rowOff>
    </xdr:from>
    <xdr:ext cx="762000" cy="259045"/>
    <xdr:sp macro="" textlink="">
      <xdr:nvSpPr>
        <xdr:cNvPr id="80" name="テキスト ボックス 79"/>
        <xdr:cNvSpPr txBox="1"/>
      </xdr:nvSpPr>
      <xdr:spPr>
        <a:xfrm>
          <a:off x="2527300" y="272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106712</xdr:rowOff>
    </xdr:from>
    <xdr:to>
      <xdr:col>29</xdr:col>
      <xdr:colOff>127000</xdr:colOff>
      <xdr:row>34</xdr:row>
      <xdr:rowOff>196856</xdr:rowOff>
    </xdr:to>
    <xdr:cxnSp macro="">
      <xdr:nvCxnSpPr>
        <xdr:cNvPr id="113" name="直線コネクタ 112"/>
        <xdr:cNvCxnSpPr/>
      </xdr:nvCxnSpPr>
      <xdr:spPr bwMode="auto">
        <a:xfrm>
          <a:off x="5003800" y="6374162"/>
          <a:ext cx="647700" cy="90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108628</xdr:rowOff>
    </xdr:from>
    <xdr:ext cx="762000" cy="259045"/>
    <xdr:sp macro="" textlink="">
      <xdr:nvSpPr>
        <xdr:cNvPr id="114" name="人口1人当たり決算額の推移平均値テキスト445"/>
        <xdr:cNvSpPr txBox="1"/>
      </xdr:nvSpPr>
      <xdr:spPr>
        <a:xfrm>
          <a:off x="5740400" y="671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106712</xdr:rowOff>
    </xdr:from>
    <xdr:to>
      <xdr:col>26</xdr:col>
      <xdr:colOff>50800</xdr:colOff>
      <xdr:row>34</xdr:row>
      <xdr:rowOff>152622</xdr:rowOff>
    </xdr:to>
    <xdr:cxnSp macro="">
      <xdr:nvCxnSpPr>
        <xdr:cNvPr id="116" name="直線コネクタ 115"/>
        <xdr:cNvCxnSpPr/>
      </xdr:nvCxnSpPr>
      <xdr:spPr bwMode="auto">
        <a:xfrm flipV="1">
          <a:off x="4305300" y="6374162"/>
          <a:ext cx="698500" cy="45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220051</xdr:rowOff>
    </xdr:from>
    <xdr:ext cx="736600" cy="259045"/>
    <xdr:sp macro="" textlink="">
      <xdr:nvSpPr>
        <xdr:cNvPr id="118" name="テキスト ボックス 117"/>
        <xdr:cNvSpPr txBox="1"/>
      </xdr:nvSpPr>
      <xdr:spPr>
        <a:xfrm>
          <a:off x="4622800" y="6830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138468</xdr:rowOff>
    </xdr:from>
    <xdr:to>
      <xdr:col>22</xdr:col>
      <xdr:colOff>114300</xdr:colOff>
      <xdr:row>34</xdr:row>
      <xdr:rowOff>152622</xdr:rowOff>
    </xdr:to>
    <xdr:cxnSp macro="">
      <xdr:nvCxnSpPr>
        <xdr:cNvPr id="119" name="直線コネクタ 118"/>
        <xdr:cNvCxnSpPr/>
      </xdr:nvCxnSpPr>
      <xdr:spPr bwMode="auto">
        <a:xfrm>
          <a:off x="3606800" y="6405918"/>
          <a:ext cx="698500" cy="14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206735</xdr:rowOff>
    </xdr:from>
    <xdr:ext cx="762000" cy="259045"/>
    <xdr:sp macro="" textlink="">
      <xdr:nvSpPr>
        <xdr:cNvPr id="121" name="テキスト ボックス 120"/>
        <xdr:cNvSpPr txBox="1"/>
      </xdr:nvSpPr>
      <xdr:spPr>
        <a:xfrm>
          <a:off x="3924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45828</xdr:rowOff>
    </xdr:from>
    <xdr:to>
      <xdr:col>18</xdr:col>
      <xdr:colOff>177800</xdr:colOff>
      <xdr:row>34</xdr:row>
      <xdr:rowOff>138468</xdr:rowOff>
    </xdr:to>
    <xdr:cxnSp macro="">
      <xdr:nvCxnSpPr>
        <xdr:cNvPr id="122" name="直線コネクタ 121"/>
        <xdr:cNvCxnSpPr/>
      </xdr:nvCxnSpPr>
      <xdr:spPr bwMode="auto">
        <a:xfrm>
          <a:off x="2908300" y="6313278"/>
          <a:ext cx="698500" cy="92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168330</xdr:rowOff>
    </xdr:from>
    <xdr:ext cx="762000" cy="259045"/>
    <xdr:sp macro="" textlink="">
      <xdr:nvSpPr>
        <xdr:cNvPr id="124" name="テキスト ボックス 123"/>
        <xdr:cNvSpPr txBox="1"/>
      </xdr:nvSpPr>
      <xdr:spPr>
        <a:xfrm>
          <a:off x="32258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117447</xdr:rowOff>
    </xdr:from>
    <xdr:ext cx="762000" cy="259045"/>
    <xdr:sp macro="" textlink="">
      <xdr:nvSpPr>
        <xdr:cNvPr id="126" name="テキスト ボックス 125"/>
        <xdr:cNvSpPr txBox="1"/>
      </xdr:nvSpPr>
      <xdr:spPr>
        <a:xfrm>
          <a:off x="2527300" y="6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146056</xdr:rowOff>
    </xdr:from>
    <xdr:to>
      <xdr:col>29</xdr:col>
      <xdr:colOff>177800</xdr:colOff>
      <xdr:row>34</xdr:row>
      <xdr:rowOff>247656</xdr:rowOff>
    </xdr:to>
    <xdr:sp macro="" textlink="">
      <xdr:nvSpPr>
        <xdr:cNvPr id="132" name="楕円 131"/>
        <xdr:cNvSpPr/>
      </xdr:nvSpPr>
      <xdr:spPr bwMode="auto">
        <a:xfrm>
          <a:off x="5600700" y="6413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334033</xdr:rowOff>
    </xdr:from>
    <xdr:ext cx="762000" cy="259045"/>
    <xdr:sp macro="" textlink="">
      <xdr:nvSpPr>
        <xdr:cNvPr id="133" name="人口1人当たり決算額の推移該当値テキスト445"/>
        <xdr:cNvSpPr txBox="1"/>
      </xdr:nvSpPr>
      <xdr:spPr>
        <a:xfrm>
          <a:off x="5740400" y="625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55912</xdr:rowOff>
    </xdr:from>
    <xdr:to>
      <xdr:col>26</xdr:col>
      <xdr:colOff>101600</xdr:colOff>
      <xdr:row>34</xdr:row>
      <xdr:rowOff>157512</xdr:rowOff>
    </xdr:to>
    <xdr:sp macro="" textlink="">
      <xdr:nvSpPr>
        <xdr:cNvPr id="134" name="楕円 133"/>
        <xdr:cNvSpPr/>
      </xdr:nvSpPr>
      <xdr:spPr bwMode="auto">
        <a:xfrm>
          <a:off x="4953000" y="632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167689</xdr:rowOff>
    </xdr:from>
    <xdr:ext cx="736600" cy="259045"/>
    <xdr:sp macro="" textlink="">
      <xdr:nvSpPr>
        <xdr:cNvPr id="135" name="テキスト ボックス 134"/>
        <xdr:cNvSpPr txBox="1"/>
      </xdr:nvSpPr>
      <xdr:spPr>
        <a:xfrm>
          <a:off x="4622800" y="6092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101822</xdr:rowOff>
    </xdr:from>
    <xdr:to>
      <xdr:col>22</xdr:col>
      <xdr:colOff>165100</xdr:colOff>
      <xdr:row>34</xdr:row>
      <xdr:rowOff>203422</xdr:rowOff>
    </xdr:to>
    <xdr:sp macro="" textlink="">
      <xdr:nvSpPr>
        <xdr:cNvPr id="136" name="楕円 135"/>
        <xdr:cNvSpPr/>
      </xdr:nvSpPr>
      <xdr:spPr bwMode="auto">
        <a:xfrm>
          <a:off x="4254500" y="6369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213599</xdr:rowOff>
    </xdr:from>
    <xdr:ext cx="762000" cy="259045"/>
    <xdr:sp macro="" textlink="">
      <xdr:nvSpPr>
        <xdr:cNvPr id="137" name="テキスト ボックス 136"/>
        <xdr:cNvSpPr txBox="1"/>
      </xdr:nvSpPr>
      <xdr:spPr>
        <a:xfrm>
          <a:off x="3924300" y="613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87668</xdr:rowOff>
    </xdr:from>
    <xdr:to>
      <xdr:col>19</xdr:col>
      <xdr:colOff>38100</xdr:colOff>
      <xdr:row>34</xdr:row>
      <xdr:rowOff>189268</xdr:rowOff>
    </xdr:to>
    <xdr:sp macro="" textlink="">
      <xdr:nvSpPr>
        <xdr:cNvPr id="138" name="楕円 137"/>
        <xdr:cNvSpPr/>
      </xdr:nvSpPr>
      <xdr:spPr bwMode="auto">
        <a:xfrm>
          <a:off x="3556000" y="6355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199445</xdr:rowOff>
    </xdr:from>
    <xdr:ext cx="762000" cy="259045"/>
    <xdr:sp macro="" textlink="">
      <xdr:nvSpPr>
        <xdr:cNvPr id="139" name="テキスト ボックス 138"/>
        <xdr:cNvSpPr txBox="1"/>
      </xdr:nvSpPr>
      <xdr:spPr>
        <a:xfrm>
          <a:off x="3225800" y="612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337928</xdr:rowOff>
    </xdr:from>
    <xdr:to>
      <xdr:col>15</xdr:col>
      <xdr:colOff>101600</xdr:colOff>
      <xdr:row>34</xdr:row>
      <xdr:rowOff>96628</xdr:rowOff>
    </xdr:to>
    <xdr:sp macro="" textlink="">
      <xdr:nvSpPr>
        <xdr:cNvPr id="140" name="楕円 139"/>
        <xdr:cNvSpPr/>
      </xdr:nvSpPr>
      <xdr:spPr bwMode="auto">
        <a:xfrm>
          <a:off x="2857500" y="6262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106805</xdr:rowOff>
    </xdr:from>
    <xdr:ext cx="762000" cy="259045"/>
    <xdr:sp macro="" textlink="">
      <xdr:nvSpPr>
        <xdr:cNvPr id="141" name="テキスト ボックス 140"/>
        <xdr:cNvSpPr txBox="1"/>
      </xdr:nvSpPr>
      <xdr:spPr>
        <a:xfrm>
          <a:off x="2527300" y="603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17,030
16,956
77.94
10,847,561
10,407,537
284,969
6,125,446
12,263,761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33591</xdr:rowOff>
    </xdr:from>
    <xdr:to>
      <xdr:col>24</xdr:col>
      <xdr:colOff>63500</xdr:colOff>
      <xdr:row>35</xdr:row>
      <xdr:rowOff>49911</xdr:rowOff>
    </xdr:to>
    <xdr:cxnSp macro="">
      <xdr:nvCxnSpPr>
        <xdr:cNvPr id="61" name="直線コネクタ 60"/>
        <xdr:cNvCxnSpPr/>
      </xdr:nvCxnSpPr>
      <xdr:spPr>
        <a:xfrm flipV="1">
          <a:off x="3797300" y="6034341"/>
          <a:ext cx="8382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24287</xdr:rowOff>
    </xdr:from>
    <xdr:ext cx="534377" cy="259045"/>
    <xdr:sp macro="" textlink="">
      <xdr:nvSpPr>
        <xdr:cNvPr id="62" name="人件費平均値テキスト"/>
        <xdr:cNvSpPr txBox="1"/>
      </xdr:nvSpPr>
      <xdr:spPr>
        <a:xfrm>
          <a:off x="4686300" y="6025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49911</xdr:rowOff>
    </xdr:from>
    <xdr:to>
      <xdr:col>19</xdr:col>
      <xdr:colOff>177800</xdr:colOff>
      <xdr:row>35</xdr:row>
      <xdr:rowOff>67424</xdr:rowOff>
    </xdr:to>
    <xdr:cxnSp macro="">
      <xdr:nvCxnSpPr>
        <xdr:cNvPr id="64" name="直線コネクタ 63"/>
        <xdr:cNvCxnSpPr/>
      </xdr:nvCxnSpPr>
      <xdr:spPr>
        <a:xfrm flipV="1">
          <a:off x="2908300" y="6050661"/>
          <a:ext cx="889000" cy="1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142752</xdr:rowOff>
    </xdr:from>
    <xdr:ext cx="534377" cy="259045"/>
    <xdr:sp macro="" textlink="">
      <xdr:nvSpPr>
        <xdr:cNvPr id="66" name="テキスト ボックス 65"/>
        <xdr:cNvSpPr txBox="1"/>
      </xdr:nvSpPr>
      <xdr:spPr>
        <a:xfrm>
          <a:off x="3530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67424</xdr:rowOff>
    </xdr:from>
    <xdr:to>
      <xdr:col>15</xdr:col>
      <xdr:colOff>50800</xdr:colOff>
      <xdr:row>35</xdr:row>
      <xdr:rowOff>84468</xdr:rowOff>
    </xdr:to>
    <xdr:cxnSp macro="">
      <xdr:nvCxnSpPr>
        <xdr:cNvPr id="67" name="直線コネクタ 66"/>
        <xdr:cNvCxnSpPr/>
      </xdr:nvCxnSpPr>
      <xdr:spPr>
        <a:xfrm flipV="1">
          <a:off x="2019300" y="6068174"/>
          <a:ext cx="889000" cy="1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136199</xdr:rowOff>
    </xdr:from>
    <xdr:ext cx="534377" cy="259045"/>
    <xdr:sp macro="" textlink="">
      <xdr:nvSpPr>
        <xdr:cNvPr id="69" name="テキスト ボックス 68"/>
        <xdr:cNvSpPr txBox="1"/>
      </xdr:nvSpPr>
      <xdr:spPr>
        <a:xfrm>
          <a:off x="2641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84468</xdr:rowOff>
    </xdr:from>
    <xdr:to>
      <xdr:col>10</xdr:col>
      <xdr:colOff>114300</xdr:colOff>
      <xdr:row>35</xdr:row>
      <xdr:rowOff>84734</xdr:rowOff>
    </xdr:to>
    <xdr:cxnSp macro="">
      <xdr:nvCxnSpPr>
        <xdr:cNvPr id="70" name="直線コネクタ 69"/>
        <xdr:cNvCxnSpPr/>
      </xdr:nvCxnSpPr>
      <xdr:spPr>
        <a:xfrm flipV="1">
          <a:off x="1130300" y="6085218"/>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165130</xdr:rowOff>
    </xdr:from>
    <xdr:ext cx="534377" cy="259045"/>
    <xdr:sp macro="" textlink="">
      <xdr:nvSpPr>
        <xdr:cNvPr id="72" name="テキスト ボックス 71"/>
        <xdr:cNvSpPr txBox="1"/>
      </xdr:nvSpPr>
      <xdr:spPr>
        <a:xfrm>
          <a:off x="1752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4043</xdr:rowOff>
    </xdr:from>
    <xdr:ext cx="534377" cy="259045"/>
    <xdr:sp macro="" textlink="">
      <xdr:nvSpPr>
        <xdr:cNvPr id="74" name="テキスト ボックス 73"/>
        <xdr:cNvSpPr txBox="1"/>
      </xdr:nvSpPr>
      <xdr:spPr>
        <a:xfrm>
          <a:off x="863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154241</xdr:rowOff>
    </xdr:from>
    <xdr:to>
      <xdr:col>24</xdr:col>
      <xdr:colOff>114300</xdr:colOff>
      <xdr:row>35</xdr:row>
      <xdr:rowOff>84391</xdr:rowOff>
    </xdr:to>
    <xdr:sp macro="" textlink="">
      <xdr:nvSpPr>
        <xdr:cNvPr id="80" name="楕円 79"/>
        <xdr:cNvSpPr/>
      </xdr:nvSpPr>
      <xdr:spPr>
        <a:xfrm>
          <a:off x="4584700" y="598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5668</xdr:rowOff>
    </xdr:from>
    <xdr:ext cx="534377" cy="259045"/>
    <xdr:sp macro="" textlink="">
      <xdr:nvSpPr>
        <xdr:cNvPr id="81" name="人件費該当値テキスト"/>
        <xdr:cNvSpPr txBox="1"/>
      </xdr:nvSpPr>
      <xdr:spPr>
        <a:xfrm>
          <a:off x="4686300" y="58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170561</xdr:rowOff>
    </xdr:from>
    <xdr:to>
      <xdr:col>20</xdr:col>
      <xdr:colOff>38100</xdr:colOff>
      <xdr:row>35</xdr:row>
      <xdr:rowOff>100711</xdr:rowOff>
    </xdr:to>
    <xdr:sp macro="" textlink="">
      <xdr:nvSpPr>
        <xdr:cNvPr id="82" name="楕円 81"/>
        <xdr:cNvSpPr/>
      </xdr:nvSpPr>
      <xdr:spPr>
        <a:xfrm>
          <a:off x="3746500" y="599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117238</xdr:rowOff>
    </xdr:from>
    <xdr:ext cx="534377" cy="259045"/>
    <xdr:sp macro="" textlink="">
      <xdr:nvSpPr>
        <xdr:cNvPr id="83" name="テキスト ボックス 82"/>
        <xdr:cNvSpPr txBox="1"/>
      </xdr:nvSpPr>
      <xdr:spPr>
        <a:xfrm>
          <a:off x="3530111" y="577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16624</xdr:rowOff>
    </xdr:from>
    <xdr:to>
      <xdr:col>15</xdr:col>
      <xdr:colOff>101600</xdr:colOff>
      <xdr:row>35</xdr:row>
      <xdr:rowOff>118224</xdr:rowOff>
    </xdr:to>
    <xdr:sp macro="" textlink="">
      <xdr:nvSpPr>
        <xdr:cNvPr id="84" name="楕円 83"/>
        <xdr:cNvSpPr/>
      </xdr:nvSpPr>
      <xdr:spPr>
        <a:xfrm>
          <a:off x="2857500" y="601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134751</xdr:rowOff>
    </xdr:from>
    <xdr:ext cx="534377" cy="259045"/>
    <xdr:sp macro="" textlink="">
      <xdr:nvSpPr>
        <xdr:cNvPr id="85" name="テキスト ボックス 84"/>
        <xdr:cNvSpPr txBox="1"/>
      </xdr:nvSpPr>
      <xdr:spPr>
        <a:xfrm>
          <a:off x="2641111" y="579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33668</xdr:rowOff>
    </xdr:from>
    <xdr:to>
      <xdr:col>10</xdr:col>
      <xdr:colOff>165100</xdr:colOff>
      <xdr:row>35</xdr:row>
      <xdr:rowOff>135268</xdr:rowOff>
    </xdr:to>
    <xdr:sp macro="" textlink="">
      <xdr:nvSpPr>
        <xdr:cNvPr id="86" name="楕円 85"/>
        <xdr:cNvSpPr/>
      </xdr:nvSpPr>
      <xdr:spPr>
        <a:xfrm>
          <a:off x="1968500" y="603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151795</xdr:rowOff>
    </xdr:from>
    <xdr:ext cx="534377" cy="259045"/>
    <xdr:sp macro="" textlink="">
      <xdr:nvSpPr>
        <xdr:cNvPr id="87" name="テキスト ボックス 86"/>
        <xdr:cNvSpPr txBox="1"/>
      </xdr:nvSpPr>
      <xdr:spPr>
        <a:xfrm>
          <a:off x="1752111" y="58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33934</xdr:rowOff>
    </xdr:from>
    <xdr:to>
      <xdr:col>6</xdr:col>
      <xdr:colOff>38100</xdr:colOff>
      <xdr:row>35</xdr:row>
      <xdr:rowOff>135534</xdr:rowOff>
    </xdr:to>
    <xdr:sp macro="" textlink="">
      <xdr:nvSpPr>
        <xdr:cNvPr id="88" name="楕円 87"/>
        <xdr:cNvSpPr/>
      </xdr:nvSpPr>
      <xdr:spPr>
        <a:xfrm>
          <a:off x="1079500" y="60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152061</xdr:rowOff>
    </xdr:from>
    <xdr:ext cx="534377" cy="259045"/>
    <xdr:sp macro="" textlink="">
      <xdr:nvSpPr>
        <xdr:cNvPr id="89" name="テキスト ボックス 88"/>
        <xdr:cNvSpPr txBox="1"/>
      </xdr:nvSpPr>
      <xdr:spPr>
        <a:xfrm>
          <a:off x="863111" y="580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50126</xdr:rowOff>
    </xdr:from>
    <xdr:to>
      <xdr:col>24</xdr:col>
      <xdr:colOff>63500</xdr:colOff>
      <xdr:row>57</xdr:row>
      <xdr:rowOff>61588</xdr:rowOff>
    </xdr:to>
    <xdr:cxnSp macro="">
      <xdr:nvCxnSpPr>
        <xdr:cNvPr id="116" name="直線コネクタ 115"/>
        <xdr:cNvCxnSpPr/>
      </xdr:nvCxnSpPr>
      <xdr:spPr>
        <a:xfrm>
          <a:off x="3797300" y="9822776"/>
          <a:ext cx="8382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110593</xdr:rowOff>
    </xdr:from>
    <xdr:ext cx="534377" cy="259045"/>
    <xdr:sp macro="" textlink="">
      <xdr:nvSpPr>
        <xdr:cNvPr id="117" name="物件費平均値テキスト"/>
        <xdr:cNvSpPr txBox="1"/>
      </xdr:nvSpPr>
      <xdr:spPr>
        <a:xfrm>
          <a:off x="4686300" y="9540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50126</xdr:rowOff>
    </xdr:from>
    <xdr:to>
      <xdr:col>19</xdr:col>
      <xdr:colOff>177800</xdr:colOff>
      <xdr:row>57</xdr:row>
      <xdr:rowOff>68459</xdr:rowOff>
    </xdr:to>
    <xdr:cxnSp macro="">
      <xdr:nvCxnSpPr>
        <xdr:cNvPr id="119" name="直線コネクタ 118"/>
        <xdr:cNvCxnSpPr/>
      </xdr:nvCxnSpPr>
      <xdr:spPr>
        <a:xfrm flipV="1">
          <a:off x="2908300" y="9822776"/>
          <a:ext cx="889000" cy="1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68459</xdr:rowOff>
    </xdr:from>
    <xdr:to>
      <xdr:col>15</xdr:col>
      <xdr:colOff>50800</xdr:colOff>
      <xdr:row>57</xdr:row>
      <xdr:rowOff>69821</xdr:rowOff>
    </xdr:to>
    <xdr:cxnSp macro="">
      <xdr:nvCxnSpPr>
        <xdr:cNvPr id="122" name="直線コネクタ 121"/>
        <xdr:cNvCxnSpPr/>
      </xdr:nvCxnSpPr>
      <xdr:spPr>
        <a:xfrm flipV="1">
          <a:off x="2019300" y="9841109"/>
          <a:ext cx="8890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57138</xdr:rowOff>
    </xdr:from>
    <xdr:ext cx="534377" cy="259045"/>
    <xdr:sp macro="" textlink="">
      <xdr:nvSpPr>
        <xdr:cNvPr id="124" name="テキスト ボックス 123"/>
        <xdr:cNvSpPr txBox="1"/>
      </xdr:nvSpPr>
      <xdr:spPr>
        <a:xfrm>
          <a:off x="2641111" y="9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69821</xdr:rowOff>
    </xdr:from>
    <xdr:to>
      <xdr:col>10</xdr:col>
      <xdr:colOff>114300</xdr:colOff>
      <xdr:row>57</xdr:row>
      <xdr:rowOff>82921</xdr:rowOff>
    </xdr:to>
    <xdr:cxnSp macro="">
      <xdr:nvCxnSpPr>
        <xdr:cNvPr id="125" name="直線コネクタ 124"/>
        <xdr:cNvCxnSpPr/>
      </xdr:nvCxnSpPr>
      <xdr:spPr>
        <a:xfrm flipV="1">
          <a:off x="1130300" y="9842471"/>
          <a:ext cx="889000" cy="1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55269</xdr:rowOff>
    </xdr:from>
    <xdr:ext cx="534377" cy="259045"/>
    <xdr:sp macro="" textlink="">
      <xdr:nvSpPr>
        <xdr:cNvPr id="127" name="テキスト ボックス 126"/>
        <xdr:cNvSpPr txBox="1"/>
      </xdr:nvSpPr>
      <xdr:spPr>
        <a:xfrm>
          <a:off x="1752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93166</xdr:rowOff>
    </xdr:from>
    <xdr:ext cx="534377" cy="259045"/>
    <xdr:sp macro="" textlink="">
      <xdr:nvSpPr>
        <xdr:cNvPr id="129" name="テキスト ボックス 128"/>
        <xdr:cNvSpPr txBox="1"/>
      </xdr:nvSpPr>
      <xdr:spPr>
        <a:xfrm>
          <a:off x="863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10788</xdr:rowOff>
    </xdr:from>
    <xdr:to>
      <xdr:col>24</xdr:col>
      <xdr:colOff>114300</xdr:colOff>
      <xdr:row>57</xdr:row>
      <xdr:rowOff>112388</xdr:rowOff>
    </xdr:to>
    <xdr:sp macro="" textlink="">
      <xdr:nvSpPr>
        <xdr:cNvPr id="135" name="楕円 134"/>
        <xdr:cNvSpPr/>
      </xdr:nvSpPr>
      <xdr:spPr>
        <a:xfrm>
          <a:off x="4584700" y="978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97165</xdr:rowOff>
    </xdr:from>
    <xdr:ext cx="534377" cy="259045"/>
    <xdr:sp macro="" textlink="">
      <xdr:nvSpPr>
        <xdr:cNvPr id="136" name="物件費該当値テキスト"/>
        <xdr:cNvSpPr txBox="1"/>
      </xdr:nvSpPr>
      <xdr:spPr>
        <a:xfrm>
          <a:off x="4686300" y="969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170776</xdr:rowOff>
    </xdr:from>
    <xdr:to>
      <xdr:col>20</xdr:col>
      <xdr:colOff>38100</xdr:colOff>
      <xdr:row>57</xdr:row>
      <xdr:rowOff>100926</xdr:rowOff>
    </xdr:to>
    <xdr:sp macro="" textlink="">
      <xdr:nvSpPr>
        <xdr:cNvPr id="137" name="楕円 136"/>
        <xdr:cNvSpPr/>
      </xdr:nvSpPr>
      <xdr:spPr>
        <a:xfrm>
          <a:off x="3746500" y="97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92053</xdr:rowOff>
    </xdr:from>
    <xdr:ext cx="534377" cy="259045"/>
    <xdr:sp macro="" textlink="">
      <xdr:nvSpPr>
        <xdr:cNvPr id="138" name="テキスト ボックス 137"/>
        <xdr:cNvSpPr txBox="1"/>
      </xdr:nvSpPr>
      <xdr:spPr>
        <a:xfrm>
          <a:off x="3530111" y="98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17659</xdr:rowOff>
    </xdr:from>
    <xdr:to>
      <xdr:col>15</xdr:col>
      <xdr:colOff>101600</xdr:colOff>
      <xdr:row>57</xdr:row>
      <xdr:rowOff>119259</xdr:rowOff>
    </xdr:to>
    <xdr:sp macro="" textlink="">
      <xdr:nvSpPr>
        <xdr:cNvPr id="139" name="楕円 138"/>
        <xdr:cNvSpPr/>
      </xdr:nvSpPr>
      <xdr:spPr>
        <a:xfrm>
          <a:off x="2857500" y="979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110386</xdr:rowOff>
    </xdr:from>
    <xdr:ext cx="534377" cy="259045"/>
    <xdr:sp macro="" textlink="">
      <xdr:nvSpPr>
        <xdr:cNvPr id="140" name="テキスト ボックス 139"/>
        <xdr:cNvSpPr txBox="1"/>
      </xdr:nvSpPr>
      <xdr:spPr>
        <a:xfrm>
          <a:off x="2641111" y="988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19021</xdr:rowOff>
    </xdr:from>
    <xdr:to>
      <xdr:col>10</xdr:col>
      <xdr:colOff>165100</xdr:colOff>
      <xdr:row>57</xdr:row>
      <xdr:rowOff>120621</xdr:rowOff>
    </xdr:to>
    <xdr:sp macro="" textlink="">
      <xdr:nvSpPr>
        <xdr:cNvPr id="141" name="楕円 140"/>
        <xdr:cNvSpPr/>
      </xdr:nvSpPr>
      <xdr:spPr>
        <a:xfrm>
          <a:off x="1968500" y="979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111748</xdr:rowOff>
    </xdr:from>
    <xdr:ext cx="534377" cy="259045"/>
    <xdr:sp macro="" textlink="">
      <xdr:nvSpPr>
        <xdr:cNvPr id="142" name="テキスト ボックス 141"/>
        <xdr:cNvSpPr txBox="1"/>
      </xdr:nvSpPr>
      <xdr:spPr>
        <a:xfrm>
          <a:off x="1752111" y="988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32121</xdr:rowOff>
    </xdr:from>
    <xdr:to>
      <xdr:col>6</xdr:col>
      <xdr:colOff>38100</xdr:colOff>
      <xdr:row>57</xdr:row>
      <xdr:rowOff>133721</xdr:rowOff>
    </xdr:to>
    <xdr:sp macro="" textlink="">
      <xdr:nvSpPr>
        <xdr:cNvPr id="143" name="楕円 142"/>
        <xdr:cNvSpPr/>
      </xdr:nvSpPr>
      <xdr:spPr>
        <a:xfrm>
          <a:off x="1079500" y="980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124848</xdr:rowOff>
    </xdr:from>
    <xdr:ext cx="534377" cy="259045"/>
    <xdr:sp macro="" textlink="">
      <xdr:nvSpPr>
        <xdr:cNvPr id="144" name="テキスト ボックス 143"/>
        <xdr:cNvSpPr txBox="1"/>
      </xdr:nvSpPr>
      <xdr:spPr>
        <a:xfrm>
          <a:off x="863111" y="98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155017</xdr:rowOff>
    </xdr:from>
    <xdr:to>
      <xdr:col>24</xdr:col>
      <xdr:colOff>63500</xdr:colOff>
      <xdr:row>78</xdr:row>
      <xdr:rowOff>14694</xdr:rowOff>
    </xdr:to>
    <xdr:cxnSp macro="">
      <xdr:nvCxnSpPr>
        <xdr:cNvPr id="173" name="直線コネクタ 172"/>
        <xdr:cNvCxnSpPr/>
      </xdr:nvCxnSpPr>
      <xdr:spPr>
        <a:xfrm>
          <a:off x="3797300" y="13356667"/>
          <a:ext cx="8382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155017</xdr:rowOff>
    </xdr:from>
    <xdr:to>
      <xdr:col>19</xdr:col>
      <xdr:colOff>177800</xdr:colOff>
      <xdr:row>78</xdr:row>
      <xdr:rowOff>55308</xdr:rowOff>
    </xdr:to>
    <xdr:cxnSp macro="">
      <xdr:nvCxnSpPr>
        <xdr:cNvPr id="176" name="直線コネクタ 175"/>
        <xdr:cNvCxnSpPr/>
      </xdr:nvCxnSpPr>
      <xdr:spPr>
        <a:xfrm flipV="1">
          <a:off x="2908300" y="13356667"/>
          <a:ext cx="889000" cy="7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35971</xdr:rowOff>
    </xdr:from>
    <xdr:ext cx="469744" cy="259045"/>
    <xdr:sp macro="" textlink="">
      <xdr:nvSpPr>
        <xdr:cNvPr id="178" name="テキスト ボックス 177"/>
        <xdr:cNvSpPr txBox="1"/>
      </xdr:nvSpPr>
      <xdr:spPr>
        <a:xfrm>
          <a:off x="3562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46546</xdr:rowOff>
    </xdr:from>
    <xdr:to>
      <xdr:col>15</xdr:col>
      <xdr:colOff>50800</xdr:colOff>
      <xdr:row>78</xdr:row>
      <xdr:rowOff>55308</xdr:rowOff>
    </xdr:to>
    <xdr:cxnSp macro="">
      <xdr:nvCxnSpPr>
        <xdr:cNvPr id="179" name="直線コネクタ 178"/>
        <xdr:cNvCxnSpPr/>
      </xdr:nvCxnSpPr>
      <xdr:spPr>
        <a:xfrm>
          <a:off x="2019300" y="13419646"/>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46546</xdr:rowOff>
    </xdr:from>
    <xdr:to>
      <xdr:col>10</xdr:col>
      <xdr:colOff>114300</xdr:colOff>
      <xdr:row>78</xdr:row>
      <xdr:rowOff>56338</xdr:rowOff>
    </xdr:to>
    <xdr:cxnSp macro="">
      <xdr:nvCxnSpPr>
        <xdr:cNvPr id="182" name="直線コネクタ 181"/>
        <xdr:cNvCxnSpPr/>
      </xdr:nvCxnSpPr>
      <xdr:spPr>
        <a:xfrm flipV="1">
          <a:off x="1130300" y="13419646"/>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135344</xdr:rowOff>
    </xdr:from>
    <xdr:to>
      <xdr:col>24</xdr:col>
      <xdr:colOff>114300</xdr:colOff>
      <xdr:row>78</xdr:row>
      <xdr:rowOff>65494</xdr:rowOff>
    </xdr:to>
    <xdr:sp macro="" textlink="">
      <xdr:nvSpPr>
        <xdr:cNvPr id="192" name="楕円 191"/>
        <xdr:cNvSpPr/>
      </xdr:nvSpPr>
      <xdr:spPr>
        <a:xfrm>
          <a:off x="4584700" y="1333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113771</xdr:rowOff>
    </xdr:from>
    <xdr:ext cx="469744" cy="259045"/>
    <xdr:sp macro="" textlink="">
      <xdr:nvSpPr>
        <xdr:cNvPr id="193" name="維持補修費該当値テキスト"/>
        <xdr:cNvSpPr txBox="1"/>
      </xdr:nvSpPr>
      <xdr:spPr>
        <a:xfrm>
          <a:off x="4686300" y="1331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104217</xdr:rowOff>
    </xdr:from>
    <xdr:to>
      <xdr:col>20</xdr:col>
      <xdr:colOff>38100</xdr:colOff>
      <xdr:row>78</xdr:row>
      <xdr:rowOff>34367</xdr:rowOff>
    </xdr:to>
    <xdr:sp macro="" textlink="">
      <xdr:nvSpPr>
        <xdr:cNvPr id="194" name="楕円 193"/>
        <xdr:cNvSpPr/>
      </xdr:nvSpPr>
      <xdr:spPr>
        <a:xfrm>
          <a:off x="3746500" y="133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50894</xdr:rowOff>
    </xdr:from>
    <xdr:ext cx="469744" cy="259045"/>
    <xdr:sp macro="" textlink="">
      <xdr:nvSpPr>
        <xdr:cNvPr id="195" name="テキスト ボックス 194"/>
        <xdr:cNvSpPr txBox="1"/>
      </xdr:nvSpPr>
      <xdr:spPr>
        <a:xfrm>
          <a:off x="3562428" y="1308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4508</xdr:rowOff>
    </xdr:from>
    <xdr:to>
      <xdr:col>15</xdr:col>
      <xdr:colOff>101600</xdr:colOff>
      <xdr:row>78</xdr:row>
      <xdr:rowOff>106108</xdr:rowOff>
    </xdr:to>
    <xdr:sp macro="" textlink="">
      <xdr:nvSpPr>
        <xdr:cNvPr id="196" name="楕円 195"/>
        <xdr:cNvSpPr/>
      </xdr:nvSpPr>
      <xdr:spPr>
        <a:xfrm>
          <a:off x="2857500" y="133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97235</xdr:rowOff>
    </xdr:from>
    <xdr:ext cx="469744" cy="259045"/>
    <xdr:sp macro="" textlink="">
      <xdr:nvSpPr>
        <xdr:cNvPr id="197" name="テキスト ボックス 196"/>
        <xdr:cNvSpPr txBox="1"/>
      </xdr:nvSpPr>
      <xdr:spPr>
        <a:xfrm>
          <a:off x="2673428" y="1347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167196</xdr:rowOff>
    </xdr:from>
    <xdr:to>
      <xdr:col>10</xdr:col>
      <xdr:colOff>165100</xdr:colOff>
      <xdr:row>78</xdr:row>
      <xdr:rowOff>97346</xdr:rowOff>
    </xdr:to>
    <xdr:sp macro="" textlink="">
      <xdr:nvSpPr>
        <xdr:cNvPr id="198" name="楕円 197"/>
        <xdr:cNvSpPr/>
      </xdr:nvSpPr>
      <xdr:spPr>
        <a:xfrm>
          <a:off x="1968500" y="133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88473</xdr:rowOff>
    </xdr:from>
    <xdr:ext cx="469744" cy="259045"/>
    <xdr:sp macro="" textlink="">
      <xdr:nvSpPr>
        <xdr:cNvPr id="199" name="テキスト ボックス 198"/>
        <xdr:cNvSpPr txBox="1"/>
      </xdr:nvSpPr>
      <xdr:spPr>
        <a:xfrm>
          <a:off x="1784428" y="1346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5538</xdr:rowOff>
    </xdr:from>
    <xdr:to>
      <xdr:col>6</xdr:col>
      <xdr:colOff>38100</xdr:colOff>
      <xdr:row>78</xdr:row>
      <xdr:rowOff>107138</xdr:rowOff>
    </xdr:to>
    <xdr:sp macro="" textlink="">
      <xdr:nvSpPr>
        <xdr:cNvPr id="200" name="楕円 199"/>
        <xdr:cNvSpPr/>
      </xdr:nvSpPr>
      <xdr:spPr>
        <a:xfrm>
          <a:off x="1079500" y="133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98265</xdr:rowOff>
    </xdr:from>
    <xdr:ext cx="469744" cy="259045"/>
    <xdr:sp macro="" textlink="">
      <xdr:nvSpPr>
        <xdr:cNvPr id="201" name="テキスト ボックス 200"/>
        <xdr:cNvSpPr txBox="1"/>
      </xdr:nvSpPr>
      <xdr:spPr>
        <a:xfrm>
          <a:off x="895428" y="1347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11945</xdr:rowOff>
    </xdr:from>
    <xdr:to>
      <xdr:col>24</xdr:col>
      <xdr:colOff>63500</xdr:colOff>
      <xdr:row>92</xdr:row>
      <xdr:rowOff>47656</xdr:rowOff>
    </xdr:to>
    <xdr:cxnSp macro="">
      <xdr:nvCxnSpPr>
        <xdr:cNvPr id="233" name="直線コネクタ 232"/>
        <xdr:cNvCxnSpPr/>
      </xdr:nvCxnSpPr>
      <xdr:spPr>
        <a:xfrm>
          <a:off x="3797300" y="15785345"/>
          <a:ext cx="838200" cy="3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83754</xdr:rowOff>
    </xdr:from>
    <xdr:ext cx="534377" cy="259045"/>
    <xdr:sp macro="" textlink="">
      <xdr:nvSpPr>
        <xdr:cNvPr id="234" name="扶助費平均値テキスト"/>
        <xdr:cNvSpPr txBox="1"/>
      </xdr:nvSpPr>
      <xdr:spPr>
        <a:xfrm>
          <a:off x="4686300" y="16200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11945</xdr:rowOff>
    </xdr:from>
    <xdr:to>
      <xdr:col>19</xdr:col>
      <xdr:colOff>177800</xdr:colOff>
      <xdr:row>92</xdr:row>
      <xdr:rowOff>125085</xdr:rowOff>
    </xdr:to>
    <xdr:cxnSp macro="">
      <xdr:nvCxnSpPr>
        <xdr:cNvPr id="236" name="直線コネクタ 235"/>
        <xdr:cNvCxnSpPr/>
      </xdr:nvCxnSpPr>
      <xdr:spPr>
        <a:xfrm flipV="1">
          <a:off x="2908300" y="15785345"/>
          <a:ext cx="889000" cy="11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50182</xdr:rowOff>
    </xdr:from>
    <xdr:ext cx="534377" cy="259045"/>
    <xdr:sp macro="" textlink="">
      <xdr:nvSpPr>
        <xdr:cNvPr id="238" name="テキスト ボックス 237"/>
        <xdr:cNvSpPr txBox="1"/>
      </xdr:nvSpPr>
      <xdr:spPr>
        <a:xfrm>
          <a:off x="3530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125085</xdr:rowOff>
    </xdr:from>
    <xdr:to>
      <xdr:col>15</xdr:col>
      <xdr:colOff>50800</xdr:colOff>
      <xdr:row>92</xdr:row>
      <xdr:rowOff>143814</xdr:rowOff>
    </xdr:to>
    <xdr:cxnSp macro="">
      <xdr:nvCxnSpPr>
        <xdr:cNvPr id="239" name="直線コネクタ 238"/>
        <xdr:cNvCxnSpPr/>
      </xdr:nvCxnSpPr>
      <xdr:spPr>
        <a:xfrm flipV="1">
          <a:off x="2019300" y="15898485"/>
          <a:ext cx="889000" cy="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12447</xdr:rowOff>
    </xdr:from>
    <xdr:ext cx="534377" cy="259045"/>
    <xdr:sp macro="" textlink="">
      <xdr:nvSpPr>
        <xdr:cNvPr id="241" name="テキスト ボックス 240"/>
        <xdr:cNvSpPr txBox="1"/>
      </xdr:nvSpPr>
      <xdr:spPr>
        <a:xfrm>
          <a:off x="2641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143814</xdr:rowOff>
    </xdr:from>
    <xdr:to>
      <xdr:col>10</xdr:col>
      <xdr:colOff>114300</xdr:colOff>
      <xdr:row>93</xdr:row>
      <xdr:rowOff>52570</xdr:rowOff>
    </xdr:to>
    <xdr:cxnSp macro="">
      <xdr:nvCxnSpPr>
        <xdr:cNvPr id="242" name="直線コネクタ 241"/>
        <xdr:cNvCxnSpPr/>
      </xdr:nvCxnSpPr>
      <xdr:spPr>
        <a:xfrm flipV="1">
          <a:off x="1130300" y="15917214"/>
          <a:ext cx="889000" cy="8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170164</xdr:rowOff>
    </xdr:from>
    <xdr:ext cx="534377" cy="259045"/>
    <xdr:sp macro="" textlink="">
      <xdr:nvSpPr>
        <xdr:cNvPr id="244" name="テキスト ボックス 243"/>
        <xdr:cNvSpPr txBox="1"/>
      </xdr:nvSpPr>
      <xdr:spPr>
        <a:xfrm>
          <a:off x="1752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88326</xdr:rowOff>
    </xdr:from>
    <xdr:ext cx="534377" cy="259045"/>
    <xdr:sp macro="" textlink="">
      <xdr:nvSpPr>
        <xdr:cNvPr id="246" name="テキスト ボックス 245"/>
        <xdr:cNvSpPr txBox="1"/>
      </xdr:nvSpPr>
      <xdr:spPr>
        <a:xfrm>
          <a:off x="863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168306</xdr:rowOff>
    </xdr:from>
    <xdr:to>
      <xdr:col>24</xdr:col>
      <xdr:colOff>114300</xdr:colOff>
      <xdr:row>92</xdr:row>
      <xdr:rowOff>98456</xdr:rowOff>
    </xdr:to>
    <xdr:sp macro="" textlink="">
      <xdr:nvSpPr>
        <xdr:cNvPr id="252" name="楕円 251"/>
        <xdr:cNvSpPr/>
      </xdr:nvSpPr>
      <xdr:spPr>
        <a:xfrm>
          <a:off x="4584700" y="157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19733</xdr:rowOff>
    </xdr:from>
    <xdr:ext cx="534377" cy="259045"/>
    <xdr:sp macro="" textlink="">
      <xdr:nvSpPr>
        <xdr:cNvPr id="253" name="扶助費該当値テキスト"/>
        <xdr:cNvSpPr txBox="1"/>
      </xdr:nvSpPr>
      <xdr:spPr>
        <a:xfrm>
          <a:off x="4686300" y="1562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132595</xdr:rowOff>
    </xdr:from>
    <xdr:to>
      <xdr:col>20</xdr:col>
      <xdr:colOff>38100</xdr:colOff>
      <xdr:row>92</xdr:row>
      <xdr:rowOff>62745</xdr:rowOff>
    </xdr:to>
    <xdr:sp macro="" textlink="">
      <xdr:nvSpPr>
        <xdr:cNvPr id="254" name="楕円 253"/>
        <xdr:cNvSpPr/>
      </xdr:nvSpPr>
      <xdr:spPr>
        <a:xfrm>
          <a:off x="3746500" y="1573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79272</xdr:rowOff>
    </xdr:from>
    <xdr:ext cx="534377" cy="259045"/>
    <xdr:sp macro="" textlink="">
      <xdr:nvSpPr>
        <xdr:cNvPr id="255" name="テキスト ボックス 254"/>
        <xdr:cNvSpPr txBox="1"/>
      </xdr:nvSpPr>
      <xdr:spPr>
        <a:xfrm>
          <a:off x="3530111" y="1550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74285</xdr:rowOff>
    </xdr:from>
    <xdr:to>
      <xdr:col>15</xdr:col>
      <xdr:colOff>101600</xdr:colOff>
      <xdr:row>93</xdr:row>
      <xdr:rowOff>4435</xdr:rowOff>
    </xdr:to>
    <xdr:sp macro="" textlink="">
      <xdr:nvSpPr>
        <xdr:cNvPr id="256" name="楕円 255"/>
        <xdr:cNvSpPr/>
      </xdr:nvSpPr>
      <xdr:spPr>
        <a:xfrm>
          <a:off x="2857500" y="1584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20962</xdr:rowOff>
    </xdr:from>
    <xdr:ext cx="534377" cy="259045"/>
    <xdr:sp macro="" textlink="">
      <xdr:nvSpPr>
        <xdr:cNvPr id="257" name="テキスト ボックス 256"/>
        <xdr:cNvSpPr txBox="1"/>
      </xdr:nvSpPr>
      <xdr:spPr>
        <a:xfrm>
          <a:off x="2641111" y="156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93014</xdr:rowOff>
    </xdr:from>
    <xdr:to>
      <xdr:col>10</xdr:col>
      <xdr:colOff>165100</xdr:colOff>
      <xdr:row>93</xdr:row>
      <xdr:rowOff>23164</xdr:rowOff>
    </xdr:to>
    <xdr:sp macro="" textlink="">
      <xdr:nvSpPr>
        <xdr:cNvPr id="258" name="楕円 257"/>
        <xdr:cNvSpPr/>
      </xdr:nvSpPr>
      <xdr:spPr>
        <a:xfrm>
          <a:off x="1968500" y="1586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39691</xdr:rowOff>
    </xdr:from>
    <xdr:ext cx="534377" cy="259045"/>
    <xdr:sp macro="" textlink="">
      <xdr:nvSpPr>
        <xdr:cNvPr id="259" name="テキスト ボックス 258"/>
        <xdr:cNvSpPr txBox="1"/>
      </xdr:nvSpPr>
      <xdr:spPr>
        <a:xfrm>
          <a:off x="1752111" y="156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1770</xdr:rowOff>
    </xdr:from>
    <xdr:to>
      <xdr:col>6</xdr:col>
      <xdr:colOff>38100</xdr:colOff>
      <xdr:row>93</xdr:row>
      <xdr:rowOff>103370</xdr:rowOff>
    </xdr:to>
    <xdr:sp macro="" textlink="">
      <xdr:nvSpPr>
        <xdr:cNvPr id="260" name="楕円 259"/>
        <xdr:cNvSpPr/>
      </xdr:nvSpPr>
      <xdr:spPr>
        <a:xfrm>
          <a:off x="1079500" y="1594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119897</xdr:rowOff>
    </xdr:from>
    <xdr:ext cx="534377" cy="259045"/>
    <xdr:sp macro="" textlink="">
      <xdr:nvSpPr>
        <xdr:cNvPr id="261" name="テキスト ボックス 260"/>
        <xdr:cNvSpPr txBox="1"/>
      </xdr:nvSpPr>
      <xdr:spPr>
        <a:xfrm>
          <a:off x="863111" y="157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146471</xdr:rowOff>
    </xdr:from>
    <xdr:to>
      <xdr:col>55</xdr:col>
      <xdr:colOff>0</xdr:colOff>
      <xdr:row>36</xdr:row>
      <xdr:rowOff>27218</xdr:rowOff>
    </xdr:to>
    <xdr:cxnSp macro="">
      <xdr:nvCxnSpPr>
        <xdr:cNvPr id="292" name="直線コネクタ 291"/>
        <xdr:cNvCxnSpPr/>
      </xdr:nvCxnSpPr>
      <xdr:spPr>
        <a:xfrm flipV="1">
          <a:off x="9639300" y="6147221"/>
          <a:ext cx="8382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27218</xdr:rowOff>
    </xdr:from>
    <xdr:to>
      <xdr:col>50</xdr:col>
      <xdr:colOff>114300</xdr:colOff>
      <xdr:row>36</xdr:row>
      <xdr:rowOff>39736</xdr:rowOff>
    </xdr:to>
    <xdr:cxnSp macro="">
      <xdr:nvCxnSpPr>
        <xdr:cNvPr id="295" name="直線コネクタ 294"/>
        <xdr:cNvCxnSpPr/>
      </xdr:nvCxnSpPr>
      <xdr:spPr>
        <a:xfrm flipV="1">
          <a:off x="8750300" y="6199418"/>
          <a:ext cx="8890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165596</xdr:rowOff>
    </xdr:from>
    <xdr:ext cx="534377" cy="259045"/>
    <xdr:sp macro="" textlink="">
      <xdr:nvSpPr>
        <xdr:cNvPr id="297" name="テキスト ボックス 296"/>
        <xdr:cNvSpPr txBox="1"/>
      </xdr:nvSpPr>
      <xdr:spPr>
        <a:xfrm>
          <a:off x="9372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39736</xdr:rowOff>
    </xdr:from>
    <xdr:to>
      <xdr:col>45</xdr:col>
      <xdr:colOff>177800</xdr:colOff>
      <xdr:row>36</xdr:row>
      <xdr:rowOff>80863</xdr:rowOff>
    </xdr:to>
    <xdr:cxnSp macro="">
      <xdr:nvCxnSpPr>
        <xdr:cNvPr id="298" name="直線コネクタ 297"/>
        <xdr:cNvCxnSpPr/>
      </xdr:nvCxnSpPr>
      <xdr:spPr>
        <a:xfrm flipV="1">
          <a:off x="7861300" y="6211936"/>
          <a:ext cx="889000" cy="4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18868</xdr:rowOff>
    </xdr:from>
    <xdr:ext cx="534377" cy="259045"/>
    <xdr:sp macro="" textlink="">
      <xdr:nvSpPr>
        <xdr:cNvPr id="300" name="テキスト ボックス 299"/>
        <xdr:cNvSpPr txBox="1"/>
      </xdr:nvSpPr>
      <xdr:spPr>
        <a:xfrm>
          <a:off x="8483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80863</xdr:rowOff>
    </xdr:from>
    <xdr:to>
      <xdr:col>41</xdr:col>
      <xdr:colOff>50800</xdr:colOff>
      <xdr:row>36</xdr:row>
      <xdr:rowOff>119213</xdr:rowOff>
    </xdr:to>
    <xdr:cxnSp macro="">
      <xdr:nvCxnSpPr>
        <xdr:cNvPr id="301" name="直線コネクタ 300"/>
        <xdr:cNvCxnSpPr/>
      </xdr:nvCxnSpPr>
      <xdr:spPr>
        <a:xfrm flipV="1">
          <a:off x="6972300" y="6253063"/>
          <a:ext cx="889000" cy="3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22765</xdr:rowOff>
    </xdr:from>
    <xdr:ext cx="534377" cy="259045"/>
    <xdr:sp macro="" textlink="">
      <xdr:nvSpPr>
        <xdr:cNvPr id="303" name="テキスト ボックス 302"/>
        <xdr:cNvSpPr txBox="1"/>
      </xdr:nvSpPr>
      <xdr:spPr>
        <a:xfrm>
          <a:off x="7594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28033</xdr:rowOff>
    </xdr:from>
    <xdr:ext cx="534377" cy="259045"/>
    <xdr:sp macro="" textlink="">
      <xdr:nvSpPr>
        <xdr:cNvPr id="305" name="テキスト ボックス 304"/>
        <xdr:cNvSpPr txBox="1"/>
      </xdr:nvSpPr>
      <xdr:spPr>
        <a:xfrm>
          <a:off x="670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95671</xdr:rowOff>
    </xdr:from>
    <xdr:to>
      <xdr:col>55</xdr:col>
      <xdr:colOff>50800</xdr:colOff>
      <xdr:row>36</xdr:row>
      <xdr:rowOff>25821</xdr:rowOff>
    </xdr:to>
    <xdr:sp macro="" textlink="">
      <xdr:nvSpPr>
        <xdr:cNvPr id="311" name="楕円 310"/>
        <xdr:cNvSpPr/>
      </xdr:nvSpPr>
      <xdr:spPr>
        <a:xfrm>
          <a:off x="10426700" y="609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74098</xdr:rowOff>
    </xdr:from>
    <xdr:ext cx="534377" cy="259045"/>
    <xdr:sp macro="" textlink="">
      <xdr:nvSpPr>
        <xdr:cNvPr id="312" name="補助費等該当値テキスト"/>
        <xdr:cNvSpPr txBox="1"/>
      </xdr:nvSpPr>
      <xdr:spPr>
        <a:xfrm>
          <a:off x="10528300" y="607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147868</xdr:rowOff>
    </xdr:from>
    <xdr:to>
      <xdr:col>50</xdr:col>
      <xdr:colOff>165100</xdr:colOff>
      <xdr:row>36</xdr:row>
      <xdr:rowOff>78018</xdr:rowOff>
    </xdr:to>
    <xdr:sp macro="" textlink="">
      <xdr:nvSpPr>
        <xdr:cNvPr id="313" name="楕円 312"/>
        <xdr:cNvSpPr/>
      </xdr:nvSpPr>
      <xdr:spPr>
        <a:xfrm>
          <a:off x="9588500" y="61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69145</xdr:rowOff>
    </xdr:from>
    <xdr:ext cx="534377" cy="259045"/>
    <xdr:sp macro="" textlink="">
      <xdr:nvSpPr>
        <xdr:cNvPr id="314" name="テキスト ボックス 313"/>
        <xdr:cNvSpPr txBox="1"/>
      </xdr:nvSpPr>
      <xdr:spPr>
        <a:xfrm>
          <a:off x="9372111" y="624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160386</xdr:rowOff>
    </xdr:from>
    <xdr:to>
      <xdr:col>46</xdr:col>
      <xdr:colOff>38100</xdr:colOff>
      <xdr:row>36</xdr:row>
      <xdr:rowOff>90536</xdr:rowOff>
    </xdr:to>
    <xdr:sp macro="" textlink="">
      <xdr:nvSpPr>
        <xdr:cNvPr id="315" name="楕円 314"/>
        <xdr:cNvSpPr/>
      </xdr:nvSpPr>
      <xdr:spPr>
        <a:xfrm>
          <a:off x="8699500" y="616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81663</xdr:rowOff>
    </xdr:from>
    <xdr:ext cx="534377" cy="259045"/>
    <xdr:sp macro="" textlink="">
      <xdr:nvSpPr>
        <xdr:cNvPr id="316" name="テキスト ボックス 315"/>
        <xdr:cNvSpPr txBox="1"/>
      </xdr:nvSpPr>
      <xdr:spPr>
        <a:xfrm>
          <a:off x="8483111" y="625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30063</xdr:rowOff>
    </xdr:from>
    <xdr:to>
      <xdr:col>41</xdr:col>
      <xdr:colOff>101600</xdr:colOff>
      <xdr:row>36</xdr:row>
      <xdr:rowOff>131663</xdr:rowOff>
    </xdr:to>
    <xdr:sp macro="" textlink="">
      <xdr:nvSpPr>
        <xdr:cNvPr id="317" name="楕円 316"/>
        <xdr:cNvSpPr/>
      </xdr:nvSpPr>
      <xdr:spPr>
        <a:xfrm>
          <a:off x="7810500" y="62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122790</xdr:rowOff>
    </xdr:from>
    <xdr:ext cx="534377" cy="259045"/>
    <xdr:sp macro="" textlink="">
      <xdr:nvSpPr>
        <xdr:cNvPr id="318" name="テキスト ボックス 317"/>
        <xdr:cNvSpPr txBox="1"/>
      </xdr:nvSpPr>
      <xdr:spPr>
        <a:xfrm>
          <a:off x="7594111" y="629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68413</xdr:rowOff>
    </xdr:from>
    <xdr:to>
      <xdr:col>36</xdr:col>
      <xdr:colOff>165100</xdr:colOff>
      <xdr:row>36</xdr:row>
      <xdr:rowOff>170013</xdr:rowOff>
    </xdr:to>
    <xdr:sp macro="" textlink="">
      <xdr:nvSpPr>
        <xdr:cNvPr id="319" name="楕円 318"/>
        <xdr:cNvSpPr/>
      </xdr:nvSpPr>
      <xdr:spPr>
        <a:xfrm>
          <a:off x="6921500" y="62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161140</xdr:rowOff>
    </xdr:from>
    <xdr:ext cx="534377" cy="259045"/>
    <xdr:sp macro="" textlink="">
      <xdr:nvSpPr>
        <xdr:cNvPr id="320" name="テキスト ボックス 319"/>
        <xdr:cNvSpPr txBox="1"/>
      </xdr:nvSpPr>
      <xdr:spPr>
        <a:xfrm>
          <a:off x="6705111" y="633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136408</xdr:rowOff>
    </xdr:from>
    <xdr:to>
      <xdr:col>55</xdr:col>
      <xdr:colOff>0</xdr:colOff>
      <xdr:row>54</xdr:row>
      <xdr:rowOff>39055</xdr:rowOff>
    </xdr:to>
    <xdr:cxnSp macro="">
      <xdr:nvCxnSpPr>
        <xdr:cNvPr id="349" name="直線コネクタ 348"/>
        <xdr:cNvCxnSpPr/>
      </xdr:nvCxnSpPr>
      <xdr:spPr>
        <a:xfrm flipV="1">
          <a:off x="9639300" y="9223258"/>
          <a:ext cx="838200" cy="7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144723</xdr:rowOff>
    </xdr:from>
    <xdr:ext cx="534377" cy="259045"/>
    <xdr:sp macro="" textlink="">
      <xdr:nvSpPr>
        <xdr:cNvPr id="350" name="普通建設事業費平均値テキスト"/>
        <xdr:cNvSpPr txBox="1"/>
      </xdr:nvSpPr>
      <xdr:spPr>
        <a:xfrm>
          <a:off x="10528300" y="957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39055</xdr:rowOff>
    </xdr:from>
    <xdr:to>
      <xdr:col>50</xdr:col>
      <xdr:colOff>114300</xdr:colOff>
      <xdr:row>57</xdr:row>
      <xdr:rowOff>26886</xdr:rowOff>
    </xdr:to>
    <xdr:cxnSp macro="">
      <xdr:nvCxnSpPr>
        <xdr:cNvPr id="352" name="直線コネクタ 351"/>
        <xdr:cNvCxnSpPr/>
      </xdr:nvCxnSpPr>
      <xdr:spPr>
        <a:xfrm flipV="1">
          <a:off x="8750300" y="9297355"/>
          <a:ext cx="889000" cy="50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87954</xdr:rowOff>
    </xdr:from>
    <xdr:ext cx="534377" cy="259045"/>
    <xdr:sp macro="" textlink="">
      <xdr:nvSpPr>
        <xdr:cNvPr id="354" name="テキスト ボックス 353"/>
        <xdr:cNvSpPr txBox="1"/>
      </xdr:nvSpPr>
      <xdr:spPr>
        <a:xfrm>
          <a:off x="9372111" y="96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89233</xdr:rowOff>
    </xdr:from>
    <xdr:to>
      <xdr:col>45</xdr:col>
      <xdr:colOff>177800</xdr:colOff>
      <xdr:row>57</xdr:row>
      <xdr:rowOff>26886</xdr:rowOff>
    </xdr:to>
    <xdr:cxnSp macro="">
      <xdr:nvCxnSpPr>
        <xdr:cNvPr id="355" name="直線コネクタ 354"/>
        <xdr:cNvCxnSpPr/>
      </xdr:nvCxnSpPr>
      <xdr:spPr>
        <a:xfrm>
          <a:off x="7861300" y="9518983"/>
          <a:ext cx="889000" cy="28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96773</xdr:rowOff>
    </xdr:from>
    <xdr:ext cx="534377" cy="259045"/>
    <xdr:sp macro="" textlink="">
      <xdr:nvSpPr>
        <xdr:cNvPr id="357" name="テキスト ボックス 356"/>
        <xdr:cNvSpPr txBox="1"/>
      </xdr:nvSpPr>
      <xdr:spPr>
        <a:xfrm>
          <a:off x="8483111" y="93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89233</xdr:rowOff>
    </xdr:from>
    <xdr:to>
      <xdr:col>41</xdr:col>
      <xdr:colOff>50800</xdr:colOff>
      <xdr:row>58</xdr:row>
      <xdr:rowOff>38194</xdr:rowOff>
    </xdr:to>
    <xdr:cxnSp macro="">
      <xdr:nvCxnSpPr>
        <xdr:cNvPr id="358" name="直線コネクタ 357"/>
        <xdr:cNvCxnSpPr/>
      </xdr:nvCxnSpPr>
      <xdr:spPr>
        <a:xfrm flipV="1">
          <a:off x="6972300" y="9518983"/>
          <a:ext cx="889000" cy="46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0" name="テキスト ボックス 359"/>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2" name="テキスト ボックス 361"/>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85608</xdr:rowOff>
    </xdr:from>
    <xdr:to>
      <xdr:col>55</xdr:col>
      <xdr:colOff>50800</xdr:colOff>
      <xdr:row>54</xdr:row>
      <xdr:rowOff>15758</xdr:rowOff>
    </xdr:to>
    <xdr:sp macro="" textlink="">
      <xdr:nvSpPr>
        <xdr:cNvPr id="368" name="楕円 367"/>
        <xdr:cNvSpPr/>
      </xdr:nvSpPr>
      <xdr:spPr>
        <a:xfrm>
          <a:off x="10426700" y="917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108485</xdr:rowOff>
    </xdr:from>
    <xdr:ext cx="599010" cy="259045"/>
    <xdr:sp macro="" textlink="">
      <xdr:nvSpPr>
        <xdr:cNvPr id="369" name="普通建設事業費該当値テキスト"/>
        <xdr:cNvSpPr txBox="1"/>
      </xdr:nvSpPr>
      <xdr:spPr>
        <a:xfrm>
          <a:off x="10528300" y="902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159705</xdr:rowOff>
    </xdr:from>
    <xdr:to>
      <xdr:col>50</xdr:col>
      <xdr:colOff>165100</xdr:colOff>
      <xdr:row>54</xdr:row>
      <xdr:rowOff>89855</xdr:rowOff>
    </xdr:to>
    <xdr:sp macro="" textlink="">
      <xdr:nvSpPr>
        <xdr:cNvPr id="370" name="楕円 369"/>
        <xdr:cNvSpPr/>
      </xdr:nvSpPr>
      <xdr:spPr>
        <a:xfrm>
          <a:off x="9588500" y="924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106382</xdr:rowOff>
    </xdr:from>
    <xdr:ext cx="599010" cy="259045"/>
    <xdr:sp macro="" textlink="">
      <xdr:nvSpPr>
        <xdr:cNvPr id="371" name="テキスト ボックス 370"/>
        <xdr:cNvSpPr txBox="1"/>
      </xdr:nvSpPr>
      <xdr:spPr>
        <a:xfrm>
          <a:off x="9339795" y="902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147536</xdr:rowOff>
    </xdr:from>
    <xdr:to>
      <xdr:col>46</xdr:col>
      <xdr:colOff>38100</xdr:colOff>
      <xdr:row>57</xdr:row>
      <xdr:rowOff>77686</xdr:rowOff>
    </xdr:to>
    <xdr:sp macro="" textlink="">
      <xdr:nvSpPr>
        <xdr:cNvPr id="372" name="楕円 371"/>
        <xdr:cNvSpPr/>
      </xdr:nvSpPr>
      <xdr:spPr>
        <a:xfrm>
          <a:off x="8699500" y="97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68813</xdr:rowOff>
    </xdr:from>
    <xdr:ext cx="534377" cy="259045"/>
    <xdr:sp macro="" textlink="">
      <xdr:nvSpPr>
        <xdr:cNvPr id="373" name="テキスト ボックス 372"/>
        <xdr:cNvSpPr txBox="1"/>
      </xdr:nvSpPr>
      <xdr:spPr>
        <a:xfrm>
          <a:off x="8483111" y="984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38433</xdr:rowOff>
    </xdr:from>
    <xdr:to>
      <xdr:col>41</xdr:col>
      <xdr:colOff>101600</xdr:colOff>
      <xdr:row>55</xdr:row>
      <xdr:rowOff>140033</xdr:rowOff>
    </xdr:to>
    <xdr:sp macro="" textlink="">
      <xdr:nvSpPr>
        <xdr:cNvPr id="374" name="楕円 373"/>
        <xdr:cNvSpPr/>
      </xdr:nvSpPr>
      <xdr:spPr>
        <a:xfrm>
          <a:off x="7810500" y="946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131160</xdr:rowOff>
    </xdr:from>
    <xdr:ext cx="534377" cy="259045"/>
    <xdr:sp macro="" textlink="">
      <xdr:nvSpPr>
        <xdr:cNvPr id="375" name="テキスト ボックス 374"/>
        <xdr:cNvSpPr txBox="1"/>
      </xdr:nvSpPr>
      <xdr:spPr>
        <a:xfrm>
          <a:off x="7594111" y="956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158844</xdr:rowOff>
    </xdr:from>
    <xdr:to>
      <xdr:col>36</xdr:col>
      <xdr:colOff>165100</xdr:colOff>
      <xdr:row>58</xdr:row>
      <xdr:rowOff>88994</xdr:rowOff>
    </xdr:to>
    <xdr:sp macro="" textlink="">
      <xdr:nvSpPr>
        <xdr:cNvPr id="376" name="楕円 375"/>
        <xdr:cNvSpPr/>
      </xdr:nvSpPr>
      <xdr:spPr>
        <a:xfrm>
          <a:off x="6921500" y="99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80121</xdr:rowOff>
    </xdr:from>
    <xdr:ext cx="534377" cy="259045"/>
    <xdr:sp macro="" textlink="">
      <xdr:nvSpPr>
        <xdr:cNvPr id="377" name="テキスト ボックス 376"/>
        <xdr:cNvSpPr txBox="1"/>
      </xdr:nvSpPr>
      <xdr:spPr>
        <a:xfrm>
          <a:off x="6705111" y="1002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2573</xdr:rowOff>
    </xdr:from>
    <xdr:to>
      <xdr:col>55</xdr:col>
      <xdr:colOff>0</xdr:colOff>
      <xdr:row>79</xdr:row>
      <xdr:rowOff>86942</xdr:rowOff>
    </xdr:to>
    <xdr:cxnSp macro="">
      <xdr:nvCxnSpPr>
        <xdr:cNvPr id="408" name="直線コネクタ 407"/>
        <xdr:cNvCxnSpPr/>
      </xdr:nvCxnSpPr>
      <xdr:spPr>
        <a:xfrm flipV="1">
          <a:off x="9639300" y="12175523"/>
          <a:ext cx="838200" cy="145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48386</xdr:rowOff>
    </xdr:from>
    <xdr:ext cx="534377" cy="259045"/>
    <xdr:sp macro="" textlink="">
      <xdr:nvSpPr>
        <xdr:cNvPr id="409" name="普通建設事業費 （ うち新規整備　）平均値テキスト"/>
        <xdr:cNvSpPr txBox="1"/>
      </xdr:nvSpPr>
      <xdr:spPr>
        <a:xfrm>
          <a:off x="10528300" y="13250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16077</xdr:rowOff>
    </xdr:from>
    <xdr:to>
      <xdr:col>50</xdr:col>
      <xdr:colOff>114300</xdr:colOff>
      <xdr:row>79</xdr:row>
      <xdr:rowOff>86942</xdr:rowOff>
    </xdr:to>
    <xdr:cxnSp macro="">
      <xdr:nvCxnSpPr>
        <xdr:cNvPr id="411" name="直線コネクタ 410"/>
        <xdr:cNvCxnSpPr/>
      </xdr:nvCxnSpPr>
      <xdr:spPr>
        <a:xfrm>
          <a:off x="8750300" y="13046277"/>
          <a:ext cx="889000" cy="58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147803</xdr:rowOff>
    </xdr:from>
    <xdr:ext cx="534377" cy="259045"/>
    <xdr:sp macro="" textlink="">
      <xdr:nvSpPr>
        <xdr:cNvPr id="413" name="テキスト ボックス 412"/>
        <xdr:cNvSpPr txBox="1"/>
      </xdr:nvSpPr>
      <xdr:spPr>
        <a:xfrm>
          <a:off x="9372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30560</xdr:rowOff>
    </xdr:from>
    <xdr:to>
      <xdr:col>45</xdr:col>
      <xdr:colOff>177800</xdr:colOff>
      <xdr:row>76</xdr:row>
      <xdr:rowOff>16077</xdr:rowOff>
    </xdr:to>
    <xdr:cxnSp macro="">
      <xdr:nvCxnSpPr>
        <xdr:cNvPr id="414" name="直線コネクタ 413"/>
        <xdr:cNvCxnSpPr/>
      </xdr:nvCxnSpPr>
      <xdr:spPr>
        <a:xfrm>
          <a:off x="7861300" y="12717860"/>
          <a:ext cx="889000" cy="32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155844</xdr:rowOff>
    </xdr:from>
    <xdr:ext cx="534377" cy="259045"/>
    <xdr:sp macro="" textlink="">
      <xdr:nvSpPr>
        <xdr:cNvPr id="416" name="テキスト ボックス 415"/>
        <xdr:cNvSpPr txBox="1"/>
      </xdr:nvSpPr>
      <xdr:spPr>
        <a:xfrm>
          <a:off x="8483111" y="131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167045</xdr:rowOff>
    </xdr:from>
    <xdr:ext cx="534377" cy="259045"/>
    <xdr:sp macro="" textlink="">
      <xdr:nvSpPr>
        <xdr:cNvPr id="418" name="テキスト ボックス 417"/>
        <xdr:cNvSpPr txBox="1"/>
      </xdr:nvSpPr>
      <xdr:spPr>
        <a:xfrm>
          <a:off x="7594111" y="1302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123223</xdr:rowOff>
    </xdr:from>
    <xdr:to>
      <xdr:col>55</xdr:col>
      <xdr:colOff>50800</xdr:colOff>
      <xdr:row>71</xdr:row>
      <xdr:rowOff>53373</xdr:rowOff>
    </xdr:to>
    <xdr:sp macro="" textlink="">
      <xdr:nvSpPr>
        <xdr:cNvPr id="424" name="楕円 423"/>
        <xdr:cNvSpPr/>
      </xdr:nvSpPr>
      <xdr:spPr>
        <a:xfrm>
          <a:off x="10426700" y="1212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76250</xdr:rowOff>
    </xdr:from>
    <xdr:ext cx="534377" cy="259045"/>
    <xdr:sp macro="" textlink="">
      <xdr:nvSpPr>
        <xdr:cNvPr id="425" name="普通建設事業費 （ うち新規整備　）該当値テキスト"/>
        <xdr:cNvSpPr txBox="1"/>
      </xdr:nvSpPr>
      <xdr:spPr>
        <a:xfrm>
          <a:off x="10528300" y="120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36142</xdr:rowOff>
    </xdr:from>
    <xdr:to>
      <xdr:col>50</xdr:col>
      <xdr:colOff>165100</xdr:colOff>
      <xdr:row>79</xdr:row>
      <xdr:rowOff>137742</xdr:rowOff>
    </xdr:to>
    <xdr:sp macro="" textlink="">
      <xdr:nvSpPr>
        <xdr:cNvPr id="426" name="楕円 425"/>
        <xdr:cNvSpPr/>
      </xdr:nvSpPr>
      <xdr:spPr>
        <a:xfrm>
          <a:off x="9588500" y="1358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128869</xdr:rowOff>
    </xdr:from>
    <xdr:ext cx="378565" cy="259045"/>
    <xdr:sp macro="" textlink="">
      <xdr:nvSpPr>
        <xdr:cNvPr id="427" name="テキスト ボックス 426"/>
        <xdr:cNvSpPr txBox="1"/>
      </xdr:nvSpPr>
      <xdr:spPr>
        <a:xfrm>
          <a:off x="9450017" y="13673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136727</xdr:rowOff>
    </xdr:from>
    <xdr:to>
      <xdr:col>46</xdr:col>
      <xdr:colOff>38100</xdr:colOff>
      <xdr:row>76</xdr:row>
      <xdr:rowOff>66877</xdr:rowOff>
    </xdr:to>
    <xdr:sp macro="" textlink="">
      <xdr:nvSpPr>
        <xdr:cNvPr id="428" name="楕円 427"/>
        <xdr:cNvSpPr/>
      </xdr:nvSpPr>
      <xdr:spPr>
        <a:xfrm>
          <a:off x="8699500" y="129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83404</xdr:rowOff>
    </xdr:from>
    <xdr:ext cx="534377" cy="259045"/>
    <xdr:sp macro="" textlink="">
      <xdr:nvSpPr>
        <xdr:cNvPr id="429" name="テキスト ボックス 428"/>
        <xdr:cNvSpPr txBox="1"/>
      </xdr:nvSpPr>
      <xdr:spPr>
        <a:xfrm>
          <a:off x="8483111" y="1277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151210</xdr:rowOff>
    </xdr:from>
    <xdr:to>
      <xdr:col>41</xdr:col>
      <xdr:colOff>101600</xdr:colOff>
      <xdr:row>74</xdr:row>
      <xdr:rowOff>81360</xdr:rowOff>
    </xdr:to>
    <xdr:sp macro="" textlink="">
      <xdr:nvSpPr>
        <xdr:cNvPr id="430" name="楕円 429"/>
        <xdr:cNvSpPr/>
      </xdr:nvSpPr>
      <xdr:spPr>
        <a:xfrm>
          <a:off x="7810500" y="126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97887</xdr:rowOff>
    </xdr:from>
    <xdr:ext cx="534377" cy="259045"/>
    <xdr:sp macro="" textlink="">
      <xdr:nvSpPr>
        <xdr:cNvPr id="431" name="テキスト ボックス 430"/>
        <xdr:cNvSpPr txBox="1"/>
      </xdr:nvSpPr>
      <xdr:spPr>
        <a:xfrm>
          <a:off x="7594111" y="1244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7934</xdr:rowOff>
    </xdr:from>
    <xdr:to>
      <xdr:col>55</xdr:col>
      <xdr:colOff>0</xdr:colOff>
      <xdr:row>97</xdr:row>
      <xdr:rowOff>54460</xdr:rowOff>
    </xdr:to>
    <xdr:cxnSp macro="">
      <xdr:nvCxnSpPr>
        <xdr:cNvPr id="458" name="直線コネクタ 457"/>
        <xdr:cNvCxnSpPr/>
      </xdr:nvCxnSpPr>
      <xdr:spPr>
        <a:xfrm>
          <a:off x="9639300" y="15952784"/>
          <a:ext cx="838200" cy="73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7934</xdr:rowOff>
    </xdr:from>
    <xdr:to>
      <xdr:col>50</xdr:col>
      <xdr:colOff>114300</xdr:colOff>
      <xdr:row>98</xdr:row>
      <xdr:rowOff>66731</xdr:rowOff>
    </xdr:to>
    <xdr:cxnSp macro="">
      <xdr:nvCxnSpPr>
        <xdr:cNvPr id="461" name="直線コネクタ 460"/>
        <xdr:cNvCxnSpPr/>
      </xdr:nvCxnSpPr>
      <xdr:spPr>
        <a:xfrm flipV="1">
          <a:off x="8750300" y="15952784"/>
          <a:ext cx="889000" cy="9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44367</xdr:rowOff>
    </xdr:from>
    <xdr:ext cx="534377" cy="259045"/>
    <xdr:sp macro="" textlink="">
      <xdr:nvSpPr>
        <xdr:cNvPr id="463" name="テキスト ボックス 462"/>
        <xdr:cNvSpPr txBox="1"/>
      </xdr:nvSpPr>
      <xdr:spPr>
        <a:xfrm>
          <a:off x="9372111" y="166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50363</xdr:rowOff>
    </xdr:from>
    <xdr:to>
      <xdr:col>45</xdr:col>
      <xdr:colOff>177800</xdr:colOff>
      <xdr:row>98</xdr:row>
      <xdr:rowOff>66731</xdr:rowOff>
    </xdr:to>
    <xdr:cxnSp macro="">
      <xdr:nvCxnSpPr>
        <xdr:cNvPr id="464" name="直線コネクタ 463"/>
        <xdr:cNvCxnSpPr/>
      </xdr:nvCxnSpPr>
      <xdr:spPr>
        <a:xfrm>
          <a:off x="7861300" y="16852463"/>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6" name="テキスト ボックス 465"/>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88978</xdr:rowOff>
    </xdr:from>
    <xdr:ext cx="534377" cy="259045"/>
    <xdr:sp macro="" textlink="">
      <xdr:nvSpPr>
        <xdr:cNvPr id="468" name="テキスト ボックス 467"/>
        <xdr:cNvSpPr txBox="1"/>
      </xdr:nvSpPr>
      <xdr:spPr>
        <a:xfrm>
          <a:off x="7594111" y="163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3660</xdr:rowOff>
    </xdr:from>
    <xdr:to>
      <xdr:col>55</xdr:col>
      <xdr:colOff>50800</xdr:colOff>
      <xdr:row>97</xdr:row>
      <xdr:rowOff>105260</xdr:rowOff>
    </xdr:to>
    <xdr:sp macro="" textlink="">
      <xdr:nvSpPr>
        <xdr:cNvPr id="474" name="楕円 473"/>
        <xdr:cNvSpPr/>
      </xdr:nvSpPr>
      <xdr:spPr>
        <a:xfrm>
          <a:off x="10426700" y="166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153537</xdr:rowOff>
    </xdr:from>
    <xdr:ext cx="534377" cy="259045"/>
    <xdr:sp macro="" textlink="">
      <xdr:nvSpPr>
        <xdr:cNvPr id="475" name="普通建設事業費 （ うち更新整備　）該当値テキスト"/>
        <xdr:cNvSpPr txBox="1"/>
      </xdr:nvSpPr>
      <xdr:spPr>
        <a:xfrm>
          <a:off x="10528300" y="1661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128584</xdr:rowOff>
    </xdr:from>
    <xdr:to>
      <xdr:col>50</xdr:col>
      <xdr:colOff>165100</xdr:colOff>
      <xdr:row>93</xdr:row>
      <xdr:rowOff>58734</xdr:rowOff>
    </xdr:to>
    <xdr:sp macro="" textlink="">
      <xdr:nvSpPr>
        <xdr:cNvPr id="476" name="楕円 475"/>
        <xdr:cNvSpPr/>
      </xdr:nvSpPr>
      <xdr:spPr>
        <a:xfrm>
          <a:off x="9588500" y="1590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75261</xdr:rowOff>
    </xdr:from>
    <xdr:ext cx="599010" cy="259045"/>
    <xdr:sp macro="" textlink="">
      <xdr:nvSpPr>
        <xdr:cNvPr id="477" name="テキスト ボックス 476"/>
        <xdr:cNvSpPr txBox="1"/>
      </xdr:nvSpPr>
      <xdr:spPr>
        <a:xfrm>
          <a:off x="9339795" y="15677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15931</xdr:rowOff>
    </xdr:from>
    <xdr:to>
      <xdr:col>46</xdr:col>
      <xdr:colOff>38100</xdr:colOff>
      <xdr:row>98</xdr:row>
      <xdr:rowOff>117531</xdr:rowOff>
    </xdr:to>
    <xdr:sp macro="" textlink="">
      <xdr:nvSpPr>
        <xdr:cNvPr id="478" name="楕円 477"/>
        <xdr:cNvSpPr/>
      </xdr:nvSpPr>
      <xdr:spPr>
        <a:xfrm>
          <a:off x="8699500" y="1681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108658</xdr:rowOff>
    </xdr:from>
    <xdr:ext cx="469744" cy="259045"/>
    <xdr:sp macro="" textlink="">
      <xdr:nvSpPr>
        <xdr:cNvPr id="479" name="テキスト ボックス 478"/>
        <xdr:cNvSpPr txBox="1"/>
      </xdr:nvSpPr>
      <xdr:spPr>
        <a:xfrm>
          <a:off x="8515428" y="1691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171013</xdr:rowOff>
    </xdr:from>
    <xdr:to>
      <xdr:col>41</xdr:col>
      <xdr:colOff>101600</xdr:colOff>
      <xdr:row>98</xdr:row>
      <xdr:rowOff>101163</xdr:rowOff>
    </xdr:to>
    <xdr:sp macro="" textlink="">
      <xdr:nvSpPr>
        <xdr:cNvPr id="480" name="楕円 479"/>
        <xdr:cNvSpPr/>
      </xdr:nvSpPr>
      <xdr:spPr>
        <a:xfrm>
          <a:off x="7810500" y="1680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92290</xdr:rowOff>
    </xdr:from>
    <xdr:ext cx="469744" cy="259045"/>
    <xdr:sp macro="" textlink="">
      <xdr:nvSpPr>
        <xdr:cNvPr id="481" name="テキスト ボックス 480"/>
        <xdr:cNvSpPr txBox="1"/>
      </xdr:nvSpPr>
      <xdr:spPr>
        <a:xfrm>
          <a:off x="7626428" y="1689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151147</xdr:rowOff>
    </xdr:from>
    <xdr:to>
      <xdr:col>85</xdr:col>
      <xdr:colOff>127000</xdr:colOff>
      <xdr:row>38</xdr:row>
      <xdr:rowOff>5323</xdr:rowOff>
    </xdr:to>
    <xdr:cxnSp macro="">
      <xdr:nvCxnSpPr>
        <xdr:cNvPr id="506" name="直線コネクタ 505"/>
        <xdr:cNvCxnSpPr/>
      </xdr:nvCxnSpPr>
      <xdr:spPr>
        <a:xfrm flipV="1">
          <a:off x="15481300" y="6494797"/>
          <a:ext cx="8382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115093</xdr:rowOff>
    </xdr:from>
    <xdr:ext cx="469744" cy="259045"/>
    <xdr:sp macro="" textlink="">
      <xdr:nvSpPr>
        <xdr:cNvPr id="507" name="災害復旧事業費平均値テキスト"/>
        <xdr:cNvSpPr txBox="1"/>
      </xdr:nvSpPr>
      <xdr:spPr>
        <a:xfrm>
          <a:off x="16370300" y="6458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5323</xdr:rowOff>
    </xdr:from>
    <xdr:to>
      <xdr:col>81</xdr:col>
      <xdr:colOff>50800</xdr:colOff>
      <xdr:row>38</xdr:row>
      <xdr:rowOff>25400</xdr:rowOff>
    </xdr:to>
    <xdr:cxnSp macro="">
      <xdr:nvCxnSpPr>
        <xdr:cNvPr id="509" name="直線コネクタ 508"/>
        <xdr:cNvCxnSpPr/>
      </xdr:nvCxnSpPr>
      <xdr:spPr>
        <a:xfrm flipV="1">
          <a:off x="14592300" y="6520423"/>
          <a:ext cx="889000" cy="2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52074</xdr:rowOff>
    </xdr:from>
    <xdr:ext cx="469744" cy="259045"/>
    <xdr:sp macro="" textlink="">
      <xdr:nvSpPr>
        <xdr:cNvPr id="511" name="テキスト ボックス 510"/>
        <xdr:cNvSpPr txBox="1"/>
      </xdr:nvSpPr>
      <xdr:spPr>
        <a:xfrm>
          <a:off x="15246428" y="656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23463</xdr:rowOff>
    </xdr:from>
    <xdr:to>
      <xdr:col>76</xdr:col>
      <xdr:colOff>114300</xdr:colOff>
      <xdr:row>38</xdr:row>
      <xdr:rowOff>25400</xdr:rowOff>
    </xdr:to>
    <xdr:cxnSp macro="">
      <xdr:nvCxnSpPr>
        <xdr:cNvPr id="512" name="直線コネクタ 511"/>
        <xdr:cNvCxnSpPr/>
      </xdr:nvCxnSpPr>
      <xdr:spPr>
        <a:xfrm>
          <a:off x="13703300" y="6538563"/>
          <a:ext cx="889000" cy="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23463</xdr:rowOff>
    </xdr:from>
    <xdr:to>
      <xdr:col>71</xdr:col>
      <xdr:colOff>177800</xdr:colOff>
      <xdr:row>38</xdr:row>
      <xdr:rowOff>23937</xdr:rowOff>
    </xdr:to>
    <xdr:cxnSp macro="">
      <xdr:nvCxnSpPr>
        <xdr:cNvPr id="515" name="直線コネクタ 514"/>
        <xdr:cNvCxnSpPr/>
      </xdr:nvCxnSpPr>
      <xdr:spPr>
        <a:xfrm flipV="1">
          <a:off x="12814300" y="6538563"/>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100347</xdr:rowOff>
    </xdr:from>
    <xdr:to>
      <xdr:col>85</xdr:col>
      <xdr:colOff>177800</xdr:colOff>
      <xdr:row>38</xdr:row>
      <xdr:rowOff>30497</xdr:rowOff>
    </xdr:to>
    <xdr:sp macro="" textlink="">
      <xdr:nvSpPr>
        <xdr:cNvPr id="525" name="楕円 524"/>
        <xdr:cNvSpPr/>
      </xdr:nvSpPr>
      <xdr:spPr>
        <a:xfrm>
          <a:off x="16268700" y="64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59724</xdr:rowOff>
    </xdr:from>
    <xdr:ext cx="469744" cy="259045"/>
    <xdr:sp macro="" textlink="">
      <xdr:nvSpPr>
        <xdr:cNvPr id="526" name="災害復旧事業費該当値テキスト"/>
        <xdr:cNvSpPr txBox="1"/>
      </xdr:nvSpPr>
      <xdr:spPr>
        <a:xfrm>
          <a:off x="16370300" y="623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125973</xdr:rowOff>
    </xdr:from>
    <xdr:to>
      <xdr:col>81</xdr:col>
      <xdr:colOff>101600</xdr:colOff>
      <xdr:row>38</xdr:row>
      <xdr:rowOff>56124</xdr:rowOff>
    </xdr:to>
    <xdr:sp macro="" textlink="">
      <xdr:nvSpPr>
        <xdr:cNvPr id="527" name="楕円 526"/>
        <xdr:cNvSpPr/>
      </xdr:nvSpPr>
      <xdr:spPr>
        <a:xfrm>
          <a:off x="15430500" y="64696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72650</xdr:rowOff>
    </xdr:from>
    <xdr:ext cx="469744" cy="259045"/>
    <xdr:sp macro="" textlink="">
      <xdr:nvSpPr>
        <xdr:cNvPr id="528" name="テキスト ボックス 527"/>
        <xdr:cNvSpPr txBox="1"/>
      </xdr:nvSpPr>
      <xdr:spPr>
        <a:xfrm>
          <a:off x="15246428" y="624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144113</xdr:rowOff>
    </xdr:from>
    <xdr:to>
      <xdr:col>72</xdr:col>
      <xdr:colOff>38100</xdr:colOff>
      <xdr:row>38</xdr:row>
      <xdr:rowOff>74262</xdr:rowOff>
    </xdr:to>
    <xdr:sp macro="" textlink="">
      <xdr:nvSpPr>
        <xdr:cNvPr id="531" name="楕円 530"/>
        <xdr:cNvSpPr/>
      </xdr:nvSpPr>
      <xdr:spPr>
        <a:xfrm>
          <a:off x="13652500" y="64877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65390</xdr:rowOff>
    </xdr:from>
    <xdr:ext cx="378565" cy="259045"/>
    <xdr:sp macro="" textlink="">
      <xdr:nvSpPr>
        <xdr:cNvPr id="532" name="テキスト ボックス 531"/>
        <xdr:cNvSpPr txBox="1"/>
      </xdr:nvSpPr>
      <xdr:spPr>
        <a:xfrm>
          <a:off x="13514017" y="6580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144587</xdr:rowOff>
    </xdr:from>
    <xdr:to>
      <xdr:col>67</xdr:col>
      <xdr:colOff>101600</xdr:colOff>
      <xdr:row>38</xdr:row>
      <xdr:rowOff>74737</xdr:rowOff>
    </xdr:to>
    <xdr:sp macro="" textlink="">
      <xdr:nvSpPr>
        <xdr:cNvPr id="533" name="楕円 532"/>
        <xdr:cNvSpPr/>
      </xdr:nvSpPr>
      <xdr:spPr>
        <a:xfrm>
          <a:off x="12763500" y="648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65864</xdr:rowOff>
    </xdr:from>
    <xdr:ext cx="378565" cy="259045"/>
    <xdr:sp macro="" textlink="">
      <xdr:nvSpPr>
        <xdr:cNvPr id="534" name="テキスト ボックス 533"/>
        <xdr:cNvSpPr txBox="1"/>
      </xdr:nvSpPr>
      <xdr:spPr>
        <a:xfrm>
          <a:off x="12625017" y="6580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140084</xdr:rowOff>
    </xdr:from>
    <xdr:to>
      <xdr:col>85</xdr:col>
      <xdr:colOff>127000</xdr:colOff>
      <xdr:row>74</xdr:row>
      <xdr:rowOff>22565</xdr:rowOff>
    </xdr:to>
    <xdr:cxnSp macro="">
      <xdr:nvCxnSpPr>
        <xdr:cNvPr id="618" name="直線コネクタ 617"/>
        <xdr:cNvCxnSpPr/>
      </xdr:nvCxnSpPr>
      <xdr:spPr>
        <a:xfrm>
          <a:off x="15481300" y="12655934"/>
          <a:ext cx="838200" cy="5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113047</xdr:rowOff>
    </xdr:from>
    <xdr:ext cx="534377" cy="259045"/>
    <xdr:sp macro="" textlink="">
      <xdr:nvSpPr>
        <xdr:cNvPr id="619" name="公債費平均値テキスト"/>
        <xdr:cNvSpPr txBox="1"/>
      </xdr:nvSpPr>
      <xdr:spPr>
        <a:xfrm>
          <a:off x="16370300" y="12971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27522</xdr:rowOff>
    </xdr:from>
    <xdr:to>
      <xdr:col>81</xdr:col>
      <xdr:colOff>50800</xdr:colOff>
      <xdr:row>73</xdr:row>
      <xdr:rowOff>140084</xdr:rowOff>
    </xdr:to>
    <xdr:cxnSp macro="">
      <xdr:nvCxnSpPr>
        <xdr:cNvPr id="621" name="直線コネクタ 620"/>
        <xdr:cNvCxnSpPr/>
      </xdr:nvCxnSpPr>
      <xdr:spPr>
        <a:xfrm>
          <a:off x="14592300" y="12543372"/>
          <a:ext cx="889000" cy="11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63285</xdr:rowOff>
    </xdr:from>
    <xdr:ext cx="534377" cy="259045"/>
    <xdr:sp macro="" textlink="">
      <xdr:nvSpPr>
        <xdr:cNvPr id="623" name="テキスト ボックス 622"/>
        <xdr:cNvSpPr txBox="1"/>
      </xdr:nvSpPr>
      <xdr:spPr>
        <a:xfrm>
          <a:off x="15214111" y="130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27522</xdr:rowOff>
    </xdr:from>
    <xdr:to>
      <xdr:col>76</xdr:col>
      <xdr:colOff>114300</xdr:colOff>
      <xdr:row>73</xdr:row>
      <xdr:rowOff>151935</xdr:rowOff>
    </xdr:to>
    <xdr:cxnSp macro="">
      <xdr:nvCxnSpPr>
        <xdr:cNvPr id="624" name="直線コネクタ 623"/>
        <xdr:cNvCxnSpPr/>
      </xdr:nvCxnSpPr>
      <xdr:spPr>
        <a:xfrm flipV="1">
          <a:off x="13703300" y="12543372"/>
          <a:ext cx="889000" cy="12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71378</xdr:rowOff>
    </xdr:from>
    <xdr:ext cx="534377" cy="259045"/>
    <xdr:sp macro="" textlink="">
      <xdr:nvSpPr>
        <xdr:cNvPr id="626" name="テキスト ボックス 625"/>
        <xdr:cNvSpPr txBox="1"/>
      </xdr:nvSpPr>
      <xdr:spPr>
        <a:xfrm>
          <a:off x="14325111" y="1310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101158</xdr:rowOff>
    </xdr:from>
    <xdr:to>
      <xdr:col>71</xdr:col>
      <xdr:colOff>177800</xdr:colOff>
      <xdr:row>73</xdr:row>
      <xdr:rowOff>151935</xdr:rowOff>
    </xdr:to>
    <xdr:cxnSp macro="">
      <xdr:nvCxnSpPr>
        <xdr:cNvPr id="627" name="直線コネクタ 626"/>
        <xdr:cNvCxnSpPr/>
      </xdr:nvCxnSpPr>
      <xdr:spPr>
        <a:xfrm>
          <a:off x="12814300" y="12617008"/>
          <a:ext cx="889000" cy="5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24661</xdr:rowOff>
    </xdr:from>
    <xdr:ext cx="534377" cy="259045"/>
    <xdr:sp macro="" textlink="">
      <xdr:nvSpPr>
        <xdr:cNvPr id="629" name="テキスト ボックス 628"/>
        <xdr:cNvSpPr txBox="1"/>
      </xdr:nvSpPr>
      <xdr:spPr>
        <a:xfrm>
          <a:off x="13436111" y="1305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4078</xdr:rowOff>
    </xdr:from>
    <xdr:ext cx="534377" cy="259045"/>
    <xdr:sp macro="" textlink="">
      <xdr:nvSpPr>
        <xdr:cNvPr id="631" name="テキスト ボックス 630"/>
        <xdr:cNvSpPr txBox="1"/>
      </xdr:nvSpPr>
      <xdr:spPr>
        <a:xfrm>
          <a:off x="12547111" y="1303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143215</xdr:rowOff>
    </xdr:from>
    <xdr:to>
      <xdr:col>85</xdr:col>
      <xdr:colOff>177800</xdr:colOff>
      <xdr:row>74</xdr:row>
      <xdr:rowOff>73365</xdr:rowOff>
    </xdr:to>
    <xdr:sp macro="" textlink="">
      <xdr:nvSpPr>
        <xdr:cNvPr id="637" name="楕円 636"/>
        <xdr:cNvSpPr/>
      </xdr:nvSpPr>
      <xdr:spPr>
        <a:xfrm>
          <a:off x="16268700" y="1265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166092</xdr:rowOff>
    </xdr:from>
    <xdr:ext cx="534377" cy="259045"/>
    <xdr:sp macro="" textlink="">
      <xdr:nvSpPr>
        <xdr:cNvPr id="638" name="公債費該当値テキスト"/>
        <xdr:cNvSpPr txBox="1"/>
      </xdr:nvSpPr>
      <xdr:spPr>
        <a:xfrm>
          <a:off x="16370300" y="1251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89284</xdr:rowOff>
    </xdr:from>
    <xdr:to>
      <xdr:col>81</xdr:col>
      <xdr:colOff>101600</xdr:colOff>
      <xdr:row>74</xdr:row>
      <xdr:rowOff>19434</xdr:rowOff>
    </xdr:to>
    <xdr:sp macro="" textlink="">
      <xdr:nvSpPr>
        <xdr:cNvPr id="639" name="楕円 638"/>
        <xdr:cNvSpPr/>
      </xdr:nvSpPr>
      <xdr:spPr>
        <a:xfrm>
          <a:off x="15430500" y="1260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35961</xdr:rowOff>
    </xdr:from>
    <xdr:ext cx="534377" cy="259045"/>
    <xdr:sp macro="" textlink="">
      <xdr:nvSpPr>
        <xdr:cNvPr id="640" name="テキスト ボックス 639"/>
        <xdr:cNvSpPr txBox="1"/>
      </xdr:nvSpPr>
      <xdr:spPr>
        <a:xfrm>
          <a:off x="15214111" y="1238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148172</xdr:rowOff>
    </xdr:from>
    <xdr:to>
      <xdr:col>76</xdr:col>
      <xdr:colOff>165100</xdr:colOff>
      <xdr:row>73</xdr:row>
      <xdr:rowOff>78322</xdr:rowOff>
    </xdr:to>
    <xdr:sp macro="" textlink="">
      <xdr:nvSpPr>
        <xdr:cNvPr id="641" name="楕円 640"/>
        <xdr:cNvSpPr/>
      </xdr:nvSpPr>
      <xdr:spPr>
        <a:xfrm>
          <a:off x="14541500" y="124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94849</xdr:rowOff>
    </xdr:from>
    <xdr:ext cx="599010" cy="259045"/>
    <xdr:sp macro="" textlink="">
      <xdr:nvSpPr>
        <xdr:cNvPr id="642" name="テキスト ボックス 641"/>
        <xdr:cNvSpPr txBox="1"/>
      </xdr:nvSpPr>
      <xdr:spPr>
        <a:xfrm>
          <a:off x="14292795" y="1226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101135</xdr:rowOff>
    </xdr:from>
    <xdr:to>
      <xdr:col>72</xdr:col>
      <xdr:colOff>38100</xdr:colOff>
      <xdr:row>74</xdr:row>
      <xdr:rowOff>31285</xdr:rowOff>
    </xdr:to>
    <xdr:sp macro="" textlink="">
      <xdr:nvSpPr>
        <xdr:cNvPr id="643" name="楕円 642"/>
        <xdr:cNvSpPr/>
      </xdr:nvSpPr>
      <xdr:spPr>
        <a:xfrm>
          <a:off x="13652500" y="1261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47812</xdr:rowOff>
    </xdr:from>
    <xdr:ext cx="534377" cy="259045"/>
    <xdr:sp macro="" textlink="">
      <xdr:nvSpPr>
        <xdr:cNvPr id="644" name="テキスト ボックス 643"/>
        <xdr:cNvSpPr txBox="1"/>
      </xdr:nvSpPr>
      <xdr:spPr>
        <a:xfrm>
          <a:off x="13436111" y="1239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50358</xdr:rowOff>
    </xdr:from>
    <xdr:to>
      <xdr:col>67</xdr:col>
      <xdr:colOff>101600</xdr:colOff>
      <xdr:row>73</xdr:row>
      <xdr:rowOff>151958</xdr:rowOff>
    </xdr:to>
    <xdr:sp macro="" textlink="">
      <xdr:nvSpPr>
        <xdr:cNvPr id="645" name="楕円 644"/>
        <xdr:cNvSpPr/>
      </xdr:nvSpPr>
      <xdr:spPr>
        <a:xfrm>
          <a:off x="12763500" y="1256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168485</xdr:rowOff>
    </xdr:from>
    <xdr:ext cx="534377" cy="259045"/>
    <xdr:sp macro="" textlink="">
      <xdr:nvSpPr>
        <xdr:cNvPr id="646" name="テキスト ボックス 645"/>
        <xdr:cNvSpPr txBox="1"/>
      </xdr:nvSpPr>
      <xdr:spPr>
        <a:xfrm>
          <a:off x="12547111" y="1234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130784</xdr:rowOff>
    </xdr:from>
    <xdr:to>
      <xdr:col>85</xdr:col>
      <xdr:colOff>127000</xdr:colOff>
      <xdr:row>98</xdr:row>
      <xdr:rowOff>135993</xdr:rowOff>
    </xdr:to>
    <xdr:cxnSp macro="">
      <xdr:nvCxnSpPr>
        <xdr:cNvPr id="677" name="直線コネクタ 676"/>
        <xdr:cNvCxnSpPr/>
      </xdr:nvCxnSpPr>
      <xdr:spPr>
        <a:xfrm flipV="1">
          <a:off x="15481300" y="16932884"/>
          <a:ext cx="8382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17056</xdr:rowOff>
    </xdr:from>
    <xdr:ext cx="534377" cy="259045"/>
    <xdr:sp macro="" textlink="">
      <xdr:nvSpPr>
        <xdr:cNvPr id="678" name="積立金平均値テキスト"/>
        <xdr:cNvSpPr txBox="1"/>
      </xdr:nvSpPr>
      <xdr:spPr>
        <a:xfrm>
          <a:off x="16370300" y="1647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100104</xdr:rowOff>
    </xdr:from>
    <xdr:to>
      <xdr:col>81</xdr:col>
      <xdr:colOff>50800</xdr:colOff>
      <xdr:row>98</xdr:row>
      <xdr:rowOff>135993</xdr:rowOff>
    </xdr:to>
    <xdr:cxnSp macro="">
      <xdr:nvCxnSpPr>
        <xdr:cNvPr id="680" name="直線コネクタ 679"/>
        <xdr:cNvCxnSpPr/>
      </xdr:nvCxnSpPr>
      <xdr:spPr>
        <a:xfrm>
          <a:off x="14592300" y="16902204"/>
          <a:ext cx="889000" cy="3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682" name="テキスト ボックス 681"/>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91808</xdr:rowOff>
    </xdr:from>
    <xdr:to>
      <xdr:col>76</xdr:col>
      <xdr:colOff>114300</xdr:colOff>
      <xdr:row>98</xdr:row>
      <xdr:rowOff>100104</xdr:rowOff>
    </xdr:to>
    <xdr:cxnSp macro="">
      <xdr:nvCxnSpPr>
        <xdr:cNvPr id="683" name="直線コネクタ 682"/>
        <xdr:cNvCxnSpPr/>
      </xdr:nvCxnSpPr>
      <xdr:spPr>
        <a:xfrm>
          <a:off x="13703300" y="16722458"/>
          <a:ext cx="889000" cy="17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150269</xdr:rowOff>
    </xdr:from>
    <xdr:ext cx="534377" cy="259045"/>
    <xdr:sp macro="" textlink="">
      <xdr:nvSpPr>
        <xdr:cNvPr id="685" name="テキスト ボックス 684"/>
        <xdr:cNvSpPr txBox="1"/>
      </xdr:nvSpPr>
      <xdr:spPr>
        <a:xfrm>
          <a:off x="14325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134834</xdr:rowOff>
    </xdr:from>
    <xdr:to>
      <xdr:col>71</xdr:col>
      <xdr:colOff>177800</xdr:colOff>
      <xdr:row>97</xdr:row>
      <xdr:rowOff>91808</xdr:rowOff>
    </xdr:to>
    <xdr:cxnSp macro="">
      <xdr:nvCxnSpPr>
        <xdr:cNvPr id="686" name="直線コネクタ 685"/>
        <xdr:cNvCxnSpPr/>
      </xdr:nvCxnSpPr>
      <xdr:spPr>
        <a:xfrm>
          <a:off x="12814300" y="16594034"/>
          <a:ext cx="889000" cy="12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8" name="テキスト ボックス 687"/>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142161</xdr:rowOff>
    </xdr:from>
    <xdr:ext cx="534377" cy="259045"/>
    <xdr:sp macro="" textlink="">
      <xdr:nvSpPr>
        <xdr:cNvPr id="690" name="テキスト ボックス 689"/>
        <xdr:cNvSpPr txBox="1"/>
      </xdr:nvSpPr>
      <xdr:spPr>
        <a:xfrm>
          <a:off x="12547111" y="167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79984</xdr:rowOff>
    </xdr:from>
    <xdr:to>
      <xdr:col>85</xdr:col>
      <xdr:colOff>177800</xdr:colOff>
      <xdr:row>99</xdr:row>
      <xdr:rowOff>10134</xdr:rowOff>
    </xdr:to>
    <xdr:sp macro="" textlink="">
      <xdr:nvSpPr>
        <xdr:cNvPr id="696" name="楕円 695"/>
        <xdr:cNvSpPr/>
      </xdr:nvSpPr>
      <xdr:spPr>
        <a:xfrm>
          <a:off x="16268700" y="1688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58411</xdr:rowOff>
    </xdr:from>
    <xdr:ext cx="469744" cy="259045"/>
    <xdr:sp macro="" textlink="">
      <xdr:nvSpPr>
        <xdr:cNvPr id="697" name="積立金該当値テキスト"/>
        <xdr:cNvSpPr txBox="1"/>
      </xdr:nvSpPr>
      <xdr:spPr>
        <a:xfrm>
          <a:off x="16370300" y="1686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85193</xdr:rowOff>
    </xdr:from>
    <xdr:to>
      <xdr:col>81</xdr:col>
      <xdr:colOff>101600</xdr:colOff>
      <xdr:row>99</xdr:row>
      <xdr:rowOff>15343</xdr:rowOff>
    </xdr:to>
    <xdr:sp macro="" textlink="">
      <xdr:nvSpPr>
        <xdr:cNvPr id="698" name="楕円 697"/>
        <xdr:cNvSpPr/>
      </xdr:nvSpPr>
      <xdr:spPr>
        <a:xfrm>
          <a:off x="15430500" y="168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6470</xdr:rowOff>
    </xdr:from>
    <xdr:ext cx="469744" cy="259045"/>
    <xdr:sp macro="" textlink="">
      <xdr:nvSpPr>
        <xdr:cNvPr id="699" name="テキスト ボックス 698"/>
        <xdr:cNvSpPr txBox="1"/>
      </xdr:nvSpPr>
      <xdr:spPr>
        <a:xfrm>
          <a:off x="15246428" y="1698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49304</xdr:rowOff>
    </xdr:from>
    <xdr:to>
      <xdr:col>76</xdr:col>
      <xdr:colOff>165100</xdr:colOff>
      <xdr:row>98</xdr:row>
      <xdr:rowOff>150904</xdr:rowOff>
    </xdr:to>
    <xdr:sp macro="" textlink="">
      <xdr:nvSpPr>
        <xdr:cNvPr id="700" name="楕円 699"/>
        <xdr:cNvSpPr/>
      </xdr:nvSpPr>
      <xdr:spPr>
        <a:xfrm>
          <a:off x="14541500" y="16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142031</xdr:rowOff>
    </xdr:from>
    <xdr:ext cx="534377" cy="259045"/>
    <xdr:sp macro="" textlink="">
      <xdr:nvSpPr>
        <xdr:cNvPr id="701" name="テキスト ボックス 700"/>
        <xdr:cNvSpPr txBox="1"/>
      </xdr:nvSpPr>
      <xdr:spPr>
        <a:xfrm>
          <a:off x="14325111" y="1694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41008</xdr:rowOff>
    </xdr:from>
    <xdr:to>
      <xdr:col>72</xdr:col>
      <xdr:colOff>38100</xdr:colOff>
      <xdr:row>97</xdr:row>
      <xdr:rowOff>142608</xdr:rowOff>
    </xdr:to>
    <xdr:sp macro="" textlink="">
      <xdr:nvSpPr>
        <xdr:cNvPr id="702" name="楕円 701"/>
        <xdr:cNvSpPr/>
      </xdr:nvSpPr>
      <xdr:spPr>
        <a:xfrm>
          <a:off x="13652500" y="166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133735</xdr:rowOff>
    </xdr:from>
    <xdr:ext cx="534377" cy="259045"/>
    <xdr:sp macro="" textlink="">
      <xdr:nvSpPr>
        <xdr:cNvPr id="703" name="テキスト ボックス 702"/>
        <xdr:cNvSpPr txBox="1"/>
      </xdr:nvSpPr>
      <xdr:spPr>
        <a:xfrm>
          <a:off x="13436111" y="1676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84034</xdr:rowOff>
    </xdr:from>
    <xdr:to>
      <xdr:col>67</xdr:col>
      <xdr:colOff>101600</xdr:colOff>
      <xdr:row>97</xdr:row>
      <xdr:rowOff>14184</xdr:rowOff>
    </xdr:to>
    <xdr:sp macro="" textlink="">
      <xdr:nvSpPr>
        <xdr:cNvPr id="704" name="楕円 703"/>
        <xdr:cNvSpPr/>
      </xdr:nvSpPr>
      <xdr:spPr>
        <a:xfrm>
          <a:off x="12763500" y="1654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30711</xdr:rowOff>
    </xdr:from>
    <xdr:ext cx="534377" cy="259045"/>
    <xdr:sp macro="" textlink="">
      <xdr:nvSpPr>
        <xdr:cNvPr id="705" name="テキスト ボックス 704"/>
        <xdr:cNvSpPr txBox="1"/>
      </xdr:nvSpPr>
      <xdr:spPr>
        <a:xfrm>
          <a:off x="12547111" y="1631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69716</xdr:rowOff>
    </xdr:from>
    <xdr:to>
      <xdr:col>116</xdr:col>
      <xdr:colOff>63500</xdr:colOff>
      <xdr:row>39</xdr:row>
      <xdr:rowOff>94307</xdr:rowOff>
    </xdr:to>
    <xdr:cxnSp macro="">
      <xdr:nvCxnSpPr>
        <xdr:cNvPr id="736" name="直線コネクタ 735"/>
        <xdr:cNvCxnSpPr/>
      </xdr:nvCxnSpPr>
      <xdr:spPr>
        <a:xfrm flipV="1">
          <a:off x="21323300" y="6756266"/>
          <a:ext cx="8382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94307</xdr:rowOff>
    </xdr:from>
    <xdr:to>
      <xdr:col>111</xdr:col>
      <xdr:colOff>177800</xdr:colOff>
      <xdr:row>39</xdr:row>
      <xdr:rowOff>98878</xdr:rowOff>
    </xdr:to>
    <xdr:cxnSp macro="">
      <xdr:nvCxnSpPr>
        <xdr:cNvPr id="739" name="直線コネクタ 738"/>
        <xdr:cNvCxnSpPr/>
      </xdr:nvCxnSpPr>
      <xdr:spPr>
        <a:xfrm flipV="1">
          <a:off x="20434300" y="678085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45680</xdr:rowOff>
    </xdr:from>
    <xdr:to>
      <xdr:col>107</xdr:col>
      <xdr:colOff>50800</xdr:colOff>
      <xdr:row>39</xdr:row>
      <xdr:rowOff>98878</xdr:rowOff>
    </xdr:to>
    <xdr:cxnSp macro="">
      <xdr:nvCxnSpPr>
        <xdr:cNvPr id="742" name="直線コネクタ 741"/>
        <xdr:cNvCxnSpPr/>
      </xdr:nvCxnSpPr>
      <xdr:spPr>
        <a:xfrm>
          <a:off x="19545300" y="6732230"/>
          <a:ext cx="889000" cy="5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43198</xdr:rowOff>
    </xdr:from>
    <xdr:to>
      <xdr:col>102</xdr:col>
      <xdr:colOff>114300</xdr:colOff>
      <xdr:row>39</xdr:row>
      <xdr:rowOff>45680</xdr:rowOff>
    </xdr:to>
    <xdr:cxnSp macro="">
      <xdr:nvCxnSpPr>
        <xdr:cNvPr id="745" name="直線コネクタ 744"/>
        <xdr:cNvCxnSpPr/>
      </xdr:nvCxnSpPr>
      <xdr:spPr>
        <a:xfrm>
          <a:off x="18656300" y="6729748"/>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108214</xdr:rowOff>
    </xdr:from>
    <xdr:ext cx="378565" cy="259045"/>
    <xdr:sp macro="" textlink="">
      <xdr:nvSpPr>
        <xdr:cNvPr id="747" name="テキスト ボックス 746"/>
        <xdr:cNvSpPr txBox="1"/>
      </xdr:nvSpPr>
      <xdr:spPr>
        <a:xfrm>
          <a:off x="19356017" y="6794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109683</xdr:rowOff>
    </xdr:from>
    <xdr:ext cx="378565" cy="259045"/>
    <xdr:sp macro="" textlink="">
      <xdr:nvSpPr>
        <xdr:cNvPr id="749" name="テキスト ボックス 748"/>
        <xdr:cNvSpPr txBox="1"/>
      </xdr:nvSpPr>
      <xdr:spPr>
        <a:xfrm>
          <a:off x="18467017" y="679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18916</xdr:rowOff>
    </xdr:from>
    <xdr:to>
      <xdr:col>116</xdr:col>
      <xdr:colOff>114300</xdr:colOff>
      <xdr:row>39</xdr:row>
      <xdr:rowOff>120516</xdr:rowOff>
    </xdr:to>
    <xdr:sp macro="" textlink="">
      <xdr:nvSpPr>
        <xdr:cNvPr id="755" name="楕円 754"/>
        <xdr:cNvSpPr/>
      </xdr:nvSpPr>
      <xdr:spPr>
        <a:xfrm>
          <a:off x="22110700" y="67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142243</xdr:rowOff>
    </xdr:from>
    <xdr:ext cx="378565" cy="259045"/>
    <xdr:sp macro="" textlink="">
      <xdr:nvSpPr>
        <xdr:cNvPr id="756" name="投資及び出資金該当値テキスト"/>
        <xdr:cNvSpPr txBox="1"/>
      </xdr:nvSpPr>
      <xdr:spPr>
        <a:xfrm>
          <a:off x="22212300" y="6657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43507</xdr:rowOff>
    </xdr:from>
    <xdr:to>
      <xdr:col>112</xdr:col>
      <xdr:colOff>38100</xdr:colOff>
      <xdr:row>39</xdr:row>
      <xdr:rowOff>145107</xdr:rowOff>
    </xdr:to>
    <xdr:sp macro="" textlink="">
      <xdr:nvSpPr>
        <xdr:cNvPr id="757" name="楕円 756"/>
        <xdr:cNvSpPr/>
      </xdr:nvSpPr>
      <xdr:spPr>
        <a:xfrm>
          <a:off x="212725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136234</xdr:rowOff>
    </xdr:from>
    <xdr:ext cx="378565" cy="259045"/>
    <xdr:sp macro="" textlink="">
      <xdr:nvSpPr>
        <xdr:cNvPr id="758" name="テキスト ボックス 757"/>
        <xdr:cNvSpPr txBox="1"/>
      </xdr:nvSpPr>
      <xdr:spPr>
        <a:xfrm>
          <a:off x="21134017" y="6822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166330</xdr:rowOff>
    </xdr:from>
    <xdr:to>
      <xdr:col>102</xdr:col>
      <xdr:colOff>165100</xdr:colOff>
      <xdr:row>39</xdr:row>
      <xdr:rowOff>96480</xdr:rowOff>
    </xdr:to>
    <xdr:sp macro="" textlink="">
      <xdr:nvSpPr>
        <xdr:cNvPr id="761" name="楕円 760"/>
        <xdr:cNvSpPr/>
      </xdr:nvSpPr>
      <xdr:spPr>
        <a:xfrm>
          <a:off x="19494500" y="66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113007</xdr:rowOff>
    </xdr:from>
    <xdr:ext cx="469744" cy="259045"/>
    <xdr:sp macro="" textlink="">
      <xdr:nvSpPr>
        <xdr:cNvPr id="762" name="テキスト ボックス 761"/>
        <xdr:cNvSpPr txBox="1"/>
      </xdr:nvSpPr>
      <xdr:spPr>
        <a:xfrm>
          <a:off x="19310428" y="64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163848</xdr:rowOff>
    </xdr:from>
    <xdr:to>
      <xdr:col>98</xdr:col>
      <xdr:colOff>38100</xdr:colOff>
      <xdr:row>39</xdr:row>
      <xdr:rowOff>93998</xdr:rowOff>
    </xdr:to>
    <xdr:sp macro="" textlink="">
      <xdr:nvSpPr>
        <xdr:cNvPr id="763" name="楕円 762"/>
        <xdr:cNvSpPr/>
      </xdr:nvSpPr>
      <xdr:spPr>
        <a:xfrm>
          <a:off x="18605500" y="667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110525</xdr:rowOff>
    </xdr:from>
    <xdr:ext cx="469744" cy="259045"/>
    <xdr:sp macro="" textlink="">
      <xdr:nvSpPr>
        <xdr:cNvPr id="764" name="テキスト ボックス 763"/>
        <xdr:cNvSpPr txBox="1"/>
      </xdr:nvSpPr>
      <xdr:spPr>
        <a:xfrm>
          <a:off x="18421428" y="645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136347</xdr:rowOff>
    </xdr:from>
    <xdr:to>
      <xdr:col>116</xdr:col>
      <xdr:colOff>63500</xdr:colOff>
      <xdr:row>58</xdr:row>
      <xdr:rowOff>95085</xdr:rowOff>
    </xdr:to>
    <xdr:cxnSp macro="">
      <xdr:nvCxnSpPr>
        <xdr:cNvPr id="793" name="直線コネクタ 792"/>
        <xdr:cNvCxnSpPr/>
      </xdr:nvCxnSpPr>
      <xdr:spPr>
        <a:xfrm>
          <a:off x="21323300" y="9566097"/>
          <a:ext cx="838200" cy="47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48391</xdr:rowOff>
    </xdr:from>
    <xdr:ext cx="469744" cy="259045"/>
    <xdr:sp macro="" textlink="">
      <xdr:nvSpPr>
        <xdr:cNvPr id="794" name="貸付金平均値テキスト"/>
        <xdr:cNvSpPr txBox="1"/>
      </xdr:nvSpPr>
      <xdr:spPr>
        <a:xfrm>
          <a:off x="22212300" y="999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136347</xdr:rowOff>
    </xdr:from>
    <xdr:to>
      <xdr:col>111</xdr:col>
      <xdr:colOff>177800</xdr:colOff>
      <xdr:row>56</xdr:row>
      <xdr:rowOff>77406</xdr:rowOff>
    </xdr:to>
    <xdr:cxnSp macro="">
      <xdr:nvCxnSpPr>
        <xdr:cNvPr id="796" name="直線コネクタ 795"/>
        <xdr:cNvCxnSpPr/>
      </xdr:nvCxnSpPr>
      <xdr:spPr>
        <a:xfrm flipV="1">
          <a:off x="20434300" y="9566097"/>
          <a:ext cx="889000" cy="1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3586</xdr:rowOff>
    </xdr:from>
    <xdr:ext cx="469744" cy="259045"/>
    <xdr:sp macro="" textlink="">
      <xdr:nvSpPr>
        <xdr:cNvPr id="798" name="テキスト ボックス 797"/>
        <xdr:cNvSpPr txBox="1"/>
      </xdr:nvSpPr>
      <xdr:spPr>
        <a:xfrm>
          <a:off x="21088428" y="1011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69291</xdr:rowOff>
    </xdr:from>
    <xdr:to>
      <xdr:col>107</xdr:col>
      <xdr:colOff>50800</xdr:colOff>
      <xdr:row>56</xdr:row>
      <xdr:rowOff>77406</xdr:rowOff>
    </xdr:to>
    <xdr:cxnSp macro="">
      <xdr:nvCxnSpPr>
        <xdr:cNvPr id="799" name="直線コネクタ 798"/>
        <xdr:cNvCxnSpPr/>
      </xdr:nvCxnSpPr>
      <xdr:spPr>
        <a:xfrm>
          <a:off x="19545300" y="9670491"/>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37457</xdr:rowOff>
    </xdr:from>
    <xdr:ext cx="469744" cy="259045"/>
    <xdr:sp macro="" textlink="">
      <xdr:nvSpPr>
        <xdr:cNvPr id="801" name="テキスト ボックス 800"/>
        <xdr:cNvSpPr txBox="1"/>
      </xdr:nvSpPr>
      <xdr:spPr>
        <a:xfrm>
          <a:off x="20199428" y="1015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54623</xdr:rowOff>
    </xdr:from>
    <xdr:to>
      <xdr:col>102</xdr:col>
      <xdr:colOff>114300</xdr:colOff>
      <xdr:row>56</xdr:row>
      <xdr:rowOff>69291</xdr:rowOff>
    </xdr:to>
    <xdr:cxnSp macro="">
      <xdr:nvCxnSpPr>
        <xdr:cNvPr id="802" name="直線コネクタ 801"/>
        <xdr:cNvCxnSpPr/>
      </xdr:nvCxnSpPr>
      <xdr:spPr>
        <a:xfrm>
          <a:off x="18656300" y="9655823"/>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19131</xdr:rowOff>
    </xdr:from>
    <xdr:ext cx="469744" cy="259045"/>
    <xdr:sp macro="" textlink="">
      <xdr:nvSpPr>
        <xdr:cNvPr id="804" name="テキスト ボックス 803"/>
        <xdr:cNvSpPr txBox="1"/>
      </xdr:nvSpPr>
      <xdr:spPr>
        <a:xfrm>
          <a:off x="19310428" y="1013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110571</xdr:rowOff>
    </xdr:from>
    <xdr:ext cx="469744" cy="259045"/>
    <xdr:sp macro="" textlink="">
      <xdr:nvSpPr>
        <xdr:cNvPr id="806" name="テキスト ボックス 805"/>
        <xdr:cNvSpPr txBox="1"/>
      </xdr:nvSpPr>
      <xdr:spPr>
        <a:xfrm>
          <a:off x="18421428" y="1005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44285</xdr:rowOff>
    </xdr:from>
    <xdr:to>
      <xdr:col>116</xdr:col>
      <xdr:colOff>114300</xdr:colOff>
      <xdr:row>58</xdr:row>
      <xdr:rowOff>145885</xdr:rowOff>
    </xdr:to>
    <xdr:sp macro="" textlink="">
      <xdr:nvSpPr>
        <xdr:cNvPr id="812" name="楕円 811"/>
        <xdr:cNvSpPr/>
      </xdr:nvSpPr>
      <xdr:spPr>
        <a:xfrm>
          <a:off x="22110700" y="99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3662</xdr:rowOff>
    </xdr:from>
    <xdr:ext cx="469744" cy="259045"/>
    <xdr:sp macro="" textlink="">
      <xdr:nvSpPr>
        <xdr:cNvPr id="813" name="貸付金該当値テキスト"/>
        <xdr:cNvSpPr txBox="1"/>
      </xdr:nvSpPr>
      <xdr:spPr>
        <a:xfrm>
          <a:off x="22212300" y="977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85547</xdr:rowOff>
    </xdr:from>
    <xdr:to>
      <xdr:col>112</xdr:col>
      <xdr:colOff>38100</xdr:colOff>
      <xdr:row>56</xdr:row>
      <xdr:rowOff>15697</xdr:rowOff>
    </xdr:to>
    <xdr:sp macro="" textlink="">
      <xdr:nvSpPr>
        <xdr:cNvPr id="814" name="楕円 813"/>
        <xdr:cNvSpPr/>
      </xdr:nvSpPr>
      <xdr:spPr>
        <a:xfrm>
          <a:off x="21272500" y="951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32224</xdr:rowOff>
    </xdr:from>
    <xdr:ext cx="534377" cy="259045"/>
    <xdr:sp macro="" textlink="">
      <xdr:nvSpPr>
        <xdr:cNvPr id="815" name="テキスト ボックス 814"/>
        <xdr:cNvSpPr txBox="1"/>
      </xdr:nvSpPr>
      <xdr:spPr>
        <a:xfrm>
          <a:off x="21056111" y="92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26606</xdr:rowOff>
    </xdr:from>
    <xdr:to>
      <xdr:col>107</xdr:col>
      <xdr:colOff>101600</xdr:colOff>
      <xdr:row>56</xdr:row>
      <xdr:rowOff>128206</xdr:rowOff>
    </xdr:to>
    <xdr:sp macro="" textlink="">
      <xdr:nvSpPr>
        <xdr:cNvPr id="816" name="楕円 815"/>
        <xdr:cNvSpPr/>
      </xdr:nvSpPr>
      <xdr:spPr>
        <a:xfrm>
          <a:off x="20383500" y="962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144733</xdr:rowOff>
    </xdr:from>
    <xdr:ext cx="534377" cy="259045"/>
    <xdr:sp macro="" textlink="">
      <xdr:nvSpPr>
        <xdr:cNvPr id="817" name="テキスト ボックス 816"/>
        <xdr:cNvSpPr txBox="1"/>
      </xdr:nvSpPr>
      <xdr:spPr>
        <a:xfrm>
          <a:off x="20167111" y="940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18491</xdr:rowOff>
    </xdr:from>
    <xdr:to>
      <xdr:col>102</xdr:col>
      <xdr:colOff>165100</xdr:colOff>
      <xdr:row>56</xdr:row>
      <xdr:rowOff>120091</xdr:rowOff>
    </xdr:to>
    <xdr:sp macro="" textlink="">
      <xdr:nvSpPr>
        <xdr:cNvPr id="818" name="楕円 817"/>
        <xdr:cNvSpPr/>
      </xdr:nvSpPr>
      <xdr:spPr>
        <a:xfrm>
          <a:off x="19494500" y="961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136618</xdr:rowOff>
    </xdr:from>
    <xdr:ext cx="534377" cy="259045"/>
    <xdr:sp macro="" textlink="">
      <xdr:nvSpPr>
        <xdr:cNvPr id="819" name="テキスト ボックス 818"/>
        <xdr:cNvSpPr txBox="1"/>
      </xdr:nvSpPr>
      <xdr:spPr>
        <a:xfrm>
          <a:off x="19278111" y="939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3823</xdr:rowOff>
    </xdr:from>
    <xdr:to>
      <xdr:col>98</xdr:col>
      <xdr:colOff>38100</xdr:colOff>
      <xdr:row>56</xdr:row>
      <xdr:rowOff>105423</xdr:rowOff>
    </xdr:to>
    <xdr:sp macro="" textlink="">
      <xdr:nvSpPr>
        <xdr:cNvPr id="820" name="楕円 819"/>
        <xdr:cNvSpPr/>
      </xdr:nvSpPr>
      <xdr:spPr>
        <a:xfrm>
          <a:off x="18605500" y="96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121950</xdr:rowOff>
    </xdr:from>
    <xdr:ext cx="534377" cy="259045"/>
    <xdr:sp macro="" textlink="">
      <xdr:nvSpPr>
        <xdr:cNvPr id="821" name="テキスト ボックス 820"/>
        <xdr:cNvSpPr txBox="1"/>
      </xdr:nvSpPr>
      <xdr:spPr>
        <a:xfrm>
          <a:off x="18389111" y="938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22837</xdr:rowOff>
    </xdr:from>
    <xdr:to>
      <xdr:col>116</xdr:col>
      <xdr:colOff>63500</xdr:colOff>
      <xdr:row>73</xdr:row>
      <xdr:rowOff>151212</xdr:rowOff>
    </xdr:to>
    <xdr:cxnSp macro="">
      <xdr:nvCxnSpPr>
        <xdr:cNvPr id="853" name="直線コネクタ 852"/>
        <xdr:cNvCxnSpPr/>
      </xdr:nvCxnSpPr>
      <xdr:spPr>
        <a:xfrm>
          <a:off x="21323300" y="12538687"/>
          <a:ext cx="838200" cy="12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89632</xdr:rowOff>
    </xdr:from>
    <xdr:ext cx="534377" cy="259045"/>
    <xdr:sp macro="" textlink="">
      <xdr:nvSpPr>
        <xdr:cNvPr id="854" name="繰出金平均値テキスト"/>
        <xdr:cNvSpPr txBox="1"/>
      </xdr:nvSpPr>
      <xdr:spPr>
        <a:xfrm>
          <a:off x="22212300" y="12948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22837</xdr:rowOff>
    </xdr:from>
    <xdr:to>
      <xdr:col>111</xdr:col>
      <xdr:colOff>177800</xdr:colOff>
      <xdr:row>73</xdr:row>
      <xdr:rowOff>127388</xdr:rowOff>
    </xdr:to>
    <xdr:cxnSp macro="">
      <xdr:nvCxnSpPr>
        <xdr:cNvPr id="856" name="直線コネクタ 855"/>
        <xdr:cNvCxnSpPr/>
      </xdr:nvCxnSpPr>
      <xdr:spPr>
        <a:xfrm flipV="1">
          <a:off x="20434300" y="12538687"/>
          <a:ext cx="889000" cy="10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32138</xdr:rowOff>
    </xdr:from>
    <xdr:ext cx="534377" cy="259045"/>
    <xdr:sp macro="" textlink="">
      <xdr:nvSpPr>
        <xdr:cNvPr id="858" name="テキスト ボックス 857"/>
        <xdr:cNvSpPr txBox="1"/>
      </xdr:nvSpPr>
      <xdr:spPr>
        <a:xfrm>
          <a:off x="21056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127388</xdr:rowOff>
    </xdr:from>
    <xdr:to>
      <xdr:col>107</xdr:col>
      <xdr:colOff>50800</xdr:colOff>
      <xdr:row>74</xdr:row>
      <xdr:rowOff>6737</xdr:rowOff>
    </xdr:to>
    <xdr:cxnSp macro="">
      <xdr:nvCxnSpPr>
        <xdr:cNvPr id="859" name="直線コネクタ 858"/>
        <xdr:cNvCxnSpPr/>
      </xdr:nvCxnSpPr>
      <xdr:spPr>
        <a:xfrm flipV="1">
          <a:off x="19545300" y="12643238"/>
          <a:ext cx="889000" cy="5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41364</xdr:rowOff>
    </xdr:from>
    <xdr:ext cx="534377" cy="259045"/>
    <xdr:sp macro="" textlink="">
      <xdr:nvSpPr>
        <xdr:cNvPr id="861" name="テキスト ボックス 860"/>
        <xdr:cNvSpPr txBox="1"/>
      </xdr:nvSpPr>
      <xdr:spPr>
        <a:xfrm>
          <a:off x="20167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6737</xdr:rowOff>
    </xdr:from>
    <xdr:to>
      <xdr:col>102</xdr:col>
      <xdr:colOff>114300</xdr:colOff>
      <xdr:row>74</xdr:row>
      <xdr:rowOff>54089</xdr:rowOff>
    </xdr:to>
    <xdr:cxnSp macro="">
      <xdr:nvCxnSpPr>
        <xdr:cNvPr id="862" name="直線コネクタ 861"/>
        <xdr:cNvCxnSpPr/>
      </xdr:nvCxnSpPr>
      <xdr:spPr>
        <a:xfrm flipV="1">
          <a:off x="18656300" y="12694037"/>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50819</xdr:rowOff>
    </xdr:from>
    <xdr:ext cx="534377" cy="259045"/>
    <xdr:sp macro="" textlink="">
      <xdr:nvSpPr>
        <xdr:cNvPr id="864" name="テキスト ボックス 863"/>
        <xdr:cNvSpPr txBox="1"/>
      </xdr:nvSpPr>
      <xdr:spPr>
        <a:xfrm>
          <a:off x="19278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95885</xdr:rowOff>
    </xdr:from>
    <xdr:ext cx="534377" cy="259045"/>
    <xdr:sp macro="" textlink="">
      <xdr:nvSpPr>
        <xdr:cNvPr id="866" name="テキスト ボックス 865"/>
        <xdr:cNvSpPr txBox="1"/>
      </xdr:nvSpPr>
      <xdr:spPr>
        <a:xfrm>
          <a:off x="18389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100412</xdr:rowOff>
    </xdr:from>
    <xdr:to>
      <xdr:col>116</xdr:col>
      <xdr:colOff>114300</xdr:colOff>
      <xdr:row>74</xdr:row>
      <xdr:rowOff>30562</xdr:rowOff>
    </xdr:to>
    <xdr:sp macro="" textlink="">
      <xdr:nvSpPr>
        <xdr:cNvPr id="872" name="楕円 871"/>
        <xdr:cNvSpPr/>
      </xdr:nvSpPr>
      <xdr:spPr>
        <a:xfrm>
          <a:off x="22110700" y="1261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123289</xdr:rowOff>
    </xdr:from>
    <xdr:ext cx="534377" cy="259045"/>
    <xdr:sp macro="" textlink="">
      <xdr:nvSpPr>
        <xdr:cNvPr id="873" name="繰出金該当値テキスト"/>
        <xdr:cNvSpPr txBox="1"/>
      </xdr:nvSpPr>
      <xdr:spPr>
        <a:xfrm>
          <a:off x="22212300" y="1246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143487</xdr:rowOff>
    </xdr:from>
    <xdr:to>
      <xdr:col>112</xdr:col>
      <xdr:colOff>38100</xdr:colOff>
      <xdr:row>73</xdr:row>
      <xdr:rowOff>73637</xdr:rowOff>
    </xdr:to>
    <xdr:sp macro="" textlink="">
      <xdr:nvSpPr>
        <xdr:cNvPr id="874" name="楕円 873"/>
        <xdr:cNvSpPr/>
      </xdr:nvSpPr>
      <xdr:spPr>
        <a:xfrm>
          <a:off x="21272500" y="1248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90164</xdr:rowOff>
    </xdr:from>
    <xdr:ext cx="534377" cy="259045"/>
    <xdr:sp macro="" textlink="">
      <xdr:nvSpPr>
        <xdr:cNvPr id="875" name="テキスト ボックス 874"/>
        <xdr:cNvSpPr txBox="1"/>
      </xdr:nvSpPr>
      <xdr:spPr>
        <a:xfrm>
          <a:off x="21056111" y="122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76588</xdr:rowOff>
    </xdr:from>
    <xdr:to>
      <xdr:col>107</xdr:col>
      <xdr:colOff>101600</xdr:colOff>
      <xdr:row>74</xdr:row>
      <xdr:rowOff>6738</xdr:rowOff>
    </xdr:to>
    <xdr:sp macro="" textlink="">
      <xdr:nvSpPr>
        <xdr:cNvPr id="876" name="楕円 875"/>
        <xdr:cNvSpPr/>
      </xdr:nvSpPr>
      <xdr:spPr>
        <a:xfrm>
          <a:off x="20383500" y="1259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23265</xdr:rowOff>
    </xdr:from>
    <xdr:ext cx="534377" cy="259045"/>
    <xdr:sp macro="" textlink="">
      <xdr:nvSpPr>
        <xdr:cNvPr id="877" name="テキスト ボックス 876"/>
        <xdr:cNvSpPr txBox="1"/>
      </xdr:nvSpPr>
      <xdr:spPr>
        <a:xfrm>
          <a:off x="20167111" y="1236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127387</xdr:rowOff>
    </xdr:from>
    <xdr:to>
      <xdr:col>102</xdr:col>
      <xdr:colOff>165100</xdr:colOff>
      <xdr:row>74</xdr:row>
      <xdr:rowOff>57537</xdr:rowOff>
    </xdr:to>
    <xdr:sp macro="" textlink="">
      <xdr:nvSpPr>
        <xdr:cNvPr id="878" name="楕円 877"/>
        <xdr:cNvSpPr/>
      </xdr:nvSpPr>
      <xdr:spPr>
        <a:xfrm>
          <a:off x="19494500" y="12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74064</xdr:rowOff>
    </xdr:from>
    <xdr:ext cx="534377" cy="259045"/>
    <xdr:sp macro="" textlink="">
      <xdr:nvSpPr>
        <xdr:cNvPr id="879" name="テキスト ボックス 878"/>
        <xdr:cNvSpPr txBox="1"/>
      </xdr:nvSpPr>
      <xdr:spPr>
        <a:xfrm>
          <a:off x="19278111" y="124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3289</xdr:rowOff>
    </xdr:from>
    <xdr:to>
      <xdr:col>98</xdr:col>
      <xdr:colOff>38100</xdr:colOff>
      <xdr:row>74</xdr:row>
      <xdr:rowOff>104889</xdr:rowOff>
    </xdr:to>
    <xdr:sp macro="" textlink="">
      <xdr:nvSpPr>
        <xdr:cNvPr id="880" name="楕円 879"/>
        <xdr:cNvSpPr/>
      </xdr:nvSpPr>
      <xdr:spPr>
        <a:xfrm>
          <a:off x="18605500" y="126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121416</xdr:rowOff>
    </xdr:from>
    <xdr:ext cx="534377" cy="259045"/>
    <xdr:sp macro="" textlink="">
      <xdr:nvSpPr>
        <xdr:cNvPr id="881" name="テキスト ボックス 880"/>
        <xdr:cNvSpPr txBox="1"/>
      </xdr:nvSpPr>
      <xdr:spPr>
        <a:xfrm>
          <a:off x="18389111" y="1246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611,130</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円となっている。主な構成項目である普通建設事業費は</a:t>
          </a:r>
          <a:r>
            <a:rPr kumimoji="1" lang="ja-JP" altLang="ja-JP" sz="1300">
              <a:solidFill>
                <a:schemeClr val="dk1"/>
              </a:solidFill>
              <a:effectLst/>
              <a:latin typeface="+mn-lt"/>
              <a:ea typeface="+mn-ea"/>
              <a:cs typeface="+mn-cs"/>
            </a:rPr>
            <a:t>住民一人当たり</a:t>
          </a:r>
          <a:r>
            <a:rPr kumimoji="1" lang="en-US" altLang="ja-JP" sz="1300">
              <a:latin typeface="ＭＳ Ｐゴシック" panose="020B0600070205080204" pitchFamily="50" charset="-128"/>
              <a:ea typeface="ＭＳ Ｐゴシック" panose="020B0600070205080204" pitchFamily="50" charset="-128"/>
            </a:rPr>
            <a:t>122,932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a:t>
          </a:r>
          <a:r>
            <a:rPr kumimoji="1" lang="ja-JP" altLang="en-US" sz="1300" b="0">
              <a:latin typeface="ＭＳ Ｐゴシック" panose="020B0600070205080204" pitchFamily="50" charset="-128"/>
              <a:ea typeface="ＭＳ Ｐゴシック" panose="020B0600070205080204" pitchFamily="50" charset="-128"/>
            </a:rPr>
            <a:t>る。これは、</a:t>
          </a:r>
          <a:r>
            <a:rPr kumimoji="1" lang="ja-JP" altLang="ja-JP" sz="1300" b="0">
              <a:solidFill>
                <a:schemeClr val="dk1"/>
              </a:solidFill>
              <a:effectLst/>
              <a:latin typeface="+mn-lt"/>
              <a:ea typeface="+mn-ea"/>
              <a:cs typeface="+mn-cs"/>
            </a:rPr>
            <a:t>主に中学校建設事業等の整備によ</a:t>
          </a:r>
          <a:r>
            <a:rPr kumimoji="1" lang="ja-JP" altLang="en-US" sz="1300" b="0">
              <a:solidFill>
                <a:schemeClr val="dk1"/>
              </a:solidFill>
              <a:effectLst/>
              <a:latin typeface="+mn-lt"/>
              <a:ea typeface="+mn-ea"/>
              <a:cs typeface="+mn-cs"/>
            </a:rPr>
            <a:t>るものであり、前年度決算と比較すると</a:t>
          </a:r>
          <a:r>
            <a:rPr kumimoji="1" lang="en-US" altLang="ja-JP" sz="1300" b="0">
              <a:solidFill>
                <a:schemeClr val="dk1"/>
              </a:solidFill>
              <a:effectLst/>
              <a:latin typeface="+mn-lt"/>
              <a:ea typeface="+mn-ea"/>
              <a:cs typeface="+mn-cs"/>
            </a:rPr>
            <a:t>8.6</a:t>
          </a:r>
          <a:r>
            <a:rPr kumimoji="1" lang="ja-JP" altLang="en-US" sz="1300" b="0">
              <a:solidFill>
                <a:schemeClr val="dk1"/>
              </a:solidFill>
              <a:effectLst/>
              <a:latin typeface="+mn-lt"/>
              <a:ea typeface="+mn-ea"/>
              <a:cs typeface="+mn-cs"/>
            </a:rPr>
            <a:t>％増となっている。</a:t>
          </a:r>
          <a:endParaRPr kumimoji="1" lang="en-US" altLang="ja-JP" sz="1300" b="0">
            <a:solidFill>
              <a:schemeClr val="dk1"/>
            </a:solidFill>
            <a:effectLst/>
            <a:latin typeface="+mn-lt"/>
            <a:ea typeface="+mn-ea"/>
            <a:cs typeface="+mn-cs"/>
          </a:endParaRPr>
        </a:p>
        <a:p>
          <a:r>
            <a:rPr kumimoji="1" lang="ja-JP" altLang="en-US" sz="1300">
              <a:latin typeface="ＭＳ Ｐゴシック" panose="020B0600070205080204" pitchFamily="50" charset="-128"/>
              <a:ea typeface="ＭＳ Ｐゴシック" panose="020B0600070205080204" pitchFamily="50" charset="-128"/>
            </a:rPr>
            <a:t>・扶助費については、主に福祉事務所による生活、単独事業による子育て支援のための施策など、福祉施策に重点を置いている政策を展開していることが挙げられる。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・貸付金については、国民宿舎事業特別会計、土地開発公社への貸付、繰出金は、下水道事業特別会計及び農業集落排水処理事業特別会計への出金が多くなっているもの、</a:t>
          </a:r>
          <a:r>
            <a:rPr kumimoji="1" lang="ja-JP" altLang="en-US" sz="1300">
              <a:solidFill>
                <a:schemeClr val="dk1"/>
              </a:solidFill>
              <a:effectLst/>
              <a:latin typeface="+mn-lt"/>
              <a:ea typeface="+mn-ea"/>
              <a:cs typeface="+mn-cs"/>
            </a:rPr>
            <a:t>災害復旧費については、平成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年鳥取県中部地震に係るものである。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行政改革の結果等により、補助費等、</a:t>
          </a:r>
          <a:r>
            <a:rPr kumimoji="1" lang="ja-JP" altLang="en-US" sz="1300">
              <a:solidFill>
                <a:schemeClr val="dk1"/>
              </a:solidFill>
              <a:effectLst/>
              <a:latin typeface="+mn-lt"/>
              <a:ea typeface="+mn-ea"/>
              <a:cs typeface="+mn-cs"/>
            </a:rPr>
            <a:t>物件費、</a:t>
          </a:r>
          <a:r>
            <a:rPr kumimoji="1" lang="ja-JP" altLang="ja-JP" sz="1300">
              <a:solidFill>
                <a:schemeClr val="dk1"/>
              </a:solidFill>
              <a:effectLst/>
              <a:latin typeface="+mn-lt"/>
              <a:ea typeface="+mn-ea"/>
              <a:cs typeface="+mn-cs"/>
            </a:rPr>
            <a:t>維持補修費で類似団体平均を下回っている。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公債費は、</a:t>
          </a:r>
          <a:r>
            <a:rPr kumimoji="1" lang="ja-JP" altLang="en-US" sz="1300">
              <a:solidFill>
                <a:schemeClr val="dk1"/>
              </a:solidFill>
              <a:effectLst/>
              <a:latin typeface="+mn-lt"/>
              <a:ea typeface="+mn-ea"/>
              <a:cs typeface="+mn-cs"/>
            </a:rPr>
            <a:t>繰上償還を実施したことにより</a:t>
          </a:r>
          <a:r>
            <a:rPr kumimoji="1" lang="ja-JP" altLang="ja-JP" sz="1300" b="0">
              <a:solidFill>
                <a:schemeClr val="dk1"/>
              </a:solidFill>
              <a:effectLst/>
              <a:latin typeface="+mn-lt"/>
              <a:ea typeface="+mn-ea"/>
              <a:cs typeface="+mn-cs"/>
            </a:rPr>
            <a:t>、前年度決算と比較すると</a:t>
          </a:r>
          <a:r>
            <a:rPr kumimoji="1" lang="en-US" altLang="ja-JP" sz="1300" b="0">
              <a:solidFill>
                <a:schemeClr val="dk1"/>
              </a:solidFill>
              <a:effectLst/>
              <a:latin typeface="+mn-lt"/>
              <a:ea typeface="+mn-ea"/>
              <a:cs typeface="+mn-cs"/>
            </a:rPr>
            <a:t>6.3</a:t>
          </a:r>
          <a:r>
            <a:rPr kumimoji="1" lang="ja-JP" altLang="ja-JP" sz="1300" b="0">
              <a:solidFill>
                <a:schemeClr val="dk1"/>
              </a:solidFill>
              <a:effectLst/>
              <a:latin typeface="+mn-lt"/>
              <a:ea typeface="+mn-ea"/>
              <a:cs typeface="+mn-cs"/>
            </a:rPr>
            <a:t>％</a:t>
          </a:r>
          <a:r>
            <a:rPr kumimoji="1" lang="ja-JP" altLang="en-US" sz="1300" b="0">
              <a:solidFill>
                <a:schemeClr val="dk1"/>
              </a:solidFill>
              <a:effectLst/>
              <a:latin typeface="+mn-lt"/>
              <a:ea typeface="+mn-ea"/>
              <a:cs typeface="+mn-cs"/>
            </a:rPr>
            <a:t>減</a:t>
          </a:r>
          <a:r>
            <a:rPr kumimoji="1" lang="ja-JP" altLang="ja-JP" sz="1300" b="0">
              <a:solidFill>
                <a:schemeClr val="dk1"/>
              </a:solidFill>
              <a:effectLst/>
              <a:latin typeface="+mn-lt"/>
              <a:ea typeface="+mn-ea"/>
              <a:cs typeface="+mn-cs"/>
            </a:rPr>
            <a:t>となっている。</a:t>
          </a:r>
          <a:endParaRPr lang="ja-JP" altLang="ja-JP" sz="1300">
            <a:effectLst/>
          </a:endParaRPr>
        </a:p>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事業の取捨選択や制度の見直しの徹底、公債費については新発債の抑制と繰上償還の実施、貸付金については国民宿舎事業の経営改善計画の着実な推進、繰出金については下水道料金の見直しを行っていく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17,030
16,956
77.94
10,847,561
10,407,537
284,969
6,125,446
12,263,761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120432</xdr:rowOff>
    </xdr:from>
    <xdr:to>
      <xdr:col>24</xdr:col>
      <xdr:colOff>63500</xdr:colOff>
      <xdr:row>35</xdr:row>
      <xdr:rowOff>160927</xdr:rowOff>
    </xdr:to>
    <xdr:cxnSp macro="">
      <xdr:nvCxnSpPr>
        <xdr:cNvPr id="63" name="直線コネクタ 62"/>
        <xdr:cNvCxnSpPr/>
      </xdr:nvCxnSpPr>
      <xdr:spPr>
        <a:xfrm flipV="1">
          <a:off x="3797300" y="6121182"/>
          <a:ext cx="8382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24420</xdr:rowOff>
    </xdr:from>
    <xdr:to>
      <xdr:col>19</xdr:col>
      <xdr:colOff>177800</xdr:colOff>
      <xdr:row>35</xdr:row>
      <xdr:rowOff>160927</xdr:rowOff>
    </xdr:to>
    <xdr:cxnSp macro="">
      <xdr:nvCxnSpPr>
        <xdr:cNvPr id="66" name="直線コネクタ 65"/>
        <xdr:cNvCxnSpPr/>
      </xdr:nvCxnSpPr>
      <xdr:spPr>
        <a:xfrm>
          <a:off x="2908300" y="6025170"/>
          <a:ext cx="889000" cy="1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24420</xdr:rowOff>
    </xdr:from>
    <xdr:to>
      <xdr:col>15</xdr:col>
      <xdr:colOff>50800</xdr:colOff>
      <xdr:row>36</xdr:row>
      <xdr:rowOff>85816</xdr:rowOff>
    </xdr:to>
    <xdr:cxnSp macro="">
      <xdr:nvCxnSpPr>
        <xdr:cNvPr id="69" name="直線コネクタ 68"/>
        <xdr:cNvCxnSpPr/>
      </xdr:nvCxnSpPr>
      <xdr:spPr>
        <a:xfrm flipV="1">
          <a:off x="2019300" y="6025170"/>
          <a:ext cx="889000" cy="23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135834</xdr:rowOff>
    </xdr:from>
    <xdr:ext cx="469744" cy="259045"/>
    <xdr:sp macro="" textlink="">
      <xdr:nvSpPr>
        <xdr:cNvPr id="71" name="テキスト ボックス 70"/>
        <xdr:cNvSpPr txBox="1"/>
      </xdr:nvSpPr>
      <xdr:spPr>
        <a:xfrm>
          <a:off x="2673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112921</xdr:rowOff>
    </xdr:from>
    <xdr:to>
      <xdr:col>10</xdr:col>
      <xdr:colOff>114300</xdr:colOff>
      <xdr:row>36</xdr:row>
      <xdr:rowOff>85816</xdr:rowOff>
    </xdr:to>
    <xdr:cxnSp macro="">
      <xdr:nvCxnSpPr>
        <xdr:cNvPr id="72" name="直線コネクタ 71"/>
        <xdr:cNvCxnSpPr/>
      </xdr:nvCxnSpPr>
      <xdr:spPr>
        <a:xfrm>
          <a:off x="1130300" y="6113671"/>
          <a:ext cx="889000" cy="14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53538</xdr:rowOff>
    </xdr:from>
    <xdr:ext cx="469744" cy="259045"/>
    <xdr:sp macro="" textlink="">
      <xdr:nvSpPr>
        <xdr:cNvPr id="74" name="テキスト ボックス 73"/>
        <xdr:cNvSpPr txBox="1"/>
      </xdr:nvSpPr>
      <xdr:spPr>
        <a:xfrm>
          <a:off x="178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70520</xdr:rowOff>
    </xdr:from>
    <xdr:ext cx="469744" cy="259045"/>
    <xdr:sp macro="" textlink="">
      <xdr:nvSpPr>
        <xdr:cNvPr id="76" name="テキスト ボックス 75"/>
        <xdr:cNvSpPr txBox="1"/>
      </xdr:nvSpPr>
      <xdr:spPr>
        <a:xfrm>
          <a:off x="895428"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69632</xdr:rowOff>
    </xdr:from>
    <xdr:to>
      <xdr:col>24</xdr:col>
      <xdr:colOff>114300</xdr:colOff>
      <xdr:row>35</xdr:row>
      <xdr:rowOff>171232</xdr:rowOff>
    </xdr:to>
    <xdr:sp macro="" textlink="">
      <xdr:nvSpPr>
        <xdr:cNvPr id="82" name="楕円 81"/>
        <xdr:cNvSpPr/>
      </xdr:nvSpPr>
      <xdr:spPr>
        <a:xfrm>
          <a:off x="4584700" y="60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48059</xdr:rowOff>
    </xdr:from>
    <xdr:ext cx="469744" cy="259045"/>
    <xdr:sp macro="" textlink="">
      <xdr:nvSpPr>
        <xdr:cNvPr id="83" name="議会費該当値テキスト"/>
        <xdr:cNvSpPr txBox="1"/>
      </xdr:nvSpPr>
      <xdr:spPr>
        <a:xfrm>
          <a:off x="4686300" y="604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110127</xdr:rowOff>
    </xdr:from>
    <xdr:to>
      <xdr:col>20</xdr:col>
      <xdr:colOff>38100</xdr:colOff>
      <xdr:row>36</xdr:row>
      <xdr:rowOff>40277</xdr:rowOff>
    </xdr:to>
    <xdr:sp macro="" textlink="">
      <xdr:nvSpPr>
        <xdr:cNvPr id="84" name="楕円 83"/>
        <xdr:cNvSpPr/>
      </xdr:nvSpPr>
      <xdr:spPr>
        <a:xfrm>
          <a:off x="3746500" y="61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31404</xdr:rowOff>
    </xdr:from>
    <xdr:ext cx="469744" cy="259045"/>
    <xdr:sp macro="" textlink="">
      <xdr:nvSpPr>
        <xdr:cNvPr id="85" name="テキスト ボックス 84"/>
        <xdr:cNvSpPr txBox="1"/>
      </xdr:nvSpPr>
      <xdr:spPr>
        <a:xfrm>
          <a:off x="3562428" y="620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145070</xdr:rowOff>
    </xdr:from>
    <xdr:to>
      <xdr:col>15</xdr:col>
      <xdr:colOff>101600</xdr:colOff>
      <xdr:row>35</xdr:row>
      <xdr:rowOff>75220</xdr:rowOff>
    </xdr:to>
    <xdr:sp macro="" textlink="">
      <xdr:nvSpPr>
        <xdr:cNvPr id="86" name="楕円 85"/>
        <xdr:cNvSpPr/>
      </xdr:nvSpPr>
      <xdr:spPr>
        <a:xfrm>
          <a:off x="2857500" y="59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66347</xdr:rowOff>
    </xdr:from>
    <xdr:ext cx="469744" cy="259045"/>
    <xdr:sp macro="" textlink="">
      <xdr:nvSpPr>
        <xdr:cNvPr id="87" name="テキスト ボックス 86"/>
        <xdr:cNvSpPr txBox="1"/>
      </xdr:nvSpPr>
      <xdr:spPr>
        <a:xfrm>
          <a:off x="2673428" y="606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35016</xdr:rowOff>
    </xdr:from>
    <xdr:to>
      <xdr:col>10</xdr:col>
      <xdr:colOff>165100</xdr:colOff>
      <xdr:row>36</xdr:row>
      <xdr:rowOff>136616</xdr:rowOff>
    </xdr:to>
    <xdr:sp macro="" textlink="">
      <xdr:nvSpPr>
        <xdr:cNvPr id="88" name="楕円 87"/>
        <xdr:cNvSpPr/>
      </xdr:nvSpPr>
      <xdr:spPr>
        <a:xfrm>
          <a:off x="1968500" y="620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127743</xdr:rowOff>
    </xdr:from>
    <xdr:ext cx="469744" cy="259045"/>
    <xdr:sp macro="" textlink="">
      <xdr:nvSpPr>
        <xdr:cNvPr id="89" name="テキスト ボックス 88"/>
        <xdr:cNvSpPr txBox="1"/>
      </xdr:nvSpPr>
      <xdr:spPr>
        <a:xfrm>
          <a:off x="1784428" y="629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62121</xdr:rowOff>
    </xdr:from>
    <xdr:to>
      <xdr:col>6</xdr:col>
      <xdr:colOff>38100</xdr:colOff>
      <xdr:row>35</xdr:row>
      <xdr:rowOff>163721</xdr:rowOff>
    </xdr:to>
    <xdr:sp macro="" textlink="">
      <xdr:nvSpPr>
        <xdr:cNvPr id="90" name="楕円 89"/>
        <xdr:cNvSpPr/>
      </xdr:nvSpPr>
      <xdr:spPr>
        <a:xfrm>
          <a:off x="1079500" y="60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154848</xdr:rowOff>
    </xdr:from>
    <xdr:ext cx="469744" cy="259045"/>
    <xdr:sp macro="" textlink="">
      <xdr:nvSpPr>
        <xdr:cNvPr id="91" name="テキスト ボックス 90"/>
        <xdr:cNvSpPr txBox="1"/>
      </xdr:nvSpPr>
      <xdr:spPr>
        <a:xfrm>
          <a:off x="895428" y="615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97592</xdr:rowOff>
    </xdr:from>
    <xdr:to>
      <xdr:col>24</xdr:col>
      <xdr:colOff>63500</xdr:colOff>
      <xdr:row>55</xdr:row>
      <xdr:rowOff>150596</xdr:rowOff>
    </xdr:to>
    <xdr:cxnSp macro="">
      <xdr:nvCxnSpPr>
        <xdr:cNvPr id="120" name="直線コネクタ 119"/>
        <xdr:cNvCxnSpPr/>
      </xdr:nvCxnSpPr>
      <xdr:spPr>
        <a:xfrm>
          <a:off x="3797300" y="9527342"/>
          <a:ext cx="838200" cy="5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75822</xdr:rowOff>
    </xdr:from>
    <xdr:to>
      <xdr:col>19</xdr:col>
      <xdr:colOff>177800</xdr:colOff>
      <xdr:row>55</xdr:row>
      <xdr:rowOff>97592</xdr:rowOff>
    </xdr:to>
    <xdr:cxnSp macro="">
      <xdr:nvCxnSpPr>
        <xdr:cNvPr id="123" name="直線コネクタ 122"/>
        <xdr:cNvCxnSpPr/>
      </xdr:nvCxnSpPr>
      <xdr:spPr>
        <a:xfrm>
          <a:off x="2908300" y="9505572"/>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152716</xdr:rowOff>
    </xdr:from>
    <xdr:ext cx="534377" cy="259045"/>
    <xdr:sp macro="" textlink="">
      <xdr:nvSpPr>
        <xdr:cNvPr id="125" name="テキスト ボックス 124"/>
        <xdr:cNvSpPr txBox="1"/>
      </xdr:nvSpPr>
      <xdr:spPr>
        <a:xfrm>
          <a:off x="3530111" y="95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57731</xdr:rowOff>
    </xdr:from>
    <xdr:to>
      <xdr:col>15</xdr:col>
      <xdr:colOff>50800</xdr:colOff>
      <xdr:row>55</xdr:row>
      <xdr:rowOff>75822</xdr:rowOff>
    </xdr:to>
    <xdr:cxnSp macro="">
      <xdr:nvCxnSpPr>
        <xdr:cNvPr id="126" name="直線コネクタ 125"/>
        <xdr:cNvCxnSpPr/>
      </xdr:nvCxnSpPr>
      <xdr:spPr>
        <a:xfrm>
          <a:off x="2019300" y="9487481"/>
          <a:ext cx="889000" cy="1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165511</xdr:rowOff>
    </xdr:from>
    <xdr:ext cx="534377" cy="259045"/>
    <xdr:sp macro="" textlink="">
      <xdr:nvSpPr>
        <xdr:cNvPr id="128" name="テキスト ボックス 127"/>
        <xdr:cNvSpPr txBox="1"/>
      </xdr:nvSpPr>
      <xdr:spPr>
        <a:xfrm>
          <a:off x="2641111" y="9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28235</xdr:rowOff>
    </xdr:from>
    <xdr:to>
      <xdr:col>10</xdr:col>
      <xdr:colOff>114300</xdr:colOff>
      <xdr:row>55</xdr:row>
      <xdr:rowOff>57731</xdr:rowOff>
    </xdr:to>
    <xdr:cxnSp macro="">
      <xdr:nvCxnSpPr>
        <xdr:cNvPr id="129" name="直線コネクタ 128"/>
        <xdr:cNvCxnSpPr/>
      </xdr:nvCxnSpPr>
      <xdr:spPr>
        <a:xfrm>
          <a:off x="1130300" y="9457985"/>
          <a:ext cx="889000" cy="2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169663</xdr:rowOff>
    </xdr:from>
    <xdr:ext cx="534377" cy="259045"/>
    <xdr:sp macro="" textlink="">
      <xdr:nvSpPr>
        <xdr:cNvPr id="131" name="テキスト ボックス 130"/>
        <xdr:cNvSpPr txBox="1"/>
      </xdr:nvSpPr>
      <xdr:spPr>
        <a:xfrm>
          <a:off x="1752111" y="959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9248</xdr:rowOff>
    </xdr:from>
    <xdr:ext cx="534377" cy="259045"/>
    <xdr:sp macro="" textlink="">
      <xdr:nvSpPr>
        <xdr:cNvPr id="133" name="テキスト ボックス 132"/>
        <xdr:cNvSpPr txBox="1"/>
      </xdr:nvSpPr>
      <xdr:spPr>
        <a:xfrm>
          <a:off x="863111" y="96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99796</xdr:rowOff>
    </xdr:from>
    <xdr:to>
      <xdr:col>24</xdr:col>
      <xdr:colOff>114300</xdr:colOff>
      <xdr:row>56</xdr:row>
      <xdr:rowOff>29946</xdr:rowOff>
    </xdr:to>
    <xdr:sp macro="" textlink="">
      <xdr:nvSpPr>
        <xdr:cNvPr id="139" name="楕円 138"/>
        <xdr:cNvSpPr/>
      </xdr:nvSpPr>
      <xdr:spPr>
        <a:xfrm>
          <a:off x="4584700" y="95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78223</xdr:rowOff>
    </xdr:from>
    <xdr:ext cx="534377" cy="259045"/>
    <xdr:sp macro="" textlink="">
      <xdr:nvSpPr>
        <xdr:cNvPr id="140" name="総務費該当値テキスト"/>
        <xdr:cNvSpPr txBox="1"/>
      </xdr:nvSpPr>
      <xdr:spPr>
        <a:xfrm>
          <a:off x="4686300" y="950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46792</xdr:rowOff>
    </xdr:from>
    <xdr:to>
      <xdr:col>20</xdr:col>
      <xdr:colOff>38100</xdr:colOff>
      <xdr:row>55</xdr:row>
      <xdr:rowOff>148392</xdr:rowOff>
    </xdr:to>
    <xdr:sp macro="" textlink="">
      <xdr:nvSpPr>
        <xdr:cNvPr id="141" name="楕円 140"/>
        <xdr:cNvSpPr/>
      </xdr:nvSpPr>
      <xdr:spPr>
        <a:xfrm>
          <a:off x="3746500" y="94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164919</xdr:rowOff>
    </xdr:from>
    <xdr:ext cx="534377" cy="259045"/>
    <xdr:sp macro="" textlink="">
      <xdr:nvSpPr>
        <xdr:cNvPr id="142" name="テキスト ボックス 141"/>
        <xdr:cNvSpPr txBox="1"/>
      </xdr:nvSpPr>
      <xdr:spPr>
        <a:xfrm>
          <a:off x="3530111" y="925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25022</xdr:rowOff>
    </xdr:from>
    <xdr:to>
      <xdr:col>15</xdr:col>
      <xdr:colOff>101600</xdr:colOff>
      <xdr:row>55</xdr:row>
      <xdr:rowOff>126622</xdr:rowOff>
    </xdr:to>
    <xdr:sp macro="" textlink="">
      <xdr:nvSpPr>
        <xdr:cNvPr id="143" name="楕円 142"/>
        <xdr:cNvSpPr/>
      </xdr:nvSpPr>
      <xdr:spPr>
        <a:xfrm>
          <a:off x="2857500" y="94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143149</xdr:rowOff>
    </xdr:from>
    <xdr:ext cx="534377" cy="259045"/>
    <xdr:sp macro="" textlink="">
      <xdr:nvSpPr>
        <xdr:cNvPr id="144" name="テキスト ボックス 143"/>
        <xdr:cNvSpPr txBox="1"/>
      </xdr:nvSpPr>
      <xdr:spPr>
        <a:xfrm>
          <a:off x="2641111" y="922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6931</xdr:rowOff>
    </xdr:from>
    <xdr:to>
      <xdr:col>10</xdr:col>
      <xdr:colOff>165100</xdr:colOff>
      <xdr:row>55</xdr:row>
      <xdr:rowOff>108531</xdr:rowOff>
    </xdr:to>
    <xdr:sp macro="" textlink="">
      <xdr:nvSpPr>
        <xdr:cNvPr id="145" name="楕円 144"/>
        <xdr:cNvSpPr/>
      </xdr:nvSpPr>
      <xdr:spPr>
        <a:xfrm>
          <a:off x="1968500" y="943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125058</xdr:rowOff>
    </xdr:from>
    <xdr:ext cx="534377" cy="259045"/>
    <xdr:sp macro="" textlink="">
      <xdr:nvSpPr>
        <xdr:cNvPr id="146" name="テキスト ボックス 145"/>
        <xdr:cNvSpPr txBox="1"/>
      </xdr:nvSpPr>
      <xdr:spPr>
        <a:xfrm>
          <a:off x="1752111" y="921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148885</xdr:rowOff>
    </xdr:from>
    <xdr:to>
      <xdr:col>6</xdr:col>
      <xdr:colOff>38100</xdr:colOff>
      <xdr:row>55</xdr:row>
      <xdr:rowOff>79035</xdr:rowOff>
    </xdr:to>
    <xdr:sp macro="" textlink="">
      <xdr:nvSpPr>
        <xdr:cNvPr id="147" name="楕円 146"/>
        <xdr:cNvSpPr/>
      </xdr:nvSpPr>
      <xdr:spPr>
        <a:xfrm>
          <a:off x="1079500" y="94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95562</xdr:rowOff>
    </xdr:from>
    <xdr:ext cx="534377" cy="259045"/>
    <xdr:sp macro="" textlink="">
      <xdr:nvSpPr>
        <xdr:cNvPr id="148" name="テキスト ボックス 147"/>
        <xdr:cNvSpPr txBox="1"/>
      </xdr:nvSpPr>
      <xdr:spPr>
        <a:xfrm>
          <a:off x="863111" y="918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143956</xdr:rowOff>
    </xdr:from>
    <xdr:to>
      <xdr:col>24</xdr:col>
      <xdr:colOff>63500</xdr:colOff>
      <xdr:row>74</xdr:row>
      <xdr:rowOff>36275</xdr:rowOff>
    </xdr:to>
    <xdr:cxnSp macro="">
      <xdr:nvCxnSpPr>
        <xdr:cNvPr id="180" name="直線コネクタ 179"/>
        <xdr:cNvCxnSpPr/>
      </xdr:nvCxnSpPr>
      <xdr:spPr>
        <a:xfrm>
          <a:off x="3797300" y="12659806"/>
          <a:ext cx="838200" cy="6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147086</xdr:rowOff>
    </xdr:from>
    <xdr:ext cx="599010" cy="259045"/>
    <xdr:sp macro="" textlink="">
      <xdr:nvSpPr>
        <xdr:cNvPr id="181" name="民生費平均値テキスト"/>
        <xdr:cNvSpPr txBox="1"/>
      </xdr:nvSpPr>
      <xdr:spPr>
        <a:xfrm>
          <a:off x="4686300" y="13005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143956</xdr:rowOff>
    </xdr:from>
    <xdr:to>
      <xdr:col>19</xdr:col>
      <xdr:colOff>177800</xdr:colOff>
      <xdr:row>74</xdr:row>
      <xdr:rowOff>62988</xdr:rowOff>
    </xdr:to>
    <xdr:cxnSp macro="">
      <xdr:nvCxnSpPr>
        <xdr:cNvPr id="183" name="直線コネクタ 182"/>
        <xdr:cNvCxnSpPr/>
      </xdr:nvCxnSpPr>
      <xdr:spPr>
        <a:xfrm flipV="1">
          <a:off x="2908300" y="12659806"/>
          <a:ext cx="889000" cy="9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102999</xdr:rowOff>
    </xdr:from>
    <xdr:ext cx="599010" cy="259045"/>
    <xdr:sp macro="" textlink="">
      <xdr:nvSpPr>
        <xdr:cNvPr id="185" name="テキスト ボックス 184"/>
        <xdr:cNvSpPr txBox="1"/>
      </xdr:nvSpPr>
      <xdr:spPr>
        <a:xfrm>
          <a:off x="3497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13436</xdr:rowOff>
    </xdr:from>
    <xdr:to>
      <xdr:col>15</xdr:col>
      <xdr:colOff>50800</xdr:colOff>
      <xdr:row>74</xdr:row>
      <xdr:rowOff>62988</xdr:rowOff>
    </xdr:to>
    <xdr:cxnSp macro="">
      <xdr:nvCxnSpPr>
        <xdr:cNvPr id="186" name="直線コネクタ 185"/>
        <xdr:cNvCxnSpPr/>
      </xdr:nvCxnSpPr>
      <xdr:spPr>
        <a:xfrm>
          <a:off x="2019300" y="12529286"/>
          <a:ext cx="889000" cy="22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34648</xdr:rowOff>
    </xdr:from>
    <xdr:ext cx="599010" cy="259045"/>
    <xdr:sp macro="" textlink="">
      <xdr:nvSpPr>
        <xdr:cNvPr id="188" name="テキスト ボックス 187"/>
        <xdr:cNvSpPr txBox="1"/>
      </xdr:nvSpPr>
      <xdr:spPr>
        <a:xfrm>
          <a:off x="2608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13436</xdr:rowOff>
    </xdr:from>
    <xdr:to>
      <xdr:col>10</xdr:col>
      <xdr:colOff>114300</xdr:colOff>
      <xdr:row>75</xdr:row>
      <xdr:rowOff>55717</xdr:rowOff>
    </xdr:to>
    <xdr:cxnSp macro="">
      <xdr:nvCxnSpPr>
        <xdr:cNvPr id="189" name="直線コネクタ 188"/>
        <xdr:cNvCxnSpPr/>
      </xdr:nvCxnSpPr>
      <xdr:spPr>
        <a:xfrm flipV="1">
          <a:off x="1130300" y="12529286"/>
          <a:ext cx="889000" cy="38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156078</xdr:rowOff>
    </xdr:from>
    <xdr:ext cx="599010" cy="259045"/>
    <xdr:sp macro="" textlink="">
      <xdr:nvSpPr>
        <xdr:cNvPr id="191" name="テキスト ボックス 190"/>
        <xdr:cNvSpPr txBox="1"/>
      </xdr:nvSpPr>
      <xdr:spPr>
        <a:xfrm>
          <a:off x="1719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137072</xdr:rowOff>
    </xdr:from>
    <xdr:ext cx="599010" cy="259045"/>
    <xdr:sp macro="" textlink="">
      <xdr:nvSpPr>
        <xdr:cNvPr id="193" name="テキスト ボックス 192"/>
        <xdr:cNvSpPr txBox="1"/>
      </xdr:nvSpPr>
      <xdr:spPr>
        <a:xfrm>
          <a:off x="830795"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156925</xdr:rowOff>
    </xdr:from>
    <xdr:to>
      <xdr:col>24</xdr:col>
      <xdr:colOff>114300</xdr:colOff>
      <xdr:row>74</xdr:row>
      <xdr:rowOff>87075</xdr:rowOff>
    </xdr:to>
    <xdr:sp macro="" textlink="">
      <xdr:nvSpPr>
        <xdr:cNvPr id="199" name="楕円 198"/>
        <xdr:cNvSpPr/>
      </xdr:nvSpPr>
      <xdr:spPr>
        <a:xfrm>
          <a:off x="4584700" y="1267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8352</xdr:rowOff>
    </xdr:from>
    <xdr:ext cx="599010" cy="259045"/>
    <xdr:sp macro="" textlink="">
      <xdr:nvSpPr>
        <xdr:cNvPr id="200" name="民生費該当値テキスト"/>
        <xdr:cNvSpPr txBox="1"/>
      </xdr:nvSpPr>
      <xdr:spPr>
        <a:xfrm>
          <a:off x="4686300" y="1252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93156</xdr:rowOff>
    </xdr:from>
    <xdr:to>
      <xdr:col>20</xdr:col>
      <xdr:colOff>38100</xdr:colOff>
      <xdr:row>74</xdr:row>
      <xdr:rowOff>23306</xdr:rowOff>
    </xdr:to>
    <xdr:sp macro="" textlink="">
      <xdr:nvSpPr>
        <xdr:cNvPr id="201" name="楕円 200"/>
        <xdr:cNvSpPr/>
      </xdr:nvSpPr>
      <xdr:spPr>
        <a:xfrm>
          <a:off x="3746500" y="126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39833</xdr:rowOff>
    </xdr:from>
    <xdr:ext cx="599010" cy="259045"/>
    <xdr:sp macro="" textlink="">
      <xdr:nvSpPr>
        <xdr:cNvPr id="202" name="テキスト ボックス 201"/>
        <xdr:cNvSpPr txBox="1"/>
      </xdr:nvSpPr>
      <xdr:spPr>
        <a:xfrm>
          <a:off x="3497795" y="1238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12188</xdr:rowOff>
    </xdr:from>
    <xdr:to>
      <xdr:col>15</xdr:col>
      <xdr:colOff>101600</xdr:colOff>
      <xdr:row>74</xdr:row>
      <xdr:rowOff>113788</xdr:rowOff>
    </xdr:to>
    <xdr:sp macro="" textlink="">
      <xdr:nvSpPr>
        <xdr:cNvPr id="203" name="楕円 202"/>
        <xdr:cNvSpPr/>
      </xdr:nvSpPr>
      <xdr:spPr>
        <a:xfrm>
          <a:off x="2857500" y="1269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130315</xdr:rowOff>
    </xdr:from>
    <xdr:ext cx="599010" cy="259045"/>
    <xdr:sp macro="" textlink="">
      <xdr:nvSpPr>
        <xdr:cNvPr id="204" name="テキスト ボックス 203"/>
        <xdr:cNvSpPr txBox="1"/>
      </xdr:nvSpPr>
      <xdr:spPr>
        <a:xfrm>
          <a:off x="2608795" y="1247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134086</xdr:rowOff>
    </xdr:from>
    <xdr:to>
      <xdr:col>10</xdr:col>
      <xdr:colOff>165100</xdr:colOff>
      <xdr:row>73</xdr:row>
      <xdr:rowOff>64236</xdr:rowOff>
    </xdr:to>
    <xdr:sp macro="" textlink="">
      <xdr:nvSpPr>
        <xdr:cNvPr id="205" name="楕円 204"/>
        <xdr:cNvSpPr/>
      </xdr:nvSpPr>
      <xdr:spPr>
        <a:xfrm>
          <a:off x="1968500" y="124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80763</xdr:rowOff>
    </xdr:from>
    <xdr:ext cx="599010" cy="259045"/>
    <xdr:sp macro="" textlink="">
      <xdr:nvSpPr>
        <xdr:cNvPr id="206" name="テキスト ボックス 205"/>
        <xdr:cNvSpPr txBox="1"/>
      </xdr:nvSpPr>
      <xdr:spPr>
        <a:xfrm>
          <a:off x="1719795" y="1225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4917</xdr:rowOff>
    </xdr:from>
    <xdr:to>
      <xdr:col>6</xdr:col>
      <xdr:colOff>38100</xdr:colOff>
      <xdr:row>75</xdr:row>
      <xdr:rowOff>106517</xdr:rowOff>
    </xdr:to>
    <xdr:sp macro="" textlink="">
      <xdr:nvSpPr>
        <xdr:cNvPr id="207" name="楕円 206"/>
        <xdr:cNvSpPr/>
      </xdr:nvSpPr>
      <xdr:spPr>
        <a:xfrm>
          <a:off x="1079500" y="1286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123044</xdr:rowOff>
    </xdr:from>
    <xdr:ext cx="599010" cy="259045"/>
    <xdr:sp macro="" textlink="">
      <xdr:nvSpPr>
        <xdr:cNvPr id="208" name="テキスト ボックス 207"/>
        <xdr:cNvSpPr txBox="1"/>
      </xdr:nvSpPr>
      <xdr:spPr>
        <a:xfrm>
          <a:off x="830795" y="1263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83756</xdr:rowOff>
    </xdr:from>
    <xdr:to>
      <xdr:col>24</xdr:col>
      <xdr:colOff>63500</xdr:colOff>
      <xdr:row>97</xdr:row>
      <xdr:rowOff>89568</xdr:rowOff>
    </xdr:to>
    <xdr:cxnSp macro="">
      <xdr:nvCxnSpPr>
        <xdr:cNvPr id="233" name="直線コネクタ 232"/>
        <xdr:cNvCxnSpPr/>
      </xdr:nvCxnSpPr>
      <xdr:spPr>
        <a:xfrm flipV="1">
          <a:off x="3797300" y="16714406"/>
          <a:ext cx="8382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89568</xdr:rowOff>
    </xdr:from>
    <xdr:to>
      <xdr:col>19</xdr:col>
      <xdr:colOff>177800</xdr:colOff>
      <xdr:row>97</xdr:row>
      <xdr:rowOff>97535</xdr:rowOff>
    </xdr:to>
    <xdr:cxnSp macro="">
      <xdr:nvCxnSpPr>
        <xdr:cNvPr id="236" name="直線コネクタ 235"/>
        <xdr:cNvCxnSpPr/>
      </xdr:nvCxnSpPr>
      <xdr:spPr>
        <a:xfrm flipV="1">
          <a:off x="2908300" y="16720218"/>
          <a:ext cx="8890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59170</xdr:rowOff>
    </xdr:from>
    <xdr:to>
      <xdr:col>15</xdr:col>
      <xdr:colOff>50800</xdr:colOff>
      <xdr:row>97</xdr:row>
      <xdr:rowOff>97535</xdr:rowOff>
    </xdr:to>
    <xdr:cxnSp macro="">
      <xdr:nvCxnSpPr>
        <xdr:cNvPr id="239" name="直線コネクタ 238"/>
        <xdr:cNvCxnSpPr/>
      </xdr:nvCxnSpPr>
      <xdr:spPr>
        <a:xfrm>
          <a:off x="2019300" y="16689820"/>
          <a:ext cx="889000" cy="3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59170</xdr:rowOff>
    </xdr:from>
    <xdr:to>
      <xdr:col>10</xdr:col>
      <xdr:colOff>114300</xdr:colOff>
      <xdr:row>97</xdr:row>
      <xdr:rowOff>65531</xdr:rowOff>
    </xdr:to>
    <xdr:cxnSp macro="">
      <xdr:nvCxnSpPr>
        <xdr:cNvPr id="242" name="直線コネクタ 241"/>
        <xdr:cNvCxnSpPr/>
      </xdr:nvCxnSpPr>
      <xdr:spPr>
        <a:xfrm flipV="1">
          <a:off x="1130300" y="16689820"/>
          <a:ext cx="889000" cy="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4" name="テキスト ボックス 243"/>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6" name="テキスト ボックス 245"/>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32956</xdr:rowOff>
    </xdr:from>
    <xdr:to>
      <xdr:col>24</xdr:col>
      <xdr:colOff>114300</xdr:colOff>
      <xdr:row>97</xdr:row>
      <xdr:rowOff>134556</xdr:rowOff>
    </xdr:to>
    <xdr:sp macro="" textlink="">
      <xdr:nvSpPr>
        <xdr:cNvPr id="252" name="楕円 251"/>
        <xdr:cNvSpPr/>
      </xdr:nvSpPr>
      <xdr:spPr>
        <a:xfrm>
          <a:off x="4584700" y="1666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119333</xdr:rowOff>
    </xdr:from>
    <xdr:ext cx="534377" cy="259045"/>
    <xdr:sp macro="" textlink="">
      <xdr:nvSpPr>
        <xdr:cNvPr id="253" name="衛生費該当値テキスト"/>
        <xdr:cNvSpPr txBox="1"/>
      </xdr:nvSpPr>
      <xdr:spPr>
        <a:xfrm>
          <a:off x="4686300" y="1657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38768</xdr:rowOff>
    </xdr:from>
    <xdr:to>
      <xdr:col>20</xdr:col>
      <xdr:colOff>38100</xdr:colOff>
      <xdr:row>97</xdr:row>
      <xdr:rowOff>140368</xdr:rowOff>
    </xdr:to>
    <xdr:sp macro="" textlink="">
      <xdr:nvSpPr>
        <xdr:cNvPr id="254" name="楕円 253"/>
        <xdr:cNvSpPr/>
      </xdr:nvSpPr>
      <xdr:spPr>
        <a:xfrm>
          <a:off x="3746500" y="1666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131495</xdr:rowOff>
    </xdr:from>
    <xdr:ext cx="534377" cy="259045"/>
    <xdr:sp macro="" textlink="">
      <xdr:nvSpPr>
        <xdr:cNvPr id="255" name="テキスト ボックス 254"/>
        <xdr:cNvSpPr txBox="1"/>
      </xdr:nvSpPr>
      <xdr:spPr>
        <a:xfrm>
          <a:off x="3530111" y="167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46735</xdr:rowOff>
    </xdr:from>
    <xdr:to>
      <xdr:col>15</xdr:col>
      <xdr:colOff>101600</xdr:colOff>
      <xdr:row>97</xdr:row>
      <xdr:rowOff>148335</xdr:rowOff>
    </xdr:to>
    <xdr:sp macro="" textlink="">
      <xdr:nvSpPr>
        <xdr:cNvPr id="256" name="楕円 255"/>
        <xdr:cNvSpPr/>
      </xdr:nvSpPr>
      <xdr:spPr>
        <a:xfrm>
          <a:off x="2857500" y="166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139462</xdr:rowOff>
    </xdr:from>
    <xdr:ext cx="534377" cy="259045"/>
    <xdr:sp macro="" textlink="">
      <xdr:nvSpPr>
        <xdr:cNvPr id="257" name="テキスト ボックス 256"/>
        <xdr:cNvSpPr txBox="1"/>
      </xdr:nvSpPr>
      <xdr:spPr>
        <a:xfrm>
          <a:off x="2641111" y="1677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8370</xdr:rowOff>
    </xdr:from>
    <xdr:to>
      <xdr:col>10</xdr:col>
      <xdr:colOff>165100</xdr:colOff>
      <xdr:row>97</xdr:row>
      <xdr:rowOff>109970</xdr:rowOff>
    </xdr:to>
    <xdr:sp macro="" textlink="">
      <xdr:nvSpPr>
        <xdr:cNvPr id="258" name="楕円 257"/>
        <xdr:cNvSpPr/>
      </xdr:nvSpPr>
      <xdr:spPr>
        <a:xfrm>
          <a:off x="1968500" y="166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101097</xdr:rowOff>
    </xdr:from>
    <xdr:ext cx="534377" cy="259045"/>
    <xdr:sp macro="" textlink="">
      <xdr:nvSpPr>
        <xdr:cNvPr id="259" name="テキスト ボックス 258"/>
        <xdr:cNvSpPr txBox="1"/>
      </xdr:nvSpPr>
      <xdr:spPr>
        <a:xfrm>
          <a:off x="1752111" y="1673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14731</xdr:rowOff>
    </xdr:from>
    <xdr:to>
      <xdr:col>6</xdr:col>
      <xdr:colOff>38100</xdr:colOff>
      <xdr:row>97</xdr:row>
      <xdr:rowOff>116331</xdr:rowOff>
    </xdr:to>
    <xdr:sp macro="" textlink="">
      <xdr:nvSpPr>
        <xdr:cNvPr id="260" name="楕円 259"/>
        <xdr:cNvSpPr/>
      </xdr:nvSpPr>
      <xdr:spPr>
        <a:xfrm>
          <a:off x="1079500" y="1664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107458</xdr:rowOff>
    </xdr:from>
    <xdr:ext cx="534377" cy="259045"/>
    <xdr:sp macro="" textlink="">
      <xdr:nvSpPr>
        <xdr:cNvPr id="261" name="テキスト ボックス 260"/>
        <xdr:cNvSpPr txBox="1"/>
      </xdr:nvSpPr>
      <xdr:spPr>
        <a:xfrm>
          <a:off x="863111" y="1673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91367</xdr:rowOff>
    </xdr:from>
    <xdr:to>
      <xdr:col>45</xdr:col>
      <xdr:colOff>177800</xdr:colOff>
      <xdr:row>39</xdr:row>
      <xdr:rowOff>98878</xdr:rowOff>
    </xdr:to>
    <xdr:cxnSp macro="">
      <xdr:nvCxnSpPr>
        <xdr:cNvPr id="298" name="直線コネクタ 297"/>
        <xdr:cNvCxnSpPr/>
      </xdr:nvCxnSpPr>
      <xdr:spPr>
        <a:xfrm>
          <a:off x="7861300" y="6435017"/>
          <a:ext cx="889000" cy="35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119832</xdr:rowOff>
    </xdr:from>
    <xdr:ext cx="378565" cy="259045"/>
    <xdr:sp macro="" textlink="">
      <xdr:nvSpPr>
        <xdr:cNvPr id="300" name="テキスト ボックス 299"/>
        <xdr:cNvSpPr txBox="1"/>
      </xdr:nvSpPr>
      <xdr:spPr>
        <a:xfrm>
          <a:off x="8561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55445</xdr:rowOff>
    </xdr:from>
    <xdr:to>
      <xdr:col>41</xdr:col>
      <xdr:colOff>50800</xdr:colOff>
      <xdr:row>37</xdr:row>
      <xdr:rowOff>91367</xdr:rowOff>
    </xdr:to>
    <xdr:cxnSp macro="">
      <xdr:nvCxnSpPr>
        <xdr:cNvPr id="301" name="直線コネクタ 300"/>
        <xdr:cNvCxnSpPr/>
      </xdr:nvCxnSpPr>
      <xdr:spPr>
        <a:xfrm>
          <a:off x="6972300" y="639909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40567</xdr:rowOff>
    </xdr:from>
    <xdr:to>
      <xdr:col>41</xdr:col>
      <xdr:colOff>101600</xdr:colOff>
      <xdr:row>37</xdr:row>
      <xdr:rowOff>142167</xdr:rowOff>
    </xdr:to>
    <xdr:sp macro="" textlink="">
      <xdr:nvSpPr>
        <xdr:cNvPr id="317" name="楕円 316"/>
        <xdr:cNvSpPr/>
      </xdr:nvSpPr>
      <xdr:spPr>
        <a:xfrm>
          <a:off x="7810500" y="638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133294</xdr:rowOff>
    </xdr:from>
    <xdr:ext cx="469744" cy="259045"/>
    <xdr:sp macro="" textlink="">
      <xdr:nvSpPr>
        <xdr:cNvPr id="318" name="テキスト ボックス 317"/>
        <xdr:cNvSpPr txBox="1"/>
      </xdr:nvSpPr>
      <xdr:spPr>
        <a:xfrm>
          <a:off x="7626428" y="64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4645</xdr:rowOff>
    </xdr:from>
    <xdr:to>
      <xdr:col>36</xdr:col>
      <xdr:colOff>165100</xdr:colOff>
      <xdr:row>37</xdr:row>
      <xdr:rowOff>106245</xdr:rowOff>
    </xdr:to>
    <xdr:sp macro="" textlink="">
      <xdr:nvSpPr>
        <xdr:cNvPr id="319" name="楕円 318"/>
        <xdr:cNvSpPr/>
      </xdr:nvSpPr>
      <xdr:spPr>
        <a:xfrm>
          <a:off x="6921500" y="634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97372</xdr:rowOff>
    </xdr:from>
    <xdr:ext cx="469744" cy="259045"/>
    <xdr:sp macro="" textlink="">
      <xdr:nvSpPr>
        <xdr:cNvPr id="320" name="テキスト ボックス 319"/>
        <xdr:cNvSpPr txBox="1"/>
      </xdr:nvSpPr>
      <xdr:spPr>
        <a:xfrm>
          <a:off x="6737428" y="644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135033</xdr:rowOff>
    </xdr:from>
    <xdr:to>
      <xdr:col>55</xdr:col>
      <xdr:colOff>0</xdr:colOff>
      <xdr:row>56</xdr:row>
      <xdr:rowOff>67367</xdr:rowOff>
    </xdr:to>
    <xdr:cxnSp macro="">
      <xdr:nvCxnSpPr>
        <xdr:cNvPr id="349" name="直線コネクタ 348"/>
        <xdr:cNvCxnSpPr/>
      </xdr:nvCxnSpPr>
      <xdr:spPr>
        <a:xfrm flipV="1">
          <a:off x="9639300" y="9564783"/>
          <a:ext cx="8382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93616</xdr:rowOff>
    </xdr:from>
    <xdr:ext cx="534377" cy="259045"/>
    <xdr:sp macro="" textlink="">
      <xdr:nvSpPr>
        <xdr:cNvPr id="350" name="農林水産業費平均値テキスト"/>
        <xdr:cNvSpPr txBox="1"/>
      </xdr:nvSpPr>
      <xdr:spPr>
        <a:xfrm>
          <a:off x="10528300" y="9694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67367</xdr:rowOff>
    </xdr:from>
    <xdr:to>
      <xdr:col>50</xdr:col>
      <xdr:colOff>114300</xdr:colOff>
      <xdr:row>56</xdr:row>
      <xdr:rowOff>75692</xdr:rowOff>
    </xdr:to>
    <xdr:cxnSp macro="">
      <xdr:nvCxnSpPr>
        <xdr:cNvPr id="352" name="直線コネクタ 351"/>
        <xdr:cNvCxnSpPr/>
      </xdr:nvCxnSpPr>
      <xdr:spPr>
        <a:xfrm flipV="1">
          <a:off x="8750300" y="9668567"/>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17911</xdr:rowOff>
    </xdr:from>
    <xdr:ext cx="534377" cy="259045"/>
    <xdr:sp macro="" textlink="">
      <xdr:nvSpPr>
        <xdr:cNvPr id="354" name="テキスト ボックス 353"/>
        <xdr:cNvSpPr txBox="1"/>
      </xdr:nvSpPr>
      <xdr:spPr>
        <a:xfrm>
          <a:off x="9372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52070</xdr:rowOff>
    </xdr:from>
    <xdr:to>
      <xdr:col>45</xdr:col>
      <xdr:colOff>177800</xdr:colOff>
      <xdr:row>56</xdr:row>
      <xdr:rowOff>75692</xdr:rowOff>
    </xdr:to>
    <xdr:cxnSp macro="">
      <xdr:nvCxnSpPr>
        <xdr:cNvPr id="355" name="直線コネクタ 354"/>
        <xdr:cNvCxnSpPr/>
      </xdr:nvCxnSpPr>
      <xdr:spPr>
        <a:xfrm>
          <a:off x="7861300" y="9653270"/>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12234</xdr:rowOff>
    </xdr:from>
    <xdr:ext cx="534377" cy="259045"/>
    <xdr:sp macro="" textlink="">
      <xdr:nvSpPr>
        <xdr:cNvPr id="357" name="テキスト ボックス 356"/>
        <xdr:cNvSpPr txBox="1"/>
      </xdr:nvSpPr>
      <xdr:spPr>
        <a:xfrm>
          <a:off x="8483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52070</xdr:rowOff>
    </xdr:from>
    <xdr:to>
      <xdr:col>41</xdr:col>
      <xdr:colOff>50800</xdr:colOff>
      <xdr:row>56</xdr:row>
      <xdr:rowOff>154349</xdr:rowOff>
    </xdr:to>
    <xdr:cxnSp macro="">
      <xdr:nvCxnSpPr>
        <xdr:cNvPr id="358" name="直線コネクタ 357"/>
        <xdr:cNvCxnSpPr/>
      </xdr:nvCxnSpPr>
      <xdr:spPr>
        <a:xfrm flipV="1">
          <a:off x="6972300" y="9653270"/>
          <a:ext cx="889000" cy="10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160977</xdr:rowOff>
    </xdr:from>
    <xdr:ext cx="534377" cy="259045"/>
    <xdr:sp macro="" textlink="">
      <xdr:nvSpPr>
        <xdr:cNvPr id="360" name="テキスト ボックス 359"/>
        <xdr:cNvSpPr txBox="1"/>
      </xdr:nvSpPr>
      <xdr:spPr>
        <a:xfrm>
          <a:off x="7594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2" name="テキスト ボックス 361"/>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84233</xdr:rowOff>
    </xdr:from>
    <xdr:to>
      <xdr:col>55</xdr:col>
      <xdr:colOff>50800</xdr:colOff>
      <xdr:row>56</xdr:row>
      <xdr:rowOff>14383</xdr:rowOff>
    </xdr:to>
    <xdr:sp macro="" textlink="">
      <xdr:nvSpPr>
        <xdr:cNvPr id="368" name="楕円 367"/>
        <xdr:cNvSpPr/>
      </xdr:nvSpPr>
      <xdr:spPr>
        <a:xfrm>
          <a:off x="10426700" y="95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107110</xdr:rowOff>
    </xdr:from>
    <xdr:ext cx="534377" cy="259045"/>
    <xdr:sp macro="" textlink="">
      <xdr:nvSpPr>
        <xdr:cNvPr id="369" name="農林水産業費該当値テキスト"/>
        <xdr:cNvSpPr txBox="1"/>
      </xdr:nvSpPr>
      <xdr:spPr>
        <a:xfrm>
          <a:off x="10528300" y="93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16567</xdr:rowOff>
    </xdr:from>
    <xdr:to>
      <xdr:col>50</xdr:col>
      <xdr:colOff>165100</xdr:colOff>
      <xdr:row>56</xdr:row>
      <xdr:rowOff>118167</xdr:rowOff>
    </xdr:to>
    <xdr:sp macro="" textlink="">
      <xdr:nvSpPr>
        <xdr:cNvPr id="370" name="楕円 369"/>
        <xdr:cNvSpPr/>
      </xdr:nvSpPr>
      <xdr:spPr>
        <a:xfrm>
          <a:off x="9588500" y="961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134694</xdr:rowOff>
    </xdr:from>
    <xdr:ext cx="534377" cy="259045"/>
    <xdr:sp macro="" textlink="">
      <xdr:nvSpPr>
        <xdr:cNvPr id="371" name="テキスト ボックス 370"/>
        <xdr:cNvSpPr txBox="1"/>
      </xdr:nvSpPr>
      <xdr:spPr>
        <a:xfrm>
          <a:off x="9372111" y="939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24892</xdr:rowOff>
    </xdr:from>
    <xdr:to>
      <xdr:col>46</xdr:col>
      <xdr:colOff>38100</xdr:colOff>
      <xdr:row>56</xdr:row>
      <xdr:rowOff>126492</xdr:rowOff>
    </xdr:to>
    <xdr:sp macro="" textlink="">
      <xdr:nvSpPr>
        <xdr:cNvPr id="372" name="楕円 371"/>
        <xdr:cNvSpPr/>
      </xdr:nvSpPr>
      <xdr:spPr>
        <a:xfrm>
          <a:off x="8699500" y="96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143019</xdr:rowOff>
    </xdr:from>
    <xdr:ext cx="534377" cy="259045"/>
    <xdr:sp macro="" textlink="">
      <xdr:nvSpPr>
        <xdr:cNvPr id="373" name="テキスト ボックス 372"/>
        <xdr:cNvSpPr txBox="1"/>
      </xdr:nvSpPr>
      <xdr:spPr>
        <a:xfrm>
          <a:off x="8483111" y="94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1270</xdr:rowOff>
    </xdr:from>
    <xdr:to>
      <xdr:col>41</xdr:col>
      <xdr:colOff>101600</xdr:colOff>
      <xdr:row>56</xdr:row>
      <xdr:rowOff>102870</xdr:rowOff>
    </xdr:to>
    <xdr:sp macro="" textlink="">
      <xdr:nvSpPr>
        <xdr:cNvPr id="374" name="楕円 373"/>
        <xdr:cNvSpPr/>
      </xdr:nvSpPr>
      <xdr:spPr>
        <a:xfrm>
          <a:off x="7810500" y="96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119397</xdr:rowOff>
    </xdr:from>
    <xdr:ext cx="534377" cy="259045"/>
    <xdr:sp macro="" textlink="">
      <xdr:nvSpPr>
        <xdr:cNvPr id="375" name="テキスト ボックス 374"/>
        <xdr:cNvSpPr txBox="1"/>
      </xdr:nvSpPr>
      <xdr:spPr>
        <a:xfrm>
          <a:off x="7594111" y="937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103549</xdr:rowOff>
    </xdr:from>
    <xdr:to>
      <xdr:col>36</xdr:col>
      <xdr:colOff>165100</xdr:colOff>
      <xdr:row>57</xdr:row>
      <xdr:rowOff>33699</xdr:rowOff>
    </xdr:to>
    <xdr:sp macro="" textlink="">
      <xdr:nvSpPr>
        <xdr:cNvPr id="376" name="楕円 375"/>
        <xdr:cNvSpPr/>
      </xdr:nvSpPr>
      <xdr:spPr>
        <a:xfrm>
          <a:off x="6921500" y="97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24826</xdr:rowOff>
    </xdr:from>
    <xdr:ext cx="534377" cy="259045"/>
    <xdr:sp macro="" textlink="">
      <xdr:nvSpPr>
        <xdr:cNvPr id="377" name="テキスト ボックス 376"/>
        <xdr:cNvSpPr txBox="1"/>
      </xdr:nvSpPr>
      <xdr:spPr>
        <a:xfrm>
          <a:off x="6705111" y="979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33820</xdr:rowOff>
    </xdr:from>
    <xdr:to>
      <xdr:col>55</xdr:col>
      <xdr:colOff>0</xdr:colOff>
      <xdr:row>76</xdr:row>
      <xdr:rowOff>29553</xdr:rowOff>
    </xdr:to>
    <xdr:cxnSp macro="">
      <xdr:nvCxnSpPr>
        <xdr:cNvPr id="406" name="直線コネクタ 405"/>
        <xdr:cNvCxnSpPr/>
      </xdr:nvCxnSpPr>
      <xdr:spPr>
        <a:xfrm>
          <a:off x="9639300" y="12892570"/>
          <a:ext cx="838200" cy="16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32504</xdr:rowOff>
    </xdr:from>
    <xdr:ext cx="534377" cy="259045"/>
    <xdr:sp macro="" textlink="">
      <xdr:nvSpPr>
        <xdr:cNvPr id="407" name="商工費平均値テキスト"/>
        <xdr:cNvSpPr txBox="1"/>
      </xdr:nvSpPr>
      <xdr:spPr>
        <a:xfrm>
          <a:off x="10528300" y="13062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33820</xdr:rowOff>
    </xdr:from>
    <xdr:to>
      <xdr:col>50</xdr:col>
      <xdr:colOff>114300</xdr:colOff>
      <xdr:row>75</xdr:row>
      <xdr:rowOff>165912</xdr:rowOff>
    </xdr:to>
    <xdr:cxnSp macro="">
      <xdr:nvCxnSpPr>
        <xdr:cNvPr id="409" name="直線コネクタ 408"/>
        <xdr:cNvCxnSpPr/>
      </xdr:nvCxnSpPr>
      <xdr:spPr>
        <a:xfrm flipV="1">
          <a:off x="8750300" y="12892570"/>
          <a:ext cx="889000" cy="13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142460</xdr:rowOff>
    </xdr:from>
    <xdr:ext cx="534377" cy="259045"/>
    <xdr:sp macro="" textlink="">
      <xdr:nvSpPr>
        <xdr:cNvPr id="411" name="テキスト ボックス 410"/>
        <xdr:cNvSpPr txBox="1"/>
      </xdr:nvSpPr>
      <xdr:spPr>
        <a:xfrm>
          <a:off x="9372111" y="1317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165912</xdr:rowOff>
    </xdr:from>
    <xdr:to>
      <xdr:col>45</xdr:col>
      <xdr:colOff>177800</xdr:colOff>
      <xdr:row>76</xdr:row>
      <xdr:rowOff>163551</xdr:rowOff>
    </xdr:to>
    <xdr:cxnSp macro="">
      <xdr:nvCxnSpPr>
        <xdr:cNvPr id="412" name="直線コネクタ 411"/>
        <xdr:cNvCxnSpPr/>
      </xdr:nvCxnSpPr>
      <xdr:spPr>
        <a:xfrm flipV="1">
          <a:off x="7861300" y="13024662"/>
          <a:ext cx="889000" cy="16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14673</xdr:rowOff>
    </xdr:from>
    <xdr:ext cx="534377" cy="259045"/>
    <xdr:sp macro="" textlink="">
      <xdr:nvSpPr>
        <xdr:cNvPr id="414" name="テキスト ボックス 413"/>
        <xdr:cNvSpPr txBox="1"/>
      </xdr:nvSpPr>
      <xdr:spPr>
        <a:xfrm>
          <a:off x="8483111" y="132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163551</xdr:rowOff>
    </xdr:from>
    <xdr:to>
      <xdr:col>41</xdr:col>
      <xdr:colOff>50800</xdr:colOff>
      <xdr:row>77</xdr:row>
      <xdr:rowOff>43841</xdr:rowOff>
    </xdr:to>
    <xdr:cxnSp macro="">
      <xdr:nvCxnSpPr>
        <xdr:cNvPr id="415" name="直線コネクタ 414"/>
        <xdr:cNvCxnSpPr/>
      </xdr:nvCxnSpPr>
      <xdr:spPr>
        <a:xfrm flipV="1">
          <a:off x="6972300" y="13193751"/>
          <a:ext cx="8890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76624</xdr:rowOff>
    </xdr:from>
    <xdr:ext cx="469744" cy="259045"/>
    <xdr:sp macro="" textlink="">
      <xdr:nvSpPr>
        <xdr:cNvPr id="417" name="テキスト ボックス 416"/>
        <xdr:cNvSpPr txBox="1"/>
      </xdr:nvSpPr>
      <xdr:spPr>
        <a:xfrm>
          <a:off x="7626428" y="132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9" name="テキスト ボックス 418"/>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150203</xdr:rowOff>
    </xdr:from>
    <xdr:to>
      <xdr:col>55</xdr:col>
      <xdr:colOff>50800</xdr:colOff>
      <xdr:row>76</xdr:row>
      <xdr:rowOff>80353</xdr:rowOff>
    </xdr:to>
    <xdr:sp macro="" textlink="">
      <xdr:nvSpPr>
        <xdr:cNvPr id="425" name="楕円 424"/>
        <xdr:cNvSpPr/>
      </xdr:nvSpPr>
      <xdr:spPr>
        <a:xfrm>
          <a:off x="10426700" y="130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1630</xdr:rowOff>
    </xdr:from>
    <xdr:ext cx="534377" cy="259045"/>
    <xdr:sp macro="" textlink="">
      <xdr:nvSpPr>
        <xdr:cNvPr id="426" name="商工費該当値テキスト"/>
        <xdr:cNvSpPr txBox="1"/>
      </xdr:nvSpPr>
      <xdr:spPr>
        <a:xfrm>
          <a:off x="10528300" y="1286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154470</xdr:rowOff>
    </xdr:from>
    <xdr:to>
      <xdr:col>50</xdr:col>
      <xdr:colOff>165100</xdr:colOff>
      <xdr:row>75</xdr:row>
      <xdr:rowOff>84620</xdr:rowOff>
    </xdr:to>
    <xdr:sp macro="" textlink="">
      <xdr:nvSpPr>
        <xdr:cNvPr id="427" name="楕円 426"/>
        <xdr:cNvSpPr/>
      </xdr:nvSpPr>
      <xdr:spPr>
        <a:xfrm>
          <a:off x="9588500" y="128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101147</xdr:rowOff>
    </xdr:from>
    <xdr:ext cx="534377" cy="259045"/>
    <xdr:sp macro="" textlink="">
      <xdr:nvSpPr>
        <xdr:cNvPr id="428" name="テキスト ボックス 427"/>
        <xdr:cNvSpPr txBox="1"/>
      </xdr:nvSpPr>
      <xdr:spPr>
        <a:xfrm>
          <a:off x="9372111" y="126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115113</xdr:rowOff>
    </xdr:from>
    <xdr:to>
      <xdr:col>46</xdr:col>
      <xdr:colOff>38100</xdr:colOff>
      <xdr:row>76</xdr:row>
      <xdr:rowOff>45262</xdr:rowOff>
    </xdr:to>
    <xdr:sp macro="" textlink="">
      <xdr:nvSpPr>
        <xdr:cNvPr id="429" name="楕円 428"/>
        <xdr:cNvSpPr/>
      </xdr:nvSpPr>
      <xdr:spPr>
        <a:xfrm>
          <a:off x="8699500" y="129738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61790</xdr:rowOff>
    </xdr:from>
    <xdr:ext cx="534377" cy="259045"/>
    <xdr:sp macro="" textlink="">
      <xdr:nvSpPr>
        <xdr:cNvPr id="430" name="テキスト ボックス 429"/>
        <xdr:cNvSpPr txBox="1"/>
      </xdr:nvSpPr>
      <xdr:spPr>
        <a:xfrm>
          <a:off x="8483111" y="127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112751</xdr:rowOff>
    </xdr:from>
    <xdr:to>
      <xdr:col>41</xdr:col>
      <xdr:colOff>101600</xdr:colOff>
      <xdr:row>77</xdr:row>
      <xdr:rowOff>42901</xdr:rowOff>
    </xdr:to>
    <xdr:sp macro="" textlink="">
      <xdr:nvSpPr>
        <xdr:cNvPr id="431" name="楕円 430"/>
        <xdr:cNvSpPr/>
      </xdr:nvSpPr>
      <xdr:spPr>
        <a:xfrm>
          <a:off x="7810500" y="131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59427</xdr:rowOff>
    </xdr:from>
    <xdr:ext cx="534377" cy="259045"/>
    <xdr:sp macro="" textlink="">
      <xdr:nvSpPr>
        <xdr:cNvPr id="432" name="テキスト ボックス 431"/>
        <xdr:cNvSpPr txBox="1"/>
      </xdr:nvSpPr>
      <xdr:spPr>
        <a:xfrm>
          <a:off x="7594111" y="129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164491</xdr:rowOff>
    </xdr:from>
    <xdr:to>
      <xdr:col>36</xdr:col>
      <xdr:colOff>165100</xdr:colOff>
      <xdr:row>77</xdr:row>
      <xdr:rowOff>94641</xdr:rowOff>
    </xdr:to>
    <xdr:sp macro="" textlink="">
      <xdr:nvSpPr>
        <xdr:cNvPr id="433" name="楕円 432"/>
        <xdr:cNvSpPr/>
      </xdr:nvSpPr>
      <xdr:spPr>
        <a:xfrm>
          <a:off x="6921500" y="131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85768</xdr:rowOff>
    </xdr:from>
    <xdr:ext cx="469744" cy="259045"/>
    <xdr:sp macro="" textlink="">
      <xdr:nvSpPr>
        <xdr:cNvPr id="434" name="テキスト ボックス 433"/>
        <xdr:cNvSpPr txBox="1"/>
      </xdr:nvSpPr>
      <xdr:spPr>
        <a:xfrm>
          <a:off x="6737428" y="1328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7406</xdr:rowOff>
    </xdr:from>
    <xdr:to>
      <xdr:col>55</xdr:col>
      <xdr:colOff>0</xdr:colOff>
      <xdr:row>96</xdr:row>
      <xdr:rowOff>27043</xdr:rowOff>
    </xdr:to>
    <xdr:cxnSp macro="">
      <xdr:nvCxnSpPr>
        <xdr:cNvPr id="465" name="直線コネクタ 464"/>
        <xdr:cNvCxnSpPr/>
      </xdr:nvCxnSpPr>
      <xdr:spPr>
        <a:xfrm>
          <a:off x="9639300" y="16466606"/>
          <a:ext cx="8382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144304</xdr:rowOff>
    </xdr:from>
    <xdr:ext cx="534377" cy="259045"/>
    <xdr:sp macro="" textlink="">
      <xdr:nvSpPr>
        <xdr:cNvPr id="466" name="土木費平均値テキスト"/>
        <xdr:cNvSpPr txBox="1"/>
      </xdr:nvSpPr>
      <xdr:spPr>
        <a:xfrm>
          <a:off x="10528300" y="16260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7406</xdr:rowOff>
    </xdr:from>
    <xdr:to>
      <xdr:col>50</xdr:col>
      <xdr:colOff>114300</xdr:colOff>
      <xdr:row>96</xdr:row>
      <xdr:rowOff>75540</xdr:rowOff>
    </xdr:to>
    <xdr:cxnSp macro="">
      <xdr:nvCxnSpPr>
        <xdr:cNvPr id="468" name="直線コネクタ 467"/>
        <xdr:cNvCxnSpPr/>
      </xdr:nvCxnSpPr>
      <xdr:spPr>
        <a:xfrm flipV="1">
          <a:off x="8750300" y="16466606"/>
          <a:ext cx="889000" cy="6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57715</xdr:rowOff>
    </xdr:from>
    <xdr:ext cx="534377" cy="259045"/>
    <xdr:sp macro="" textlink="">
      <xdr:nvSpPr>
        <xdr:cNvPr id="470" name="テキスト ボックス 469"/>
        <xdr:cNvSpPr txBox="1"/>
      </xdr:nvSpPr>
      <xdr:spPr>
        <a:xfrm>
          <a:off x="9372111" y="1651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17911</xdr:rowOff>
    </xdr:from>
    <xdr:to>
      <xdr:col>45</xdr:col>
      <xdr:colOff>177800</xdr:colOff>
      <xdr:row>96</xdr:row>
      <xdr:rowOff>75540</xdr:rowOff>
    </xdr:to>
    <xdr:cxnSp macro="">
      <xdr:nvCxnSpPr>
        <xdr:cNvPr id="471" name="直線コネクタ 470"/>
        <xdr:cNvCxnSpPr/>
      </xdr:nvCxnSpPr>
      <xdr:spPr>
        <a:xfrm>
          <a:off x="7861300" y="16477111"/>
          <a:ext cx="889000" cy="5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120068</xdr:rowOff>
    </xdr:from>
    <xdr:ext cx="534377" cy="259045"/>
    <xdr:sp macro="" textlink="">
      <xdr:nvSpPr>
        <xdr:cNvPr id="473" name="テキスト ボックス 472"/>
        <xdr:cNvSpPr txBox="1"/>
      </xdr:nvSpPr>
      <xdr:spPr>
        <a:xfrm>
          <a:off x="8483111" y="1657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17911</xdr:rowOff>
    </xdr:from>
    <xdr:to>
      <xdr:col>41</xdr:col>
      <xdr:colOff>50800</xdr:colOff>
      <xdr:row>96</xdr:row>
      <xdr:rowOff>87601</xdr:rowOff>
    </xdr:to>
    <xdr:cxnSp macro="">
      <xdr:nvCxnSpPr>
        <xdr:cNvPr id="474" name="直線コネクタ 473"/>
        <xdr:cNvCxnSpPr/>
      </xdr:nvCxnSpPr>
      <xdr:spPr>
        <a:xfrm flipV="1">
          <a:off x="6972300" y="16477111"/>
          <a:ext cx="889000" cy="6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6" name="テキスト ボックス 475"/>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101936</xdr:rowOff>
    </xdr:from>
    <xdr:ext cx="534377" cy="259045"/>
    <xdr:sp macro="" textlink="">
      <xdr:nvSpPr>
        <xdr:cNvPr id="478" name="テキスト ボックス 477"/>
        <xdr:cNvSpPr txBox="1"/>
      </xdr:nvSpPr>
      <xdr:spPr>
        <a:xfrm>
          <a:off x="6705111" y="162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147693</xdr:rowOff>
    </xdr:from>
    <xdr:to>
      <xdr:col>55</xdr:col>
      <xdr:colOff>50800</xdr:colOff>
      <xdr:row>96</xdr:row>
      <xdr:rowOff>77843</xdr:rowOff>
    </xdr:to>
    <xdr:sp macro="" textlink="">
      <xdr:nvSpPr>
        <xdr:cNvPr id="484" name="楕円 483"/>
        <xdr:cNvSpPr/>
      </xdr:nvSpPr>
      <xdr:spPr>
        <a:xfrm>
          <a:off x="10426700" y="1643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126120</xdr:rowOff>
    </xdr:from>
    <xdr:ext cx="534377" cy="259045"/>
    <xdr:sp macro="" textlink="">
      <xdr:nvSpPr>
        <xdr:cNvPr id="485" name="土木費該当値テキスト"/>
        <xdr:cNvSpPr txBox="1"/>
      </xdr:nvSpPr>
      <xdr:spPr>
        <a:xfrm>
          <a:off x="10528300" y="1641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128056</xdr:rowOff>
    </xdr:from>
    <xdr:to>
      <xdr:col>50</xdr:col>
      <xdr:colOff>165100</xdr:colOff>
      <xdr:row>96</xdr:row>
      <xdr:rowOff>58206</xdr:rowOff>
    </xdr:to>
    <xdr:sp macro="" textlink="">
      <xdr:nvSpPr>
        <xdr:cNvPr id="486" name="楕円 485"/>
        <xdr:cNvSpPr/>
      </xdr:nvSpPr>
      <xdr:spPr>
        <a:xfrm>
          <a:off x="9588500" y="1641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74733</xdr:rowOff>
    </xdr:from>
    <xdr:ext cx="534377" cy="259045"/>
    <xdr:sp macro="" textlink="">
      <xdr:nvSpPr>
        <xdr:cNvPr id="487" name="テキスト ボックス 486"/>
        <xdr:cNvSpPr txBox="1"/>
      </xdr:nvSpPr>
      <xdr:spPr>
        <a:xfrm>
          <a:off x="9372111" y="1619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24740</xdr:rowOff>
    </xdr:from>
    <xdr:to>
      <xdr:col>46</xdr:col>
      <xdr:colOff>38100</xdr:colOff>
      <xdr:row>96</xdr:row>
      <xdr:rowOff>126340</xdr:rowOff>
    </xdr:to>
    <xdr:sp macro="" textlink="">
      <xdr:nvSpPr>
        <xdr:cNvPr id="488" name="楕円 487"/>
        <xdr:cNvSpPr/>
      </xdr:nvSpPr>
      <xdr:spPr>
        <a:xfrm>
          <a:off x="8699500" y="164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142867</xdr:rowOff>
    </xdr:from>
    <xdr:ext cx="534377" cy="259045"/>
    <xdr:sp macro="" textlink="">
      <xdr:nvSpPr>
        <xdr:cNvPr id="489" name="テキスト ボックス 488"/>
        <xdr:cNvSpPr txBox="1"/>
      </xdr:nvSpPr>
      <xdr:spPr>
        <a:xfrm>
          <a:off x="8483111" y="1625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138561</xdr:rowOff>
    </xdr:from>
    <xdr:to>
      <xdr:col>41</xdr:col>
      <xdr:colOff>101600</xdr:colOff>
      <xdr:row>96</xdr:row>
      <xdr:rowOff>68711</xdr:rowOff>
    </xdr:to>
    <xdr:sp macro="" textlink="">
      <xdr:nvSpPr>
        <xdr:cNvPr id="490" name="楕円 489"/>
        <xdr:cNvSpPr/>
      </xdr:nvSpPr>
      <xdr:spPr>
        <a:xfrm>
          <a:off x="7810500" y="1642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59838</xdr:rowOff>
    </xdr:from>
    <xdr:ext cx="534377" cy="259045"/>
    <xdr:sp macro="" textlink="">
      <xdr:nvSpPr>
        <xdr:cNvPr id="491" name="テキスト ボックス 490"/>
        <xdr:cNvSpPr txBox="1"/>
      </xdr:nvSpPr>
      <xdr:spPr>
        <a:xfrm>
          <a:off x="7594111" y="1651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36801</xdr:rowOff>
    </xdr:from>
    <xdr:to>
      <xdr:col>36</xdr:col>
      <xdr:colOff>165100</xdr:colOff>
      <xdr:row>96</xdr:row>
      <xdr:rowOff>138401</xdr:rowOff>
    </xdr:to>
    <xdr:sp macro="" textlink="">
      <xdr:nvSpPr>
        <xdr:cNvPr id="492" name="楕円 491"/>
        <xdr:cNvSpPr/>
      </xdr:nvSpPr>
      <xdr:spPr>
        <a:xfrm>
          <a:off x="6921500" y="164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129528</xdr:rowOff>
    </xdr:from>
    <xdr:ext cx="534377" cy="259045"/>
    <xdr:sp macro="" textlink="">
      <xdr:nvSpPr>
        <xdr:cNvPr id="493" name="テキスト ボックス 492"/>
        <xdr:cNvSpPr txBox="1"/>
      </xdr:nvSpPr>
      <xdr:spPr>
        <a:xfrm>
          <a:off x="6705111" y="1658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39744</xdr:rowOff>
    </xdr:from>
    <xdr:to>
      <xdr:col>85</xdr:col>
      <xdr:colOff>127000</xdr:colOff>
      <xdr:row>37</xdr:row>
      <xdr:rowOff>89617</xdr:rowOff>
    </xdr:to>
    <xdr:cxnSp macro="">
      <xdr:nvCxnSpPr>
        <xdr:cNvPr id="522" name="直線コネクタ 521"/>
        <xdr:cNvCxnSpPr/>
      </xdr:nvCxnSpPr>
      <xdr:spPr>
        <a:xfrm>
          <a:off x="15481300" y="6383394"/>
          <a:ext cx="8382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3" name="消防費平均値テキスト"/>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39744</xdr:rowOff>
    </xdr:from>
    <xdr:to>
      <xdr:col>81</xdr:col>
      <xdr:colOff>50800</xdr:colOff>
      <xdr:row>37</xdr:row>
      <xdr:rowOff>59690</xdr:rowOff>
    </xdr:to>
    <xdr:cxnSp macro="">
      <xdr:nvCxnSpPr>
        <xdr:cNvPr id="525" name="直線コネクタ 524"/>
        <xdr:cNvCxnSpPr/>
      </xdr:nvCxnSpPr>
      <xdr:spPr>
        <a:xfrm flipV="1">
          <a:off x="14592300" y="6383394"/>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7" name="テキスト ボックス 526"/>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55309</xdr:rowOff>
    </xdr:from>
    <xdr:to>
      <xdr:col>76</xdr:col>
      <xdr:colOff>114300</xdr:colOff>
      <xdr:row>37</xdr:row>
      <xdr:rowOff>59690</xdr:rowOff>
    </xdr:to>
    <xdr:cxnSp macro="">
      <xdr:nvCxnSpPr>
        <xdr:cNvPr id="528" name="直線コネクタ 527"/>
        <xdr:cNvCxnSpPr/>
      </xdr:nvCxnSpPr>
      <xdr:spPr>
        <a:xfrm>
          <a:off x="13703300" y="6398959"/>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6964</xdr:rowOff>
    </xdr:from>
    <xdr:ext cx="534377" cy="259045"/>
    <xdr:sp macro="" textlink="">
      <xdr:nvSpPr>
        <xdr:cNvPr id="530" name="テキスト ボックス 529"/>
        <xdr:cNvSpPr txBox="1"/>
      </xdr:nvSpPr>
      <xdr:spPr>
        <a:xfrm>
          <a:off x="14325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55309</xdr:rowOff>
    </xdr:from>
    <xdr:to>
      <xdr:col>71</xdr:col>
      <xdr:colOff>177800</xdr:colOff>
      <xdr:row>37</xdr:row>
      <xdr:rowOff>91637</xdr:rowOff>
    </xdr:to>
    <xdr:cxnSp macro="">
      <xdr:nvCxnSpPr>
        <xdr:cNvPr id="531" name="直線コネクタ 530"/>
        <xdr:cNvCxnSpPr/>
      </xdr:nvCxnSpPr>
      <xdr:spPr>
        <a:xfrm flipV="1">
          <a:off x="12814300" y="6398959"/>
          <a:ext cx="889000" cy="3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5" name="テキスト ボックス 534"/>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38817</xdr:rowOff>
    </xdr:from>
    <xdr:to>
      <xdr:col>85</xdr:col>
      <xdr:colOff>177800</xdr:colOff>
      <xdr:row>37</xdr:row>
      <xdr:rowOff>140417</xdr:rowOff>
    </xdr:to>
    <xdr:sp macro="" textlink="">
      <xdr:nvSpPr>
        <xdr:cNvPr id="541" name="楕円 540"/>
        <xdr:cNvSpPr/>
      </xdr:nvSpPr>
      <xdr:spPr>
        <a:xfrm>
          <a:off x="16268700" y="638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125194</xdr:rowOff>
    </xdr:from>
    <xdr:ext cx="534377" cy="259045"/>
    <xdr:sp macro="" textlink="">
      <xdr:nvSpPr>
        <xdr:cNvPr id="542" name="消防費該当値テキスト"/>
        <xdr:cNvSpPr txBox="1"/>
      </xdr:nvSpPr>
      <xdr:spPr>
        <a:xfrm>
          <a:off x="16370300" y="629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160394</xdr:rowOff>
    </xdr:from>
    <xdr:to>
      <xdr:col>81</xdr:col>
      <xdr:colOff>101600</xdr:colOff>
      <xdr:row>37</xdr:row>
      <xdr:rowOff>90544</xdr:rowOff>
    </xdr:to>
    <xdr:sp macro="" textlink="">
      <xdr:nvSpPr>
        <xdr:cNvPr id="543" name="楕円 542"/>
        <xdr:cNvSpPr/>
      </xdr:nvSpPr>
      <xdr:spPr>
        <a:xfrm>
          <a:off x="15430500" y="63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81671</xdr:rowOff>
    </xdr:from>
    <xdr:ext cx="534377" cy="259045"/>
    <xdr:sp macro="" textlink="">
      <xdr:nvSpPr>
        <xdr:cNvPr id="544" name="テキスト ボックス 543"/>
        <xdr:cNvSpPr txBox="1"/>
      </xdr:nvSpPr>
      <xdr:spPr>
        <a:xfrm>
          <a:off x="15214111" y="642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8890</xdr:rowOff>
    </xdr:from>
    <xdr:to>
      <xdr:col>76</xdr:col>
      <xdr:colOff>165100</xdr:colOff>
      <xdr:row>37</xdr:row>
      <xdr:rowOff>110490</xdr:rowOff>
    </xdr:to>
    <xdr:sp macro="" textlink="">
      <xdr:nvSpPr>
        <xdr:cNvPr id="545" name="楕円 544"/>
        <xdr:cNvSpPr/>
      </xdr:nvSpPr>
      <xdr:spPr>
        <a:xfrm>
          <a:off x="14541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101617</xdr:rowOff>
    </xdr:from>
    <xdr:ext cx="534377" cy="259045"/>
    <xdr:sp macro="" textlink="">
      <xdr:nvSpPr>
        <xdr:cNvPr id="546" name="テキスト ボックス 545"/>
        <xdr:cNvSpPr txBox="1"/>
      </xdr:nvSpPr>
      <xdr:spPr>
        <a:xfrm>
          <a:off x="14325111" y="64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4509</xdr:rowOff>
    </xdr:from>
    <xdr:to>
      <xdr:col>72</xdr:col>
      <xdr:colOff>38100</xdr:colOff>
      <xdr:row>37</xdr:row>
      <xdr:rowOff>106109</xdr:rowOff>
    </xdr:to>
    <xdr:sp macro="" textlink="">
      <xdr:nvSpPr>
        <xdr:cNvPr id="547" name="楕円 546"/>
        <xdr:cNvSpPr/>
      </xdr:nvSpPr>
      <xdr:spPr>
        <a:xfrm>
          <a:off x="13652500" y="634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97236</xdr:rowOff>
    </xdr:from>
    <xdr:ext cx="534377" cy="259045"/>
    <xdr:sp macro="" textlink="">
      <xdr:nvSpPr>
        <xdr:cNvPr id="548" name="テキスト ボックス 547"/>
        <xdr:cNvSpPr txBox="1"/>
      </xdr:nvSpPr>
      <xdr:spPr>
        <a:xfrm>
          <a:off x="13436111" y="644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40837</xdr:rowOff>
    </xdr:from>
    <xdr:to>
      <xdr:col>67</xdr:col>
      <xdr:colOff>101600</xdr:colOff>
      <xdr:row>37</xdr:row>
      <xdr:rowOff>142437</xdr:rowOff>
    </xdr:to>
    <xdr:sp macro="" textlink="">
      <xdr:nvSpPr>
        <xdr:cNvPr id="549" name="楕円 548"/>
        <xdr:cNvSpPr/>
      </xdr:nvSpPr>
      <xdr:spPr>
        <a:xfrm>
          <a:off x="12763500" y="63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133564</xdr:rowOff>
    </xdr:from>
    <xdr:ext cx="534377" cy="259045"/>
    <xdr:sp macro="" textlink="">
      <xdr:nvSpPr>
        <xdr:cNvPr id="550" name="テキスト ボックス 549"/>
        <xdr:cNvSpPr txBox="1"/>
      </xdr:nvSpPr>
      <xdr:spPr>
        <a:xfrm>
          <a:off x="12547111" y="64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49</xdr:row>
      <xdr:rowOff>93768</xdr:rowOff>
    </xdr:from>
    <xdr:to>
      <xdr:col>85</xdr:col>
      <xdr:colOff>127000</xdr:colOff>
      <xdr:row>50</xdr:row>
      <xdr:rowOff>22232</xdr:rowOff>
    </xdr:to>
    <xdr:cxnSp macro="">
      <xdr:nvCxnSpPr>
        <xdr:cNvPr id="582" name="直線コネクタ 581"/>
        <xdr:cNvCxnSpPr/>
      </xdr:nvCxnSpPr>
      <xdr:spPr>
        <a:xfrm flipV="1">
          <a:off x="15481300" y="8494818"/>
          <a:ext cx="838200" cy="9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112737</xdr:rowOff>
    </xdr:from>
    <xdr:ext cx="534377" cy="259045"/>
    <xdr:sp macro="" textlink="">
      <xdr:nvSpPr>
        <xdr:cNvPr id="583" name="教育費平均値テキスト"/>
        <xdr:cNvSpPr txBox="1"/>
      </xdr:nvSpPr>
      <xdr:spPr>
        <a:xfrm>
          <a:off x="16370300" y="9542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22232</xdr:rowOff>
    </xdr:from>
    <xdr:to>
      <xdr:col>81</xdr:col>
      <xdr:colOff>50800</xdr:colOff>
      <xdr:row>56</xdr:row>
      <xdr:rowOff>151408</xdr:rowOff>
    </xdr:to>
    <xdr:cxnSp macro="">
      <xdr:nvCxnSpPr>
        <xdr:cNvPr id="585" name="直線コネクタ 584"/>
        <xdr:cNvCxnSpPr/>
      </xdr:nvCxnSpPr>
      <xdr:spPr>
        <a:xfrm flipV="1">
          <a:off x="14592300" y="8594732"/>
          <a:ext cx="889000" cy="115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91167</xdr:rowOff>
    </xdr:from>
    <xdr:ext cx="534377" cy="259045"/>
    <xdr:sp macro="" textlink="">
      <xdr:nvSpPr>
        <xdr:cNvPr id="587" name="テキスト ボックス 586"/>
        <xdr:cNvSpPr txBox="1"/>
      </xdr:nvSpPr>
      <xdr:spPr>
        <a:xfrm>
          <a:off x="15214111" y="96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18379</xdr:rowOff>
    </xdr:from>
    <xdr:to>
      <xdr:col>76</xdr:col>
      <xdr:colOff>114300</xdr:colOff>
      <xdr:row>56</xdr:row>
      <xdr:rowOff>151408</xdr:rowOff>
    </xdr:to>
    <xdr:cxnSp macro="">
      <xdr:nvCxnSpPr>
        <xdr:cNvPr id="588" name="直線コネクタ 587"/>
        <xdr:cNvCxnSpPr/>
      </xdr:nvCxnSpPr>
      <xdr:spPr>
        <a:xfrm>
          <a:off x="13703300" y="9619579"/>
          <a:ext cx="889000" cy="13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28931</xdr:rowOff>
    </xdr:from>
    <xdr:ext cx="534377" cy="259045"/>
    <xdr:sp macro="" textlink="">
      <xdr:nvSpPr>
        <xdr:cNvPr id="590" name="テキスト ボックス 589"/>
        <xdr:cNvSpPr txBox="1"/>
      </xdr:nvSpPr>
      <xdr:spPr>
        <a:xfrm>
          <a:off x="14325111" y="92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18379</xdr:rowOff>
    </xdr:from>
    <xdr:to>
      <xdr:col>71</xdr:col>
      <xdr:colOff>177800</xdr:colOff>
      <xdr:row>57</xdr:row>
      <xdr:rowOff>170986</xdr:rowOff>
    </xdr:to>
    <xdr:cxnSp macro="">
      <xdr:nvCxnSpPr>
        <xdr:cNvPr id="591" name="直線コネクタ 590"/>
        <xdr:cNvCxnSpPr/>
      </xdr:nvCxnSpPr>
      <xdr:spPr>
        <a:xfrm flipV="1">
          <a:off x="12814300" y="9619579"/>
          <a:ext cx="889000" cy="3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111309</xdr:rowOff>
    </xdr:from>
    <xdr:ext cx="534377" cy="259045"/>
    <xdr:sp macro="" textlink="">
      <xdr:nvSpPr>
        <xdr:cNvPr id="595" name="テキスト ボックス 594"/>
        <xdr:cNvSpPr txBox="1"/>
      </xdr:nvSpPr>
      <xdr:spPr>
        <a:xfrm>
          <a:off x="12547111" y="9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42968</xdr:rowOff>
    </xdr:from>
    <xdr:to>
      <xdr:col>85</xdr:col>
      <xdr:colOff>177800</xdr:colOff>
      <xdr:row>49</xdr:row>
      <xdr:rowOff>144568</xdr:rowOff>
    </xdr:to>
    <xdr:sp macro="" textlink="">
      <xdr:nvSpPr>
        <xdr:cNvPr id="601" name="楕円 600"/>
        <xdr:cNvSpPr/>
      </xdr:nvSpPr>
      <xdr:spPr>
        <a:xfrm>
          <a:off x="16268700" y="84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48</xdr:row>
      <xdr:rowOff>167445</xdr:rowOff>
    </xdr:from>
    <xdr:ext cx="599010" cy="259045"/>
    <xdr:sp macro="" textlink="">
      <xdr:nvSpPr>
        <xdr:cNvPr id="602" name="教育費該当値テキスト"/>
        <xdr:cNvSpPr txBox="1"/>
      </xdr:nvSpPr>
      <xdr:spPr>
        <a:xfrm>
          <a:off x="16370300" y="839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49</xdr:row>
      <xdr:rowOff>142882</xdr:rowOff>
    </xdr:from>
    <xdr:to>
      <xdr:col>81</xdr:col>
      <xdr:colOff>101600</xdr:colOff>
      <xdr:row>50</xdr:row>
      <xdr:rowOff>73032</xdr:rowOff>
    </xdr:to>
    <xdr:sp macro="" textlink="">
      <xdr:nvSpPr>
        <xdr:cNvPr id="603" name="楕円 602"/>
        <xdr:cNvSpPr/>
      </xdr:nvSpPr>
      <xdr:spPr>
        <a:xfrm>
          <a:off x="15430500" y="854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48</xdr:row>
      <xdr:rowOff>89559</xdr:rowOff>
    </xdr:from>
    <xdr:ext cx="599010" cy="259045"/>
    <xdr:sp macro="" textlink="">
      <xdr:nvSpPr>
        <xdr:cNvPr id="604" name="テキスト ボックス 603"/>
        <xdr:cNvSpPr txBox="1"/>
      </xdr:nvSpPr>
      <xdr:spPr>
        <a:xfrm>
          <a:off x="15181795" y="831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100608</xdr:rowOff>
    </xdr:from>
    <xdr:to>
      <xdr:col>76</xdr:col>
      <xdr:colOff>165100</xdr:colOff>
      <xdr:row>57</xdr:row>
      <xdr:rowOff>30758</xdr:rowOff>
    </xdr:to>
    <xdr:sp macro="" textlink="">
      <xdr:nvSpPr>
        <xdr:cNvPr id="605" name="楕円 604"/>
        <xdr:cNvSpPr/>
      </xdr:nvSpPr>
      <xdr:spPr>
        <a:xfrm>
          <a:off x="14541500" y="97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21885</xdr:rowOff>
    </xdr:from>
    <xdr:ext cx="534377" cy="259045"/>
    <xdr:sp macro="" textlink="">
      <xdr:nvSpPr>
        <xdr:cNvPr id="606" name="テキスト ボックス 605"/>
        <xdr:cNvSpPr txBox="1"/>
      </xdr:nvSpPr>
      <xdr:spPr>
        <a:xfrm>
          <a:off x="14325111" y="97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139029</xdr:rowOff>
    </xdr:from>
    <xdr:to>
      <xdr:col>72</xdr:col>
      <xdr:colOff>38100</xdr:colOff>
      <xdr:row>56</xdr:row>
      <xdr:rowOff>69179</xdr:rowOff>
    </xdr:to>
    <xdr:sp macro="" textlink="">
      <xdr:nvSpPr>
        <xdr:cNvPr id="607" name="楕円 606"/>
        <xdr:cNvSpPr/>
      </xdr:nvSpPr>
      <xdr:spPr>
        <a:xfrm>
          <a:off x="13652500" y="956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60306</xdr:rowOff>
    </xdr:from>
    <xdr:ext cx="534377" cy="259045"/>
    <xdr:sp macro="" textlink="">
      <xdr:nvSpPr>
        <xdr:cNvPr id="608" name="テキスト ボックス 607"/>
        <xdr:cNvSpPr txBox="1"/>
      </xdr:nvSpPr>
      <xdr:spPr>
        <a:xfrm>
          <a:off x="13436111" y="966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120186</xdr:rowOff>
    </xdr:from>
    <xdr:to>
      <xdr:col>67</xdr:col>
      <xdr:colOff>101600</xdr:colOff>
      <xdr:row>58</xdr:row>
      <xdr:rowOff>50336</xdr:rowOff>
    </xdr:to>
    <xdr:sp macro="" textlink="">
      <xdr:nvSpPr>
        <xdr:cNvPr id="609" name="楕円 608"/>
        <xdr:cNvSpPr/>
      </xdr:nvSpPr>
      <xdr:spPr>
        <a:xfrm>
          <a:off x="12763500" y="98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41463</xdr:rowOff>
    </xdr:from>
    <xdr:ext cx="534377" cy="259045"/>
    <xdr:sp macro="" textlink="">
      <xdr:nvSpPr>
        <xdr:cNvPr id="610" name="テキスト ボックス 609"/>
        <xdr:cNvSpPr txBox="1"/>
      </xdr:nvSpPr>
      <xdr:spPr>
        <a:xfrm>
          <a:off x="12547111" y="99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151147</xdr:rowOff>
    </xdr:from>
    <xdr:to>
      <xdr:col>85</xdr:col>
      <xdr:colOff>127000</xdr:colOff>
      <xdr:row>78</xdr:row>
      <xdr:rowOff>5324</xdr:rowOff>
    </xdr:to>
    <xdr:cxnSp macro="">
      <xdr:nvCxnSpPr>
        <xdr:cNvPr id="635" name="直線コネクタ 634"/>
        <xdr:cNvCxnSpPr/>
      </xdr:nvCxnSpPr>
      <xdr:spPr>
        <a:xfrm flipV="1">
          <a:off x="15481300" y="13352797"/>
          <a:ext cx="838200" cy="2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115064</xdr:rowOff>
    </xdr:from>
    <xdr:ext cx="469744" cy="259045"/>
    <xdr:sp macro="" textlink="">
      <xdr:nvSpPr>
        <xdr:cNvPr id="636" name="災害復旧費平均値テキスト"/>
        <xdr:cNvSpPr txBox="1"/>
      </xdr:nvSpPr>
      <xdr:spPr>
        <a:xfrm>
          <a:off x="16370300" y="1331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5324</xdr:rowOff>
    </xdr:from>
    <xdr:to>
      <xdr:col>81</xdr:col>
      <xdr:colOff>50800</xdr:colOff>
      <xdr:row>78</xdr:row>
      <xdr:rowOff>25400</xdr:rowOff>
    </xdr:to>
    <xdr:cxnSp macro="">
      <xdr:nvCxnSpPr>
        <xdr:cNvPr id="638" name="直線コネクタ 637"/>
        <xdr:cNvCxnSpPr/>
      </xdr:nvCxnSpPr>
      <xdr:spPr>
        <a:xfrm flipV="1">
          <a:off x="14592300" y="13378424"/>
          <a:ext cx="889000" cy="2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52033</xdr:rowOff>
    </xdr:from>
    <xdr:ext cx="469744" cy="259045"/>
    <xdr:sp macro="" textlink="">
      <xdr:nvSpPr>
        <xdr:cNvPr id="640" name="テキスト ボックス 639"/>
        <xdr:cNvSpPr txBox="1"/>
      </xdr:nvSpPr>
      <xdr:spPr>
        <a:xfrm>
          <a:off x="15246428" y="134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23462</xdr:rowOff>
    </xdr:from>
    <xdr:to>
      <xdr:col>76</xdr:col>
      <xdr:colOff>114300</xdr:colOff>
      <xdr:row>78</xdr:row>
      <xdr:rowOff>25400</xdr:rowOff>
    </xdr:to>
    <xdr:cxnSp macro="">
      <xdr:nvCxnSpPr>
        <xdr:cNvPr id="641" name="直線コネクタ 640"/>
        <xdr:cNvCxnSpPr/>
      </xdr:nvCxnSpPr>
      <xdr:spPr>
        <a:xfrm>
          <a:off x="13703300" y="13396562"/>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3" name="テキスト ボックス 642"/>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23462</xdr:rowOff>
    </xdr:from>
    <xdr:to>
      <xdr:col>71</xdr:col>
      <xdr:colOff>177800</xdr:colOff>
      <xdr:row>78</xdr:row>
      <xdr:rowOff>23937</xdr:rowOff>
    </xdr:to>
    <xdr:cxnSp macro="">
      <xdr:nvCxnSpPr>
        <xdr:cNvPr id="644" name="直線コネクタ 643"/>
        <xdr:cNvCxnSpPr/>
      </xdr:nvCxnSpPr>
      <xdr:spPr>
        <a:xfrm flipV="1">
          <a:off x="12814300" y="13396562"/>
          <a:ext cx="8890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100347</xdr:rowOff>
    </xdr:from>
    <xdr:to>
      <xdr:col>85</xdr:col>
      <xdr:colOff>177800</xdr:colOff>
      <xdr:row>78</xdr:row>
      <xdr:rowOff>30497</xdr:rowOff>
    </xdr:to>
    <xdr:sp macro="" textlink="">
      <xdr:nvSpPr>
        <xdr:cNvPr id="654" name="楕円 653"/>
        <xdr:cNvSpPr/>
      </xdr:nvSpPr>
      <xdr:spPr>
        <a:xfrm>
          <a:off x="16268700" y="1330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59724</xdr:rowOff>
    </xdr:from>
    <xdr:ext cx="469744" cy="259045"/>
    <xdr:sp macro="" textlink="">
      <xdr:nvSpPr>
        <xdr:cNvPr id="655" name="災害復旧費該当値テキスト"/>
        <xdr:cNvSpPr txBox="1"/>
      </xdr:nvSpPr>
      <xdr:spPr>
        <a:xfrm>
          <a:off x="16370300" y="1308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125974</xdr:rowOff>
    </xdr:from>
    <xdr:to>
      <xdr:col>81</xdr:col>
      <xdr:colOff>101600</xdr:colOff>
      <xdr:row>78</xdr:row>
      <xdr:rowOff>56124</xdr:rowOff>
    </xdr:to>
    <xdr:sp macro="" textlink="">
      <xdr:nvSpPr>
        <xdr:cNvPr id="656" name="楕円 655"/>
        <xdr:cNvSpPr/>
      </xdr:nvSpPr>
      <xdr:spPr>
        <a:xfrm>
          <a:off x="15430500" y="133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72651</xdr:rowOff>
    </xdr:from>
    <xdr:ext cx="469744" cy="259045"/>
    <xdr:sp macro="" textlink="">
      <xdr:nvSpPr>
        <xdr:cNvPr id="657" name="テキスト ボックス 656"/>
        <xdr:cNvSpPr txBox="1"/>
      </xdr:nvSpPr>
      <xdr:spPr>
        <a:xfrm>
          <a:off x="15246428" y="1310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144112</xdr:rowOff>
    </xdr:from>
    <xdr:to>
      <xdr:col>72</xdr:col>
      <xdr:colOff>38100</xdr:colOff>
      <xdr:row>78</xdr:row>
      <xdr:rowOff>74262</xdr:rowOff>
    </xdr:to>
    <xdr:sp macro="" textlink="">
      <xdr:nvSpPr>
        <xdr:cNvPr id="660" name="楕円 659"/>
        <xdr:cNvSpPr/>
      </xdr:nvSpPr>
      <xdr:spPr>
        <a:xfrm>
          <a:off x="13652500" y="1334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65389</xdr:rowOff>
    </xdr:from>
    <xdr:ext cx="378565" cy="259045"/>
    <xdr:sp macro="" textlink="">
      <xdr:nvSpPr>
        <xdr:cNvPr id="661" name="テキスト ボックス 660"/>
        <xdr:cNvSpPr txBox="1"/>
      </xdr:nvSpPr>
      <xdr:spPr>
        <a:xfrm>
          <a:off x="13514017" y="13438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144587</xdr:rowOff>
    </xdr:from>
    <xdr:to>
      <xdr:col>67</xdr:col>
      <xdr:colOff>101600</xdr:colOff>
      <xdr:row>78</xdr:row>
      <xdr:rowOff>74737</xdr:rowOff>
    </xdr:to>
    <xdr:sp macro="" textlink="">
      <xdr:nvSpPr>
        <xdr:cNvPr id="662" name="楕円 661"/>
        <xdr:cNvSpPr/>
      </xdr:nvSpPr>
      <xdr:spPr>
        <a:xfrm>
          <a:off x="12763500" y="1334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65864</xdr:rowOff>
    </xdr:from>
    <xdr:ext cx="378565" cy="259045"/>
    <xdr:sp macro="" textlink="">
      <xdr:nvSpPr>
        <xdr:cNvPr id="663" name="テキスト ボックス 662"/>
        <xdr:cNvSpPr txBox="1"/>
      </xdr:nvSpPr>
      <xdr:spPr>
        <a:xfrm>
          <a:off x="12625017" y="13438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140084</xdr:rowOff>
    </xdr:from>
    <xdr:to>
      <xdr:col>85</xdr:col>
      <xdr:colOff>127000</xdr:colOff>
      <xdr:row>94</xdr:row>
      <xdr:rowOff>22566</xdr:rowOff>
    </xdr:to>
    <xdr:cxnSp macro="">
      <xdr:nvCxnSpPr>
        <xdr:cNvPr id="690" name="直線コネクタ 689"/>
        <xdr:cNvCxnSpPr/>
      </xdr:nvCxnSpPr>
      <xdr:spPr>
        <a:xfrm>
          <a:off x="15481300" y="16084934"/>
          <a:ext cx="838200" cy="5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113047</xdr:rowOff>
    </xdr:from>
    <xdr:ext cx="534377" cy="259045"/>
    <xdr:sp macro="" textlink="">
      <xdr:nvSpPr>
        <xdr:cNvPr id="691" name="公債費平均値テキスト"/>
        <xdr:cNvSpPr txBox="1"/>
      </xdr:nvSpPr>
      <xdr:spPr>
        <a:xfrm>
          <a:off x="16370300" y="16400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27521</xdr:rowOff>
    </xdr:from>
    <xdr:to>
      <xdr:col>81</xdr:col>
      <xdr:colOff>50800</xdr:colOff>
      <xdr:row>93</xdr:row>
      <xdr:rowOff>140084</xdr:rowOff>
    </xdr:to>
    <xdr:cxnSp macro="">
      <xdr:nvCxnSpPr>
        <xdr:cNvPr id="693" name="直線コネクタ 692"/>
        <xdr:cNvCxnSpPr/>
      </xdr:nvCxnSpPr>
      <xdr:spPr>
        <a:xfrm>
          <a:off x="14592300" y="15972371"/>
          <a:ext cx="889000" cy="11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63285</xdr:rowOff>
    </xdr:from>
    <xdr:ext cx="534377" cy="259045"/>
    <xdr:sp macro="" textlink="">
      <xdr:nvSpPr>
        <xdr:cNvPr id="695" name="テキスト ボックス 694"/>
        <xdr:cNvSpPr txBox="1"/>
      </xdr:nvSpPr>
      <xdr:spPr>
        <a:xfrm>
          <a:off x="15214111" y="1652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27521</xdr:rowOff>
    </xdr:from>
    <xdr:to>
      <xdr:col>76</xdr:col>
      <xdr:colOff>114300</xdr:colOff>
      <xdr:row>93</xdr:row>
      <xdr:rowOff>151935</xdr:rowOff>
    </xdr:to>
    <xdr:cxnSp macro="">
      <xdr:nvCxnSpPr>
        <xdr:cNvPr id="696" name="直線コネクタ 695"/>
        <xdr:cNvCxnSpPr/>
      </xdr:nvCxnSpPr>
      <xdr:spPr>
        <a:xfrm flipV="1">
          <a:off x="13703300" y="15972371"/>
          <a:ext cx="889000" cy="1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71378</xdr:rowOff>
    </xdr:from>
    <xdr:ext cx="534377" cy="259045"/>
    <xdr:sp macro="" textlink="">
      <xdr:nvSpPr>
        <xdr:cNvPr id="698" name="テキスト ボックス 697"/>
        <xdr:cNvSpPr txBox="1"/>
      </xdr:nvSpPr>
      <xdr:spPr>
        <a:xfrm>
          <a:off x="14325111" y="165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101158</xdr:rowOff>
    </xdr:from>
    <xdr:to>
      <xdr:col>71</xdr:col>
      <xdr:colOff>177800</xdr:colOff>
      <xdr:row>93</xdr:row>
      <xdr:rowOff>151935</xdr:rowOff>
    </xdr:to>
    <xdr:cxnSp macro="">
      <xdr:nvCxnSpPr>
        <xdr:cNvPr id="699" name="直線コネクタ 698"/>
        <xdr:cNvCxnSpPr/>
      </xdr:nvCxnSpPr>
      <xdr:spPr>
        <a:xfrm>
          <a:off x="12814300" y="16046008"/>
          <a:ext cx="889000" cy="5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24314</xdr:rowOff>
    </xdr:from>
    <xdr:ext cx="534377" cy="259045"/>
    <xdr:sp macro="" textlink="">
      <xdr:nvSpPr>
        <xdr:cNvPr id="701" name="テキスト ボックス 700"/>
        <xdr:cNvSpPr txBox="1"/>
      </xdr:nvSpPr>
      <xdr:spPr>
        <a:xfrm>
          <a:off x="13436111" y="1648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3996</xdr:rowOff>
    </xdr:from>
    <xdr:ext cx="534377" cy="259045"/>
    <xdr:sp macro="" textlink="">
      <xdr:nvSpPr>
        <xdr:cNvPr id="703" name="テキスト ボックス 702"/>
        <xdr:cNvSpPr txBox="1"/>
      </xdr:nvSpPr>
      <xdr:spPr>
        <a:xfrm>
          <a:off x="12547111" y="1646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143216</xdr:rowOff>
    </xdr:from>
    <xdr:to>
      <xdr:col>85</xdr:col>
      <xdr:colOff>177800</xdr:colOff>
      <xdr:row>94</xdr:row>
      <xdr:rowOff>73366</xdr:rowOff>
    </xdr:to>
    <xdr:sp macro="" textlink="">
      <xdr:nvSpPr>
        <xdr:cNvPr id="709" name="楕円 708"/>
        <xdr:cNvSpPr/>
      </xdr:nvSpPr>
      <xdr:spPr>
        <a:xfrm>
          <a:off x="16268700" y="16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166093</xdr:rowOff>
    </xdr:from>
    <xdr:ext cx="534377" cy="259045"/>
    <xdr:sp macro="" textlink="">
      <xdr:nvSpPr>
        <xdr:cNvPr id="710" name="公債費該当値テキスト"/>
        <xdr:cNvSpPr txBox="1"/>
      </xdr:nvSpPr>
      <xdr:spPr>
        <a:xfrm>
          <a:off x="16370300" y="1593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89284</xdr:rowOff>
    </xdr:from>
    <xdr:to>
      <xdr:col>81</xdr:col>
      <xdr:colOff>101600</xdr:colOff>
      <xdr:row>94</xdr:row>
      <xdr:rowOff>19434</xdr:rowOff>
    </xdr:to>
    <xdr:sp macro="" textlink="">
      <xdr:nvSpPr>
        <xdr:cNvPr id="711" name="楕円 710"/>
        <xdr:cNvSpPr/>
      </xdr:nvSpPr>
      <xdr:spPr>
        <a:xfrm>
          <a:off x="15430500" y="160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35961</xdr:rowOff>
    </xdr:from>
    <xdr:ext cx="534377" cy="259045"/>
    <xdr:sp macro="" textlink="">
      <xdr:nvSpPr>
        <xdr:cNvPr id="712" name="テキスト ボックス 711"/>
        <xdr:cNvSpPr txBox="1"/>
      </xdr:nvSpPr>
      <xdr:spPr>
        <a:xfrm>
          <a:off x="15214111" y="1580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148171</xdr:rowOff>
    </xdr:from>
    <xdr:to>
      <xdr:col>76</xdr:col>
      <xdr:colOff>165100</xdr:colOff>
      <xdr:row>93</xdr:row>
      <xdr:rowOff>78321</xdr:rowOff>
    </xdr:to>
    <xdr:sp macro="" textlink="">
      <xdr:nvSpPr>
        <xdr:cNvPr id="713" name="楕円 712"/>
        <xdr:cNvSpPr/>
      </xdr:nvSpPr>
      <xdr:spPr>
        <a:xfrm>
          <a:off x="14541500" y="1592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94848</xdr:rowOff>
    </xdr:from>
    <xdr:ext cx="599010" cy="259045"/>
    <xdr:sp macro="" textlink="">
      <xdr:nvSpPr>
        <xdr:cNvPr id="714" name="テキスト ボックス 713"/>
        <xdr:cNvSpPr txBox="1"/>
      </xdr:nvSpPr>
      <xdr:spPr>
        <a:xfrm>
          <a:off x="14292795" y="1569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101135</xdr:rowOff>
    </xdr:from>
    <xdr:to>
      <xdr:col>72</xdr:col>
      <xdr:colOff>38100</xdr:colOff>
      <xdr:row>94</xdr:row>
      <xdr:rowOff>31285</xdr:rowOff>
    </xdr:to>
    <xdr:sp macro="" textlink="">
      <xdr:nvSpPr>
        <xdr:cNvPr id="715" name="楕円 714"/>
        <xdr:cNvSpPr/>
      </xdr:nvSpPr>
      <xdr:spPr>
        <a:xfrm>
          <a:off x="13652500" y="160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47812</xdr:rowOff>
    </xdr:from>
    <xdr:ext cx="534377" cy="259045"/>
    <xdr:sp macro="" textlink="">
      <xdr:nvSpPr>
        <xdr:cNvPr id="716" name="テキスト ボックス 715"/>
        <xdr:cNvSpPr txBox="1"/>
      </xdr:nvSpPr>
      <xdr:spPr>
        <a:xfrm>
          <a:off x="13436111" y="1582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50358</xdr:rowOff>
    </xdr:from>
    <xdr:to>
      <xdr:col>67</xdr:col>
      <xdr:colOff>101600</xdr:colOff>
      <xdr:row>93</xdr:row>
      <xdr:rowOff>151958</xdr:rowOff>
    </xdr:to>
    <xdr:sp macro="" textlink="">
      <xdr:nvSpPr>
        <xdr:cNvPr id="717" name="楕円 716"/>
        <xdr:cNvSpPr/>
      </xdr:nvSpPr>
      <xdr:spPr>
        <a:xfrm>
          <a:off x="12763500" y="1599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168485</xdr:rowOff>
    </xdr:from>
    <xdr:ext cx="534377" cy="259045"/>
    <xdr:sp macro="" textlink="">
      <xdr:nvSpPr>
        <xdr:cNvPr id="718" name="テキスト ボックス 717"/>
        <xdr:cNvSpPr txBox="1"/>
      </xdr:nvSpPr>
      <xdr:spPr>
        <a:xfrm>
          <a:off x="12547111" y="1577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・民生費及び農林水産業費、商工費、教育費、公債費については、類似団体平均を大きく上回っている。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主な要因として、民生費は、主に福祉事務所による生活保護費の増額や単独事業による子育て支援のための施策など、福祉施策に重点を置いている政策を展開していることが挙げられる。農林水産業費は、地籍調査及び梨生産振興に係るもの、商工費は温泉や、インバウンドへの観光振興、発祥地であるグラウンドゴルフ場の整備、</a:t>
          </a:r>
          <a:r>
            <a:rPr kumimoji="1" lang="ja-JP" altLang="ja-JP" sz="1300">
              <a:solidFill>
                <a:schemeClr val="dk1"/>
              </a:solidFill>
              <a:effectLst/>
              <a:latin typeface="+mn-lt"/>
              <a:ea typeface="+mn-ea"/>
              <a:cs typeface="+mn-cs"/>
            </a:rPr>
            <a:t>教育費は、平成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年度にかけて計画されている中学校建設事業</a:t>
          </a:r>
          <a:r>
            <a:rPr kumimoji="1" lang="ja-JP" altLang="en-US" sz="13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公債費については、町村合併に伴う合併特例債事業の元利償還が順次、本格的に始まったことによるものである。</a:t>
          </a:r>
        </a:p>
        <a:p>
          <a:r>
            <a:rPr kumimoji="1" lang="ja-JP" altLang="en-US" sz="1300">
              <a:latin typeface="ＭＳ Ｐゴシック" panose="020B0600070205080204" pitchFamily="50" charset="-128"/>
              <a:ea typeface="ＭＳ Ｐゴシック" panose="020B0600070205080204" pitchFamily="50" charset="-128"/>
            </a:rPr>
            <a:t>・災害復旧費は平成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年鳥取県中部地震によるものである。</a:t>
          </a:r>
        </a:p>
        <a:p>
          <a:r>
            <a:rPr kumimoji="1" lang="ja-JP" altLang="en-US" sz="1300">
              <a:latin typeface="ＭＳ Ｐゴシック" panose="020B0600070205080204" pitchFamily="50" charset="-128"/>
              <a:ea typeface="ＭＳ Ｐゴシック" panose="020B0600070205080204" pitchFamily="50" charset="-128"/>
            </a:rPr>
            <a:t>・公債費及び公債費以外の抑制に向けた今後の取組みとしては、公債費については新発債の抑制と繰上償還の実施を行うこととし</a:t>
          </a:r>
          <a:r>
            <a:rPr kumimoji="1" lang="ja-JP" altLang="ja-JP" sz="13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公債費以外については事業の取捨選択や制度の見直しの徹底を図る。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・財政調整基金残高は平成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年度をピークに増加してきたが、平成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年度からは、大型建設事業等に伴い、歳入予算不足を補うため、財政調整基金の減少傾向に転じた。</a:t>
          </a:r>
        </a:p>
        <a:p>
          <a:r>
            <a:rPr kumimoji="1" lang="ja-JP" altLang="en-US" sz="1050">
              <a:latin typeface="ＭＳ ゴシック" pitchFamily="49" charset="-128"/>
              <a:ea typeface="ＭＳ ゴシック" pitchFamily="49" charset="-128"/>
            </a:rPr>
            <a:t>・実質収支額については、前年度と比較し約</a:t>
          </a:r>
          <a:r>
            <a:rPr kumimoji="1" lang="en-US" altLang="ja-JP" sz="1050">
              <a:latin typeface="ＭＳ ゴシック" pitchFamily="49" charset="-128"/>
              <a:ea typeface="ＭＳ ゴシック" pitchFamily="49" charset="-128"/>
            </a:rPr>
            <a:t>5,270</a:t>
          </a:r>
          <a:r>
            <a:rPr kumimoji="1" lang="ja-JP" altLang="en-US" sz="1050">
              <a:latin typeface="ＭＳ ゴシック" pitchFamily="49" charset="-128"/>
              <a:ea typeface="ＭＳ ゴシック" pitchFamily="49" charset="-128"/>
            </a:rPr>
            <a:t>万円の減、標準財政規模に占める割合では</a:t>
          </a:r>
          <a:r>
            <a:rPr kumimoji="1" lang="en-US" altLang="ja-JP" sz="1050">
              <a:latin typeface="ＭＳ ゴシック" pitchFamily="49" charset="-128"/>
              <a:ea typeface="ＭＳ ゴシック" pitchFamily="49" charset="-128"/>
            </a:rPr>
            <a:t>0.92</a:t>
          </a:r>
          <a:r>
            <a:rPr kumimoji="1" lang="ja-JP" altLang="en-US" sz="1050">
              <a:latin typeface="ＭＳ ゴシック" pitchFamily="49" charset="-128"/>
              <a:ea typeface="ＭＳ ゴシック" pitchFamily="49" charset="-128"/>
            </a:rPr>
            <a:t>ポイントの減となったが、引き続き安定的に黒字を確保している。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・実質単年度収支額が減少、前年と比較し</a:t>
          </a:r>
          <a:r>
            <a:rPr kumimoji="1" lang="en-US" altLang="ja-JP" sz="1050">
              <a:latin typeface="ＭＳ ゴシック" pitchFamily="49" charset="-128"/>
              <a:ea typeface="ＭＳ ゴシック" pitchFamily="49" charset="-128"/>
            </a:rPr>
            <a:t>0.37</a:t>
          </a:r>
          <a:r>
            <a:rPr kumimoji="1" lang="ja-JP" altLang="en-US" sz="1050">
              <a:latin typeface="ＭＳ ゴシック" pitchFamily="49" charset="-128"/>
              <a:ea typeface="ＭＳ ゴシック" pitchFamily="49" charset="-128"/>
            </a:rPr>
            <a:t>ポイントの増加している要因は、決算剰余金を繰上償還の原資としたことによるものである。</a:t>
          </a:r>
        </a:p>
        <a:p>
          <a:r>
            <a:rPr kumimoji="1" lang="ja-JP" altLang="en-US" sz="1050">
              <a:latin typeface="ＭＳ ゴシック" pitchFamily="49" charset="-128"/>
              <a:ea typeface="ＭＳ ゴシック" pitchFamily="49" charset="-128"/>
            </a:rPr>
            <a:t>・今後は合併算定替の縮減等に伴う普通交付税の削減が予定され、また中学校建設等の大型事業が継続することから、一層の行財政改革や経費節減に努めていく必要がある。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・国民健康保険事業特別会計において黒字幅が減少しているのは、事業実施主体が町から県へ移行したことに伴い、剰余金とせずに国民健康保険財政調整基金へ積立てたことによる。</a:t>
          </a:r>
        </a:p>
        <a:p>
          <a:r>
            <a:rPr kumimoji="1" lang="ja-JP" altLang="en-US" sz="1400">
              <a:latin typeface="ＭＳ ゴシック" pitchFamily="49" charset="-128"/>
              <a:ea typeface="ＭＳ ゴシック" pitchFamily="49" charset="-128"/>
            </a:rPr>
            <a:t>・他の会計についても、安定的供給、持続可能性、経営の健全化を進めるべく、独立採算主義の原則に立ち、受益と負担の公平性に基づいた各料金等の再点検等を行っていく必要がある。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10847561</v>
      </c>
      <c r="BO4" s="441"/>
      <c r="BP4" s="441"/>
      <c r="BQ4" s="441"/>
      <c r="BR4" s="441"/>
      <c r="BS4" s="441"/>
      <c r="BT4" s="441"/>
      <c r="BU4" s="442"/>
      <c r="BV4" s="440">
        <v>11006025</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4.7</v>
      </c>
      <c r="CU4" s="622"/>
      <c r="CV4" s="622"/>
      <c r="CW4" s="622"/>
      <c r="CX4" s="622"/>
      <c r="CY4" s="622"/>
      <c r="CZ4" s="622"/>
      <c r="DA4" s="623"/>
      <c r="DB4" s="621">
        <v>5.6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10407537</v>
      </c>
      <c r="BO5" s="446"/>
      <c r="BP5" s="446"/>
      <c r="BQ5" s="446"/>
      <c r="BR5" s="446"/>
      <c r="BS5" s="446"/>
      <c r="BT5" s="446"/>
      <c r="BU5" s="447"/>
      <c r="BV5" s="445">
        <v>10616345</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92.3</v>
      </c>
      <c r="CU5" s="416"/>
      <c r="CV5" s="416"/>
      <c r="CW5" s="416"/>
      <c r="CX5" s="416"/>
      <c r="CY5" s="416"/>
      <c r="CZ5" s="416"/>
      <c r="DA5" s="417"/>
      <c r="DB5" s="415">
        <v>94.3</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440024</v>
      </c>
      <c r="BO6" s="446"/>
      <c r="BP6" s="446"/>
      <c r="BQ6" s="446"/>
      <c r="BR6" s="446"/>
      <c r="BS6" s="446"/>
      <c r="BT6" s="446"/>
      <c r="BU6" s="447"/>
      <c r="BV6" s="445">
        <v>389680</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96.3</v>
      </c>
      <c r="CU6" s="596"/>
      <c r="CV6" s="596"/>
      <c r="CW6" s="596"/>
      <c r="CX6" s="596"/>
      <c r="CY6" s="596"/>
      <c r="CZ6" s="596"/>
      <c r="DA6" s="597"/>
      <c r="DB6" s="595">
        <v>98.2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155055</v>
      </c>
      <c r="BO7" s="446"/>
      <c r="BP7" s="446"/>
      <c r="BQ7" s="446"/>
      <c r="BR7" s="446"/>
      <c r="BS7" s="446"/>
      <c r="BT7" s="446"/>
      <c r="BU7" s="447"/>
      <c r="BV7" s="445">
        <v>52007</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6125446</v>
      </c>
      <c r="CU7" s="446"/>
      <c r="CV7" s="446"/>
      <c r="CW7" s="446"/>
      <c r="CX7" s="446"/>
      <c r="CY7" s="446"/>
      <c r="CZ7" s="446"/>
      <c r="DA7" s="447"/>
      <c r="DB7" s="445">
        <v>6057792</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284969</v>
      </c>
      <c r="BO8" s="446"/>
      <c r="BP8" s="446"/>
      <c r="BQ8" s="446"/>
      <c r="BR8" s="446"/>
      <c r="BS8" s="446"/>
      <c r="BT8" s="446"/>
      <c r="BU8" s="447"/>
      <c r="BV8" s="445">
        <v>337673</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0.27</v>
      </c>
      <c r="CU8" s="559"/>
      <c r="CV8" s="559"/>
      <c r="CW8" s="559"/>
      <c r="CX8" s="559"/>
      <c r="CY8" s="559"/>
      <c r="CZ8" s="559"/>
      <c r="DA8" s="560"/>
      <c r="DB8" s="558">
        <v>0.27</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16550</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-52704</v>
      </c>
      <c r="BO9" s="446"/>
      <c r="BP9" s="446"/>
      <c r="BQ9" s="446"/>
      <c r="BR9" s="446"/>
      <c r="BS9" s="446"/>
      <c r="BT9" s="446"/>
      <c r="BU9" s="447"/>
      <c r="BV9" s="445">
        <v>38112</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21</v>
      </c>
      <c r="CU9" s="416"/>
      <c r="CV9" s="416"/>
      <c r="CW9" s="416"/>
      <c r="CX9" s="416"/>
      <c r="CY9" s="416"/>
      <c r="CZ9" s="416"/>
      <c r="DA9" s="417"/>
      <c r="DB9" s="415">
        <v>21.9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17029</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3026</v>
      </c>
      <c r="BO10" s="446"/>
      <c r="BP10" s="446"/>
      <c r="BQ10" s="446"/>
      <c r="BR10" s="446"/>
      <c r="BS10" s="446"/>
      <c r="BT10" s="446"/>
      <c r="BU10" s="447"/>
      <c r="BV10" s="445">
        <v>3778</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199369</v>
      </c>
      <c r="BO11" s="446"/>
      <c r="BP11" s="446"/>
      <c r="BQ11" s="446"/>
      <c r="BR11" s="446"/>
      <c r="BS11" s="446"/>
      <c r="BT11" s="446"/>
      <c r="BU11" s="447"/>
      <c r="BV11" s="445">
        <v>218933</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17030</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104000</v>
      </c>
      <c r="BO12" s="446"/>
      <c r="BP12" s="446"/>
      <c r="BQ12" s="446"/>
      <c r="BR12" s="446"/>
      <c r="BS12" s="446"/>
      <c r="BT12" s="446"/>
      <c r="BU12" s="447"/>
      <c r="BV12" s="445">
        <v>238000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16956</v>
      </c>
      <c r="S13" s="549"/>
      <c r="T13" s="549"/>
      <c r="U13" s="549"/>
      <c r="V13" s="550"/>
      <c r="W13" s="536" t="s">
        <v>134</v>
      </c>
      <c r="X13" s="458"/>
      <c r="Y13" s="458"/>
      <c r="Z13" s="458"/>
      <c r="AA13" s="458"/>
      <c r="AB13" s="459"/>
      <c r="AC13" s="421">
        <v>1258</v>
      </c>
      <c r="AD13" s="422"/>
      <c r="AE13" s="422"/>
      <c r="AF13" s="422"/>
      <c r="AG13" s="423"/>
      <c r="AH13" s="421">
        <v>1465</v>
      </c>
      <c r="AI13" s="422"/>
      <c r="AJ13" s="422"/>
      <c r="AK13" s="422"/>
      <c r="AL13" s="424"/>
      <c r="AM13" s="514" t="s">
        <v>135</v>
      </c>
      <c r="AN13" s="419"/>
      <c r="AO13" s="419"/>
      <c r="AP13" s="419"/>
      <c r="AQ13" s="419"/>
      <c r="AR13" s="419"/>
      <c r="AS13" s="419"/>
      <c r="AT13" s="420"/>
      <c r="AU13" s="502" t="s">
        <v>114</v>
      </c>
      <c r="AV13" s="503"/>
      <c r="AW13" s="503"/>
      <c r="AX13" s="503"/>
      <c r="AY13" s="425" t="s">
        <v>136</v>
      </c>
      <c r="AZ13" s="426"/>
      <c r="BA13" s="426"/>
      <c r="BB13" s="426"/>
      <c r="BC13" s="426"/>
      <c r="BD13" s="426"/>
      <c r="BE13" s="426"/>
      <c r="BF13" s="426"/>
      <c r="BG13" s="426"/>
      <c r="BH13" s="426"/>
      <c r="BI13" s="426"/>
      <c r="BJ13" s="426"/>
      <c r="BK13" s="426"/>
      <c r="BL13" s="426"/>
      <c r="BM13" s="427"/>
      <c r="BN13" s="445">
        <v>45691</v>
      </c>
      <c r="BO13" s="446"/>
      <c r="BP13" s="446"/>
      <c r="BQ13" s="446"/>
      <c r="BR13" s="446"/>
      <c r="BS13" s="446"/>
      <c r="BT13" s="446"/>
      <c r="BU13" s="447"/>
      <c r="BV13" s="445">
        <v>22823</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14.1</v>
      </c>
      <c r="CU13" s="416"/>
      <c r="CV13" s="416"/>
      <c r="CW13" s="416"/>
      <c r="CX13" s="416"/>
      <c r="CY13" s="416"/>
      <c r="CZ13" s="416"/>
      <c r="DA13" s="417"/>
      <c r="DB13" s="415">
        <v>14.5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17083</v>
      </c>
      <c r="S14" s="549"/>
      <c r="T14" s="549"/>
      <c r="U14" s="549"/>
      <c r="V14" s="550"/>
      <c r="W14" s="551"/>
      <c r="X14" s="461"/>
      <c r="Y14" s="461"/>
      <c r="Z14" s="461"/>
      <c r="AA14" s="461"/>
      <c r="AB14" s="462"/>
      <c r="AC14" s="541">
        <v>14.7</v>
      </c>
      <c r="AD14" s="542"/>
      <c r="AE14" s="542"/>
      <c r="AF14" s="542"/>
      <c r="AG14" s="543"/>
      <c r="AH14" s="541">
        <v>17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9.5</v>
      </c>
      <c r="CU14" s="553"/>
      <c r="CV14" s="553"/>
      <c r="CW14" s="553"/>
      <c r="CX14" s="553"/>
      <c r="CY14" s="553"/>
      <c r="CZ14" s="553"/>
      <c r="DA14" s="554"/>
      <c r="DB14" s="552">
        <v>9.1999999999999993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17006</v>
      </c>
      <c r="S15" s="549"/>
      <c r="T15" s="549"/>
      <c r="U15" s="549"/>
      <c r="V15" s="550"/>
      <c r="W15" s="536" t="s">
        <v>141</v>
      </c>
      <c r="X15" s="458"/>
      <c r="Y15" s="458"/>
      <c r="Z15" s="458"/>
      <c r="AA15" s="458"/>
      <c r="AB15" s="459"/>
      <c r="AC15" s="421">
        <v>1786</v>
      </c>
      <c r="AD15" s="422"/>
      <c r="AE15" s="422"/>
      <c r="AF15" s="422"/>
      <c r="AG15" s="423"/>
      <c r="AH15" s="421">
        <v>1821</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1416391</v>
      </c>
      <c r="BO15" s="441"/>
      <c r="BP15" s="441"/>
      <c r="BQ15" s="441"/>
      <c r="BR15" s="441"/>
      <c r="BS15" s="441"/>
      <c r="BT15" s="441"/>
      <c r="BU15" s="442"/>
      <c r="BV15" s="440">
        <v>1415076</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20.9</v>
      </c>
      <c r="AD16" s="542"/>
      <c r="AE16" s="542"/>
      <c r="AF16" s="542"/>
      <c r="AG16" s="543"/>
      <c r="AH16" s="541">
        <v>21.1</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5227979</v>
      </c>
      <c r="BO16" s="446"/>
      <c r="BP16" s="446"/>
      <c r="BQ16" s="446"/>
      <c r="BR16" s="446"/>
      <c r="BS16" s="446"/>
      <c r="BT16" s="446"/>
      <c r="BU16" s="447"/>
      <c r="BV16" s="445">
        <v>5068572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5491</v>
      </c>
      <c r="AD17" s="422"/>
      <c r="AE17" s="422"/>
      <c r="AF17" s="422"/>
      <c r="AG17" s="423"/>
      <c r="AH17" s="421">
        <v>5335</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1772645</v>
      </c>
      <c r="BO17" s="446"/>
      <c r="BP17" s="446"/>
      <c r="BQ17" s="446"/>
      <c r="BR17" s="446"/>
      <c r="BS17" s="446"/>
      <c r="BT17" s="446"/>
      <c r="BU17" s="447"/>
      <c r="BV17" s="445">
        <v>1768295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77.94</v>
      </c>
      <c r="M18" s="510"/>
      <c r="N18" s="510"/>
      <c r="O18" s="510"/>
      <c r="P18" s="510"/>
      <c r="Q18" s="510"/>
      <c r="R18" s="511"/>
      <c r="S18" s="511"/>
      <c r="T18" s="511"/>
      <c r="U18" s="511"/>
      <c r="V18" s="512"/>
      <c r="W18" s="526"/>
      <c r="X18" s="527"/>
      <c r="Y18" s="527"/>
      <c r="Z18" s="527"/>
      <c r="AA18" s="527"/>
      <c r="AB18" s="537"/>
      <c r="AC18" s="409">
        <v>64.3</v>
      </c>
      <c r="AD18" s="410"/>
      <c r="AE18" s="410"/>
      <c r="AF18" s="410"/>
      <c r="AG18" s="513"/>
      <c r="AH18" s="409">
        <v>61.9</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5723154</v>
      </c>
      <c r="BO18" s="446"/>
      <c r="BP18" s="446"/>
      <c r="BQ18" s="446"/>
      <c r="BR18" s="446"/>
      <c r="BS18" s="446"/>
      <c r="BT18" s="446"/>
      <c r="BU18" s="447"/>
      <c r="BV18" s="445">
        <v>5747369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212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7066490</v>
      </c>
      <c r="BO19" s="446"/>
      <c r="BP19" s="446"/>
      <c r="BQ19" s="446"/>
      <c r="BR19" s="446"/>
      <c r="BS19" s="446"/>
      <c r="BT19" s="446"/>
      <c r="BU19" s="447"/>
      <c r="BV19" s="445">
        <v>7251532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5482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12263761</v>
      </c>
      <c r="BO23" s="446"/>
      <c r="BP23" s="446"/>
      <c r="BQ23" s="446"/>
      <c r="BR23" s="446"/>
      <c r="BS23" s="446"/>
      <c r="BT23" s="446"/>
      <c r="BU23" s="447"/>
      <c r="BV23" s="445">
        <v>12065451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8270</v>
      </c>
      <c r="R24" s="422"/>
      <c r="S24" s="422"/>
      <c r="T24" s="422"/>
      <c r="U24" s="422"/>
      <c r="V24" s="423"/>
      <c r="W24" s="487"/>
      <c r="X24" s="478"/>
      <c r="Y24" s="479"/>
      <c r="Z24" s="418" t="s">
        <v>165</v>
      </c>
      <c r="AA24" s="419"/>
      <c r="AB24" s="419"/>
      <c r="AC24" s="419"/>
      <c r="AD24" s="419"/>
      <c r="AE24" s="419"/>
      <c r="AF24" s="419"/>
      <c r="AG24" s="420"/>
      <c r="AH24" s="421">
        <v>169</v>
      </c>
      <c r="AI24" s="422"/>
      <c r="AJ24" s="422"/>
      <c r="AK24" s="422"/>
      <c r="AL24" s="423"/>
      <c r="AM24" s="421">
        <v>491283</v>
      </c>
      <c r="AN24" s="422"/>
      <c r="AO24" s="422"/>
      <c r="AP24" s="422"/>
      <c r="AQ24" s="422"/>
      <c r="AR24" s="423"/>
      <c r="AS24" s="421">
        <v>2907</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10651019</v>
      </c>
      <c r="BO24" s="446"/>
      <c r="BP24" s="446"/>
      <c r="BQ24" s="446"/>
      <c r="BR24" s="446"/>
      <c r="BS24" s="446"/>
      <c r="BT24" s="446"/>
      <c r="BU24" s="447"/>
      <c r="BV24" s="445">
        <v>9898330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2</v>
      </c>
      <c r="M25" s="422"/>
      <c r="N25" s="422"/>
      <c r="O25" s="422"/>
      <c r="P25" s="423"/>
      <c r="Q25" s="421">
        <v>6620</v>
      </c>
      <c r="R25" s="422"/>
      <c r="S25" s="422"/>
      <c r="T25" s="422"/>
      <c r="U25" s="422"/>
      <c r="V25" s="423"/>
      <c r="W25" s="487"/>
      <c r="X25" s="478"/>
      <c r="Y25" s="479"/>
      <c r="Z25" s="418" t="s">
        <v>168</v>
      </c>
      <c r="AA25" s="419"/>
      <c r="AB25" s="419"/>
      <c r="AC25" s="419"/>
      <c r="AD25" s="419"/>
      <c r="AE25" s="419"/>
      <c r="AF25" s="419"/>
      <c r="AG25" s="420"/>
      <c r="AH25" s="421" t="s">
        <v>132</v>
      </c>
      <c r="AI25" s="422"/>
      <c r="AJ25" s="422"/>
      <c r="AK25" s="422"/>
      <c r="AL25" s="423"/>
      <c r="AM25" s="421" t="s">
        <v>123</v>
      </c>
      <c r="AN25" s="422"/>
      <c r="AO25" s="422"/>
      <c r="AP25" s="422"/>
      <c r="AQ25" s="422"/>
      <c r="AR25" s="423"/>
      <c r="AS25" s="421" t="s">
        <v>132</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85120</v>
      </c>
      <c r="BO25" s="441"/>
      <c r="BP25" s="441"/>
      <c r="BQ25" s="441"/>
      <c r="BR25" s="441"/>
      <c r="BS25" s="441"/>
      <c r="BT25" s="441"/>
      <c r="BU25" s="442"/>
      <c r="BV25" s="440">
        <v>70322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6210</v>
      </c>
      <c r="R26" s="422"/>
      <c r="S26" s="422"/>
      <c r="T26" s="422"/>
      <c r="U26" s="422"/>
      <c r="V26" s="423"/>
      <c r="W26" s="487"/>
      <c r="X26" s="478"/>
      <c r="Y26" s="479"/>
      <c r="Z26" s="418" t="s">
        <v>171</v>
      </c>
      <c r="AA26" s="500"/>
      <c r="AB26" s="500"/>
      <c r="AC26" s="500"/>
      <c r="AD26" s="500"/>
      <c r="AE26" s="500"/>
      <c r="AF26" s="500"/>
      <c r="AG26" s="501"/>
      <c r="AH26" s="421">
        <v>6</v>
      </c>
      <c r="AI26" s="422"/>
      <c r="AJ26" s="422"/>
      <c r="AK26" s="422"/>
      <c r="AL26" s="423"/>
      <c r="AM26" s="421">
        <v>17298</v>
      </c>
      <c r="AN26" s="422"/>
      <c r="AO26" s="422"/>
      <c r="AP26" s="422"/>
      <c r="AQ26" s="422"/>
      <c r="AR26" s="423"/>
      <c r="AS26" s="421">
        <v>2883</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173</v>
      </c>
      <c r="BO26" s="446"/>
      <c r="BP26" s="446"/>
      <c r="BQ26" s="446"/>
      <c r="BR26" s="446"/>
      <c r="BS26" s="446"/>
      <c r="BT26" s="446"/>
      <c r="BU26" s="447"/>
      <c r="BV26" s="445" t="s">
        <v>123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3310</v>
      </c>
      <c r="R27" s="422"/>
      <c r="S27" s="422"/>
      <c r="T27" s="422"/>
      <c r="U27" s="422"/>
      <c r="V27" s="423"/>
      <c r="W27" s="487"/>
      <c r="X27" s="478"/>
      <c r="Y27" s="479"/>
      <c r="Z27" s="418" t="s">
        <v>175</v>
      </c>
      <c r="AA27" s="419"/>
      <c r="AB27" s="419"/>
      <c r="AC27" s="419"/>
      <c r="AD27" s="419"/>
      <c r="AE27" s="419"/>
      <c r="AF27" s="419"/>
      <c r="AG27" s="420"/>
      <c r="AH27" s="421">
        <v>2</v>
      </c>
      <c r="AI27" s="422"/>
      <c r="AJ27" s="422"/>
      <c r="AK27" s="422"/>
      <c r="AL27" s="423"/>
      <c r="AM27" s="421" t="s">
        <v>176</v>
      </c>
      <c r="AN27" s="422"/>
      <c r="AO27" s="422"/>
      <c r="AP27" s="422"/>
      <c r="AQ27" s="422"/>
      <c r="AR27" s="423"/>
      <c r="AS27" s="421" t="s">
        <v>177</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224714</v>
      </c>
      <c r="BO27" s="449"/>
      <c r="BP27" s="449"/>
      <c r="BQ27" s="449"/>
      <c r="BR27" s="449"/>
      <c r="BS27" s="449"/>
      <c r="BT27" s="449"/>
      <c r="BU27" s="450"/>
      <c r="BV27" s="448">
        <v>224700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179</v>
      </c>
      <c r="F28" s="419"/>
      <c r="G28" s="419"/>
      <c r="H28" s="419"/>
      <c r="I28" s="419"/>
      <c r="J28" s="419"/>
      <c r="K28" s="420"/>
      <c r="L28" s="421">
        <v>1</v>
      </c>
      <c r="M28" s="422"/>
      <c r="N28" s="422"/>
      <c r="O28" s="422"/>
      <c r="P28" s="423"/>
      <c r="Q28" s="421">
        <v>2400</v>
      </c>
      <c r="R28" s="422"/>
      <c r="S28" s="422"/>
      <c r="T28" s="422"/>
      <c r="U28" s="422"/>
      <c r="V28" s="423"/>
      <c r="W28" s="487"/>
      <c r="X28" s="478"/>
      <c r="Y28" s="479"/>
      <c r="Z28" s="418" t="s">
        <v>180</v>
      </c>
      <c r="AA28" s="419"/>
      <c r="AB28" s="419"/>
      <c r="AC28" s="419"/>
      <c r="AD28" s="419"/>
      <c r="AE28" s="419"/>
      <c r="AF28" s="419"/>
      <c r="AG28" s="420"/>
      <c r="AH28" s="421">
        <v>1</v>
      </c>
      <c r="AI28" s="422"/>
      <c r="AJ28" s="422"/>
      <c r="AK28" s="422"/>
      <c r="AL28" s="423"/>
      <c r="AM28" s="421" t="s">
        <v>177</v>
      </c>
      <c r="AN28" s="422"/>
      <c r="AO28" s="422"/>
      <c r="AP28" s="422"/>
      <c r="AQ28" s="422"/>
      <c r="AR28" s="423"/>
      <c r="AS28" s="421" t="s">
        <v>177</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2860840</v>
      </c>
      <c r="BO28" s="441"/>
      <c r="BP28" s="441"/>
      <c r="BQ28" s="441"/>
      <c r="BR28" s="441"/>
      <c r="BS28" s="441"/>
      <c r="BT28" s="441"/>
      <c r="BU28" s="442"/>
      <c r="BV28" s="440">
        <v>2961814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182</v>
      </c>
      <c r="F29" s="419"/>
      <c r="G29" s="419"/>
      <c r="H29" s="419"/>
      <c r="I29" s="419"/>
      <c r="J29" s="419"/>
      <c r="K29" s="420"/>
      <c r="L29" s="421">
        <v>10</v>
      </c>
      <c r="M29" s="422"/>
      <c r="N29" s="422"/>
      <c r="O29" s="422"/>
      <c r="P29" s="423"/>
      <c r="Q29" s="421">
        <v>2240</v>
      </c>
      <c r="R29" s="422"/>
      <c r="S29" s="422"/>
      <c r="T29" s="422"/>
      <c r="U29" s="422"/>
      <c r="V29" s="423"/>
      <c r="W29" s="488"/>
      <c r="X29" s="489"/>
      <c r="Y29" s="490"/>
      <c r="Z29" s="418" t="s">
        <v>183</v>
      </c>
      <c r="AA29" s="419"/>
      <c r="AB29" s="419"/>
      <c r="AC29" s="419"/>
      <c r="AD29" s="419"/>
      <c r="AE29" s="419"/>
      <c r="AF29" s="419"/>
      <c r="AG29" s="420"/>
      <c r="AH29" s="421">
        <v>172</v>
      </c>
      <c r="AI29" s="422"/>
      <c r="AJ29" s="422"/>
      <c r="AK29" s="422"/>
      <c r="AL29" s="423"/>
      <c r="AM29" s="421">
        <v>501131</v>
      </c>
      <c r="AN29" s="422"/>
      <c r="AO29" s="422"/>
      <c r="AP29" s="422"/>
      <c r="AQ29" s="422"/>
      <c r="AR29" s="423"/>
      <c r="AS29" s="421">
        <v>2914</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1148011</v>
      </c>
      <c r="BO29" s="446"/>
      <c r="BP29" s="446"/>
      <c r="BQ29" s="446"/>
      <c r="BR29" s="446"/>
      <c r="BS29" s="446"/>
      <c r="BT29" s="446"/>
      <c r="BU29" s="447"/>
      <c r="BV29" s="445">
        <v>1130282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91.5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2160036</v>
      </c>
      <c r="BO30" s="449"/>
      <c r="BP30" s="449"/>
      <c r="BQ30" s="449"/>
      <c r="BR30" s="449"/>
      <c r="BS30" s="449"/>
      <c r="BT30" s="449"/>
      <c r="BU30" s="450"/>
      <c r="BV30" s="448">
        <v>2142416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194</v>
      </c>
      <c r="AN33" s="408"/>
      <c r="AO33" s="407" t="s">
        <v>195</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192</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IF('各会計、関係団体の財政状況及び健全化判断比率'!B33="","",'各会計、関係団体の財政状況及び健全化判断比率'!B33)</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鳥取中部ふるさと広域連合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湯梨浜町土地開発公社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住宅新築資金等貸付事業特別会計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IF('各会計、関係団体の財政状況及び健全化判断比率'!B32="","",'各会計、関係団体の財政状況及び健全化判断比率'!B32)</f>
        <v>国民宿舎事業特別会計</v>
      </c>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IF('各会計、関係団体の財政状況及び健全化判断比率'!B34="","",'各会計、関係団体の財政状況及び健全化判断比率'!B34)</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鳥取中部ふるさと広域連合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ゆりはま温泉公社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高齢者及び障害者住宅整備資金貸付事業特別会計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11</v>
      </c>
      <c r="BF36" s="404"/>
      <c r="BG36" s="403" t="str">
        <f>IF('各会計、関係団体の財政状況及び健全化判断比率'!B35="","",'各会計、関係団体の財政状況及び健全化判断比率'!B35)</f>
        <v>農業集落排水処理事業特別会計</v>
      </c>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鳥取中部ふるさと広域連合</v>
      </c>
      <c r="BZ36" s="403"/>
      <c r="CA36" s="403"/>
      <c r="CB36" s="403"/>
      <c r="CC36" s="403"/>
      <c r="CD36" s="403"/>
      <c r="CE36" s="403"/>
      <c r="CF36" s="403"/>
      <c r="CG36" s="403"/>
      <c r="CH36" s="403"/>
      <c r="CI36" s="403"/>
      <c r="CJ36" s="403"/>
      <c r="CK36" s="403"/>
      <c r="CL36" s="403"/>
      <c r="CM36" s="403"/>
      <c r="CN36" s="193"/>
      <c r="CO36" s="404">
        <f t="shared" si="3"/>
        <v>21</v>
      </c>
      <c r="CP36" s="404"/>
      <c r="CQ36" s="403" t="str">
        <f>IF('各会計、関係団体の財政状況及び健全化判断比率'!BS9="","",'各会計、関係団体の財政状況及び健全化判断比率'!BS9)</f>
        <v>鳥取中央有線放送</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12</v>
      </c>
      <c r="BF37" s="404"/>
      <c r="BG37" s="403" t="str">
        <f>IF('各会計、関係団体の財政状況及び健全化判断比率'!B36="","",'各会計、関係団体の財政状況及び健全化判断比率'!B36)</f>
        <v>温泉事業特別会計</v>
      </c>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鳥取県後期高齢者医療広域連合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17</v>
      </c>
      <c r="BX38" s="404"/>
      <c r="BY38" s="403" t="str">
        <f>IF('各会計、関係団体の財政状況及び健全化判断比率'!B72="","",'各会計、関係団体の財政状況及び健全化判断比率'!B72)</f>
        <v>鳥取県後期高齢者医療広域連合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18</v>
      </c>
      <c r="BX39" s="404"/>
      <c r="BY39" s="403" t="str">
        <f>IF('各会計、関係団体の財政状況及び健全化判断比率'!B73="","",'各会計、関係団体の財政状況及び健全化判断比率'!B73)</f>
        <v>鳥取県町村総合事務組合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EnqN7J80BGRUzGNN5/VwqpqhnmC1aKKRpTQzotoqPBkNHjJjRvexYo8JTvbRxj01ITm6YUkx3ZA/71RAAT8JQ==" saltValue="LaZEN40pJY7YjulVoO5WX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24" t="s">
        <v>577</v>
      </c>
      <c r="D34" s="1224"/>
      <c r="E34" s="1225"/>
      <c r="F34" s="32">
        <v>5.48</v>
      </c>
      <c r="G34" s="33">
        <v>6.08</v>
      </c>
      <c r="H34" s="33">
        <v>6.3</v>
      </c>
      <c r="I34" s="33">
        <v>7.07</v>
      </c>
      <c r="J34" s="34">
        <v>7.56</v>
      </c>
      <c r="K34" s="22"/>
      <c r="L34" s="22"/>
      <c r="M34" s="22"/>
      <c r="N34" s="22"/>
      <c r="O34" s="22"/>
      <c r="P34" s="22"/>
    </row>
    <row r="35" spans="1:16" ht="39" customHeight="1" x14ac:dyDescent="0.15">
      <c r="A35" s="22"/>
      <c r="B35" s="35"/>
      <c r="C35" s="1218" t="s">
        <v>578</v>
      </c>
      <c r="D35" s="1219"/>
      <c r="E35" s="1220"/>
      <c r="F35" s="36">
        <v>3.6</v>
      </c>
      <c r="G35" s="37">
        <v>3.01</v>
      </c>
      <c r="H35" s="37">
        <v>4.7300000000000004</v>
      </c>
      <c r="I35" s="37">
        <v>5.57</v>
      </c>
      <c r="J35" s="38">
        <v>4.6500000000000004</v>
      </c>
      <c r="K35" s="22"/>
      <c r="L35" s="22"/>
      <c r="M35" s="22"/>
      <c r="N35" s="22"/>
      <c r="O35" s="22"/>
      <c r="P35" s="22"/>
    </row>
    <row r="36" spans="1:16" ht="39" customHeight="1" x14ac:dyDescent="0.15">
      <c r="A36" s="22"/>
      <c r="B36" s="35"/>
      <c r="C36" s="1218" t="s">
        <v>579</v>
      </c>
      <c r="D36" s="1219"/>
      <c r="E36" s="1220"/>
      <c r="F36" s="36">
        <v>0.44</v>
      </c>
      <c r="G36" s="37">
        <v>0.83</v>
      </c>
      <c r="H36" s="37">
        <v>1.1499999999999999</v>
      </c>
      <c r="I36" s="37">
        <v>2.39</v>
      </c>
      <c r="J36" s="38">
        <v>1.1499999999999999</v>
      </c>
      <c r="K36" s="22"/>
      <c r="L36" s="22"/>
      <c r="M36" s="22"/>
      <c r="N36" s="22"/>
      <c r="O36" s="22"/>
      <c r="P36" s="22"/>
    </row>
    <row r="37" spans="1:16" ht="39" customHeight="1" x14ac:dyDescent="0.15">
      <c r="A37" s="22"/>
      <c r="B37" s="35"/>
      <c r="C37" s="1218" t="s">
        <v>580</v>
      </c>
      <c r="D37" s="1219"/>
      <c r="E37" s="1220"/>
      <c r="F37" s="36">
        <v>0.15</v>
      </c>
      <c r="G37" s="37">
        <v>0.12</v>
      </c>
      <c r="H37" s="37" t="s">
        <v>581</v>
      </c>
      <c r="I37" s="37">
        <v>0.39</v>
      </c>
      <c r="J37" s="38">
        <v>0.26</v>
      </c>
      <c r="K37" s="22"/>
      <c r="L37" s="22"/>
      <c r="M37" s="22"/>
      <c r="N37" s="22"/>
      <c r="O37" s="22"/>
      <c r="P37" s="22"/>
    </row>
    <row r="38" spans="1:16" ht="39" customHeight="1" x14ac:dyDescent="0.15">
      <c r="A38" s="22"/>
      <c r="B38" s="35"/>
      <c r="C38" s="1218" t="s">
        <v>582</v>
      </c>
      <c r="D38" s="1219"/>
      <c r="E38" s="1220"/>
      <c r="F38" s="36">
        <v>0.46</v>
      </c>
      <c r="G38" s="37">
        <v>0.83</v>
      </c>
      <c r="H38" s="37">
        <v>1.03</v>
      </c>
      <c r="I38" s="37">
        <v>1.4</v>
      </c>
      <c r="J38" s="38">
        <v>0.13</v>
      </c>
      <c r="K38" s="22"/>
      <c r="L38" s="22"/>
      <c r="M38" s="22"/>
      <c r="N38" s="22"/>
      <c r="O38" s="22"/>
      <c r="P38" s="22"/>
    </row>
    <row r="39" spans="1:16" ht="39" customHeight="1" x14ac:dyDescent="0.15">
      <c r="A39" s="22"/>
      <c r="B39" s="35"/>
      <c r="C39" s="1218" t="s">
        <v>583</v>
      </c>
      <c r="D39" s="1219"/>
      <c r="E39" s="1220"/>
      <c r="F39" s="36">
        <v>0.02</v>
      </c>
      <c r="G39" s="37">
        <v>0.01</v>
      </c>
      <c r="H39" s="37">
        <v>0.01</v>
      </c>
      <c r="I39" s="37">
        <v>0.03</v>
      </c>
      <c r="J39" s="38">
        <v>0.03</v>
      </c>
      <c r="K39" s="22"/>
      <c r="L39" s="22"/>
      <c r="M39" s="22"/>
      <c r="N39" s="22"/>
      <c r="O39" s="22"/>
      <c r="P39" s="22"/>
    </row>
    <row r="40" spans="1:16" ht="39" customHeight="1" x14ac:dyDescent="0.15">
      <c r="A40" s="22"/>
      <c r="B40" s="35"/>
      <c r="C40" s="1218" t="s">
        <v>584</v>
      </c>
      <c r="D40" s="1219"/>
      <c r="E40" s="1220"/>
      <c r="F40" s="36">
        <v>0</v>
      </c>
      <c r="G40" s="37">
        <v>0</v>
      </c>
      <c r="H40" s="37">
        <v>0</v>
      </c>
      <c r="I40" s="37">
        <v>0</v>
      </c>
      <c r="J40" s="38">
        <v>0</v>
      </c>
      <c r="K40" s="22"/>
      <c r="L40" s="22"/>
      <c r="M40" s="22"/>
      <c r="N40" s="22"/>
      <c r="O40" s="22"/>
      <c r="P40" s="22"/>
    </row>
    <row r="41" spans="1:16" ht="39" customHeight="1" x14ac:dyDescent="0.15">
      <c r="A41" s="22"/>
      <c r="B41" s="35"/>
      <c r="C41" s="1218" t="s">
        <v>585</v>
      </c>
      <c r="D41" s="1219"/>
      <c r="E41" s="1220"/>
      <c r="F41" s="36">
        <v>0</v>
      </c>
      <c r="G41" s="37">
        <v>0</v>
      </c>
      <c r="H41" s="37">
        <v>0</v>
      </c>
      <c r="I41" s="37">
        <v>0</v>
      </c>
      <c r="J41" s="38">
        <v>0</v>
      </c>
      <c r="K41" s="22"/>
      <c r="L41" s="22"/>
      <c r="M41" s="22"/>
      <c r="N41" s="22"/>
      <c r="O41" s="22"/>
      <c r="P41" s="22"/>
    </row>
    <row r="42" spans="1:16" ht="39" customHeight="1" x14ac:dyDescent="0.15">
      <c r="A42" s="22"/>
      <c r="B42" s="39"/>
      <c r="C42" s="1218" t="s">
        <v>586</v>
      </c>
      <c r="D42" s="1219"/>
      <c r="E42" s="1220"/>
      <c r="F42" s="36" t="s">
        <v>529</v>
      </c>
      <c r="G42" s="37" t="s">
        <v>529</v>
      </c>
      <c r="H42" s="37" t="s">
        <v>529</v>
      </c>
      <c r="I42" s="37" t="s">
        <v>529</v>
      </c>
      <c r="J42" s="38" t="s">
        <v>529</v>
      </c>
      <c r="K42" s="22"/>
      <c r="L42" s="22"/>
      <c r="M42" s="22"/>
      <c r="N42" s="22"/>
      <c r="O42" s="22"/>
      <c r="P42" s="22"/>
    </row>
    <row r="43" spans="1:16" ht="39" customHeight="1" thickBot="1" x14ac:dyDescent="0.2">
      <c r="A43" s="22"/>
      <c r="B43" s="40"/>
      <c r="C43" s="1221" t="s">
        <v>587</v>
      </c>
      <c r="D43" s="1222"/>
      <c r="E43" s="1223"/>
      <c r="F43" s="41">
        <v>0.15</v>
      </c>
      <c r="G43" s="42">
        <v>0.83</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rHwLiU4mA0ojJE88WOPvw1ow91crad14W5Kpkns0VKXZhFxvX4u/Z0qJOSLCVnt6Eu3I1s2gOUVhqFzGHY9qg==" saltValue="ORw+ujSGnL7eL3Ln2Wrf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1714</v>
      </c>
      <c r="L45" s="60">
        <v>1610</v>
      </c>
      <c r="M45" s="60">
        <v>1583</v>
      </c>
      <c r="N45" s="60">
        <v>1381</v>
      </c>
      <c r="O45" s="61">
        <v>1296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529</v>
      </c>
      <c r="L46" s="64" t="s">
        <v>529</v>
      </c>
      <c r="M46" s="64" t="s">
        <v>529</v>
      </c>
      <c r="N46" s="64" t="s">
        <v>529</v>
      </c>
      <c r="O46" s="65" t="s">
        <v>529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529</v>
      </c>
      <c r="L47" s="64" t="s">
        <v>529</v>
      </c>
      <c r="M47" s="64" t="s">
        <v>529</v>
      </c>
      <c r="N47" s="64" t="s">
        <v>529</v>
      </c>
      <c r="O47" s="65" t="s">
        <v>529</v>
      </c>
      <c r="P47" s="48"/>
      <c r="Q47" s="48"/>
      <c r="R47" s="48"/>
      <c r="S47" s="48"/>
      <c r="T47" s="48"/>
      <c r="U47" s="48"/>
    </row>
    <row r="48" spans="1:21" ht="30.75" customHeight="1" x14ac:dyDescent="0.15">
      <c r="A48" s="48"/>
      <c r="B48" s="1236"/>
      <c r="C48" s="1237"/>
      <c r="D48" s="62"/>
      <c r="E48" s="1228" t="s">
        <v>15</v>
      </c>
      <c r="F48" s="1228"/>
      <c r="G48" s="1228"/>
      <c r="H48" s="1228"/>
      <c r="I48" s="1228"/>
      <c r="J48" s="1229"/>
      <c r="K48" s="63">
        <v>515</v>
      </c>
      <c r="L48" s="64">
        <v>514</v>
      </c>
      <c r="M48" s="64">
        <v>522</v>
      </c>
      <c r="N48" s="64">
        <v>645</v>
      </c>
      <c r="O48" s="65">
        <v>617</v>
      </c>
      <c r="P48" s="48"/>
      <c r="Q48" s="48"/>
      <c r="R48" s="48"/>
      <c r="S48" s="48"/>
      <c r="T48" s="48"/>
      <c r="U48" s="48"/>
    </row>
    <row r="49" spans="1:21" ht="30.75" customHeight="1" x14ac:dyDescent="0.15">
      <c r="A49" s="48"/>
      <c r="B49" s="1236"/>
      <c r="C49" s="1237"/>
      <c r="D49" s="62"/>
      <c r="E49" s="1228" t="s">
        <v>16</v>
      </c>
      <c r="F49" s="1228"/>
      <c r="G49" s="1228"/>
      <c r="H49" s="1228"/>
      <c r="I49" s="1228"/>
      <c r="J49" s="1229"/>
      <c r="K49" s="63">
        <v>30</v>
      </c>
      <c r="L49" s="64">
        <v>39</v>
      </c>
      <c r="M49" s="64">
        <v>29</v>
      </c>
      <c r="N49" s="64">
        <v>36</v>
      </c>
      <c r="O49" s="65">
        <v>35</v>
      </c>
      <c r="P49" s="48"/>
      <c r="Q49" s="48"/>
      <c r="R49" s="48"/>
      <c r="S49" s="48"/>
      <c r="T49" s="48"/>
      <c r="U49" s="48"/>
    </row>
    <row r="50" spans="1:21" ht="30.75" customHeight="1" x14ac:dyDescent="0.15">
      <c r="A50" s="48"/>
      <c r="B50" s="1236"/>
      <c r="C50" s="1237"/>
      <c r="D50" s="62"/>
      <c r="E50" s="1228" t="s">
        <v>17</v>
      </c>
      <c r="F50" s="1228"/>
      <c r="G50" s="1228"/>
      <c r="H50" s="1228"/>
      <c r="I50" s="1228"/>
      <c r="J50" s="1229"/>
      <c r="K50" s="63">
        <v>7</v>
      </c>
      <c r="L50" s="64">
        <v>5</v>
      </c>
      <c r="M50" s="64">
        <v>4</v>
      </c>
      <c r="N50" s="64">
        <v>1</v>
      </c>
      <c r="O50" s="65">
        <v>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529</v>
      </c>
      <c r="L51" s="64" t="s">
        <v>529</v>
      </c>
      <c r="M51" s="64" t="s">
        <v>529</v>
      </c>
      <c r="N51" s="64" t="s">
        <v>529</v>
      </c>
      <c r="O51" s="65" t="s">
        <v>529</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1474</v>
      </c>
      <c r="L52" s="64">
        <v>1464</v>
      </c>
      <c r="M52" s="64">
        <v>1454</v>
      </c>
      <c r="N52" s="64">
        <v>1346</v>
      </c>
      <c r="O52" s="65">
        <v>1313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792</v>
      </c>
      <c r="L53" s="69">
        <v>704</v>
      </c>
      <c r="M53" s="69">
        <v>684</v>
      </c>
      <c r="N53" s="69">
        <v>717</v>
      </c>
      <c r="O53" s="70">
        <v>636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zZJxTrJdNBaVgLTA1aYHJRORuPOGeRj4UjR4e6+ULs87aW2/Y/CJopT+LbGn9esdJjcgXaSOPNkS6cRu2OECQ==" saltValue="VDy3xXCdLc5SbxSp27pjl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572</v>
      </c>
      <c r="J40" s="79" t="s">
        <v>573</v>
      </c>
      <c r="K40" s="79" t="s">
        <v>574</v>
      </c>
      <c r="L40" s="79" t="s">
        <v>575</v>
      </c>
      <c r="M40" s="80" t="s">
        <v>576</v>
      </c>
    </row>
    <row r="41" spans="2:13" ht="27.75" customHeight="1" x14ac:dyDescent="0.15">
      <c r="B41" s="1254" t="s">
        <v>24</v>
      </c>
      <c r="C41" s="1255"/>
      <c r="D41" s="81"/>
      <c r="E41" s="1256" t="s">
        <v>25</v>
      </c>
      <c r="F41" s="1256"/>
      <c r="G41" s="1256"/>
      <c r="H41" s="1257"/>
      <c r="I41" s="82">
        <v>13285</v>
      </c>
      <c r="J41" s="83">
        <v>13081</v>
      </c>
      <c r="K41" s="83">
        <v>12049</v>
      </c>
      <c r="L41" s="83">
        <v>12065</v>
      </c>
      <c r="M41" s="84">
        <v>12264</v>
      </c>
    </row>
    <row r="42" spans="2:13" ht="27.75" customHeight="1" x14ac:dyDescent="0.15">
      <c r="B42" s="1244"/>
      <c r="C42" s="1245"/>
      <c r="D42" s="85"/>
      <c r="E42" s="1248" t="s">
        <v>26</v>
      </c>
      <c r="F42" s="1248"/>
      <c r="G42" s="1248"/>
      <c r="H42" s="1249"/>
      <c r="I42" s="86">
        <v>18</v>
      </c>
      <c r="J42" s="87">
        <v>13</v>
      </c>
      <c r="K42" s="87">
        <v>10</v>
      </c>
      <c r="L42" s="87">
        <v>9</v>
      </c>
      <c r="M42" s="88">
        <v>8</v>
      </c>
    </row>
    <row r="43" spans="2:13" ht="27.75" customHeight="1" x14ac:dyDescent="0.15">
      <c r="B43" s="1244"/>
      <c r="C43" s="1245"/>
      <c r="D43" s="85"/>
      <c r="E43" s="1248" t="s">
        <v>27</v>
      </c>
      <c r="F43" s="1248"/>
      <c r="G43" s="1248"/>
      <c r="H43" s="1249"/>
      <c r="I43" s="86">
        <v>5586</v>
      </c>
      <c r="J43" s="87">
        <v>5094</v>
      </c>
      <c r="K43" s="87">
        <v>4627</v>
      </c>
      <c r="L43" s="87">
        <v>4652</v>
      </c>
      <c r="M43" s="88">
        <v>4674</v>
      </c>
    </row>
    <row r="44" spans="2:13" ht="27.75" customHeight="1" x14ac:dyDescent="0.15">
      <c r="B44" s="1244"/>
      <c r="C44" s="1245"/>
      <c r="D44" s="85"/>
      <c r="E44" s="1248" t="s">
        <v>28</v>
      </c>
      <c r="F44" s="1248"/>
      <c r="G44" s="1248"/>
      <c r="H44" s="1249"/>
      <c r="I44" s="86">
        <v>182</v>
      </c>
      <c r="J44" s="87">
        <v>307</v>
      </c>
      <c r="K44" s="87">
        <v>315</v>
      </c>
      <c r="L44" s="87">
        <v>299</v>
      </c>
      <c r="M44" s="88">
        <v>270</v>
      </c>
    </row>
    <row r="45" spans="2:13" ht="27.75" customHeight="1" x14ac:dyDescent="0.15">
      <c r="B45" s="1244"/>
      <c r="C45" s="1245"/>
      <c r="D45" s="85"/>
      <c r="E45" s="1248" t="s">
        <v>29</v>
      </c>
      <c r="F45" s="1248"/>
      <c r="G45" s="1248"/>
      <c r="H45" s="1249"/>
      <c r="I45" s="86">
        <v>1439</v>
      </c>
      <c r="J45" s="87">
        <v>1315</v>
      </c>
      <c r="K45" s="87">
        <v>1188</v>
      </c>
      <c r="L45" s="87">
        <v>923</v>
      </c>
      <c r="M45" s="88">
        <v>1048</v>
      </c>
    </row>
    <row r="46" spans="2:13" ht="27.75" customHeight="1" x14ac:dyDescent="0.15">
      <c r="B46" s="1244"/>
      <c r="C46" s="1245"/>
      <c r="D46" s="89"/>
      <c r="E46" s="1248" t="s">
        <v>30</v>
      </c>
      <c r="F46" s="1248"/>
      <c r="G46" s="1248"/>
      <c r="H46" s="1249"/>
      <c r="I46" s="86">
        <v>98</v>
      </c>
      <c r="J46" s="87">
        <v>98</v>
      </c>
      <c r="K46" s="87">
        <v>98</v>
      </c>
      <c r="L46" s="87" t="s">
        <v>529</v>
      </c>
      <c r="M46" s="88" t="s">
        <v>529</v>
      </c>
    </row>
    <row r="47" spans="2:13" ht="27.75" customHeight="1" x14ac:dyDescent="0.15">
      <c r="B47" s="1244"/>
      <c r="C47" s="1245"/>
      <c r="D47" s="90"/>
      <c r="E47" s="1258" t="s">
        <v>31</v>
      </c>
      <c r="F47" s="1259"/>
      <c r="G47" s="1259"/>
      <c r="H47" s="1260"/>
      <c r="I47" s="86" t="s">
        <v>529</v>
      </c>
      <c r="J47" s="87" t="s">
        <v>529</v>
      </c>
      <c r="K47" s="87" t="s">
        <v>529</v>
      </c>
      <c r="L47" s="87" t="s">
        <v>529</v>
      </c>
      <c r="M47" s="88" t="s">
        <v>529</v>
      </c>
    </row>
    <row r="48" spans="2:13" ht="27.75" customHeight="1" x14ac:dyDescent="0.15">
      <c r="B48" s="1244"/>
      <c r="C48" s="1245"/>
      <c r="D48" s="85"/>
      <c r="E48" s="1248" t="s">
        <v>32</v>
      </c>
      <c r="F48" s="1248"/>
      <c r="G48" s="1248"/>
      <c r="H48" s="1249"/>
      <c r="I48" s="86" t="s">
        <v>529</v>
      </c>
      <c r="J48" s="87" t="s">
        <v>529</v>
      </c>
      <c r="K48" s="87" t="s">
        <v>529</v>
      </c>
      <c r="L48" s="87" t="s">
        <v>529</v>
      </c>
      <c r="M48" s="88" t="s">
        <v>529</v>
      </c>
    </row>
    <row r="49" spans="2:13" ht="27.75" customHeight="1" x14ac:dyDescent="0.15">
      <c r="B49" s="1246"/>
      <c r="C49" s="1247"/>
      <c r="D49" s="85"/>
      <c r="E49" s="1248" t="s">
        <v>33</v>
      </c>
      <c r="F49" s="1248"/>
      <c r="G49" s="1248"/>
      <c r="H49" s="1249"/>
      <c r="I49" s="86" t="s">
        <v>529</v>
      </c>
      <c r="J49" s="87" t="s">
        <v>529</v>
      </c>
      <c r="K49" s="87" t="s">
        <v>529</v>
      </c>
      <c r="L49" s="87" t="s">
        <v>529</v>
      </c>
      <c r="M49" s="88" t="s">
        <v>529</v>
      </c>
    </row>
    <row r="50" spans="2:13" ht="27.75" customHeight="1" x14ac:dyDescent="0.15">
      <c r="B50" s="1242" t="s">
        <v>34</v>
      </c>
      <c r="C50" s="1243"/>
      <c r="D50" s="91"/>
      <c r="E50" s="1248" t="s">
        <v>35</v>
      </c>
      <c r="F50" s="1248"/>
      <c r="G50" s="1248"/>
      <c r="H50" s="1249"/>
      <c r="I50" s="86">
        <v>4450</v>
      </c>
      <c r="J50" s="87">
        <v>4805</v>
      </c>
      <c r="K50" s="87">
        <v>5024</v>
      </c>
      <c r="L50" s="87">
        <v>4617</v>
      </c>
      <c r="M50" s="88">
        <v>4551</v>
      </c>
    </row>
    <row r="51" spans="2:13" ht="27.75" customHeight="1" x14ac:dyDescent="0.15">
      <c r="B51" s="1244"/>
      <c r="C51" s="1245"/>
      <c r="D51" s="85"/>
      <c r="E51" s="1248" t="s">
        <v>36</v>
      </c>
      <c r="F51" s="1248"/>
      <c r="G51" s="1248"/>
      <c r="H51" s="1249"/>
      <c r="I51" s="86">
        <v>85</v>
      </c>
      <c r="J51" s="87">
        <v>63</v>
      </c>
      <c r="K51" s="87">
        <v>40</v>
      </c>
      <c r="L51" s="87">
        <v>29</v>
      </c>
      <c r="M51" s="88">
        <v>19</v>
      </c>
    </row>
    <row r="52" spans="2:13" ht="27.75" customHeight="1" x14ac:dyDescent="0.15">
      <c r="B52" s="1246"/>
      <c r="C52" s="1247"/>
      <c r="D52" s="85"/>
      <c r="E52" s="1248" t="s">
        <v>37</v>
      </c>
      <c r="F52" s="1248"/>
      <c r="G52" s="1248"/>
      <c r="H52" s="1249"/>
      <c r="I52" s="86">
        <v>13869</v>
      </c>
      <c r="J52" s="87">
        <v>13604</v>
      </c>
      <c r="K52" s="87">
        <v>12910</v>
      </c>
      <c r="L52" s="87">
        <v>12867</v>
      </c>
      <c r="M52" s="88">
        <v>13231</v>
      </c>
    </row>
    <row r="53" spans="2:13" ht="27.75" customHeight="1" thickBot="1" x14ac:dyDescent="0.2">
      <c r="B53" s="1250" t="s">
        <v>38</v>
      </c>
      <c r="C53" s="1251"/>
      <c r="D53" s="92"/>
      <c r="E53" s="1252" t="s">
        <v>39</v>
      </c>
      <c r="F53" s="1252"/>
      <c r="G53" s="1252"/>
      <c r="H53" s="1253"/>
      <c r="I53" s="93">
        <v>2204</v>
      </c>
      <c r="J53" s="94">
        <v>1436</v>
      </c>
      <c r="K53" s="94">
        <v>313</v>
      </c>
      <c r="L53" s="94">
        <v>436</v>
      </c>
      <c r="M53" s="95">
        <v>463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vlvYIX37h8RQN+O9W/oStVB+7UfkKg8Rd5Myz7KtoJoqCUoDj4yq+QGDoAc/BddtQNedDkRRp1HSkDki1NRDQ==" saltValue="k+PFRvbSSIXjkaGm1eUX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574</v>
      </c>
      <c r="G54" s="104" t="s">
        <v>575</v>
      </c>
      <c r="H54" s="105" t="s">
        <v>576</v>
      </c>
    </row>
    <row r="55" spans="2:8" ht="52.5" customHeight="1" x14ac:dyDescent="0.15">
      <c r="B55" s="106"/>
      <c r="C55" s="1269" t="s">
        <v>42</v>
      </c>
      <c r="D55" s="1269"/>
      <c r="E55" s="1270"/>
      <c r="F55" s="107">
        <v>3196</v>
      </c>
      <c r="G55" s="107">
        <v>2962</v>
      </c>
      <c r="H55" s="108">
        <v>2861</v>
      </c>
    </row>
    <row r="56" spans="2:8" ht="52.5" customHeight="1" x14ac:dyDescent="0.15">
      <c r="B56" s="109"/>
      <c r="C56" s="1271" t="s">
        <v>43</v>
      </c>
      <c r="D56" s="1271"/>
      <c r="E56" s="1272"/>
      <c r="F56" s="110">
        <v>1106</v>
      </c>
      <c r="G56" s="110">
        <v>1130</v>
      </c>
      <c r="H56" s="111">
        <v>1148</v>
      </c>
    </row>
    <row r="57" spans="2:8" ht="53.25" customHeight="1" x14ac:dyDescent="0.15">
      <c r="B57" s="109"/>
      <c r="C57" s="1273" t="s">
        <v>44</v>
      </c>
      <c r="D57" s="1273"/>
      <c r="E57" s="1274"/>
      <c r="F57" s="112">
        <v>2210</v>
      </c>
      <c r="G57" s="112">
        <v>2142</v>
      </c>
      <c r="H57" s="113">
        <v>2160</v>
      </c>
    </row>
    <row r="58" spans="2:8" ht="45.75" customHeight="1" x14ac:dyDescent="0.15">
      <c r="B58" s="114"/>
      <c r="C58" s="1261" t="s">
        <v>602</v>
      </c>
      <c r="D58" s="1262"/>
      <c r="E58" s="1263"/>
      <c r="F58" s="115">
        <v>1620</v>
      </c>
      <c r="G58" s="115">
        <v>1620</v>
      </c>
      <c r="H58" s="116">
        <v>1620</v>
      </c>
    </row>
    <row r="59" spans="2:8" ht="45.75" customHeight="1" x14ac:dyDescent="0.15">
      <c r="B59" s="114"/>
      <c r="C59" s="1261" t="s">
        <v>603</v>
      </c>
      <c r="D59" s="1262"/>
      <c r="E59" s="1263"/>
      <c r="F59" s="115">
        <v>135</v>
      </c>
      <c r="G59" s="115">
        <v>93</v>
      </c>
      <c r="H59" s="116">
        <v>103</v>
      </c>
    </row>
    <row r="60" spans="2:8" ht="45.75" customHeight="1" x14ac:dyDescent="0.15">
      <c r="B60" s="114"/>
      <c r="C60" s="1261" t="s">
        <v>604</v>
      </c>
      <c r="D60" s="1262"/>
      <c r="E60" s="1263"/>
      <c r="F60" s="115">
        <v>99</v>
      </c>
      <c r="G60" s="115">
        <v>99</v>
      </c>
      <c r="H60" s="116">
        <v>99</v>
      </c>
    </row>
    <row r="61" spans="2:8" ht="45.75" customHeight="1" x14ac:dyDescent="0.15">
      <c r="B61" s="114"/>
      <c r="C61" s="1261" t="s">
        <v>606</v>
      </c>
      <c r="D61" s="1262"/>
      <c r="E61" s="1263"/>
      <c r="F61" s="115">
        <v>62</v>
      </c>
      <c r="G61" s="115">
        <v>79</v>
      </c>
      <c r="H61" s="116">
        <v>97</v>
      </c>
    </row>
    <row r="62" spans="2:8" ht="45.75" customHeight="1" thickBot="1" x14ac:dyDescent="0.2">
      <c r="B62" s="117"/>
      <c r="C62" s="1264" t="s">
        <v>605</v>
      </c>
      <c r="D62" s="1265"/>
      <c r="E62" s="1266"/>
      <c r="F62" s="118">
        <v>76</v>
      </c>
      <c r="G62" s="118">
        <v>60</v>
      </c>
      <c r="H62" s="119">
        <v>60</v>
      </c>
    </row>
    <row r="63" spans="2:8" ht="52.5" customHeight="1" thickBot="1" x14ac:dyDescent="0.2">
      <c r="B63" s="120"/>
      <c r="C63" s="1267" t="s">
        <v>45</v>
      </c>
      <c r="D63" s="1267"/>
      <c r="E63" s="1268"/>
      <c r="F63" s="121">
        <v>6512</v>
      </c>
      <c r="G63" s="121">
        <v>6235</v>
      </c>
      <c r="H63" s="122">
        <v>6169</v>
      </c>
    </row>
    <row r="64" spans="2:8" ht="15" customHeight="1" x14ac:dyDescent="0.15"/>
    <row r="65" ht="0" hidden="1" customHeight="1" x14ac:dyDescent="0.15"/>
    <row r="66" ht="0" hidden="1" customHeight="1" x14ac:dyDescent="0.15"/>
  </sheetData>
  <sheetProtection algorithmName="SHA-512" hashValue="UxP0CWaq5aLNFVcHlrMhTLm1rKBCBWzX2u7gb75/wJGSUKKclBuWXwDzHW7L4TalTlLqtKN/wpXTsgtC2YR+XA==" saltValue="NRdCUNozYcjRRcUxUtu8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622</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610</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572</v>
      </c>
      <c r="BQ50" s="1279"/>
      <c r="BR50" s="1279"/>
      <c r="BS50" s="1279"/>
      <c r="BT50" s="1279"/>
      <c r="BU50" s="1279"/>
      <c r="BV50" s="1279"/>
      <c r="BW50" s="1279"/>
      <c r="BX50" s="1279" t="s">
        <v>573</v>
      </c>
      <c r="BY50" s="1279"/>
      <c r="BZ50" s="1279"/>
      <c r="CA50" s="1279"/>
      <c r="CB50" s="1279"/>
      <c r="CC50" s="1279"/>
      <c r="CD50" s="1279"/>
      <c r="CE50" s="1279"/>
      <c r="CF50" s="1279" t="s">
        <v>574</v>
      </c>
      <c r="CG50" s="1279"/>
      <c r="CH50" s="1279"/>
      <c r="CI50" s="1279"/>
      <c r="CJ50" s="1279"/>
      <c r="CK50" s="1279"/>
      <c r="CL50" s="1279"/>
      <c r="CM50" s="1279"/>
      <c r="CN50" s="1279" t="s">
        <v>575</v>
      </c>
      <c r="CO50" s="1279"/>
      <c r="CP50" s="1279"/>
      <c r="CQ50" s="1279"/>
      <c r="CR50" s="1279"/>
      <c r="CS50" s="1279"/>
      <c r="CT50" s="1279"/>
      <c r="CU50" s="1279"/>
      <c r="CV50" s="1279" t="s">
        <v>576</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611</v>
      </c>
      <c r="AO51" s="1282"/>
      <c r="AP51" s="1282"/>
      <c r="AQ51" s="1282"/>
      <c r="AR51" s="1282"/>
      <c r="AS51" s="1282"/>
      <c r="AT51" s="1282"/>
      <c r="AU51" s="1282"/>
      <c r="AV51" s="1282"/>
      <c r="AW51" s="1282"/>
      <c r="AX51" s="1282"/>
      <c r="AY51" s="1282"/>
      <c r="AZ51" s="1282"/>
      <c r="BA51" s="1282"/>
      <c r="BB51" s="1282" t="s">
        <v>612</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v>6.3</v>
      </c>
      <c r="CG51" s="1280"/>
      <c r="CH51" s="1280"/>
      <c r="CI51" s="1280"/>
      <c r="CJ51" s="1280"/>
      <c r="CK51" s="1280"/>
      <c r="CL51" s="1280"/>
      <c r="CM51" s="1280"/>
      <c r="CN51" s="1280">
        <v>9.1999999999999993</v>
      </c>
      <c r="CO51" s="1280"/>
      <c r="CP51" s="1280"/>
      <c r="CQ51" s="1280"/>
      <c r="CR51" s="1280"/>
      <c r="CS51" s="1280"/>
      <c r="CT51" s="1280"/>
      <c r="CU51" s="1280"/>
      <c r="CV51" s="1280">
        <v>9.5</v>
      </c>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613</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55.2</v>
      </c>
      <c r="CG53" s="1280"/>
      <c r="CH53" s="1280"/>
      <c r="CI53" s="1280"/>
      <c r="CJ53" s="1280"/>
      <c r="CK53" s="1280"/>
      <c r="CL53" s="1280"/>
      <c r="CM53" s="1280"/>
      <c r="CN53" s="1280">
        <v>57.5</v>
      </c>
      <c r="CO53" s="1280"/>
      <c r="CP53" s="1280"/>
      <c r="CQ53" s="1280"/>
      <c r="CR53" s="1280"/>
      <c r="CS53" s="1280"/>
      <c r="CT53" s="1280"/>
      <c r="CU53" s="1280"/>
      <c r="CV53" s="1280">
        <v>58.3</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614</v>
      </c>
      <c r="AO55" s="1279"/>
      <c r="AP55" s="1279"/>
      <c r="AQ55" s="1279"/>
      <c r="AR55" s="1279"/>
      <c r="AS55" s="1279"/>
      <c r="AT55" s="1279"/>
      <c r="AU55" s="1279"/>
      <c r="AV55" s="1279"/>
      <c r="AW55" s="1279"/>
      <c r="AX55" s="1279"/>
      <c r="AY55" s="1279"/>
      <c r="AZ55" s="1279"/>
      <c r="BA55" s="1279"/>
      <c r="BB55" s="1282" t="s">
        <v>612</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36.5</v>
      </c>
      <c r="CG55" s="1280"/>
      <c r="CH55" s="1280"/>
      <c r="CI55" s="1280"/>
      <c r="CJ55" s="1280"/>
      <c r="CK55" s="1280"/>
      <c r="CL55" s="1280"/>
      <c r="CM55" s="1280"/>
      <c r="CN55" s="1280">
        <v>32.9</v>
      </c>
      <c r="CO55" s="1280"/>
      <c r="CP55" s="1280"/>
      <c r="CQ55" s="1280"/>
      <c r="CR55" s="1280"/>
      <c r="CS55" s="1280"/>
      <c r="CT55" s="1280"/>
      <c r="CU55" s="1280"/>
      <c r="CV55" s="1280">
        <v>28.5</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613</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54.1</v>
      </c>
      <c r="CG57" s="1280"/>
      <c r="CH57" s="1280"/>
      <c r="CI57" s="1280"/>
      <c r="CJ57" s="1280"/>
      <c r="CK57" s="1280"/>
      <c r="CL57" s="1280"/>
      <c r="CM57" s="1280"/>
      <c r="CN57" s="1280">
        <v>57</v>
      </c>
      <c r="CO57" s="1280"/>
      <c r="CP57" s="1280"/>
      <c r="CQ57" s="1280"/>
      <c r="CR57" s="1280"/>
      <c r="CS57" s="1280"/>
      <c r="CT57" s="1280"/>
      <c r="CU57" s="1280"/>
      <c r="CV57" s="1280">
        <v>56.7</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615</v>
      </c>
    </row>
    <row r="64" spans="1:109" x14ac:dyDescent="0.15">
      <c r="B64" s="374"/>
      <c r="G64" s="381"/>
      <c r="I64" s="394"/>
      <c r="J64" s="394"/>
      <c r="K64" s="394"/>
      <c r="L64" s="394"/>
      <c r="M64" s="394"/>
      <c r="N64" s="395"/>
      <c r="AM64" s="381"/>
      <c r="AN64" s="381" t="s">
        <v>609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621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610</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572</v>
      </c>
      <c r="BQ72" s="1279"/>
      <c r="BR72" s="1279"/>
      <c r="BS72" s="1279"/>
      <c r="BT72" s="1279"/>
      <c r="BU72" s="1279"/>
      <c r="BV72" s="1279"/>
      <c r="BW72" s="1279"/>
      <c r="BX72" s="1279" t="s">
        <v>573</v>
      </c>
      <c r="BY72" s="1279"/>
      <c r="BZ72" s="1279"/>
      <c r="CA72" s="1279"/>
      <c r="CB72" s="1279"/>
      <c r="CC72" s="1279"/>
      <c r="CD72" s="1279"/>
      <c r="CE72" s="1279"/>
      <c r="CF72" s="1279" t="s">
        <v>574</v>
      </c>
      <c r="CG72" s="1279"/>
      <c r="CH72" s="1279"/>
      <c r="CI72" s="1279"/>
      <c r="CJ72" s="1279"/>
      <c r="CK72" s="1279"/>
      <c r="CL72" s="1279"/>
      <c r="CM72" s="1279"/>
      <c r="CN72" s="1279" t="s">
        <v>575</v>
      </c>
      <c r="CO72" s="1279"/>
      <c r="CP72" s="1279"/>
      <c r="CQ72" s="1279"/>
      <c r="CR72" s="1279"/>
      <c r="CS72" s="1279"/>
      <c r="CT72" s="1279"/>
      <c r="CU72" s="1279"/>
      <c r="CV72" s="1279" t="s">
        <v>576</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611</v>
      </c>
      <c r="AO73" s="1282"/>
      <c r="AP73" s="1282"/>
      <c r="AQ73" s="1282"/>
      <c r="AR73" s="1282"/>
      <c r="AS73" s="1282"/>
      <c r="AT73" s="1282"/>
      <c r="AU73" s="1282"/>
      <c r="AV73" s="1282"/>
      <c r="AW73" s="1282"/>
      <c r="AX73" s="1282"/>
      <c r="AY73" s="1282"/>
      <c r="AZ73" s="1282"/>
      <c r="BA73" s="1282"/>
      <c r="BB73" s="1282" t="s">
        <v>616</v>
      </c>
      <c r="BC73" s="1282"/>
      <c r="BD73" s="1282"/>
      <c r="BE73" s="1282"/>
      <c r="BF73" s="1282"/>
      <c r="BG73" s="1282"/>
      <c r="BH73" s="1282"/>
      <c r="BI73" s="1282"/>
      <c r="BJ73" s="1282"/>
      <c r="BK73" s="1282"/>
      <c r="BL73" s="1282"/>
      <c r="BM73" s="1282"/>
      <c r="BN73" s="1282"/>
      <c r="BO73" s="1282"/>
      <c r="BP73" s="1280">
        <v>44.6</v>
      </c>
      <c r="BQ73" s="1280"/>
      <c r="BR73" s="1280"/>
      <c r="BS73" s="1280"/>
      <c r="BT73" s="1280"/>
      <c r="BU73" s="1280"/>
      <c r="BV73" s="1280"/>
      <c r="BW73" s="1280"/>
      <c r="BX73" s="1280">
        <v>29.3</v>
      </c>
      <c r="BY73" s="1280"/>
      <c r="BZ73" s="1280"/>
      <c r="CA73" s="1280"/>
      <c r="CB73" s="1280"/>
      <c r="CC73" s="1280"/>
      <c r="CD73" s="1280"/>
      <c r="CE73" s="1280"/>
      <c r="CF73" s="1280">
        <v>6.3</v>
      </c>
      <c r="CG73" s="1280"/>
      <c r="CH73" s="1280"/>
      <c r="CI73" s="1280"/>
      <c r="CJ73" s="1280"/>
      <c r="CK73" s="1280"/>
      <c r="CL73" s="1280"/>
      <c r="CM73" s="1280"/>
      <c r="CN73" s="1280">
        <v>9.1999999999999993</v>
      </c>
      <c r="CO73" s="1280"/>
      <c r="CP73" s="1280"/>
      <c r="CQ73" s="1280"/>
      <c r="CR73" s="1280"/>
      <c r="CS73" s="1280"/>
      <c r="CT73" s="1280"/>
      <c r="CU73" s="1280"/>
      <c r="CV73" s="1280">
        <v>9.5</v>
      </c>
      <c r="CW73" s="1280"/>
      <c r="CX73" s="1280"/>
      <c r="CY73" s="1280"/>
      <c r="CZ73" s="1280"/>
      <c r="DA73" s="1280"/>
      <c r="DB73" s="1280"/>
      <c r="DC73" s="1280"/>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617</v>
      </c>
      <c r="BC75" s="1282"/>
      <c r="BD75" s="1282"/>
      <c r="BE75" s="1282"/>
      <c r="BF75" s="1282"/>
      <c r="BG75" s="1282"/>
      <c r="BH75" s="1282"/>
      <c r="BI75" s="1282"/>
      <c r="BJ75" s="1282"/>
      <c r="BK75" s="1282"/>
      <c r="BL75" s="1282"/>
      <c r="BM75" s="1282"/>
      <c r="BN75" s="1282"/>
      <c r="BO75" s="1282"/>
      <c r="BP75" s="1280">
        <v>16.3</v>
      </c>
      <c r="BQ75" s="1280"/>
      <c r="BR75" s="1280"/>
      <c r="BS75" s="1280"/>
      <c r="BT75" s="1280"/>
      <c r="BU75" s="1280"/>
      <c r="BV75" s="1280"/>
      <c r="BW75" s="1280"/>
      <c r="BX75" s="1280">
        <v>15.5</v>
      </c>
      <c r="BY75" s="1280"/>
      <c r="BZ75" s="1280"/>
      <c r="CA75" s="1280"/>
      <c r="CB75" s="1280"/>
      <c r="CC75" s="1280"/>
      <c r="CD75" s="1280"/>
      <c r="CE75" s="1280"/>
      <c r="CF75" s="1280">
        <v>14.8</v>
      </c>
      <c r="CG75" s="1280"/>
      <c r="CH75" s="1280"/>
      <c r="CI75" s="1280"/>
      <c r="CJ75" s="1280"/>
      <c r="CK75" s="1280"/>
      <c r="CL75" s="1280"/>
      <c r="CM75" s="1280"/>
      <c r="CN75" s="1280">
        <v>14.5</v>
      </c>
      <c r="CO75" s="1280"/>
      <c r="CP75" s="1280"/>
      <c r="CQ75" s="1280"/>
      <c r="CR75" s="1280"/>
      <c r="CS75" s="1280"/>
      <c r="CT75" s="1280"/>
      <c r="CU75" s="1280"/>
      <c r="CV75" s="1280">
        <v>14.1</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296"/>
      <c r="L77" s="1296"/>
      <c r="M77" s="1296"/>
      <c r="N77" s="1296"/>
      <c r="AN77" s="1279" t="s">
        <v>618</v>
      </c>
      <c r="AO77" s="1279"/>
      <c r="AP77" s="1279"/>
      <c r="AQ77" s="1279"/>
      <c r="AR77" s="1279"/>
      <c r="AS77" s="1279"/>
      <c r="AT77" s="1279"/>
      <c r="AU77" s="1279"/>
      <c r="AV77" s="1279"/>
      <c r="AW77" s="1279"/>
      <c r="AX77" s="1279"/>
      <c r="AY77" s="1279"/>
      <c r="AZ77" s="1279"/>
      <c r="BA77" s="1279"/>
      <c r="BB77" s="1282" t="s">
        <v>616</v>
      </c>
      <c r="BC77" s="1282"/>
      <c r="BD77" s="1282"/>
      <c r="BE77" s="1282"/>
      <c r="BF77" s="1282"/>
      <c r="BG77" s="1282"/>
      <c r="BH77" s="1282"/>
      <c r="BI77" s="1282"/>
      <c r="BJ77" s="1282"/>
      <c r="BK77" s="1282"/>
      <c r="BL77" s="1282"/>
      <c r="BM77" s="1282"/>
      <c r="BN77" s="1282"/>
      <c r="BO77" s="1282"/>
      <c r="BP77" s="1280">
        <v>54.6</v>
      </c>
      <c r="BQ77" s="1280"/>
      <c r="BR77" s="1280"/>
      <c r="BS77" s="1280"/>
      <c r="BT77" s="1280"/>
      <c r="BU77" s="1280"/>
      <c r="BV77" s="1280"/>
      <c r="BW77" s="1280"/>
      <c r="BX77" s="1280">
        <v>48.7</v>
      </c>
      <c r="BY77" s="1280"/>
      <c r="BZ77" s="1280"/>
      <c r="CA77" s="1280"/>
      <c r="CB77" s="1280"/>
      <c r="CC77" s="1280"/>
      <c r="CD77" s="1280"/>
      <c r="CE77" s="1280"/>
      <c r="CF77" s="1280">
        <v>36.5</v>
      </c>
      <c r="CG77" s="1280"/>
      <c r="CH77" s="1280"/>
      <c r="CI77" s="1280"/>
      <c r="CJ77" s="1280"/>
      <c r="CK77" s="1280"/>
      <c r="CL77" s="1280"/>
      <c r="CM77" s="1280"/>
      <c r="CN77" s="1280">
        <v>32.9</v>
      </c>
      <c r="CO77" s="1280"/>
      <c r="CP77" s="1280"/>
      <c r="CQ77" s="1280"/>
      <c r="CR77" s="1280"/>
      <c r="CS77" s="1280"/>
      <c r="CT77" s="1280"/>
      <c r="CU77" s="1280"/>
      <c r="CV77" s="1280">
        <v>28.5</v>
      </c>
      <c r="CW77" s="1280"/>
      <c r="CX77" s="1280"/>
      <c r="CY77" s="1280"/>
      <c r="CZ77" s="1280"/>
      <c r="DA77" s="1280"/>
      <c r="DB77" s="1280"/>
      <c r="DC77" s="1280"/>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619</v>
      </c>
      <c r="BC79" s="1282"/>
      <c r="BD79" s="1282"/>
      <c r="BE79" s="1282"/>
      <c r="BF79" s="1282"/>
      <c r="BG79" s="1282"/>
      <c r="BH79" s="1282"/>
      <c r="BI79" s="1282"/>
      <c r="BJ79" s="1282"/>
      <c r="BK79" s="1282"/>
      <c r="BL79" s="1282"/>
      <c r="BM79" s="1282"/>
      <c r="BN79" s="1282"/>
      <c r="BO79" s="1282"/>
      <c r="BP79" s="1280">
        <v>11.2</v>
      </c>
      <c r="BQ79" s="1280"/>
      <c r="BR79" s="1280"/>
      <c r="BS79" s="1280"/>
      <c r="BT79" s="1280"/>
      <c r="BU79" s="1280"/>
      <c r="BV79" s="1280"/>
      <c r="BW79" s="1280"/>
      <c r="BX79" s="1280">
        <v>10.4</v>
      </c>
      <c r="BY79" s="1280"/>
      <c r="BZ79" s="1280"/>
      <c r="CA79" s="1280"/>
      <c r="CB79" s="1280"/>
      <c r="CC79" s="1280"/>
      <c r="CD79" s="1280"/>
      <c r="CE79" s="1280"/>
      <c r="CF79" s="1280">
        <v>9</v>
      </c>
      <c r="CG79" s="1280"/>
      <c r="CH79" s="1280"/>
      <c r="CI79" s="1280"/>
      <c r="CJ79" s="1280"/>
      <c r="CK79" s="1280"/>
      <c r="CL79" s="1280"/>
      <c r="CM79" s="1280"/>
      <c r="CN79" s="1280">
        <v>8.1999999999999993</v>
      </c>
      <c r="CO79" s="1280"/>
      <c r="CP79" s="1280"/>
      <c r="CQ79" s="1280"/>
      <c r="CR79" s="1280"/>
      <c r="CS79" s="1280"/>
      <c r="CT79" s="1280"/>
      <c r="CU79" s="1280"/>
      <c r="CV79" s="1280">
        <v>8</v>
      </c>
      <c r="CW79" s="1280"/>
      <c r="CX79" s="1280"/>
      <c r="CY79" s="1280"/>
      <c r="CZ79" s="1280"/>
      <c r="DA79" s="1280"/>
      <c r="DB79" s="1280"/>
      <c r="DC79" s="1280"/>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FGVsX06uTpCwkTrsRm0Mb4ZKxX5pvFubPfkbDPSVAkPFDJP89ixgoqFdZ8x1A5jAFSD8qNhRz1ihLguoRAJbg==" saltValue="tGXX6coOkACLxwHl+9BqV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H0RGtz+8TRSfLJeDAdBjuzyraA7j1UawoiYQYfNwo6c4WIhOZS+H0mnuL79CkyxEPJ/PXjfE2i3pkWGwuayag==" saltValue="ScXJ9+pI7jVs5x+XPjtNb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sgGMOoH1IIChjsbSk6e0o7yYXcsamaeOKC9s6TSUfde5bJJiavJgX1OV12FtYPNTdrLH/qv/BBiwS1ikjJKkw==" saltValue="X38VmS/cSr6FCseHJX06w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569</v>
      </c>
      <c r="G2" s="136"/>
      <c r="H2" s="137"/>
    </row>
    <row r="3" spans="1:8" x14ac:dyDescent="0.15">
      <c r="A3" s="133" t="s">
        <v>562</v>
      </c>
      <c r="B3" s="138"/>
      <c r="C3" s="139"/>
      <c r="D3" s="140">
        <v>23321</v>
      </c>
      <c r="E3" s="141"/>
      <c r="F3" s="142">
        <v>74444</v>
      </c>
      <c r="G3" s="143"/>
      <c r="H3" s="144"/>
    </row>
    <row r="4" spans="1:8" x14ac:dyDescent="0.15">
      <c r="A4" s="145"/>
      <c r="B4" s="146"/>
      <c r="C4" s="147"/>
      <c r="D4" s="148">
        <v>16912</v>
      </c>
      <c r="E4" s="149"/>
      <c r="F4" s="150">
        <v>34175</v>
      </c>
      <c r="G4" s="151"/>
      <c r="H4" s="152"/>
    </row>
    <row r="5" spans="1:8" x14ac:dyDescent="0.15">
      <c r="A5" s="133" t="s">
        <v>564</v>
      </c>
      <c r="B5" s="138"/>
      <c r="C5" s="139"/>
      <c r="D5" s="140">
        <v>84123</v>
      </c>
      <c r="E5" s="141"/>
      <c r="F5" s="142">
        <v>85205</v>
      </c>
      <c r="G5" s="143"/>
      <c r="H5" s="144"/>
    </row>
    <row r="6" spans="1:8" x14ac:dyDescent="0.15">
      <c r="A6" s="145"/>
      <c r="B6" s="146"/>
      <c r="C6" s="147"/>
      <c r="D6" s="148">
        <v>57097</v>
      </c>
      <c r="E6" s="149"/>
      <c r="F6" s="150">
        <v>38847</v>
      </c>
      <c r="G6" s="151"/>
      <c r="H6" s="152"/>
    </row>
    <row r="7" spans="1:8" x14ac:dyDescent="0.15">
      <c r="A7" s="133" t="s">
        <v>565</v>
      </c>
      <c r="B7" s="138"/>
      <c r="C7" s="139"/>
      <c r="D7" s="140">
        <v>47305</v>
      </c>
      <c r="E7" s="141"/>
      <c r="F7" s="142">
        <v>69469</v>
      </c>
      <c r="G7" s="143"/>
      <c r="H7" s="144"/>
    </row>
    <row r="8" spans="1:8" x14ac:dyDescent="0.15">
      <c r="A8" s="145"/>
      <c r="B8" s="146"/>
      <c r="C8" s="147"/>
      <c r="D8" s="148">
        <v>26630</v>
      </c>
      <c r="E8" s="149"/>
      <c r="F8" s="150">
        <v>38215</v>
      </c>
      <c r="G8" s="151"/>
      <c r="H8" s="152"/>
    </row>
    <row r="9" spans="1:8" x14ac:dyDescent="0.15">
      <c r="A9" s="133" t="s">
        <v>566</v>
      </c>
      <c r="B9" s="138"/>
      <c r="C9" s="139"/>
      <c r="D9" s="140">
        <v>113208</v>
      </c>
      <c r="E9" s="141"/>
      <c r="F9" s="142">
        <v>67293</v>
      </c>
      <c r="G9" s="143"/>
      <c r="H9" s="144"/>
    </row>
    <row r="10" spans="1:8" x14ac:dyDescent="0.15">
      <c r="A10" s="145"/>
      <c r="B10" s="146"/>
      <c r="C10" s="147"/>
      <c r="D10" s="148">
        <v>68341</v>
      </c>
      <c r="E10" s="149"/>
      <c r="F10" s="150">
        <v>35076</v>
      </c>
      <c r="G10" s="151"/>
      <c r="H10" s="152"/>
    </row>
    <row r="11" spans="1:8" x14ac:dyDescent="0.15">
      <c r="A11" s="133" t="s">
        <v>567</v>
      </c>
      <c r="B11" s="138"/>
      <c r="C11" s="139"/>
      <c r="D11" s="140">
        <v>122932</v>
      </c>
      <c r="E11" s="141"/>
      <c r="F11" s="142">
        <v>67343</v>
      </c>
      <c r="G11" s="143"/>
      <c r="H11" s="144"/>
    </row>
    <row r="12" spans="1:8" x14ac:dyDescent="0.15">
      <c r="A12" s="145"/>
      <c r="B12" s="146"/>
      <c r="C12" s="153"/>
      <c r="D12" s="148">
        <v>61083</v>
      </c>
      <c r="E12" s="149"/>
      <c r="F12" s="150">
        <v>32865</v>
      </c>
      <c r="G12" s="151"/>
      <c r="H12" s="152"/>
    </row>
    <row r="13" spans="1:8" x14ac:dyDescent="0.15">
      <c r="A13" s="133"/>
      <c r="B13" s="138"/>
      <c r="C13" s="154"/>
      <c r="D13" s="155">
        <v>78178</v>
      </c>
      <c r="E13" s="156"/>
      <c r="F13" s="157">
        <v>72751</v>
      </c>
      <c r="G13" s="158"/>
      <c r="H13" s="144"/>
    </row>
    <row r="14" spans="1:8" x14ac:dyDescent="0.15">
      <c r="A14" s="145"/>
      <c r="B14" s="146"/>
      <c r="C14" s="147"/>
      <c r="D14" s="148">
        <v>46013</v>
      </c>
      <c r="E14" s="149"/>
      <c r="F14" s="150">
        <v>35836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3.6</v>
      </c>
      <c r="C19" s="159">
        <f>ROUND(VALUE(SUBSTITUTE(実質収支比率等に係る経年分析!G$48,"▲","-")),2)</f>
        <v>3.02</v>
      </c>
      <c r="D19" s="159">
        <f>ROUND(VALUE(SUBSTITUTE(実質収支比率等に係る経年分析!H$48,"▲","-")),2)</f>
        <v>4.7300000000000004</v>
      </c>
      <c r="E19" s="159">
        <f>ROUND(VALUE(SUBSTITUTE(実質収支比率等に係る経年分析!I$48,"▲","-")),2)</f>
        <v>5.57</v>
      </c>
      <c r="F19" s="159">
        <f>ROUND(VALUE(SUBSTITUTE(実質収支比率等に係る経年分析!J$48,"▲","-")),2)</f>
        <v>4.6500000000000004</v>
      </c>
    </row>
    <row r="20" spans="1:11" x14ac:dyDescent="0.15">
      <c r="A20" s="159" t="s">
        <v>49</v>
      </c>
      <c r="B20" s="159">
        <f>ROUND(VALUE(SUBSTITUTE(実質収支比率等に係る経年分析!F$47,"▲","-")),2)</f>
        <v>44.08</v>
      </c>
      <c r="C20" s="159">
        <f>ROUND(VALUE(SUBSTITUTE(実質収支比率等に係る経年分析!G$47,"▲","-")),2)</f>
        <v>48.95</v>
      </c>
      <c r="D20" s="159">
        <f>ROUND(VALUE(SUBSTITUTE(実質収支比率等に係る経年分析!H$47,"▲","-")),2)</f>
        <v>50.51</v>
      </c>
      <c r="E20" s="159">
        <f>ROUND(VALUE(SUBSTITUTE(実質収支比率等に係る経年分析!I$47,"▲","-")),2)</f>
        <v>48.89</v>
      </c>
      <c r="F20" s="159">
        <f>ROUND(VALUE(SUBSTITUTE(実質収支比率等に係る経年分析!J$47,"▲","-")),2)</f>
        <v>46.7</v>
      </c>
    </row>
    <row r="21" spans="1:11" x14ac:dyDescent="0.15">
      <c r="A21" s="159" t="s">
        <v>50</v>
      </c>
      <c r="B21" s="159">
        <f>IF(ISNUMBER(VALUE(SUBSTITUTE(実質収支比率等に係る経年分析!F$49,"▲","-"))),ROUND(VALUE(SUBSTITUTE(実質収支比率等に係る経年分析!F$49,"▲","-")),2),NA())</f>
        <v>3.01</v>
      </c>
      <c r="C21" s="159">
        <f>IF(ISNUMBER(VALUE(SUBSTITUTE(実質収支比率等に係る経年分析!G$49,"▲","-"))),ROUND(VALUE(SUBSTITUTE(実質収支比率等に係る経年分析!G$49,"▲","-")),2),NA())</f>
        <v>2.0099999999999998</v>
      </c>
      <c r="D21" s="159">
        <f>IF(ISNUMBER(VALUE(SUBSTITUTE(実質収支比率等に係る経年分析!H$49,"▲","-"))),ROUND(VALUE(SUBSTITUTE(実質収支比率等に係る経年分析!H$49,"▲","-")),2),NA())</f>
        <v>5.65</v>
      </c>
      <c r="E21" s="159">
        <f>IF(ISNUMBER(VALUE(SUBSTITUTE(実質収支比率等に係る経年分析!I$49,"▲","-"))),ROUND(VALUE(SUBSTITUTE(実質収支比率等に係る経年分析!I$49,"▲","-")),2),NA())</f>
        <v>0.38</v>
      </c>
      <c r="F21" s="159">
        <f>IF(ISNUMBER(VALUE(SUBSTITUTE(実質収支比率等に係る経年分析!J$49,"▲","-"))),ROUND(VALUE(SUBSTITUTE(実質収支比率等に係る経年分析!J$49,"▲","-")),2),NA())</f>
        <v>0.75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0.83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住宅新築資金等貸付事業特別会計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温泉事業特別会計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0.13</v>
      </c>
    </row>
    <row r="33" spans="1:16" x14ac:dyDescent="0.15">
      <c r="A33" s="160" t="str">
        <f>IF(連結実質赤字比率に係る赤字・黒字の構成分析!C$37="",NA(),連結実質赤字比率に係る赤字・黒字の構成分析!C$37)</f>
        <v>国民宿舎事業特別会計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0.12</v>
      </c>
      <c r="F33" s="160">
        <f>IF(ROUND(VALUE(SUBSTITUTE(連結実質赤字比率に係る赤字・黒字の構成分析!H$37,"▲", "-")), 2) &lt; 0, ABS(ROUND(VALUE(SUBSTITUTE(連結実質赤字比率に係る赤字・黒字の構成分析!H$37,"▲", "-")), 2)), NA())</f>
        <v>0.03</v>
      </c>
      <c r="G33" s="160" t="e">
        <f>IF(ROUND(VALUE(SUBSTITUTE(連結実質赤字比率に係る赤字・黒字の構成分析!H$37,"▲", "-")), 2) &gt;= 0, ABS(ROUND(VALUE(SUBSTITUTE(連結実質赤字比率に係る赤字・黒字の構成分析!H$37,"▲", "-")), 2)), NA())</f>
        <v>#N/A</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0.26</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1.1499999999999999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2.39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1.1499999999999999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4.7300000000000004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5.57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4.6500000000000004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5.48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6.08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7.07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7.56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1474</v>
      </c>
      <c r="E42" s="161"/>
      <c r="F42" s="161"/>
      <c r="G42" s="161">
        <f>'実質公債費比率（分子）の構造'!L$52</f>
        <v>1464</v>
      </c>
      <c r="H42" s="161"/>
      <c r="I42" s="161"/>
      <c r="J42" s="161">
        <f>'実質公債費比率（分子）の構造'!M$52</f>
        <v>1454</v>
      </c>
      <c r="K42" s="161"/>
      <c r="L42" s="161"/>
      <c r="M42" s="161">
        <f>'実質公債費比率（分子）の構造'!N$52</f>
        <v>1346</v>
      </c>
      <c r="N42" s="161"/>
      <c r="O42" s="161"/>
      <c r="P42" s="161">
        <f>'実質公債費比率（分子）の構造'!O$52</f>
        <v>1313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7</v>
      </c>
      <c r="C44" s="161"/>
      <c r="D44" s="161"/>
      <c r="E44" s="161">
        <f>'実質公債費比率（分子）の構造'!L$50</f>
        <v>5</v>
      </c>
      <c r="F44" s="161"/>
      <c r="G44" s="161"/>
      <c r="H44" s="161">
        <f>'実質公債費比率（分子）の構造'!M$50</f>
        <v>4</v>
      </c>
      <c r="I44" s="161"/>
      <c r="J44" s="161"/>
      <c r="K44" s="161">
        <f>'実質公債費比率（分子）の構造'!N$50</f>
        <v>1</v>
      </c>
      <c r="L44" s="161"/>
      <c r="M44" s="161"/>
      <c r="N44" s="161">
        <f>'実質公債費比率（分子）の構造'!O$50</f>
        <v>1</v>
      </c>
      <c r="O44" s="161"/>
      <c r="P44" s="161"/>
    </row>
    <row r="45" spans="1:16" x14ac:dyDescent="0.15">
      <c r="A45" s="161" t="s">
        <v>60</v>
      </c>
      <c r="B45" s="161">
        <f>'実質公債費比率（分子）の構造'!K$49</f>
        <v>30</v>
      </c>
      <c r="C45" s="161"/>
      <c r="D45" s="161"/>
      <c r="E45" s="161">
        <f>'実質公債費比率（分子）の構造'!L$49</f>
        <v>39</v>
      </c>
      <c r="F45" s="161"/>
      <c r="G45" s="161"/>
      <c r="H45" s="161">
        <f>'実質公債費比率（分子）の構造'!M$49</f>
        <v>29</v>
      </c>
      <c r="I45" s="161"/>
      <c r="J45" s="161"/>
      <c r="K45" s="161">
        <f>'実質公債費比率（分子）の構造'!N$49</f>
        <v>36</v>
      </c>
      <c r="L45" s="161"/>
      <c r="M45" s="161"/>
      <c r="N45" s="161">
        <f>'実質公債費比率（分子）の構造'!O$49</f>
        <v>35</v>
      </c>
      <c r="O45" s="161"/>
      <c r="P45" s="161"/>
    </row>
    <row r="46" spans="1:16" x14ac:dyDescent="0.15">
      <c r="A46" s="161" t="s">
        <v>61</v>
      </c>
      <c r="B46" s="161">
        <f>'実質公債費比率（分子）の構造'!K$48</f>
        <v>515</v>
      </c>
      <c r="C46" s="161"/>
      <c r="D46" s="161"/>
      <c r="E46" s="161">
        <f>'実質公債費比率（分子）の構造'!L$48</f>
        <v>514</v>
      </c>
      <c r="F46" s="161"/>
      <c r="G46" s="161"/>
      <c r="H46" s="161">
        <f>'実質公債費比率（分子）の構造'!M$48</f>
        <v>522</v>
      </c>
      <c r="I46" s="161"/>
      <c r="J46" s="161"/>
      <c r="K46" s="161">
        <f>'実質公債費比率（分子）の構造'!N$48</f>
        <v>645</v>
      </c>
      <c r="L46" s="161"/>
      <c r="M46" s="161"/>
      <c r="N46" s="161">
        <f>'実質公債費比率（分子）の構造'!O$48</f>
        <v>617</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1714</v>
      </c>
      <c r="C49" s="161"/>
      <c r="D49" s="161"/>
      <c r="E49" s="161">
        <f>'実質公債費比率（分子）の構造'!L$45</f>
        <v>1610</v>
      </c>
      <c r="F49" s="161"/>
      <c r="G49" s="161"/>
      <c r="H49" s="161">
        <f>'実質公債費比率（分子）の構造'!M$45</f>
        <v>1583</v>
      </c>
      <c r="I49" s="161"/>
      <c r="J49" s="161"/>
      <c r="K49" s="161">
        <f>'実質公債費比率（分子）の構造'!N$45</f>
        <v>1381</v>
      </c>
      <c r="L49" s="161"/>
      <c r="M49" s="161"/>
      <c r="N49" s="161">
        <f>'実質公債費比率（分子）の構造'!O$45</f>
        <v>1296</v>
      </c>
      <c r="O49" s="161"/>
      <c r="P49" s="161"/>
    </row>
    <row r="50" spans="1:16" x14ac:dyDescent="0.15">
      <c r="A50" s="161" t="s">
        <v>64</v>
      </c>
      <c r="B50" s="161" t="e">
        <f>NA()</f>
        <v>#N/A</v>
      </c>
      <c r="C50" s="161">
        <f>IF(ISNUMBER('実質公債費比率（分子）の構造'!K$53),'実質公債費比率（分子）の構造'!K$53,NA())</f>
        <v>792</v>
      </c>
      <c r="D50" s="161" t="e">
        <f>NA()</f>
        <v>#N/A</v>
      </c>
      <c r="E50" s="161" t="e">
        <f>NA()</f>
        <v>#N/A</v>
      </c>
      <c r="F50" s="161">
        <f>IF(ISNUMBER('実質公債費比率（分子）の構造'!L$53),'実質公債費比率（分子）の構造'!L$53,NA())</f>
        <v>704</v>
      </c>
      <c r="G50" s="161" t="e">
        <f>NA()</f>
        <v>#N/A</v>
      </c>
      <c r="H50" s="161" t="e">
        <f>NA()</f>
        <v>#N/A</v>
      </c>
      <c r="I50" s="161">
        <f>IF(ISNUMBER('実質公債費比率（分子）の構造'!M$53),'実質公債費比率（分子）の構造'!M$53,NA())</f>
        <v>684</v>
      </c>
      <c r="J50" s="161" t="e">
        <f>NA()</f>
        <v>#N/A</v>
      </c>
      <c r="K50" s="161" t="e">
        <f>NA()</f>
        <v>#N/A</v>
      </c>
      <c r="L50" s="161">
        <f>IF(ISNUMBER('実質公債費比率（分子）の構造'!N$53),'実質公債費比率（分子）の構造'!N$53,NA())</f>
        <v>717</v>
      </c>
      <c r="M50" s="161" t="e">
        <f>NA()</f>
        <v>#N/A</v>
      </c>
      <c r="N50" s="161" t="e">
        <f>NA()</f>
        <v>#N/A</v>
      </c>
      <c r="O50" s="161">
        <f>IF(ISNUMBER('実質公債費比率（分子）の構造'!O$53),'実質公債費比率（分子）の構造'!O$53,NA())</f>
        <v>636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13869</v>
      </c>
      <c r="E56" s="160"/>
      <c r="F56" s="160"/>
      <c r="G56" s="160">
        <f>'将来負担比率（分子）の構造'!J$52</f>
        <v>13604</v>
      </c>
      <c r="H56" s="160"/>
      <c r="I56" s="160"/>
      <c r="J56" s="160">
        <f>'将来負担比率（分子）の構造'!K$52</f>
        <v>12910</v>
      </c>
      <c r="K56" s="160"/>
      <c r="L56" s="160"/>
      <c r="M56" s="160">
        <f>'将来負担比率（分子）の構造'!L$52</f>
        <v>12867</v>
      </c>
      <c r="N56" s="160"/>
      <c r="O56" s="160"/>
      <c r="P56" s="160">
        <f>'将来負担比率（分子）の構造'!M$52</f>
        <v>13231</v>
      </c>
    </row>
    <row r="57" spans="1:16" x14ac:dyDescent="0.15">
      <c r="A57" s="160" t="s">
        <v>36</v>
      </c>
      <c r="B57" s="160"/>
      <c r="C57" s="160"/>
      <c r="D57" s="160">
        <f>'将来負担比率（分子）の構造'!I$51</f>
        <v>85</v>
      </c>
      <c r="E57" s="160"/>
      <c r="F57" s="160"/>
      <c r="G57" s="160">
        <f>'将来負担比率（分子）の構造'!J$51</f>
        <v>63</v>
      </c>
      <c r="H57" s="160"/>
      <c r="I57" s="160"/>
      <c r="J57" s="160">
        <f>'将来負担比率（分子）の構造'!K$51</f>
        <v>40</v>
      </c>
      <c r="K57" s="160"/>
      <c r="L57" s="160"/>
      <c r="M57" s="160">
        <f>'将来負担比率（分子）の構造'!L$51</f>
        <v>29</v>
      </c>
      <c r="N57" s="160"/>
      <c r="O57" s="160"/>
      <c r="P57" s="160">
        <f>'将来負担比率（分子）の構造'!M$51</f>
        <v>19</v>
      </c>
    </row>
    <row r="58" spans="1:16" x14ac:dyDescent="0.15">
      <c r="A58" s="160" t="s">
        <v>35</v>
      </c>
      <c r="B58" s="160"/>
      <c r="C58" s="160"/>
      <c r="D58" s="160">
        <f>'将来負担比率（分子）の構造'!I$50</f>
        <v>4450</v>
      </c>
      <c r="E58" s="160"/>
      <c r="F58" s="160"/>
      <c r="G58" s="160">
        <f>'将来負担比率（分子）の構造'!J$50</f>
        <v>4805</v>
      </c>
      <c r="H58" s="160"/>
      <c r="I58" s="160"/>
      <c r="J58" s="160">
        <f>'将来負担比率（分子）の構造'!K$50</f>
        <v>5024</v>
      </c>
      <c r="K58" s="160"/>
      <c r="L58" s="160"/>
      <c r="M58" s="160">
        <f>'将来負担比率（分子）の構造'!L$50</f>
        <v>4617</v>
      </c>
      <c r="N58" s="160"/>
      <c r="O58" s="160"/>
      <c r="P58" s="160">
        <f>'将来負担比率（分子）の構造'!M$50</f>
        <v>4551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98</v>
      </c>
      <c r="C61" s="160"/>
      <c r="D61" s="160"/>
      <c r="E61" s="160">
        <f>'将来負担比率（分子）の構造'!J$46</f>
        <v>98</v>
      </c>
      <c r="F61" s="160"/>
      <c r="G61" s="160"/>
      <c r="H61" s="160">
        <f>'将来負担比率（分子）の構造'!K$46</f>
        <v>98</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1439</v>
      </c>
      <c r="C62" s="160"/>
      <c r="D62" s="160"/>
      <c r="E62" s="160">
        <f>'将来負担比率（分子）の構造'!J$45</f>
        <v>1315</v>
      </c>
      <c r="F62" s="160"/>
      <c r="G62" s="160"/>
      <c r="H62" s="160">
        <f>'将来負担比率（分子）の構造'!K$45</f>
        <v>1188</v>
      </c>
      <c r="I62" s="160"/>
      <c r="J62" s="160"/>
      <c r="K62" s="160">
        <f>'将来負担比率（分子）の構造'!L$45</f>
        <v>923</v>
      </c>
      <c r="L62" s="160"/>
      <c r="M62" s="160"/>
      <c r="N62" s="160">
        <f>'将来負担比率（分子）の構造'!M$45</f>
        <v>1048</v>
      </c>
      <c r="O62" s="160"/>
      <c r="P62" s="160"/>
    </row>
    <row r="63" spans="1:16" x14ac:dyDescent="0.15">
      <c r="A63" s="160" t="s">
        <v>28</v>
      </c>
      <c r="B63" s="160">
        <f>'将来負担比率（分子）の構造'!I$44</f>
        <v>182</v>
      </c>
      <c r="C63" s="160"/>
      <c r="D63" s="160"/>
      <c r="E63" s="160">
        <f>'将来負担比率（分子）の構造'!J$44</f>
        <v>307</v>
      </c>
      <c r="F63" s="160"/>
      <c r="G63" s="160"/>
      <c r="H63" s="160">
        <f>'将来負担比率（分子）の構造'!K$44</f>
        <v>315</v>
      </c>
      <c r="I63" s="160"/>
      <c r="J63" s="160"/>
      <c r="K63" s="160">
        <f>'将来負担比率（分子）の構造'!L$44</f>
        <v>299</v>
      </c>
      <c r="L63" s="160"/>
      <c r="M63" s="160"/>
      <c r="N63" s="160">
        <f>'将来負担比率（分子）の構造'!M$44</f>
        <v>270</v>
      </c>
      <c r="O63" s="160"/>
      <c r="P63" s="160"/>
    </row>
    <row r="64" spans="1:16" x14ac:dyDescent="0.15">
      <c r="A64" s="160" t="s">
        <v>27</v>
      </c>
      <c r="B64" s="160">
        <f>'将来負担比率（分子）の構造'!I$43</f>
        <v>5586</v>
      </c>
      <c r="C64" s="160"/>
      <c r="D64" s="160"/>
      <c r="E64" s="160">
        <f>'将来負担比率（分子）の構造'!J$43</f>
        <v>5094</v>
      </c>
      <c r="F64" s="160"/>
      <c r="G64" s="160"/>
      <c r="H64" s="160">
        <f>'将来負担比率（分子）の構造'!K$43</f>
        <v>4627</v>
      </c>
      <c r="I64" s="160"/>
      <c r="J64" s="160"/>
      <c r="K64" s="160">
        <f>'将来負担比率（分子）の構造'!L$43</f>
        <v>4652</v>
      </c>
      <c r="L64" s="160"/>
      <c r="M64" s="160"/>
      <c r="N64" s="160">
        <f>'将来負担比率（分子）の構造'!M$43</f>
        <v>4674</v>
      </c>
      <c r="O64" s="160"/>
      <c r="P64" s="160"/>
    </row>
    <row r="65" spans="1:16" x14ac:dyDescent="0.15">
      <c r="A65" s="160" t="s">
        <v>26</v>
      </c>
      <c r="B65" s="160">
        <f>'将来負担比率（分子）の構造'!I$42</f>
        <v>18</v>
      </c>
      <c r="C65" s="160"/>
      <c r="D65" s="160"/>
      <c r="E65" s="160">
        <f>'将来負担比率（分子）の構造'!J$42</f>
        <v>13</v>
      </c>
      <c r="F65" s="160"/>
      <c r="G65" s="160"/>
      <c r="H65" s="160">
        <f>'将来負担比率（分子）の構造'!K$42</f>
        <v>10</v>
      </c>
      <c r="I65" s="160"/>
      <c r="J65" s="160"/>
      <c r="K65" s="160">
        <f>'将来負担比率（分子）の構造'!L$42</f>
        <v>9</v>
      </c>
      <c r="L65" s="160"/>
      <c r="M65" s="160"/>
      <c r="N65" s="160">
        <f>'将来負担比率（分子）の構造'!M$42</f>
        <v>8</v>
      </c>
      <c r="O65" s="160"/>
      <c r="P65" s="160"/>
    </row>
    <row r="66" spans="1:16" x14ac:dyDescent="0.15">
      <c r="A66" s="160" t="s">
        <v>25</v>
      </c>
      <c r="B66" s="160">
        <f>'将来負担比率（分子）の構造'!I$41</f>
        <v>13285</v>
      </c>
      <c r="C66" s="160"/>
      <c r="D66" s="160"/>
      <c r="E66" s="160">
        <f>'将来負担比率（分子）の構造'!J$41</f>
        <v>13081</v>
      </c>
      <c r="F66" s="160"/>
      <c r="G66" s="160"/>
      <c r="H66" s="160">
        <f>'将来負担比率（分子）の構造'!K$41</f>
        <v>12049</v>
      </c>
      <c r="I66" s="160"/>
      <c r="J66" s="160"/>
      <c r="K66" s="160">
        <f>'将来負担比率（分子）の構造'!L$41</f>
        <v>12065</v>
      </c>
      <c r="L66" s="160"/>
      <c r="M66" s="160"/>
      <c r="N66" s="160">
        <f>'将来負担比率（分子）の構造'!M$41</f>
        <v>12264</v>
      </c>
      <c r="O66" s="160"/>
      <c r="P66" s="160"/>
    </row>
    <row r="67" spans="1:16" x14ac:dyDescent="0.15">
      <c r="A67" s="160" t="s">
        <v>68</v>
      </c>
      <c r="B67" s="160" t="e">
        <f>NA()</f>
        <v>#N/A</v>
      </c>
      <c r="C67" s="160">
        <f>IF(ISNUMBER('将来負担比率（分子）の構造'!I$53), IF('将来負担比率（分子）の構造'!I$53 &lt; 0, 0, '将来負担比率（分子）の構造'!I$53), NA())</f>
        <v>2204</v>
      </c>
      <c r="D67" s="160" t="e">
        <f>NA()</f>
        <v>#N/A</v>
      </c>
      <c r="E67" s="160" t="e">
        <f>NA()</f>
        <v>#N/A</v>
      </c>
      <c r="F67" s="160">
        <f>IF(ISNUMBER('将来負担比率（分子）の構造'!J$53), IF('将来負担比率（分子）の構造'!J$53 &lt; 0, 0, '将来負担比率（分子）の構造'!J$53), NA())</f>
        <v>1436</v>
      </c>
      <c r="G67" s="160" t="e">
        <f>NA()</f>
        <v>#N/A</v>
      </c>
      <c r="H67" s="160" t="e">
        <f>NA()</f>
        <v>#N/A</v>
      </c>
      <c r="I67" s="160">
        <f>IF(ISNUMBER('将来負担比率（分子）の構造'!K$53), IF('将来負担比率（分子）の構造'!K$53 &lt; 0, 0, '将来負担比率（分子）の構造'!K$53), NA())</f>
        <v>313</v>
      </c>
      <c r="J67" s="160" t="e">
        <f>NA()</f>
        <v>#N/A</v>
      </c>
      <c r="K67" s="160" t="e">
        <f>NA()</f>
        <v>#N/A</v>
      </c>
      <c r="L67" s="160">
        <f>IF(ISNUMBER('将来負担比率（分子）の構造'!L$53), IF('将来負担比率（分子）の構造'!L$53 &lt; 0, 0, '将来負担比率（分子）の構造'!L$53), NA())</f>
        <v>436</v>
      </c>
      <c r="M67" s="160" t="e">
        <f>NA()</f>
        <v>#N/A</v>
      </c>
      <c r="N67" s="160" t="e">
        <f>NA()</f>
        <v>#N/A</v>
      </c>
      <c r="O67" s="160">
        <f>IF(ISNUMBER('将来負担比率（分子）の構造'!M$53), IF('将来負担比率（分子）の構造'!M$53 &lt; 0, 0, '将来負担比率（分子）の構造'!M$53), NA())</f>
        <v>463</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3196</v>
      </c>
      <c r="C72" s="164">
        <f>基金残高に係る経年分析!G55</f>
        <v>2962</v>
      </c>
      <c r="D72" s="164">
        <f>基金残高に係る経年分析!H55</f>
        <v>2861</v>
      </c>
    </row>
    <row r="73" spans="1:16" x14ac:dyDescent="0.15">
      <c r="A73" s="163" t="s">
        <v>71</v>
      </c>
      <c r="B73" s="164">
        <f>基金残高に係る経年分析!F56</f>
        <v>1106</v>
      </c>
      <c r="C73" s="164">
        <f>基金残高に係る経年分析!G56</f>
        <v>1130</v>
      </c>
      <c r="D73" s="164">
        <f>基金残高に係る経年分析!H56</f>
        <v>1148</v>
      </c>
    </row>
    <row r="74" spans="1:16" x14ac:dyDescent="0.15">
      <c r="A74" s="163" t="s">
        <v>72</v>
      </c>
      <c r="B74" s="164">
        <f>基金残高に係る経年分析!F57</f>
        <v>2210</v>
      </c>
      <c r="C74" s="164">
        <f>基金残高に係る経年分析!G57</f>
        <v>2142</v>
      </c>
      <c r="D74" s="164">
        <f>基金残高に係る経年分析!H57</f>
        <v>2160</v>
      </c>
    </row>
  </sheetData>
  <sheetProtection algorithmName="SHA-512" hashValue="nE8MUFFMuuxWPqSY5k20D4ZBULOgzjDI8gaBljtt7Ctd/wdDx3jVExgkoQcy5wUG1ZqbpvFkoKJC4LzW4hH7xg==" saltValue="0K8/bCRCrKPbvmz2wZYsy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223</v>
      </c>
      <c r="C5" s="741"/>
      <c r="D5" s="741"/>
      <c r="E5" s="741"/>
      <c r="F5" s="741"/>
      <c r="G5" s="741"/>
      <c r="H5" s="741"/>
      <c r="I5" s="741"/>
      <c r="J5" s="741"/>
      <c r="K5" s="741"/>
      <c r="L5" s="741"/>
      <c r="M5" s="741"/>
      <c r="N5" s="741"/>
      <c r="O5" s="741"/>
      <c r="P5" s="741"/>
      <c r="Q5" s="742"/>
      <c r="R5" s="706">
        <v>1455032</v>
      </c>
      <c r="S5" s="707"/>
      <c r="T5" s="707"/>
      <c r="U5" s="707"/>
      <c r="V5" s="707"/>
      <c r="W5" s="707"/>
      <c r="X5" s="707"/>
      <c r="Y5" s="753"/>
      <c r="Z5" s="771">
        <v>13.4</v>
      </c>
      <c r="AA5" s="771"/>
      <c r="AB5" s="771"/>
      <c r="AC5" s="771"/>
      <c r="AD5" s="772">
        <v>1455032</v>
      </c>
      <c r="AE5" s="772"/>
      <c r="AF5" s="772"/>
      <c r="AG5" s="772"/>
      <c r="AH5" s="772"/>
      <c r="AI5" s="772"/>
      <c r="AJ5" s="772"/>
      <c r="AK5" s="772"/>
      <c r="AL5" s="754">
        <v>24.5</v>
      </c>
      <c r="AM5" s="723"/>
      <c r="AN5" s="723"/>
      <c r="AO5" s="755"/>
      <c r="AP5" s="740" t="s">
        <v>224</v>
      </c>
      <c r="AQ5" s="741"/>
      <c r="AR5" s="741"/>
      <c r="AS5" s="741"/>
      <c r="AT5" s="741"/>
      <c r="AU5" s="741"/>
      <c r="AV5" s="741"/>
      <c r="AW5" s="741"/>
      <c r="AX5" s="741"/>
      <c r="AY5" s="741"/>
      <c r="AZ5" s="741"/>
      <c r="BA5" s="741"/>
      <c r="BB5" s="741"/>
      <c r="BC5" s="741"/>
      <c r="BD5" s="741"/>
      <c r="BE5" s="741"/>
      <c r="BF5" s="742"/>
      <c r="BG5" s="641">
        <v>1432561</v>
      </c>
      <c r="BH5" s="644"/>
      <c r="BI5" s="644"/>
      <c r="BJ5" s="644"/>
      <c r="BK5" s="644"/>
      <c r="BL5" s="644"/>
      <c r="BM5" s="644"/>
      <c r="BN5" s="645"/>
      <c r="BO5" s="703">
        <v>98.5</v>
      </c>
      <c r="BP5" s="703"/>
      <c r="BQ5" s="703"/>
      <c r="BR5" s="703"/>
      <c r="BS5" s="704" t="s">
        <v>132</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217</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x14ac:dyDescent="0.15">
      <c r="B6" s="638" t="s">
        <v>228</v>
      </c>
      <c r="C6" s="639"/>
      <c r="D6" s="639"/>
      <c r="E6" s="639"/>
      <c r="F6" s="639"/>
      <c r="G6" s="639"/>
      <c r="H6" s="639"/>
      <c r="I6" s="639"/>
      <c r="J6" s="639"/>
      <c r="K6" s="639"/>
      <c r="L6" s="639"/>
      <c r="M6" s="639"/>
      <c r="N6" s="639"/>
      <c r="O6" s="639"/>
      <c r="P6" s="639"/>
      <c r="Q6" s="640"/>
      <c r="R6" s="641">
        <v>65542</v>
      </c>
      <c r="S6" s="644"/>
      <c r="T6" s="644"/>
      <c r="U6" s="644"/>
      <c r="V6" s="644"/>
      <c r="W6" s="644"/>
      <c r="X6" s="644"/>
      <c r="Y6" s="645"/>
      <c r="Z6" s="703">
        <v>0.6</v>
      </c>
      <c r="AA6" s="703"/>
      <c r="AB6" s="703"/>
      <c r="AC6" s="703"/>
      <c r="AD6" s="704">
        <v>65542</v>
      </c>
      <c r="AE6" s="704"/>
      <c r="AF6" s="704"/>
      <c r="AG6" s="704"/>
      <c r="AH6" s="704"/>
      <c r="AI6" s="704"/>
      <c r="AJ6" s="704"/>
      <c r="AK6" s="704"/>
      <c r="AL6" s="646">
        <v>1.1000000000000001</v>
      </c>
      <c r="AM6" s="647"/>
      <c r="AN6" s="647"/>
      <c r="AO6" s="705"/>
      <c r="AP6" s="638" t="s">
        <v>229</v>
      </c>
      <c r="AQ6" s="639"/>
      <c r="AR6" s="639"/>
      <c r="AS6" s="639"/>
      <c r="AT6" s="639"/>
      <c r="AU6" s="639"/>
      <c r="AV6" s="639"/>
      <c r="AW6" s="639"/>
      <c r="AX6" s="639"/>
      <c r="AY6" s="639"/>
      <c r="AZ6" s="639"/>
      <c r="BA6" s="639"/>
      <c r="BB6" s="639"/>
      <c r="BC6" s="639"/>
      <c r="BD6" s="639"/>
      <c r="BE6" s="639"/>
      <c r="BF6" s="640"/>
      <c r="BG6" s="641">
        <v>1432561</v>
      </c>
      <c r="BH6" s="644"/>
      <c r="BI6" s="644"/>
      <c r="BJ6" s="644"/>
      <c r="BK6" s="644"/>
      <c r="BL6" s="644"/>
      <c r="BM6" s="644"/>
      <c r="BN6" s="645"/>
      <c r="BO6" s="703">
        <v>98.5</v>
      </c>
      <c r="BP6" s="703"/>
      <c r="BQ6" s="703"/>
      <c r="BR6" s="703"/>
      <c r="BS6" s="704" t="s">
        <v>123</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85733</v>
      </c>
      <c r="CS6" s="644"/>
      <c r="CT6" s="644"/>
      <c r="CU6" s="644"/>
      <c r="CV6" s="644"/>
      <c r="CW6" s="644"/>
      <c r="CX6" s="644"/>
      <c r="CY6" s="645"/>
      <c r="CZ6" s="754">
        <v>0.8</v>
      </c>
      <c r="DA6" s="723"/>
      <c r="DB6" s="723"/>
      <c r="DC6" s="757"/>
      <c r="DD6" s="649" t="s">
        <v>123</v>
      </c>
      <c r="DE6" s="644"/>
      <c r="DF6" s="644"/>
      <c r="DG6" s="644"/>
      <c r="DH6" s="644"/>
      <c r="DI6" s="644"/>
      <c r="DJ6" s="644"/>
      <c r="DK6" s="644"/>
      <c r="DL6" s="644"/>
      <c r="DM6" s="644"/>
      <c r="DN6" s="644"/>
      <c r="DO6" s="644"/>
      <c r="DP6" s="645"/>
      <c r="DQ6" s="649">
        <v>85733</v>
      </c>
      <c r="DR6" s="644"/>
      <c r="DS6" s="644"/>
      <c r="DT6" s="644"/>
      <c r="DU6" s="644"/>
      <c r="DV6" s="644"/>
      <c r="DW6" s="644"/>
      <c r="DX6" s="644"/>
      <c r="DY6" s="644"/>
      <c r="DZ6" s="644"/>
      <c r="EA6" s="644"/>
      <c r="EB6" s="644"/>
      <c r="EC6" s="684"/>
    </row>
    <row r="7" spans="2:143" ht="11.25" customHeight="1" x14ac:dyDescent="0.15">
      <c r="B7" s="638" t="s">
        <v>231</v>
      </c>
      <c r="C7" s="639"/>
      <c r="D7" s="639"/>
      <c r="E7" s="639"/>
      <c r="F7" s="639"/>
      <c r="G7" s="639"/>
      <c r="H7" s="639"/>
      <c r="I7" s="639"/>
      <c r="J7" s="639"/>
      <c r="K7" s="639"/>
      <c r="L7" s="639"/>
      <c r="M7" s="639"/>
      <c r="N7" s="639"/>
      <c r="O7" s="639"/>
      <c r="P7" s="639"/>
      <c r="Q7" s="640"/>
      <c r="R7" s="641">
        <v>4046</v>
      </c>
      <c r="S7" s="644"/>
      <c r="T7" s="644"/>
      <c r="U7" s="644"/>
      <c r="V7" s="644"/>
      <c r="W7" s="644"/>
      <c r="X7" s="644"/>
      <c r="Y7" s="645"/>
      <c r="Z7" s="703">
        <v>0</v>
      </c>
      <c r="AA7" s="703"/>
      <c r="AB7" s="703"/>
      <c r="AC7" s="703"/>
      <c r="AD7" s="704">
        <v>4046</v>
      </c>
      <c r="AE7" s="704"/>
      <c r="AF7" s="704"/>
      <c r="AG7" s="704"/>
      <c r="AH7" s="704"/>
      <c r="AI7" s="704"/>
      <c r="AJ7" s="704"/>
      <c r="AK7" s="704"/>
      <c r="AL7" s="646">
        <v>0.1</v>
      </c>
      <c r="AM7" s="647"/>
      <c r="AN7" s="647"/>
      <c r="AO7" s="705"/>
      <c r="AP7" s="638" t="s">
        <v>232</v>
      </c>
      <c r="AQ7" s="639"/>
      <c r="AR7" s="639"/>
      <c r="AS7" s="639"/>
      <c r="AT7" s="639"/>
      <c r="AU7" s="639"/>
      <c r="AV7" s="639"/>
      <c r="AW7" s="639"/>
      <c r="AX7" s="639"/>
      <c r="AY7" s="639"/>
      <c r="AZ7" s="639"/>
      <c r="BA7" s="639"/>
      <c r="BB7" s="639"/>
      <c r="BC7" s="639"/>
      <c r="BD7" s="639"/>
      <c r="BE7" s="639"/>
      <c r="BF7" s="640"/>
      <c r="BG7" s="641">
        <v>628154</v>
      </c>
      <c r="BH7" s="644"/>
      <c r="BI7" s="644"/>
      <c r="BJ7" s="644"/>
      <c r="BK7" s="644"/>
      <c r="BL7" s="644"/>
      <c r="BM7" s="644"/>
      <c r="BN7" s="645"/>
      <c r="BO7" s="703">
        <v>43.2</v>
      </c>
      <c r="BP7" s="703"/>
      <c r="BQ7" s="703"/>
      <c r="BR7" s="703"/>
      <c r="BS7" s="704" t="s">
        <v>132</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1295479</v>
      </c>
      <c r="CS7" s="644"/>
      <c r="CT7" s="644"/>
      <c r="CU7" s="644"/>
      <c r="CV7" s="644"/>
      <c r="CW7" s="644"/>
      <c r="CX7" s="644"/>
      <c r="CY7" s="645"/>
      <c r="CZ7" s="703">
        <v>12.4</v>
      </c>
      <c r="DA7" s="703"/>
      <c r="DB7" s="703"/>
      <c r="DC7" s="703"/>
      <c r="DD7" s="649">
        <v>126648</v>
      </c>
      <c r="DE7" s="644"/>
      <c r="DF7" s="644"/>
      <c r="DG7" s="644"/>
      <c r="DH7" s="644"/>
      <c r="DI7" s="644"/>
      <c r="DJ7" s="644"/>
      <c r="DK7" s="644"/>
      <c r="DL7" s="644"/>
      <c r="DM7" s="644"/>
      <c r="DN7" s="644"/>
      <c r="DO7" s="644"/>
      <c r="DP7" s="645"/>
      <c r="DQ7" s="649">
        <v>900983</v>
      </c>
      <c r="DR7" s="644"/>
      <c r="DS7" s="644"/>
      <c r="DT7" s="644"/>
      <c r="DU7" s="644"/>
      <c r="DV7" s="644"/>
      <c r="DW7" s="644"/>
      <c r="DX7" s="644"/>
      <c r="DY7" s="644"/>
      <c r="DZ7" s="644"/>
      <c r="EA7" s="644"/>
      <c r="EB7" s="644"/>
      <c r="EC7" s="684"/>
    </row>
    <row r="8" spans="2:143" ht="11.25" customHeight="1" x14ac:dyDescent="0.15">
      <c r="B8" s="638" t="s">
        <v>234</v>
      </c>
      <c r="C8" s="639"/>
      <c r="D8" s="639"/>
      <c r="E8" s="639"/>
      <c r="F8" s="639"/>
      <c r="G8" s="639"/>
      <c r="H8" s="639"/>
      <c r="I8" s="639"/>
      <c r="J8" s="639"/>
      <c r="K8" s="639"/>
      <c r="L8" s="639"/>
      <c r="M8" s="639"/>
      <c r="N8" s="639"/>
      <c r="O8" s="639"/>
      <c r="P8" s="639"/>
      <c r="Q8" s="640"/>
      <c r="R8" s="641">
        <v>7403</v>
      </c>
      <c r="S8" s="644"/>
      <c r="T8" s="644"/>
      <c r="U8" s="644"/>
      <c r="V8" s="644"/>
      <c r="W8" s="644"/>
      <c r="X8" s="644"/>
      <c r="Y8" s="645"/>
      <c r="Z8" s="703">
        <v>0.1</v>
      </c>
      <c r="AA8" s="703"/>
      <c r="AB8" s="703"/>
      <c r="AC8" s="703"/>
      <c r="AD8" s="704">
        <v>7403</v>
      </c>
      <c r="AE8" s="704"/>
      <c r="AF8" s="704"/>
      <c r="AG8" s="704"/>
      <c r="AH8" s="704"/>
      <c r="AI8" s="704"/>
      <c r="AJ8" s="704"/>
      <c r="AK8" s="704"/>
      <c r="AL8" s="646">
        <v>0.1</v>
      </c>
      <c r="AM8" s="647"/>
      <c r="AN8" s="647"/>
      <c r="AO8" s="705"/>
      <c r="AP8" s="638" t="s">
        <v>235</v>
      </c>
      <c r="AQ8" s="639"/>
      <c r="AR8" s="639"/>
      <c r="AS8" s="639"/>
      <c r="AT8" s="639"/>
      <c r="AU8" s="639"/>
      <c r="AV8" s="639"/>
      <c r="AW8" s="639"/>
      <c r="AX8" s="639"/>
      <c r="AY8" s="639"/>
      <c r="AZ8" s="639"/>
      <c r="BA8" s="639"/>
      <c r="BB8" s="639"/>
      <c r="BC8" s="639"/>
      <c r="BD8" s="639"/>
      <c r="BE8" s="639"/>
      <c r="BF8" s="640"/>
      <c r="BG8" s="641">
        <v>28637</v>
      </c>
      <c r="BH8" s="644"/>
      <c r="BI8" s="644"/>
      <c r="BJ8" s="644"/>
      <c r="BK8" s="644"/>
      <c r="BL8" s="644"/>
      <c r="BM8" s="644"/>
      <c r="BN8" s="645"/>
      <c r="BO8" s="703">
        <v>2</v>
      </c>
      <c r="BP8" s="703"/>
      <c r="BQ8" s="703"/>
      <c r="BR8" s="703"/>
      <c r="BS8" s="649" t="s">
        <v>132</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2971756</v>
      </c>
      <c r="CS8" s="644"/>
      <c r="CT8" s="644"/>
      <c r="CU8" s="644"/>
      <c r="CV8" s="644"/>
      <c r="CW8" s="644"/>
      <c r="CX8" s="644"/>
      <c r="CY8" s="645"/>
      <c r="CZ8" s="703">
        <v>28.6</v>
      </c>
      <c r="DA8" s="703"/>
      <c r="DB8" s="703"/>
      <c r="DC8" s="703"/>
      <c r="DD8" s="649">
        <v>8906</v>
      </c>
      <c r="DE8" s="644"/>
      <c r="DF8" s="644"/>
      <c r="DG8" s="644"/>
      <c r="DH8" s="644"/>
      <c r="DI8" s="644"/>
      <c r="DJ8" s="644"/>
      <c r="DK8" s="644"/>
      <c r="DL8" s="644"/>
      <c r="DM8" s="644"/>
      <c r="DN8" s="644"/>
      <c r="DO8" s="644"/>
      <c r="DP8" s="645"/>
      <c r="DQ8" s="649">
        <v>1780807</v>
      </c>
      <c r="DR8" s="644"/>
      <c r="DS8" s="644"/>
      <c r="DT8" s="644"/>
      <c r="DU8" s="644"/>
      <c r="DV8" s="644"/>
      <c r="DW8" s="644"/>
      <c r="DX8" s="644"/>
      <c r="DY8" s="644"/>
      <c r="DZ8" s="644"/>
      <c r="EA8" s="644"/>
      <c r="EB8" s="644"/>
      <c r="EC8" s="684"/>
    </row>
    <row r="9" spans="2:143" ht="11.25" customHeight="1" x14ac:dyDescent="0.15">
      <c r="B9" s="638" t="s">
        <v>237</v>
      </c>
      <c r="C9" s="639"/>
      <c r="D9" s="639"/>
      <c r="E9" s="639"/>
      <c r="F9" s="639"/>
      <c r="G9" s="639"/>
      <c r="H9" s="639"/>
      <c r="I9" s="639"/>
      <c r="J9" s="639"/>
      <c r="K9" s="639"/>
      <c r="L9" s="639"/>
      <c r="M9" s="639"/>
      <c r="N9" s="639"/>
      <c r="O9" s="639"/>
      <c r="P9" s="639"/>
      <c r="Q9" s="640"/>
      <c r="R9" s="641">
        <v>8064</v>
      </c>
      <c r="S9" s="644"/>
      <c r="T9" s="644"/>
      <c r="U9" s="644"/>
      <c r="V9" s="644"/>
      <c r="W9" s="644"/>
      <c r="X9" s="644"/>
      <c r="Y9" s="645"/>
      <c r="Z9" s="703">
        <v>0.1</v>
      </c>
      <c r="AA9" s="703"/>
      <c r="AB9" s="703"/>
      <c r="AC9" s="703"/>
      <c r="AD9" s="704">
        <v>8064</v>
      </c>
      <c r="AE9" s="704"/>
      <c r="AF9" s="704"/>
      <c r="AG9" s="704"/>
      <c r="AH9" s="704"/>
      <c r="AI9" s="704"/>
      <c r="AJ9" s="704"/>
      <c r="AK9" s="704"/>
      <c r="AL9" s="646">
        <v>0.1</v>
      </c>
      <c r="AM9" s="647"/>
      <c r="AN9" s="647"/>
      <c r="AO9" s="705"/>
      <c r="AP9" s="638" t="s">
        <v>238</v>
      </c>
      <c r="AQ9" s="639"/>
      <c r="AR9" s="639"/>
      <c r="AS9" s="639"/>
      <c r="AT9" s="639"/>
      <c r="AU9" s="639"/>
      <c r="AV9" s="639"/>
      <c r="AW9" s="639"/>
      <c r="AX9" s="639"/>
      <c r="AY9" s="639"/>
      <c r="AZ9" s="639"/>
      <c r="BA9" s="639"/>
      <c r="BB9" s="639"/>
      <c r="BC9" s="639"/>
      <c r="BD9" s="639"/>
      <c r="BE9" s="639"/>
      <c r="BF9" s="640"/>
      <c r="BG9" s="641">
        <v>554451</v>
      </c>
      <c r="BH9" s="644"/>
      <c r="BI9" s="644"/>
      <c r="BJ9" s="644"/>
      <c r="BK9" s="644"/>
      <c r="BL9" s="644"/>
      <c r="BM9" s="644"/>
      <c r="BN9" s="645"/>
      <c r="BO9" s="703">
        <v>38.1</v>
      </c>
      <c r="BP9" s="703"/>
      <c r="BQ9" s="703"/>
      <c r="BR9" s="703"/>
      <c r="BS9" s="649" t="s">
        <v>123</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337014</v>
      </c>
      <c r="CS9" s="644"/>
      <c r="CT9" s="644"/>
      <c r="CU9" s="644"/>
      <c r="CV9" s="644"/>
      <c r="CW9" s="644"/>
      <c r="CX9" s="644"/>
      <c r="CY9" s="645"/>
      <c r="CZ9" s="703">
        <v>3.2</v>
      </c>
      <c r="DA9" s="703"/>
      <c r="DB9" s="703"/>
      <c r="DC9" s="703"/>
      <c r="DD9" s="649">
        <v>513</v>
      </c>
      <c r="DE9" s="644"/>
      <c r="DF9" s="644"/>
      <c r="DG9" s="644"/>
      <c r="DH9" s="644"/>
      <c r="DI9" s="644"/>
      <c r="DJ9" s="644"/>
      <c r="DK9" s="644"/>
      <c r="DL9" s="644"/>
      <c r="DM9" s="644"/>
      <c r="DN9" s="644"/>
      <c r="DO9" s="644"/>
      <c r="DP9" s="645"/>
      <c r="DQ9" s="649">
        <v>286980</v>
      </c>
      <c r="DR9" s="644"/>
      <c r="DS9" s="644"/>
      <c r="DT9" s="644"/>
      <c r="DU9" s="644"/>
      <c r="DV9" s="644"/>
      <c r="DW9" s="644"/>
      <c r="DX9" s="644"/>
      <c r="DY9" s="644"/>
      <c r="DZ9" s="644"/>
      <c r="EA9" s="644"/>
      <c r="EB9" s="644"/>
      <c r="EC9" s="684"/>
    </row>
    <row r="10" spans="2:143" ht="11.25" customHeight="1" x14ac:dyDescent="0.15">
      <c r="B10" s="638" t="s">
        <v>240</v>
      </c>
      <c r="C10" s="639"/>
      <c r="D10" s="639"/>
      <c r="E10" s="639"/>
      <c r="F10" s="639"/>
      <c r="G10" s="639"/>
      <c r="H10" s="639"/>
      <c r="I10" s="639"/>
      <c r="J10" s="639"/>
      <c r="K10" s="639"/>
      <c r="L10" s="639"/>
      <c r="M10" s="639"/>
      <c r="N10" s="639"/>
      <c r="O10" s="639"/>
      <c r="P10" s="639"/>
      <c r="Q10" s="640"/>
      <c r="R10" s="641" t="s">
        <v>132</v>
      </c>
      <c r="S10" s="644"/>
      <c r="T10" s="644"/>
      <c r="U10" s="644"/>
      <c r="V10" s="644"/>
      <c r="W10" s="644"/>
      <c r="X10" s="644"/>
      <c r="Y10" s="645"/>
      <c r="Z10" s="703" t="s">
        <v>241</v>
      </c>
      <c r="AA10" s="703"/>
      <c r="AB10" s="703"/>
      <c r="AC10" s="703"/>
      <c r="AD10" s="704" t="s">
        <v>242</v>
      </c>
      <c r="AE10" s="704"/>
      <c r="AF10" s="704"/>
      <c r="AG10" s="704"/>
      <c r="AH10" s="704"/>
      <c r="AI10" s="704"/>
      <c r="AJ10" s="704"/>
      <c r="AK10" s="704"/>
      <c r="AL10" s="646" t="s">
        <v>242</v>
      </c>
      <c r="AM10" s="647"/>
      <c r="AN10" s="647"/>
      <c r="AO10" s="705"/>
      <c r="AP10" s="638" t="s">
        <v>243</v>
      </c>
      <c r="AQ10" s="639"/>
      <c r="AR10" s="639"/>
      <c r="AS10" s="639"/>
      <c r="AT10" s="639"/>
      <c r="AU10" s="639"/>
      <c r="AV10" s="639"/>
      <c r="AW10" s="639"/>
      <c r="AX10" s="639"/>
      <c r="AY10" s="639"/>
      <c r="AZ10" s="639"/>
      <c r="BA10" s="639"/>
      <c r="BB10" s="639"/>
      <c r="BC10" s="639"/>
      <c r="BD10" s="639"/>
      <c r="BE10" s="639"/>
      <c r="BF10" s="640"/>
      <c r="BG10" s="641">
        <v>24195</v>
      </c>
      <c r="BH10" s="644"/>
      <c r="BI10" s="644"/>
      <c r="BJ10" s="644"/>
      <c r="BK10" s="644"/>
      <c r="BL10" s="644"/>
      <c r="BM10" s="644"/>
      <c r="BN10" s="645"/>
      <c r="BO10" s="703">
        <v>1.7</v>
      </c>
      <c r="BP10" s="703"/>
      <c r="BQ10" s="703"/>
      <c r="BR10" s="703"/>
      <c r="BS10" s="649" t="s">
        <v>132</v>
      </c>
      <c r="BT10" s="644"/>
      <c r="BU10" s="644"/>
      <c r="BV10" s="644"/>
      <c r="BW10" s="644"/>
      <c r="BX10" s="644"/>
      <c r="BY10" s="644"/>
      <c r="BZ10" s="644"/>
      <c r="CA10" s="644"/>
      <c r="CB10" s="684"/>
      <c r="CD10" s="685" t="s">
        <v>244</v>
      </c>
      <c r="CE10" s="682"/>
      <c r="CF10" s="682"/>
      <c r="CG10" s="682"/>
      <c r="CH10" s="682"/>
      <c r="CI10" s="682"/>
      <c r="CJ10" s="682"/>
      <c r="CK10" s="682"/>
      <c r="CL10" s="682"/>
      <c r="CM10" s="682"/>
      <c r="CN10" s="682"/>
      <c r="CO10" s="682"/>
      <c r="CP10" s="682"/>
      <c r="CQ10" s="683"/>
      <c r="CR10" s="641" t="s">
        <v>242</v>
      </c>
      <c r="CS10" s="644"/>
      <c r="CT10" s="644"/>
      <c r="CU10" s="644"/>
      <c r="CV10" s="644"/>
      <c r="CW10" s="644"/>
      <c r="CX10" s="644"/>
      <c r="CY10" s="645"/>
      <c r="CZ10" s="703" t="s">
        <v>241</v>
      </c>
      <c r="DA10" s="703"/>
      <c r="DB10" s="703"/>
      <c r="DC10" s="703"/>
      <c r="DD10" s="649" t="s">
        <v>132</v>
      </c>
      <c r="DE10" s="644"/>
      <c r="DF10" s="644"/>
      <c r="DG10" s="644"/>
      <c r="DH10" s="644"/>
      <c r="DI10" s="644"/>
      <c r="DJ10" s="644"/>
      <c r="DK10" s="644"/>
      <c r="DL10" s="644"/>
      <c r="DM10" s="644"/>
      <c r="DN10" s="644"/>
      <c r="DO10" s="644"/>
      <c r="DP10" s="645"/>
      <c r="DQ10" s="649" t="s">
        <v>242</v>
      </c>
      <c r="DR10" s="644"/>
      <c r="DS10" s="644"/>
      <c r="DT10" s="644"/>
      <c r="DU10" s="644"/>
      <c r="DV10" s="644"/>
      <c r="DW10" s="644"/>
      <c r="DX10" s="644"/>
      <c r="DY10" s="644"/>
      <c r="DZ10" s="644"/>
      <c r="EA10" s="644"/>
      <c r="EB10" s="644"/>
      <c r="EC10" s="684"/>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242</v>
      </c>
      <c r="S11" s="644"/>
      <c r="T11" s="644"/>
      <c r="U11" s="644"/>
      <c r="V11" s="644"/>
      <c r="W11" s="644"/>
      <c r="X11" s="644"/>
      <c r="Y11" s="645"/>
      <c r="Z11" s="703" t="s">
        <v>242</v>
      </c>
      <c r="AA11" s="703"/>
      <c r="AB11" s="703"/>
      <c r="AC11" s="703"/>
      <c r="AD11" s="704" t="s">
        <v>241</v>
      </c>
      <c r="AE11" s="704"/>
      <c r="AF11" s="704"/>
      <c r="AG11" s="704"/>
      <c r="AH11" s="704"/>
      <c r="AI11" s="704"/>
      <c r="AJ11" s="704"/>
      <c r="AK11" s="704"/>
      <c r="AL11" s="646" t="s">
        <v>242</v>
      </c>
      <c r="AM11" s="647"/>
      <c r="AN11" s="647"/>
      <c r="AO11" s="705"/>
      <c r="AP11" s="638" t="s">
        <v>246</v>
      </c>
      <c r="AQ11" s="639"/>
      <c r="AR11" s="639"/>
      <c r="AS11" s="639"/>
      <c r="AT11" s="639"/>
      <c r="AU11" s="639"/>
      <c r="AV11" s="639"/>
      <c r="AW11" s="639"/>
      <c r="AX11" s="639"/>
      <c r="AY11" s="639"/>
      <c r="AZ11" s="639"/>
      <c r="BA11" s="639"/>
      <c r="BB11" s="639"/>
      <c r="BC11" s="639"/>
      <c r="BD11" s="639"/>
      <c r="BE11" s="639"/>
      <c r="BF11" s="640"/>
      <c r="BG11" s="641">
        <v>20871</v>
      </c>
      <c r="BH11" s="644"/>
      <c r="BI11" s="644"/>
      <c r="BJ11" s="644"/>
      <c r="BK11" s="644"/>
      <c r="BL11" s="644"/>
      <c r="BM11" s="644"/>
      <c r="BN11" s="645"/>
      <c r="BO11" s="703">
        <v>1.4</v>
      </c>
      <c r="BP11" s="703"/>
      <c r="BQ11" s="703"/>
      <c r="BR11" s="703"/>
      <c r="BS11" s="649" t="s">
        <v>242</v>
      </c>
      <c r="BT11" s="644"/>
      <c r="BU11" s="644"/>
      <c r="BV11" s="644"/>
      <c r="BW11" s="644"/>
      <c r="BX11" s="644"/>
      <c r="BY11" s="644"/>
      <c r="BZ11" s="644"/>
      <c r="CA11" s="644"/>
      <c r="CB11" s="684"/>
      <c r="CD11" s="685" t="s">
        <v>247</v>
      </c>
      <c r="CE11" s="682"/>
      <c r="CF11" s="682"/>
      <c r="CG11" s="682"/>
      <c r="CH11" s="682"/>
      <c r="CI11" s="682"/>
      <c r="CJ11" s="682"/>
      <c r="CK11" s="682"/>
      <c r="CL11" s="682"/>
      <c r="CM11" s="682"/>
      <c r="CN11" s="682"/>
      <c r="CO11" s="682"/>
      <c r="CP11" s="682"/>
      <c r="CQ11" s="683"/>
      <c r="CR11" s="641">
        <v>532107</v>
      </c>
      <c r="CS11" s="644"/>
      <c r="CT11" s="644"/>
      <c r="CU11" s="644"/>
      <c r="CV11" s="644"/>
      <c r="CW11" s="644"/>
      <c r="CX11" s="644"/>
      <c r="CY11" s="645"/>
      <c r="CZ11" s="703">
        <v>5.0999999999999996</v>
      </c>
      <c r="DA11" s="703"/>
      <c r="DB11" s="703"/>
      <c r="DC11" s="703"/>
      <c r="DD11" s="649">
        <v>188822</v>
      </c>
      <c r="DE11" s="644"/>
      <c r="DF11" s="644"/>
      <c r="DG11" s="644"/>
      <c r="DH11" s="644"/>
      <c r="DI11" s="644"/>
      <c r="DJ11" s="644"/>
      <c r="DK11" s="644"/>
      <c r="DL11" s="644"/>
      <c r="DM11" s="644"/>
      <c r="DN11" s="644"/>
      <c r="DO11" s="644"/>
      <c r="DP11" s="645"/>
      <c r="DQ11" s="649">
        <v>285126</v>
      </c>
      <c r="DR11" s="644"/>
      <c r="DS11" s="644"/>
      <c r="DT11" s="644"/>
      <c r="DU11" s="644"/>
      <c r="DV11" s="644"/>
      <c r="DW11" s="644"/>
      <c r="DX11" s="644"/>
      <c r="DY11" s="644"/>
      <c r="DZ11" s="644"/>
      <c r="EA11" s="644"/>
      <c r="EB11" s="644"/>
      <c r="EC11" s="684"/>
    </row>
    <row r="12" spans="2:143" ht="11.25" customHeight="1" x14ac:dyDescent="0.15">
      <c r="B12" s="638" t="s">
        <v>248</v>
      </c>
      <c r="C12" s="639"/>
      <c r="D12" s="639"/>
      <c r="E12" s="639"/>
      <c r="F12" s="639"/>
      <c r="G12" s="639"/>
      <c r="H12" s="639"/>
      <c r="I12" s="639"/>
      <c r="J12" s="639"/>
      <c r="K12" s="639"/>
      <c r="L12" s="639"/>
      <c r="M12" s="639"/>
      <c r="N12" s="639"/>
      <c r="O12" s="639"/>
      <c r="P12" s="639"/>
      <c r="Q12" s="640"/>
      <c r="R12" s="641">
        <v>265965</v>
      </c>
      <c r="S12" s="644"/>
      <c r="T12" s="644"/>
      <c r="U12" s="644"/>
      <c r="V12" s="644"/>
      <c r="W12" s="644"/>
      <c r="X12" s="644"/>
      <c r="Y12" s="645"/>
      <c r="Z12" s="703">
        <v>2.5</v>
      </c>
      <c r="AA12" s="703"/>
      <c r="AB12" s="703"/>
      <c r="AC12" s="703"/>
      <c r="AD12" s="704">
        <v>265965</v>
      </c>
      <c r="AE12" s="704"/>
      <c r="AF12" s="704"/>
      <c r="AG12" s="704"/>
      <c r="AH12" s="704"/>
      <c r="AI12" s="704"/>
      <c r="AJ12" s="704"/>
      <c r="AK12" s="704"/>
      <c r="AL12" s="646">
        <v>4.5</v>
      </c>
      <c r="AM12" s="647"/>
      <c r="AN12" s="647"/>
      <c r="AO12" s="705"/>
      <c r="AP12" s="638" t="s">
        <v>249</v>
      </c>
      <c r="AQ12" s="639"/>
      <c r="AR12" s="639"/>
      <c r="AS12" s="639"/>
      <c r="AT12" s="639"/>
      <c r="AU12" s="639"/>
      <c r="AV12" s="639"/>
      <c r="AW12" s="639"/>
      <c r="AX12" s="639"/>
      <c r="AY12" s="639"/>
      <c r="AZ12" s="639"/>
      <c r="BA12" s="639"/>
      <c r="BB12" s="639"/>
      <c r="BC12" s="639"/>
      <c r="BD12" s="639"/>
      <c r="BE12" s="639"/>
      <c r="BF12" s="640"/>
      <c r="BG12" s="641">
        <v>652424</v>
      </c>
      <c r="BH12" s="644"/>
      <c r="BI12" s="644"/>
      <c r="BJ12" s="644"/>
      <c r="BK12" s="644"/>
      <c r="BL12" s="644"/>
      <c r="BM12" s="644"/>
      <c r="BN12" s="645"/>
      <c r="BO12" s="703">
        <v>44.8</v>
      </c>
      <c r="BP12" s="703"/>
      <c r="BQ12" s="703"/>
      <c r="BR12" s="703"/>
      <c r="BS12" s="649" t="s">
        <v>123</v>
      </c>
      <c r="BT12" s="644"/>
      <c r="BU12" s="644"/>
      <c r="BV12" s="644"/>
      <c r="BW12" s="644"/>
      <c r="BX12" s="644"/>
      <c r="BY12" s="644"/>
      <c r="BZ12" s="644"/>
      <c r="CA12" s="644"/>
      <c r="CB12" s="684"/>
      <c r="CD12" s="685" t="s">
        <v>250</v>
      </c>
      <c r="CE12" s="682"/>
      <c r="CF12" s="682"/>
      <c r="CG12" s="682"/>
      <c r="CH12" s="682"/>
      <c r="CI12" s="682"/>
      <c r="CJ12" s="682"/>
      <c r="CK12" s="682"/>
      <c r="CL12" s="682"/>
      <c r="CM12" s="682"/>
      <c r="CN12" s="682"/>
      <c r="CO12" s="682"/>
      <c r="CP12" s="682"/>
      <c r="CQ12" s="683"/>
      <c r="CR12" s="641">
        <v>236560</v>
      </c>
      <c r="CS12" s="644"/>
      <c r="CT12" s="644"/>
      <c r="CU12" s="644"/>
      <c r="CV12" s="644"/>
      <c r="CW12" s="644"/>
      <c r="CX12" s="644"/>
      <c r="CY12" s="645"/>
      <c r="CZ12" s="703">
        <v>2.2999999999999998</v>
      </c>
      <c r="DA12" s="703"/>
      <c r="DB12" s="703"/>
      <c r="DC12" s="703"/>
      <c r="DD12" s="649">
        <v>36534</v>
      </c>
      <c r="DE12" s="644"/>
      <c r="DF12" s="644"/>
      <c r="DG12" s="644"/>
      <c r="DH12" s="644"/>
      <c r="DI12" s="644"/>
      <c r="DJ12" s="644"/>
      <c r="DK12" s="644"/>
      <c r="DL12" s="644"/>
      <c r="DM12" s="644"/>
      <c r="DN12" s="644"/>
      <c r="DO12" s="644"/>
      <c r="DP12" s="645"/>
      <c r="DQ12" s="649">
        <v>175678</v>
      </c>
      <c r="DR12" s="644"/>
      <c r="DS12" s="644"/>
      <c r="DT12" s="644"/>
      <c r="DU12" s="644"/>
      <c r="DV12" s="644"/>
      <c r="DW12" s="644"/>
      <c r="DX12" s="644"/>
      <c r="DY12" s="644"/>
      <c r="DZ12" s="644"/>
      <c r="EA12" s="644"/>
      <c r="EB12" s="644"/>
      <c r="EC12" s="684"/>
    </row>
    <row r="13" spans="2:143" ht="11.25" customHeight="1" x14ac:dyDescent="0.15">
      <c r="B13" s="638" t="s">
        <v>251</v>
      </c>
      <c r="C13" s="639"/>
      <c r="D13" s="639"/>
      <c r="E13" s="639"/>
      <c r="F13" s="639"/>
      <c r="G13" s="639"/>
      <c r="H13" s="639"/>
      <c r="I13" s="639"/>
      <c r="J13" s="639"/>
      <c r="K13" s="639"/>
      <c r="L13" s="639"/>
      <c r="M13" s="639"/>
      <c r="N13" s="639"/>
      <c r="O13" s="639"/>
      <c r="P13" s="639"/>
      <c r="Q13" s="640"/>
      <c r="R13" s="641" t="s">
        <v>132</v>
      </c>
      <c r="S13" s="644"/>
      <c r="T13" s="644"/>
      <c r="U13" s="644"/>
      <c r="V13" s="644"/>
      <c r="W13" s="644"/>
      <c r="X13" s="644"/>
      <c r="Y13" s="645"/>
      <c r="Z13" s="703" t="s">
        <v>123</v>
      </c>
      <c r="AA13" s="703"/>
      <c r="AB13" s="703"/>
      <c r="AC13" s="703"/>
      <c r="AD13" s="704" t="s">
        <v>242</v>
      </c>
      <c r="AE13" s="704"/>
      <c r="AF13" s="704"/>
      <c r="AG13" s="704"/>
      <c r="AH13" s="704"/>
      <c r="AI13" s="704"/>
      <c r="AJ13" s="704"/>
      <c r="AK13" s="704"/>
      <c r="AL13" s="646" t="s">
        <v>123</v>
      </c>
      <c r="AM13" s="647"/>
      <c r="AN13" s="647"/>
      <c r="AO13" s="705"/>
      <c r="AP13" s="638" t="s">
        <v>252</v>
      </c>
      <c r="AQ13" s="639"/>
      <c r="AR13" s="639"/>
      <c r="AS13" s="639"/>
      <c r="AT13" s="639"/>
      <c r="AU13" s="639"/>
      <c r="AV13" s="639"/>
      <c r="AW13" s="639"/>
      <c r="AX13" s="639"/>
      <c r="AY13" s="639"/>
      <c r="AZ13" s="639"/>
      <c r="BA13" s="639"/>
      <c r="BB13" s="639"/>
      <c r="BC13" s="639"/>
      <c r="BD13" s="639"/>
      <c r="BE13" s="639"/>
      <c r="BF13" s="640"/>
      <c r="BG13" s="641">
        <v>642286</v>
      </c>
      <c r="BH13" s="644"/>
      <c r="BI13" s="644"/>
      <c r="BJ13" s="644"/>
      <c r="BK13" s="644"/>
      <c r="BL13" s="644"/>
      <c r="BM13" s="644"/>
      <c r="BN13" s="645"/>
      <c r="BO13" s="703">
        <v>44.1</v>
      </c>
      <c r="BP13" s="703"/>
      <c r="BQ13" s="703"/>
      <c r="BR13" s="703"/>
      <c r="BS13" s="649" t="s">
        <v>242</v>
      </c>
      <c r="BT13" s="644"/>
      <c r="BU13" s="644"/>
      <c r="BV13" s="644"/>
      <c r="BW13" s="644"/>
      <c r="BX13" s="644"/>
      <c r="BY13" s="644"/>
      <c r="BZ13" s="644"/>
      <c r="CA13" s="644"/>
      <c r="CB13" s="684"/>
      <c r="CD13" s="685" t="s">
        <v>253</v>
      </c>
      <c r="CE13" s="682"/>
      <c r="CF13" s="682"/>
      <c r="CG13" s="682"/>
      <c r="CH13" s="682"/>
      <c r="CI13" s="682"/>
      <c r="CJ13" s="682"/>
      <c r="CK13" s="682"/>
      <c r="CL13" s="682"/>
      <c r="CM13" s="682"/>
      <c r="CN13" s="682"/>
      <c r="CO13" s="682"/>
      <c r="CP13" s="682"/>
      <c r="CQ13" s="683"/>
      <c r="CR13" s="641">
        <v>917046</v>
      </c>
      <c r="CS13" s="644"/>
      <c r="CT13" s="644"/>
      <c r="CU13" s="644"/>
      <c r="CV13" s="644"/>
      <c r="CW13" s="644"/>
      <c r="CX13" s="644"/>
      <c r="CY13" s="645"/>
      <c r="CZ13" s="703">
        <v>8.8000000000000007</v>
      </c>
      <c r="DA13" s="703"/>
      <c r="DB13" s="703"/>
      <c r="DC13" s="703"/>
      <c r="DD13" s="649">
        <v>226771</v>
      </c>
      <c r="DE13" s="644"/>
      <c r="DF13" s="644"/>
      <c r="DG13" s="644"/>
      <c r="DH13" s="644"/>
      <c r="DI13" s="644"/>
      <c r="DJ13" s="644"/>
      <c r="DK13" s="644"/>
      <c r="DL13" s="644"/>
      <c r="DM13" s="644"/>
      <c r="DN13" s="644"/>
      <c r="DO13" s="644"/>
      <c r="DP13" s="645"/>
      <c r="DQ13" s="649">
        <v>658031</v>
      </c>
      <c r="DR13" s="644"/>
      <c r="DS13" s="644"/>
      <c r="DT13" s="644"/>
      <c r="DU13" s="644"/>
      <c r="DV13" s="644"/>
      <c r="DW13" s="644"/>
      <c r="DX13" s="644"/>
      <c r="DY13" s="644"/>
      <c r="DZ13" s="644"/>
      <c r="EA13" s="644"/>
      <c r="EB13" s="644"/>
      <c r="EC13" s="684"/>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132</v>
      </c>
      <c r="S14" s="644"/>
      <c r="T14" s="644"/>
      <c r="U14" s="644"/>
      <c r="V14" s="644"/>
      <c r="W14" s="644"/>
      <c r="X14" s="644"/>
      <c r="Y14" s="645"/>
      <c r="Z14" s="703" t="s">
        <v>242</v>
      </c>
      <c r="AA14" s="703"/>
      <c r="AB14" s="703"/>
      <c r="AC14" s="703"/>
      <c r="AD14" s="704" t="s">
        <v>241</v>
      </c>
      <c r="AE14" s="704"/>
      <c r="AF14" s="704"/>
      <c r="AG14" s="704"/>
      <c r="AH14" s="704"/>
      <c r="AI14" s="704"/>
      <c r="AJ14" s="704"/>
      <c r="AK14" s="704"/>
      <c r="AL14" s="646" t="s">
        <v>242</v>
      </c>
      <c r="AM14" s="647"/>
      <c r="AN14" s="647"/>
      <c r="AO14" s="705"/>
      <c r="AP14" s="638" t="s">
        <v>255</v>
      </c>
      <c r="AQ14" s="639"/>
      <c r="AR14" s="639"/>
      <c r="AS14" s="639"/>
      <c r="AT14" s="639"/>
      <c r="AU14" s="639"/>
      <c r="AV14" s="639"/>
      <c r="AW14" s="639"/>
      <c r="AX14" s="639"/>
      <c r="AY14" s="639"/>
      <c r="AZ14" s="639"/>
      <c r="BA14" s="639"/>
      <c r="BB14" s="639"/>
      <c r="BC14" s="639"/>
      <c r="BD14" s="639"/>
      <c r="BE14" s="639"/>
      <c r="BF14" s="640"/>
      <c r="BG14" s="641">
        <v>55887</v>
      </c>
      <c r="BH14" s="644"/>
      <c r="BI14" s="644"/>
      <c r="BJ14" s="644"/>
      <c r="BK14" s="644"/>
      <c r="BL14" s="644"/>
      <c r="BM14" s="644"/>
      <c r="BN14" s="645"/>
      <c r="BO14" s="703">
        <v>3.8</v>
      </c>
      <c r="BP14" s="703"/>
      <c r="BQ14" s="703"/>
      <c r="BR14" s="703"/>
      <c r="BS14" s="649" t="s">
        <v>132</v>
      </c>
      <c r="BT14" s="644"/>
      <c r="BU14" s="644"/>
      <c r="BV14" s="644"/>
      <c r="BW14" s="644"/>
      <c r="BX14" s="644"/>
      <c r="BY14" s="644"/>
      <c r="BZ14" s="644"/>
      <c r="CA14" s="644"/>
      <c r="CB14" s="684"/>
      <c r="CD14" s="685" t="s">
        <v>256</v>
      </c>
      <c r="CE14" s="682"/>
      <c r="CF14" s="682"/>
      <c r="CG14" s="682"/>
      <c r="CH14" s="682"/>
      <c r="CI14" s="682"/>
      <c r="CJ14" s="682"/>
      <c r="CK14" s="682"/>
      <c r="CL14" s="682"/>
      <c r="CM14" s="682"/>
      <c r="CN14" s="682"/>
      <c r="CO14" s="682"/>
      <c r="CP14" s="682"/>
      <c r="CQ14" s="683"/>
      <c r="CR14" s="641">
        <v>266170</v>
      </c>
      <c r="CS14" s="644"/>
      <c r="CT14" s="644"/>
      <c r="CU14" s="644"/>
      <c r="CV14" s="644"/>
      <c r="CW14" s="644"/>
      <c r="CX14" s="644"/>
      <c r="CY14" s="645"/>
      <c r="CZ14" s="703">
        <v>2.6</v>
      </c>
      <c r="DA14" s="703"/>
      <c r="DB14" s="703"/>
      <c r="DC14" s="703"/>
      <c r="DD14" s="649">
        <v>2517</v>
      </c>
      <c r="DE14" s="644"/>
      <c r="DF14" s="644"/>
      <c r="DG14" s="644"/>
      <c r="DH14" s="644"/>
      <c r="DI14" s="644"/>
      <c r="DJ14" s="644"/>
      <c r="DK14" s="644"/>
      <c r="DL14" s="644"/>
      <c r="DM14" s="644"/>
      <c r="DN14" s="644"/>
      <c r="DO14" s="644"/>
      <c r="DP14" s="645"/>
      <c r="DQ14" s="649">
        <v>259354</v>
      </c>
      <c r="DR14" s="644"/>
      <c r="DS14" s="644"/>
      <c r="DT14" s="644"/>
      <c r="DU14" s="644"/>
      <c r="DV14" s="644"/>
      <c r="DW14" s="644"/>
      <c r="DX14" s="644"/>
      <c r="DY14" s="644"/>
      <c r="DZ14" s="644"/>
      <c r="EA14" s="644"/>
      <c r="EB14" s="644"/>
      <c r="EC14" s="684"/>
    </row>
    <row r="15" spans="2:143" ht="11.25" customHeight="1" x14ac:dyDescent="0.15">
      <c r="B15" s="638" t="s">
        <v>257</v>
      </c>
      <c r="C15" s="639"/>
      <c r="D15" s="639"/>
      <c r="E15" s="639"/>
      <c r="F15" s="639"/>
      <c r="G15" s="639"/>
      <c r="H15" s="639"/>
      <c r="I15" s="639"/>
      <c r="J15" s="639"/>
      <c r="K15" s="639"/>
      <c r="L15" s="639"/>
      <c r="M15" s="639"/>
      <c r="N15" s="639"/>
      <c r="O15" s="639"/>
      <c r="P15" s="639"/>
      <c r="Q15" s="640"/>
      <c r="R15" s="641">
        <v>18588</v>
      </c>
      <c r="S15" s="644"/>
      <c r="T15" s="644"/>
      <c r="U15" s="644"/>
      <c r="V15" s="644"/>
      <c r="W15" s="644"/>
      <c r="X15" s="644"/>
      <c r="Y15" s="645"/>
      <c r="Z15" s="703">
        <v>0.2</v>
      </c>
      <c r="AA15" s="703"/>
      <c r="AB15" s="703"/>
      <c r="AC15" s="703"/>
      <c r="AD15" s="704">
        <v>18588</v>
      </c>
      <c r="AE15" s="704"/>
      <c r="AF15" s="704"/>
      <c r="AG15" s="704"/>
      <c r="AH15" s="704"/>
      <c r="AI15" s="704"/>
      <c r="AJ15" s="704"/>
      <c r="AK15" s="704"/>
      <c r="AL15" s="646">
        <v>0.3</v>
      </c>
      <c r="AM15" s="647"/>
      <c r="AN15" s="647"/>
      <c r="AO15" s="705"/>
      <c r="AP15" s="638" t="s">
        <v>258</v>
      </c>
      <c r="AQ15" s="639"/>
      <c r="AR15" s="639"/>
      <c r="AS15" s="639"/>
      <c r="AT15" s="639"/>
      <c r="AU15" s="639"/>
      <c r="AV15" s="639"/>
      <c r="AW15" s="639"/>
      <c r="AX15" s="639"/>
      <c r="AY15" s="639"/>
      <c r="AZ15" s="639"/>
      <c r="BA15" s="639"/>
      <c r="BB15" s="639"/>
      <c r="BC15" s="639"/>
      <c r="BD15" s="639"/>
      <c r="BE15" s="639"/>
      <c r="BF15" s="640"/>
      <c r="BG15" s="641">
        <v>96096</v>
      </c>
      <c r="BH15" s="644"/>
      <c r="BI15" s="644"/>
      <c r="BJ15" s="644"/>
      <c r="BK15" s="644"/>
      <c r="BL15" s="644"/>
      <c r="BM15" s="644"/>
      <c r="BN15" s="645"/>
      <c r="BO15" s="703">
        <v>6.6</v>
      </c>
      <c r="BP15" s="703"/>
      <c r="BQ15" s="703"/>
      <c r="BR15" s="703"/>
      <c r="BS15" s="649" t="s">
        <v>132</v>
      </c>
      <c r="BT15" s="644"/>
      <c r="BU15" s="644"/>
      <c r="BV15" s="644"/>
      <c r="BW15" s="644"/>
      <c r="BX15" s="644"/>
      <c r="BY15" s="644"/>
      <c r="BZ15" s="644"/>
      <c r="CA15" s="644"/>
      <c r="CB15" s="684"/>
      <c r="CD15" s="685" t="s">
        <v>259</v>
      </c>
      <c r="CE15" s="682"/>
      <c r="CF15" s="682"/>
      <c r="CG15" s="682"/>
      <c r="CH15" s="682"/>
      <c r="CI15" s="682"/>
      <c r="CJ15" s="682"/>
      <c r="CK15" s="682"/>
      <c r="CL15" s="682"/>
      <c r="CM15" s="682"/>
      <c r="CN15" s="682"/>
      <c r="CO15" s="682"/>
      <c r="CP15" s="682"/>
      <c r="CQ15" s="683"/>
      <c r="CR15" s="641">
        <v>2134084</v>
      </c>
      <c r="CS15" s="644"/>
      <c r="CT15" s="644"/>
      <c r="CU15" s="644"/>
      <c r="CV15" s="644"/>
      <c r="CW15" s="644"/>
      <c r="CX15" s="644"/>
      <c r="CY15" s="645"/>
      <c r="CZ15" s="703">
        <v>20.5</v>
      </c>
      <c r="DA15" s="703"/>
      <c r="DB15" s="703"/>
      <c r="DC15" s="703"/>
      <c r="DD15" s="649">
        <v>1502826</v>
      </c>
      <c r="DE15" s="644"/>
      <c r="DF15" s="644"/>
      <c r="DG15" s="644"/>
      <c r="DH15" s="644"/>
      <c r="DI15" s="644"/>
      <c r="DJ15" s="644"/>
      <c r="DK15" s="644"/>
      <c r="DL15" s="644"/>
      <c r="DM15" s="644"/>
      <c r="DN15" s="644"/>
      <c r="DO15" s="644"/>
      <c r="DP15" s="645"/>
      <c r="DQ15" s="649">
        <v>692999</v>
      </c>
      <c r="DR15" s="644"/>
      <c r="DS15" s="644"/>
      <c r="DT15" s="644"/>
      <c r="DU15" s="644"/>
      <c r="DV15" s="644"/>
      <c r="DW15" s="644"/>
      <c r="DX15" s="644"/>
      <c r="DY15" s="644"/>
      <c r="DZ15" s="644"/>
      <c r="EA15" s="644"/>
      <c r="EB15" s="644"/>
      <c r="EC15" s="684"/>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242</v>
      </c>
      <c r="S16" s="644"/>
      <c r="T16" s="644"/>
      <c r="U16" s="644"/>
      <c r="V16" s="644"/>
      <c r="W16" s="644"/>
      <c r="X16" s="644"/>
      <c r="Y16" s="645"/>
      <c r="Z16" s="703" t="s">
        <v>242</v>
      </c>
      <c r="AA16" s="703"/>
      <c r="AB16" s="703"/>
      <c r="AC16" s="703"/>
      <c r="AD16" s="704" t="s">
        <v>132</v>
      </c>
      <c r="AE16" s="704"/>
      <c r="AF16" s="704"/>
      <c r="AG16" s="704"/>
      <c r="AH16" s="704"/>
      <c r="AI16" s="704"/>
      <c r="AJ16" s="704"/>
      <c r="AK16" s="704"/>
      <c r="AL16" s="646" t="s">
        <v>241</v>
      </c>
      <c r="AM16" s="647"/>
      <c r="AN16" s="647"/>
      <c r="AO16" s="705"/>
      <c r="AP16" s="638" t="s">
        <v>261</v>
      </c>
      <c r="AQ16" s="639"/>
      <c r="AR16" s="639"/>
      <c r="AS16" s="639"/>
      <c r="AT16" s="639"/>
      <c r="AU16" s="639"/>
      <c r="AV16" s="639"/>
      <c r="AW16" s="639"/>
      <c r="AX16" s="639"/>
      <c r="AY16" s="639"/>
      <c r="AZ16" s="639"/>
      <c r="BA16" s="639"/>
      <c r="BB16" s="639"/>
      <c r="BC16" s="639"/>
      <c r="BD16" s="639"/>
      <c r="BE16" s="639"/>
      <c r="BF16" s="640"/>
      <c r="BG16" s="641" t="s">
        <v>242</v>
      </c>
      <c r="BH16" s="644"/>
      <c r="BI16" s="644"/>
      <c r="BJ16" s="644"/>
      <c r="BK16" s="644"/>
      <c r="BL16" s="644"/>
      <c r="BM16" s="644"/>
      <c r="BN16" s="645"/>
      <c r="BO16" s="703" t="s">
        <v>242</v>
      </c>
      <c r="BP16" s="703"/>
      <c r="BQ16" s="703"/>
      <c r="BR16" s="703"/>
      <c r="BS16" s="649" t="s">
        <v>242</v>
      </c>
      <c r="BT16" s="644"/>
      <c r="BU16" s="644"/>
      <c r="BV16" s="644"/>
      <c r="BW16" s="644"/>
      <c r="BX16" s="644"/>
      <c r="BY16" s="644"/>
      <c r="BZ16" s="644"/>
      <c r="CA16" s="644"/>
      <c r="CB16" s="684"/>
      <c r="CD16" s="685" t="s">
        <v>262</v>
      </c>
      <c r="CE16" s="682"/>
      <c r="CF16" s="682"/>
      <c r="CG16" s="682"/>
      <c r="CH16" s="682"/>
      <c r="CI16" s="682"/>
      <c r="CJ16" s="682"/>
      <c r="CK16" s="682"/>
      <c r="CL16" s="682"/>
      <c r="CM16" s="682"/>
      <c r="CN16" s="682"/>
      <c r="CO16" s="682"/>
      <c r="CP16" s="682"/>
      <c r="CQ16" s="683"/>
      <c r="CR16" s="641">
        <v>136190</v>
      </c>
      <c r="CS16" s="644"/>
      <c r="CT16" s="644"/>
      <c r="CU16" s="644"/>
      <c r="CV16" s="644"/>
      <c r="CW16" s="644"/>
      <c r="CX16" s="644"/>
      <c r="CY16" s="645"/>
      <c r="CZ16" s="703">
        <v>1.3</v>
      </c>
      <c r="DA16" s="703"/>
      <c r="DB16" s="703"/>
      <c r="DC16" s="703"/>
      <c r="DD16" s="649" t="s">
        <v>242</v>
      </c>
      <c r="DE16" s="644"/>
      <c r="DF16" s="644"/>
      <c r="DG16" s="644"/>
      <c r="DH16" s="644"/>
      <c r="DI16" s="644"/>
      <c r="DJ16" s="644"/>
      <c r="DK16" s="644"/>
      <c r="DL16" s="644"/>
      <c r="DM16" s="644"/>
      <c r="DN16" s="644"/>
      <c r="DO16" s="644"/>
      <c r="DP16" s="645"/>
      <c r="DQ16" s="649">
        <v>15581</v>
      </c>
      <c r="DR16" s="644"/>
      <c r="DS16" s="644"/>
      <c r="DT16" s="644"/>
      <c r="DU16" s="644"/>
      <c r="DV16" s="644"/>
      <c r="DW16" s="644"/>
      <c r="DX16" s="644"/>
      <c r="DY16" s="644"/>
      <c r="DZ16" s="644"/>
      <c r="EA16" s="644"/>
      <c r="EB16" s="644"/>
      <c r="EC16" s="684"/>
    </row>
    <row r="17" spans="2:133" ht="11.25" customHeight="1" x14ac:dyDescent="0.15">
      <c r="B17" s="638" t="s">
        <v>263</v>
      </c>
      <c r="C17" s="639"/>
      <c r="D17" s="639"/>
      <c r="E17" s="639"/>
      <c r="F17" s="639"/>
      <c r="G17" s="639"/>
      <c r="H17" s="639"/>
      <c r="I17" s="639"/>
      <c r="J17" s="639"/>
      <c r="K17" s="639"/>
      <c r="L17" s="639"/>
      <c r="M17" s="639"/>
      <c r="N17" s="639"/>
      <c r="O17" s="639"/>
      <c r="P17" s="639"/>
      <c r="Q17" s="640"/>
      <c r="R17" s="641">
        <v>7566</v>
      </c>
      <c r="S17" s="644"/>
      <c r="T17" s="644"/>
      <c r="U17" s="644"/>
      <c r="V17" s="644"/>
      <c r="W17" s="644"/>
      <c r="X17" s="644"/>
      <c r="Y17" s="645"/>
      <c r="Z17" s="703">
        <v>0.1</v>
      </c>
      <c r="AA17" s="703"/>
      <c r="AB17" s="703"/>
      <c r="AC17" s="703"/>
      <c r="AD17" s="704">
        <v>7566</v>
      </c>
      <c r="AE17" s="704"/>
      <c r="AF17" s="704"/>
      <c r="AG17" s="704"/>
      <c r="AH17" s="704"/>
      <c r="AI17" s="704"/>
      <c r="AJ17" s="704"/>
      <c r="AK17" s="704"/>
      <c r="AL17" s="646">
        <v>0.1</v>
      </c>
      <c r="AM17" s="647"/>
      <c r="AN17" s="647"/>
      <c r="AO17" s="705"/>
      <c r="AP17" s="638" t="s">
        <v>264</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123</v>
      </c>
      <c r="BP17" s="703"/>
      <c r="BQ17" s="703"/>
      <c r="BR17" s="703"/>
      <c r="BS17" s="649" t="s">
        <v>123</v>
      </c>
      <c r="BT17" s="644"/>
      <c r="BU17" s="644"/>
      <c r="BV17" s="644"/>
      <c r="BW17" s="644"/>
      <c r="BX17" s="644"/>
      <c r="BY17" s="644"/>
      <c r="BZ17" s="644"/>
      <c r="CA17" s="644"/>
      <c r="CB17" s="684"/>
      <c r="CD17" s="685" t="s">
        <v>265</v>
      </c>
      <c r="CE17" s="682"/>
      <c r="CF17" s="682"/>
      <c r="CG17" s="682"/>
      <c r="CH17" s="682"/>
      <c r="CI17" s="682"/>
      <c r="CJ17" s="682"/>
      <c r="CK17" s="682"/>
      <c r="CL17" s="682"/>
      <c r="CM17" s="682"/>
      <c r="CN17" s="682"/>
      <c r="CO17" s="682"/>
      <c r="CP17" s="682"/>
      <c r="CQ17" s="683"/>
      <c r="CR17" s="641">
        <v>1495398</v>
      </c>
      <c r="CS17" s="644"/>
      <c r="CT17" s="644"/>
      <c r="CU17" s="644"/>
      <c r="CV17" s="644"/>
      <c r="CW17" s="644"/>
      <c r="CX17" s="644"/>
      <c r="CY17" s="645"/>
      <c r="CZ17" s="703">
        <v>14.4</v>
      </c>
      <c r="DA17" s="703"/>
      <c r="DB17" s="703"/>
      <c r="DC17" s="703"/>
      <c r="DD17" s="649" t="s">
        <v>132</v>
      </c>
      <c r="DE17" s="644"/>
      <c r="DF17" s="644"/>
      <c r="DG17" s="644"/>
      <c r="DH17" s="644"/>
      <c r="DI17" s="644"/>
      <c r="DJ17" s="644"/>
      <c r="DK17" s="644"/>
      <c r="DL17" s="644"/>
      <c r="DM17" s="644"/>
      <c r="DN17" s="644"/>
      <c r="DO17" s="644"/>
      <c r="DP17" s="645"/>
      <c r="DQ17" s="649">
        <v>1485194</v>
      </c>
      <c r="DR17" s="644"/>
      <c r="DS17" s="644"/>
      <c r="DT17" s="644"/>
      <c r="DU17" s="644"/>
      <c r="DV17" s="644"/>
      <c r="DW17" s="644"/>
      <c r="DX17" s="644"/>
      <c r="DY17" s="644"/>
      <c r="DZ17" s="644"/>
      <c r="EA17" s="644"/>
      <c r="EB17" s="644"/>
      <c r="EC17" s="684"/>
    </row>
    <row r="18" spans="2:133" ht="11.25" customHeight="1" x14ac:dyDescent="0.15">
      <c r="B18" s="638" t="s">
        <v>266</v>
      </c>
      <c r="C18" s="639"/>
      <c r="D18" s="639"/>
      <c r="E18" s="639"/>
      <c r="F18" s="639"/>
      <c r="G18" s="639"/>
      <c r="H18" s="639"/>
      <c r="I18" s="639"/>
      <c r="J18" s="639"/>
      <c r="K18" s="639"/>
      <c r="L18" s="639"/>
      <c r="M18" s="639"/>
      <c r="N18" s="639"/>
      <c r="O18" s="639"/>
      <c r="P18" s="639"/>
      <c r="Q18" s="640"/>
      <c r="R18" s="641">
        <v>4344862</v>
      </c>
      <c r="S18" s="644"/>
      <c r="T18" s="644"/>
      <c r="U18" s="644"/>
      <c r="V18" s="644"/>
      <c r="W18" s="644"/>
      <c r="X18" s="644"/>
      <c r="Y18" s="645"/>
      <c r="Z18" s="703">
        <v>40.1</v>
      </c>
      <c r="AA18" s="703"/>
      <c r="AB18" s="703"/>
      <c r="AC18" s="703"/>
      <c r="AD18" s="704">
        <v>4096586</v>
      </c>
      <c r="AE18" s="704"/>
      <c r="AF18" s="704"/>
      <c r="AG18" s="704"/>
      <c r="AH18" s="704"/>
      <c r="AI18" s="704"/>
      <c r="AJ18" s="704"/>
      <c r="AK18" s="704"/>
      <c r="AL18" s="646">
        <v>68.900000000000006</v>
      </c>
      <c r="AM18" s="647"/>
      <c r="AN18" s="647"/>
      <c r="AO18" s="705"/>
      <c r="AP18" s="638" t="s">
        <v>267</v>
      </c>
      <c r="AQ18" s="639"/>
      <c r="AR18" s="639"/>
      <c r="AS18" s="639"/>
      <c r="AT18" s="639"/>
      <c r="AU18" s="639"/>
      <c r="AV18" s="639"/>
      <c r="AW18" s="639"/>
      <c r="AX18" s="639"/>
      <c r="AY18" s="639"/>
      <c r="AZ18" s="639"/>
      <c r="BA18" s="639"/>
      <c r="BB18" s="639"/>
      <c r="BC18" s="639"/>
      <c r="BD18" s="639"/>
      <c r="BE18" s="639"/>
      <c r="BF18" s="640"/>
      <c r="BG18" s="641" t="s">
        <v>268</v>
      </c>
      <c r="BH18" s="644"/>
      <c r="BI18" s="644"/>
      <c r="BJ18" s="644"/>
      <c r="BK18" s="644"/>
      <c r="BL18" s="644"/>
      <c r="BM18" s="644"/>
      <c r="BN18" s="645"/>
      <c r="BO18" s="703" t="s">
        <v>132</v>
      </c>
      <c r="BP18" s="703"/>
      <c r="BQ18" s="703"/>
      <c r="BR18" s="703"/>
      <c r="BS18" s="649" t="s">
        <v>242</v>
      </c>
      <c r="BT18" s="644"/>
      <c r="BU18" s="644"/>
      <c r="BV18" s="644"/>
      <c r="BW18" s="644"/>
      <c r="BX18" s="644"/>
      <c r="BY18" s="644"/>
      <c r="BZ18" s="644"/>
      <c r="CA18" s="644"/>
      <c r="CB18" s="684"/>
      <c r="CD18" s="685" t="s">
        <v>269</v>
      </c>
      <c r="CE18" s="682"/>
      <c r="CF18" s="682"/>
      <c r="CG18" s="682"/>
      <c r="CH18" s="682"/>
      <c r="CI18" s="682"/>
      <c r="CJ18" s="682"/>
      <c r="CK18" s="682"/>
      <c r="CL18" s="682"/>
      <c r="CM18" s="682"/>
      <c r="CN18" s="682"/>
      <c r="CO18" s="682"/>
      <c r="CP18" s="682"/>
      <c r="CQ18" s="683"/>
      <c r="CR18" s="641" t="s">
        <v>132</v>
      </c>
      <c r="CS18" s="644"/>
      <c r="CT18" s="644"/>
      <c r="CU18" s="644"/>
      <c r="CV18" s="644"/>
      <c r="CW18" s="644"/>
      <c r="CX18" s="644"/>
      <c r="CY18" s="645"/>
      <c r="CZ18" s="703" t="s">
        <v>242</v>
      </c>
      <c r="DA18" s="703"/>
      <c r="DB18" s="703"/>
      <c r="DC18" s="703"/>
      <c r="DD18" s="649" t="s">
        <v>242</v>
      </c>
      <c r="DE18" s="644"/>
      <c r="DF18" s="644"/>
      <c r="DG18" s="644"/>
      <c r="DH18" s="644"/>
      <c r="DI18" s="644"/>
      <c r="DJ18" s="644"/>
      <c r="DK18" s="644"/>
      <c r="DL18" s="644"/>
      <c r="DM18" s="644"/>
      <c r="DN18" s="644"/>
      <c r="DO18" s="644"/>
      <c r="DP18" s="645"/>
      <c r="DQ18" s="649" t="s">
        <v>268</v>
      </c>
      <c r="DR18" s="644"/>
      <c r="DS18" s="644"/>
      <c r="DT18" s="644"/>
      <c r="DU18" s="644"/>
      <c r="DV18" s="644"/>
      <c r="DW18" s="644"/>
      <c r="DX18" s="644"/>
      <c r="DY18" s="644"/>
      <c r="DZ18" s="644"/>
      <c r="EA18" s="644"/>
      <c r="EB18" s="644"/>
      <c r="EC18" s="684"/>
    </row>
    <row r="19" spans="2:133" ht="11.25" customHeight="1" x14ac:dyDescent="0.15">
      <c r="B19" s="638" t="s">
        <v>270</v>
      </c>
      <c r="C19" s="639"/>
      <c r="D19" s="639"/>
      <c r="E19" s="639"/>
      <c r="F19" s="639"/>
      <c r="G19" s="639"/>
      <c r="H19" s="639"/>
      <c r="I19" s="639"/>
      <c r="J19" s="639"/>
      <c r="K19" s="639"/>
      <c r="L19" s="639"/>
      <c r="M19" s="639"/>
      <c r="N19" s="639"/>
      <c r="O19" s="639"/>
      <c r="P19" s="639"/>
      <c r="Q19" s="640"/>
      <c r="R19" s="641">
        <v>4096586</v>
      </c>
      <c r="S19" s="644"/>
      <c r="T19" s="644"/>
      <c r="U19" s="644"/>
      <c r="V19" s="644"/>
      <c r="W19" s="644"/>
      <c r="X19" s="644"/>
      <c r="Y19" s="645"/>
      <c r="Z19" s="703">
        <v>37.799999999999997</v>
      </c>
      <c r="AA19" s="703"/>
      <c r="AB19" s="703"/>
      <c r="AC19" s="703"/>
      <c r="AD19" s="704">
        <v>4096586</v>
      </c>
      <c r="AE19" s="704"/>
      <c r="AF19" s="704"/>
      <c r="AG19" s="704"/>
      <c r="AH19" s="704"/>
      <c r="AI19" s="704"/>
      <c r="AJ19" s="704"/>
      <c r="AK19" s="704"/>
      <c r="AL19" s="646">
        <v>68.900000000000006</v>
      </c>
      <c r="AM19" s="647"/>
      <c r="AN19" s="647"/>
      <c r="AO19" s="705"/>
      <c r="AP19" s="638" t="s">
        <v>271</v>
      </c>
      <c r="AQ19" s="639"/>
      <c r="AR19" s="639"/>
      <c r="AS19" s="639"/>
      <c r="AT19" s="639"/>
      <c r="AU19" s="639"/>
      <c r="AV19" s="639"/>
      <c r="AW19" s="639"/>
      <c r="AX19" s="639"/>
      <c r="AY19" s="639"/>
      <c r="AZ19" s="639"/>
      <c r="BA19" s="639"/>
      <c r="BB19" s="639"/>
      <c r="BC19" s="639"/>
      <c r="BD19" s="639"/>
      <c r="BE19" s="639"/>
      <c r="BF19" s="640"/>
      <c r="BG19" s="641">
        <v>22471</v>
      </c>
      <c r="BH19" s="644"/>
      <c r="BI19" s="644"/>
      <c r="BJ19" s="644"/>
      <c r="BK19" s="644"/>
      <c r="BL19" s="644"/>
      <c r="BM19" s="644"/>
      <c r="BN19" s="645"/>
      <c r="BO19" s="703">
        <v>1.5</v>
      </c>
      <c r="BP19" s="703"/>
      <c r="BQ19" s="703"/>
      <c r="BR19" s="703"/>
      <c r="BS19" s="649" t="s">
        <v>242</v>
      </c>
      <c r="BT19" s="644"/>
      <c r="BU19" s="644"/>
      <c r="BV19" s="644"/>
      <c r="BW19" s="644"/>
      <c r="BX19" s="644"/>
      <c r="BY19" s="644"/>
      <c r="BZ19" s="644"/>
      <c r="CA19" s="644"/>
      <c r="CB19" s="684"/>
      <c r="CD19" s="685" t="s">
        <v>272</v>
      </c>
      <c r="CE19" s="682"/>
      <c r="CF19" s="682"/>
      <c r="CG19" s="682"/>
      <c r="CH19" s="682"/>
      <c r="CI19" s="682"/>
      <c r="CJ19" s="682"/>
      <c r="CK19" s="682"/>
      <c r="CL19" s="682"/>
      <c r="CM19" s="682"/>
      <c r="CN19" s="682"/>
      <c r="CO19" s="682"/>
      <c r="CP19" s="682"/>
      <c r="CQ19" s="683"/>
      <c r="CR19" s="641" t="s">
        <v>132</v>
      </c>
      <c r="CS19" s="644"/>
      <c r="CT19" s="644"/>
      <c r="CU19" s="644"/>
      <c r="CV19" s="644"/>
      <c r="CW19" s="644"/>
      <c r="CX19" s="644"/>
      <c r="CY19" s="645"/>
      <c r="CZ19" s="703" t="s">
        <v>241</v>
      </c>
      <c r="DA19" s="703"/>
      <c r="DB19" s="703"/>
      <c r="DC19" s="703"/>
      <c r="DD19" s="649" t="s">
        <v>242</v>
      </c>
      <c r="DE19" s="644"/>
      <c r="DF19" s="644"/>
      <c r="DG19" s="644"/>
      <c r="DH19" s="644"/>
      <c r="DI19" s="644"/>
      <c r="DJ19" s="644"/>
      <c r="DK19" s="644"/>
      <c r="DL19" s="644"/>
      <c r="DM19" s="644"/>
      <c r="DN19" s="644"/>
      <c r="DO19" s="644"/>
      <c r="DP19" s="645"/>
      <c r="DQ19" s="649" t="s">
        <v>242</v>
      </c>
      <c r="DR19" s="644"/>
      <c r="DS19" s="644"/>
      <c r="DT19" s="644"/>
      <c r="DU19" s="644"/>
      <c r="DV19" s="644"/>
      <c r="DW19" s="644"/>
      <c r="DX19" s="644"/>
      <c r="DY19" s="644"/>
      <c r="DZ19" s="644"/>
      <c r="EA19" s="644"/>
      <c r="EB19" s="644"/>
      <c r="EC19" s="684"/>
    </row>
    <row r="20" spans="2:133" ht="11.25" customHeight="1" x14ac:dyDescent="0.15">
      <c r="B20" s="638" t="s">
        <v>273</v>
      </c>
      <c r="C20" s="639"/>
      <c r="D20" s="639"/>
      <c r="E20" s="639"/>
      <c r="F20" s="639"/>
      <c r="G20" s="639"/>
      <c r="H20" s="639"/>
      <c r="I20" s="639"/>
      <c r="J20" s="639"/>
      <c r="K20" s="639"/>
      <c r="L20" s="639"/>
      <c r="M20" s="639"/>
      <c r="N20" s="639"/>
      <c r="O20" s="639"/>
      <c r="P20" s="639"/>
      <c r="Q20" s="640"/>
      <c r="R20" s="641">
        <v>248276</v>
      </c>
      <c r="S20" s="644"/>
      <c r="T20" s="644"/>
      <c r="U20" s="644"/>
      <c r="V20" s="644"/>
      <c r="W20" s="644"/>
      <c r="X20" s="644"/>
      <c r="Y20" s="645"/>
      <c r="Z20" s="703">
        <v>2.2999999999999998</v>
      </c>
      <c r="AA20" s="703"/>
      <c r="AB20" s="703"/>
      <c r="AC20" s="703"/>
      <c r="AD20" s="704" t="s">
        <v>132</v>
      </c>
      <c r="AE20" s="704"/>
      <c r="AF20" s="704"/>
      <c r="AG20" s="704"/>
      <c r="AH20" s="704"/>
      <c r="AI20" s="704"/>
      <c r="AJ20" s="704"/>
      <c r="AK20" s="704"/>
      <c r="AL20" s="646" t="s">
        <v>123</v>
      </c>
      <c r="AM20" s="647"/>
      <c r="AN20" s="647"/>
      <c r="AO20" s="705"/>
      <c r="AP20" s="638" t="s">
        <v>274</v>
      </c>
      <c r="AQ20" s="639"/>
      <c r="AR20" s="639"/>
      <c r="AS20" s="639"/>
      <c r="AT20" s="639"/>
      <c r="AU20" s="639"/>
      <c r="AV20" s="639"/>
      <c r="AW20" s="639"/>
      <c r="AX20" s="639"/>
      <c r="AY20" s="639"/>
      <c r="AZ20" s="639"/>
      <c r="BA20" s="639"/>
      <c r="BB20" s="639"/>
      <c r="BC20" s="639"/>
      <c r="BD20" s="639"/>
      <c r="BE20" s="639"/>
      <c r="BF20" s="640"/>
      <c r="BG20" s="641">
        <v>22471</v>
      </c>
      <c r="BH20" s="644"/>
      <c r="BI20" s="644"/>
      <c r="BJ20" s="644"/>
      <c r="BK20" s="644"/>
      <c r="BL20" s="644"/>
      <c r="BM20" s="644"/>
      <c r="BN20" s="645"/>
      <c r="BO20" s="703">
        <v>1.5</v>
      </c>
      <c r="BP20" s="703"/>
      <c r="BQ20" s="703"/>
      <c r="BR20" s="703"/>
      <c r="BS20" s="649" t="s">
        <v>123</v>
      </c>
      <c r="BT20" s="644"/>
      <c r="BU20" s="644"/>
      <c r="BV20" s="644"/>
      <c r="BW20" s="644"/>
      <c r="BX20" s="644"/>
      <c r="BY20" s="644"/>
      <c r="BZ20" s="644"/>
      <c r="CA20" s="644"/>
      <c r="CB20" s="684"/>
      <c r="CD20" s="685" t="s">
        <v>275</v>
      </c>
      <c r="CE20" s="682"/>
      <c r="CF20" s="682"/>
      <c r="CG20" s="682"/>
      <c r="CH20" s="682"/>
      <c r="CI20" s="682"/>
      <c r="CJ20" s="682"/>
      <c r="CK20" s="682"/>
      <c r="CL20" s="682"/>
      <c r="CM20" s="682"/>
      <c r="CN20" s="682"/>
      <c r="CO20" s="682"/>
      <c r="CP20" s="682"/>
      <c r="CQ20" s="683"/>
      <c r="CR20" s="641">
        <v>10407537</v>
      </c>
      <c r="CS20" s="644"/>
      <c r="CT20" s="644"/>
      <c r="CU20" s="644"/>
      <c r="CV20" s="644"/>
      <c r="CW20" s="644"/>
      <c r="CX20" s="644"/>
      <c r="CY20" s="645"/>
      <c r="CZ20" s="703">
        <v>100</v>
      </c>
      <c r="DA20" s="703"/>
      <c r="DB20" s="703"/>
      <c r="DC20" s="703"/>
      <c r="DD20" s="649">
        <v>2093537</v>
      </c>
      <c r="DE20" s="644"/>
      <c r="DF20" s="644"/>
      <c r="DG20" s="644"/>
      <c r="DH20" s="644"/>
      <c r="DI20" s="644"/>
      <c r="DJ20" s="644"/>
      <c r="DK20" s="644"/>
      <c r="DL20" s="644"/>
      <c r="DM20" s="644"/>
      <c r="DN20" s="644"/>
      <c r="DO20" s="644"/>
      <c r="DP20" s="645"/>
      <c r="DQ20" s="649">
        <v>6626466</v>
      </c>
      <c r="DR20" s="644"/>
      <c r="DS20" s="644"/>
      <c r="DT20" s="644"/>
      <c r="DU20" s="644"/>
      <c r="DV20" s="644"/>
      <c r="DW20" s="644"/>
      <c r="DX20" s="644"/>
      <c r="DY20" s="644"/>
      <c r="DZ20" s="644"/>
      <c r="EA20" s="644"/>
      <c r="EB20" s="644"/>
      <c r="EC20" s="684"/>
    </row>
    <row r="21" spans="2:133" ht="11.25" customHeight="1" x14ac:dyDescent="0.15">
      <c r="B21" s="638" t="s">
        <v>276</v>
      </c>
      <c r="C21" s="639"/>
      <c r="D21" s="639"/>
      <c r="E21" s="639"/>
      <c r="F21" s="639"/>
      <c r="G21" s="639"/>
      <c r="H21" s="639"/>
      <c r="I21" s="639"/>
      <c r="J21" s="639"/>
      <c r="K21" s="639"/>
      <c r="L21" s="639"/>
      <c r="M21" s="639"/>
      <c r="N21" s="639"/>
      <c r="O21" s="639"/>
      <c r="P21" s="639"/>
      <c r="Q21" s="640"/>
      <c r="R21" s="641" t="s">
        <v>242</v>
      </c>
      <c r="S21" s="644"/>
      <c r="T21" s="644"/>
      <c r="U21" s="644"/>
      <c r="V21" s="644"/>
      <c r="W21" s="644"/>
      <c r="X21" s="644"/>
      <c r="Y21" s="645"/>
      <c r="Z21" s="703" t="s">
        <v>268</v>
      </c>
      <c r="AA21" s="703"/>
      <c r="AB21" s="703"/>
      <c r="AC21" s="703"/>
      <c r="AD21" s="704" t="s">
        <v>242</v>
      </c>
      <c r="AE21" s="704"/>
      <c r="AF21" s="704"/>
      <c r="AG21" s="704"/>
      <c r="AH21" s="704"/>
      <c r="AI21" s="704"/>
      <c r="AJ21" s="704"/>
      <c r="AK21" s="704"/>
      <c r="AL21" s="646" t="s">
        <v>132</v>
      </c>
      <c r="AM21" s="647"/>
      <c r="AN21" s="647"/>
      <c r="AO21" s="705"/>
      <c r="AP21" s="749" t="s">
        <v>277</v>
      </c>
      <c r="AQ21" s="756"/>
      <c r="AR21" s="756"/>
      <c r="AS21" s="756"/>
      <c r="AT21" s="756"/>
      <c r="AU21" s="756"/>
      <c r="AV21" s="756"/>
      <c r="AW21" s="756"/>
      <c r="AX21" s="756"/>
      <c r="AY21" s="756"/>
      <c r="AZ21" s="756"/>
      <c r="BA21" s="756"/>
      <c r="BB21" s="756"/>
      <c r="BC21" s="756"/>
      <c r="BD21" s="756"/>
      <c r="BE21" s="756"/>
      <c r="BF21" s="751"/>
      <c r="BG21" s="641">
        <v>22471</v>
      </c>
      <c r="BH21" s="644"/>
      <c r="BI21" s="644"/>
      <c r="BJ21" s="644"/>
      <c r="BK21" s="644"/>
      <c r="BL21" s="644"/>
      <c r="BM21" s="644"/>
      <c r="BN21" s="645"/>
      <c r="BO21" s="703">
        <v>1.5</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278</v>
      </c>
      <c r="C22" s="639"/>
      <c r="D22" s="639"/>
      <c r="E22" s="639"/>
      <c r="F22" s="639"/>
      <c r="G22" s="639"/>
      <c r="H22" s="639"/>
      <c r="I22" s="639"/>
      <c r="J22" s="639"/>
      <c r="K22" s="639"/>
      <c r="L22" s="639"/>
      <c r="M22" s="639"/>
      <c r="N22" s="639"/>
      <c r="O22" s="639"/>
      <c r="P22" s="639"/>
      <c r="Q22" s="640"/>
      <c r="R22" s="641">
        <v>6177068</v>
      </c>
      <c r="S22" s="644"/>
      <c r="T22" s="644"/>
      <c r="U22" s="644"/>
      <c r="V22" s="644"/>
      <c r="W22" s="644"/>
      <c r="X22" s="644"/>
      <c r="Y22" s="645"/>
      <c r="Z22" s="703">
        <v>56.9</v>
      </c>
      <c r="AA22" s="703"/>
      <c r="AB22" s="703"/>
      <c r="AC22" s="703"/>
      <c r="AD22" s="704">
        <v>5928792</v>
      </c>
      <c r="AE22" s="704"/>
      <c r="AF22" s="704"/>
      <c r="AG22" s="704"/>
      <c r="AH22" s="704"/>
      <c r="AI22" s="704"/>
      <c r="AJ22" s="704"/>
      <c r="AK22" s="704"/>
      <c r="AL22" s="646">
        <v>99.8</v>
      </c>
      <c r="AM22" s="647"/>
      <c r="AN22" s="647"/>
      <c r="AO22" s="705"/>
      <c r="AP22" s="749" t="s">
        <v>279</v>
      </c>
      <c r="AQ22" s="756"/>
      <c r="AR22" s="756"/>
      <c r="AS22" s="756"/>
      <c r="AT22" s="756"/>
      <c r="AU22" s="756"/>
      <c r="AV22" s="756"/>
      <c r="AW22" s="756"/>
      <c r="AX22" s="756"/>
      <c r="AY22" s="756"/>
      <c r="AZ22" s="756"/>
      <c r="BA22" s="756"/>
      <c r="BB22" s="756"/>
      <c r="BC22" s="756"/>
      <c r="BD22" s="756"/>
      <c r="BE22" s="756"/>
      <c r="BF22" s="751"/>
      <c r="BG22" s="641" t="s">
        <v>132</v>
      </c>
      <c r="BH22" s="644"/>
      <c r="BI22" s="644"/>
      <c r="BJ22" s="644"/>
      <c r="BK22" s="644"/>
      <c r="BL22" s="644"/>
      <c r="BM22" s="644"/>
      <c r="BN22" s="645"/>
      <c r="BO22" s="703" t="s">
        <v>123</v>
      </c>
      <c r="BP22" s="703"/>
      <c r="BQ22" s="703"/>
      <c r="BR22" s="703"/>
      <c r="BS22" s="649" t="s">
        <v>242</v>
      </c>
      <c r="BT22" s="644"/>
      <c r="BU22" s="644"/>
      <c r="BV22" s="644"/>
      <c r="BW22" s="644"/>
      <c r="BX22" s="644"/>
      <c r="BY22" s="644"/>
      <c r="BZ22" s="644"/>
      <c r="CA22" s="644"/>
      <c r="CB22" s="684"/>
      <c r="CD22" s="758" t="s">
        <v>280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281</v>
      </c>
      <c r="C23" s="639"/>
      <c r="D23" s="639"/>
      <c r="E23" s="639"/>
      <c r="F23" s="639"/>
      <c r="G23" s="639"/>
      <c r="H23" s="639"/>
      <c r="I23" s="639"/>
      <c r="J23" s="639"/>
      <c r="K23" s="639"/>
      <c r="L23" s="639"/>
      <c r="M23" s="639"/>
      <c r="N23" s="639"/>
      <c r="O23" s="639"/>
      <c r="P23" s="639"/>
      <c r="Q23" s="640"/>
      <c r="R23" s="641">
        <v>1696</v>
      </c>
      <c r="S23" s="644"/>
      <c r="T23" s="644"/>
      <c r="U23" s="644"/>
      <c r="V23" s="644"/>
      <c r="W23" s="644"/>
      <c r="X23" s="644"/>
      <c r="Y23" s="645"/>
      <c r="Z23" s="703">
        <v>0</v>
      </c>
      <c r="AA23" s="703"/>
      <c r="AB23" s="703"/>
      <c r="AC23" s="703"/>
      <c r="AD23" s="704">
        <v>1696</v>
      </c>
      <c r="AE23" s="704"/>
      <c r="AF23" s="704"/>
      <c r="AG23" s="704"/>
      <c r="AH23" s="704"/>
      <c r="AI23" s="704"/>
      <c r="AJ23" s="704"/>
      <c r="AK23" s="704"/>
      <c r="AL23" s="646">
        <v>0</v>
      </c>
      <c r="AM23" s="647"/>
      <c r="AN23" s="647"/>
      <c r="AO23" s="705"/>
      <c r="AP23" s="749" t="s">
        <v>282</v>
      </c>
      <c r="AQ23" s="756"/>
      <c r="AR23" s="756"/>
      <c r="AS23" s="756"/>
      <c r="AT23" s="756"/>
      <c r="AU23" s="756"/>
      <c r="AV23" s="756"/>
      <c r="AW23" s="756"/>
      <c r="AX23" s="756"/>
      <c r="AY23" s="756"/>
      <c r="AZ23" s="756"/>
      <c r="BA23" s="756"/>
      <c r="BB23" s="756"/>
      <c r="BC23" s="756"/>
      <c r="BD23" s="756"/>
      <c r="BE23" s="756"/>
      <c r="BF23" s="751"/>
      <c r="BG23" s="641" t="s">
        <v>123</v>
      </c>
      <c r="BH23" s="644"/>
      <c r="BI23" s="644"/>
      <c r="BJ23" s="644"/>
      <c r="BK23" s="644"/>
      <c r="BL23" s="644"/>
      <c r="BM23" s="644"/>
      <c r="BN23" s="645"/>
      <c r="BO23" s="703" t="s">
        <v>132</v>
      </c>
      <c r="BP23" s="703"/>
      <c r="BQ23" s="703"/>
      <c r="BR23" s="703"/>
      <c r="BS23" s="649" t="s">
        <v>132</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283</v>
      </c>
      <c r="CS23" s="759"/>
      <c r="CT23" s="759"/>
      <c r="CU23" s="759"/>
      <c r="CV23" s="759"/>
      <c r="CW23" s="759"/>
      <c r="CX23" s="759"/>
      <c r="CY23" s="760"/>
      <c r="CZ23" s="758" t="s">
        <v>284</v>
      </c>
      <c r="DA23" s="759"/>
      <c r="DB23" s="759"/>
      <c r="DC23" s="760"/>
      <c r="DD23" s="758" t="s">
        <v>285</v>
      </c>
      <c r="DE23" s="759"/>
      <c r="DF23" s="759"/>
      <c r="DG23" s="759"/>
      <c r="DH23" s="759"/>
      <c r="DI23" s="759"/>
      <c r="DJ23" s="759"/>
      <c r="DK23" s="760"/>
      <c r="DL23" s="767" t="s">
        <v>286</v>
      </c>
      <c r="DM23" s="768"/>
      <c r="DN23" s="768"/>
      <c r="DO23" s="768"/>
      <c r="DP23" s="768"/>
      <c r="DQ23" s="768"/>
      <c r="DR23" s="768"/>
      <c r="DS23" s="768"/>
      <c r="DT23" s="768"/>
      <c r="DU23" s="768"/>
      <c r="DV23" s="769"/>
      <c r="DW23" s="758" t="s">
        <v>287</v>
      </c>
      <c r="DX23" s="759"/>
      <c r="DY23" s="759"/>
      <c r="DZ23" s="759"/>
      <c r="EA23" s="759"/>
      <c r="EB23" s="759"/>
      <c r="EC23" s="760"/>
    </row>
    <row r="24" spans="2:133" ht="11.25" customHeight="1" x14ac:dyDescent="0.15">
      <c r="B24" s="638" t="s">
        <v>288</v>
      </c>
      <c r="C24" s="639"/>
      <c r="D24" s="639"/>
      <c r="E24" s="639"/>
      <c r="F24" s="639"/>
      <c r="G24" s="639"/>
      <c r="H24" s="639"/>
      <c r="I24" s="639"/>
      <c r="J24" s="639"/>
      <c r="K24" s="639"/>
      <c r="L24" s="639"/>
      <c r="M24" s="639"/>
      <c r="N24" s="639"/>
      <c r="O24" s="639"/>
      <c r="P24" s="639"/>
      <c r="Q24" s="640"/>
      <c r="R24" s="641">
        <v>70495</v>
      </c>
      <c r="S24" s="644"/>
      <c r="T24" s="644"/>
      <c r="U24" s="644"/>
      <c r="V24" s="644"/>
      <c r="W24" s="644"/>
      <c r="X24" s="644"/>
      <c r="Y24" s="645"/>
      <c r="Z24" s="703">
        <v>0.6</v>
      </c>
      <c r="AA24" s="703"/>
      <c r="AB24" s="703"/>
      <c r="AC24" s="703"/>
      <c r="AD24" s="704" t="s">
        <v>123</v>
      </c>
      <c r="AE24" s="704"/>
      <c r="AF24" s="704"/>
      <c r="AG24" s="704"/>
      <c r="AH24" s="704"/>
      <c r="AI24" s="704"/>
      <c r="AJ24" s="704"/>
      <c r="AK24" s="704"/>
      <c r="AL24" s="646" t="s">
        <v>132</v>
      </c>
      <c r="AM24" s="647"/>
      <c r="AN24" s="647"/>
      <c r="AO24" s="705"/>
      <c r="AP24" s="749" t="s">
        <v>289</v>
      </c>
      <c r="AQ24" s="756"/>
      <c r="AR24" s="756"/>
      <c r="AS24" s="756"/>
      <c r="AT24" s="756"/>
      <c r="AU24" s="756"/>
      <c r="AV24" s="756"/>
      <c r="AW24" s="756"/>
      <c r="AX24" s="756"/>
      <c r="AY24" s="756"/>
      <c r="AZ24" s="756"/>
      <c r="BA24" s="756"/>
      <c r="BB24" s="756"/>
      <c r="BC24" s="756"/>
      <c r="BD24" s="756"/>
      <c r="BE24" s="756"/>
      <c r="BF24" s="751"/>
      <c r="BG24" s="641" t="s">
        <v>241</v>
      </c>
      <c r="BH24" s="644"/>
      <c r="BI24" s="644"/>
      <c r="BJ24" s="644"/>
      <c r="BK24" s="644"/>
      <c r="BL24" s="644"/>
      <c r="BM24" s="644"/>
      <c r="BN24" s="645"/>
      <c r="BO24" s="703" t="s">
        <v>241</v>
      </c>
      <c r="BP24" s="703"/>
      <c r="BQ24" s="703"/>
      <c r="BR24" s="703"/>
      <c r="BS24" s="649" t="s">
        <v>123</v>
      </c>
      <c r="BT24" s="644"/>
      <c r="BU24" s="644"/>
      <c r="BV24" s="644"/>
      <c r="BW24" s="644"/>
      <c r="BX24" s="644"/>
      <c r="BY24" s="644"/>
      <c r="BZ24" s="644"/>
      <c r="CA24" s="644"/>
      <c r="CB24" s="684"/>
      <c r="CD24" s="712" t="s">
        <v>290</v>
      </c>
      <c r="CE24" s="713"/>
      <c r="CF24" s="713"/>
      <c r="CG24" s="713"/>
      <c r="CH24" s="713"/>
      <c r="CI24" s="713"/>
      <c r="CJ24" s="713"/>
      <c r="CK24" s="713"/>
      <c r="CL24" s="713"/>
      <c r="CM24" s="713"/>
      <c r="CN24" s="713"/>
      <c r="CO24" s="713"/>
      <c r="CP24" s="713"/>
      <c r="CQ24" s="714"/>
      <c r="CR24" s="706">
        <v>4586209</v>
      </c>
      <c r="CS24" s="707"/>
      <c r="CT24" s="707"/>
      <c r="CU24" s="707"/>
      <c r="CV24" s="707"/>
      <c r="CW24" s="707"/>
      <c r="CX24" s="707"/>
      <c r="CY24" s="753"/>
      <c r="CZ24" s="754">
        <v>44.1</v>
      </c>
      <c r="DA24" s="723"/>
      <c r="DB24" s="723"/>
      <c r="DC24" s="757"/>
      <c r="DD24" s="752">
        <v>3525604</v>
      </c>
      <c r="DE24" s="707"/>
      <c r="DF24" s="707"/>
      <c r="DG24" s="707"/>
      <c r="DH24" s="707"/>
      <c r="DI24" s="707"/>
      <c r="DJ24" s="707"/>
      <c r="DK24" s="753"/>
      <c r="DL24" s="752">
        <v>3298494</v>
      </c>
      <c r="DM24" s="707"/>
      <c r="DN24" s="707"/>
      <c r="DO24" s="707"/>
      <c r="DP24" s="707"/>
      <c r="DQ24" s="707"/>
      <c r="DR24" s="707"/>
      <c r="DS24" s="707"/>
      <c r="DT24" s="707"/>
      <c r="DU24" s="707"/>
      <c r="DV24" s="753"/>
      <c r="DW24" s="754">
        <v>53.2</v>
      </c>
      <c r="DX24" s="723"/>
      <c r="DY24" s="723"/>
      <c r="DZ24" s="723"/>
      <c r="EA24" s="723"/>
      <c r="EB24" s="723"/>
      <c r="EC24" s="755"/>
    </row>
    <row r="25" spans="2:133" ht="11.25" customHeight="1" x14ac:dyDescent="0.15">
      <c r="B25" s="638" t="s">
        <v>291</v>
      </c>
      <c r="C25" s="639"/>
      <c r="D25" s="639"/>
      <c r="E25" s="639"/>
      <c r="F25" s="639"/>
      <c r="G25" s="639"/>
      <c r="H25" s="639"/>
      <c r="I25" s="639"/>
      <c r="J25" s="639"/>
      <c r="K25" s="639"/>
      <c r="L25" s="639"/>
      <c r="M25" s="639"/>
      <c r="N25" s="639"/>
      <c r="O25" s="639"/>
      <c r="P25" s="639"/>
      <c r="Q25" s="640"/>
      <c r="R25" s="641">
        <v>145702</v>
      </c>
      <c r="S25" s="644"/>
      <c r="T25" s="644"/>
      <c r="U25" s="644"/>
      <c r="V25" s="644"/>
      <c r="W25" s="644"/>
      <c r="X25" s="644"/>
      <c r="Y25" s="645"/>
      <c r="Z25" s="703">
        <v>1.3</v>
      </c>
      <c r="AA25" s="703"/>
      <c r="AB25" s="703"/>
      <c r="AC25" s="703"/>
      <c r="AD25" s="704">
        <v>2592</v>
      </c>
      <c r="AE25" s="704"/>
      <c r="AF25" s="704"/>
      <c r="AG25" s="704"/>
      <c r="AH25" s="704"/>
      <c r="AI25" s="704"/>
      <c r="AJ25" s="704"/>
      <c r="AK25" s="704"/>
      <c r="AL25" s="646">
        <v>0</v>
      </c>
      <c r="AM25" s="647"/>
      <c r="AN25" s="647"/>
      <c r="AO25" s="705"/>
      <c r="AP25" s="749" t="s">
        <v>292</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241</v>
      </c>
      <c r="BP25" s="703"/>
      <c r="BQ25" s="703"/>
      <c r="BR25" s="703"/>
      <c r="BS25" s="649" t="s">
        <v>123</v>
      </c>
      <c r="BT25" s="644"/>
      <c r="BU25" s="644"/>
      <c r="BV25" s="644"/>
      <c r="BW25" s="644"/>
      <c r="BX25" s="644"/>
      <c r="BY25" s="644"/>
      <c r="BZ25" s="644"/>
      <c r="CA25" s="644"/>
      <c r="CB25" s="684"/>
      <c r="CD25" s="685" t="s">
        <v>293</v>
      </c>
      <c r="CE25" s="682"/>
      <c r="CF25" s="682"/>
      <c r="CG25" s="682"/>
      <c r="CH25" s="682"/>
      <c r="CI25" s="682"/>
      <c r="CJ25" s="682"/>
      <c r="CK25" s="682"/>
      <c r="CL25" s="682"/>
      <c r="CM25" s="682"/>
      <c r="CN25" s="682"/>
      <c r="CO25" s="682"/>
      <c r="CP25" s="682"/>
      <c r="CQ25" s="683"/>
      <c r="CR25" s="641">
        <v>1445079</v>
      </c>
      <c r="CS25" s="642"/>
      <c r="CT25" s="642"/>
      <c r="CU25" s="642"/>
      <c r="CV25" s="642"/>
      <c r="CW25" s="642"/>
      <c r="CX25" s="642"/>
      <c r="CY25" s="643"/>
      <c r="CZ25" s="646">
        <v>13.9</v>
      </c>
      <c r="DA25" s="675"/>
      <c r="DB25" s="675"/>
      <c r="DC25" s="676"/>
      <c r="DD25" s="649">
        <v>1330803</v>
      </c>
      <c r="DE25" s="642"/>
      <c r="DF25" s="642"/>
      <c r="DG25" s="642"/>
      <c r="DH25" s="642"/>
      <c r="DI25" s="642"/>
      <c r="DJ25" s="642"/>
      <c r="DK25" s="643"/>
      <c r="DL25" s="649">
        <v>1318092</v>
      </c>
      <c r="DM25" s="642"/>
      <c r="DN25" s="642"/>
      <c r="DO25" s="642"/>
      <c r="DP25" s="642"/>
      <c r="DQ25" s="642"/>
      <c r="DR25" s="642"/>
      <c r="DS25" s="642"/>
      <c r="DT25" s="642"/>
      <c r="DU25" s="642"/>
      <c r="DV25" s="643"/>
      <c r="DW25" s="646">
        <v>21.3</v>
      </c>
      <c r="DX25" s="675"/>
      <c r="DY25" s="675"/>
      <c r="DZ25" s="675"/>
      <c r="EA25" s="675"/>
      <c r="EB25" s="675"/>
      <c r="EC25" s="677"/>
    </row>
    <row r="26" spans="2:133" ht="11.25" customHeight="1" x14ac:dyDescent="0.15">
      <c r="B26" s="638" t="s">
        <v>294</v>
      </c>
      <c r="C26" s="639"/>
      <c r="D26" s="639"/>
      <c r="E26" s="639"/>
      <c r="F26" s="639"/>
      <c r="G26" s="639"/>
      <c r="H26" s="639"/>
      <c r="I26" s="639"/>
      <c r="J26" s="639"/>
      <c r="K26" s="639"/>
      <c r="L26" s="639"/>
      <c r="M26" s="639"/>
      <c r="N26" s="639"/>
      <c r="O26" s="639"/>
      <c r="P26" s="639"/>
      <c r="Q26" s="640"/>
      <c r="R26" s="641">
        <v>28829</v>
      </c>
      <c r="S26" s="644"/>
      <c r="T26" s="644"/>
      <c r="U26" s="644"/>
      <c r="V26" s="644"/>
      <c r="W26" s="644"/>
      <c r="X26" s="644"/>
      <c r="Y26" s="645"/>
      <c r="Z26" s="703">
        <v>0.3</v>
      </c>
      <c r="AA26" s="703"/>
      <c r="AB26" s="703"/>
      <c r="AC26" s="703"/>
      <c r="AD26" s="704" t="s">
        <v>123</v>
      </c>
      <c r="AE26" s="704"/>
      <c r="AF26" s="704"/>
      <c r="AG26" s="704"/>
      <c r="AH26" s="704"/>
      <c r="AI26" s="704"/>
      <c r="AJ26" s="704"/>
      <c r="AK26" s="704"/>
      <c r="AL26" s="646" t="s">
        <v>132</v>
      </c>
      <c r="AM26" s="647"/>
      <c r="AN26" s="647"/>
      <c r="AO26" s="705"/>
      <c r="AP26" s="749" t="s">
        <v>295</v>
      </c>
      <c r="AQ26" s="750"/>
      <c r="AR26" s="750"/>
      <c r="AS26" s="750"/>
      <c r="AT26" s="750"/>
      <c r="AU26" s="750"/>
      <c r="AV26" s="750"/>
      <c r="AW26" s="750"/>
      <c r="AX26" s="750"/>
      <c r="AY26" s="750"/>
      <c r="AZ26" s="750"/>
      <c r="BA26" s="750"/>
      <c r="BB26" s="750"/>
      <c r="BC26" s="750"/>
      <c r="BD26" s="750"/>
      <c r="BE26" s="750"/>
      <c r="BF26" s="751"/>
      <c r="BG26" s="641" t="s">
        <v>242</v>
      </c>
      <c r="BH26" s="644"/>
      <c r="BI26" s="644"/>
      <c r="BJ26" s="644"/>
      <c r="BK26" s="644"/>
      <c r="BL26" s="644"/>
      <c r="BM26" s="644"/>
      <c r="BN26" s="645"/>
      <c r="BO26" s="703" t="s">
        <v>132</v>
      </c>
      <c r="BP26" s="703"/>
      <c r="BQ26" s="703"/>
      <c r="BR26" s="703"/>
      <c r="BS26" s="649" t="s">
        <v>123</v>
      </c>
      <c r="BT26" s="644"/>
      <c r="BU26" s="644"/>
      <c r="BV26" s="644"/>
      <c r="BW26" s="644"/>
      <c r="BX26" s="644"/>
      <c r="BY26" s="644"/>
      <c r="BZ26" s="644"/>
      <c r="CA26" s="644"/>
      <c r="CB26" s="684"/>
      <c r="CD26" s="685" t="s">
        <v>296</v>
      </c>
      <c r="CE26" s="682"/>
      <c r="CF26" s="682"/>
      <c r="CG26" s="682"/>
      <c r="CH26" s="682"/>
      <c r="CI26" s="682"/>
      <c r="CJ26" s="682"/>
      <c r="CK26" s="682"/>
      <c r="CL26" s="682"/>
      <c r="CM26" s="682"/>
      <c r="CN26" s="682"/>
      <c r="CO26" s="682"/>
      <c r="CP26" s="682"/>
      <c r="CQ26" s="683"/>
      <c r="CR26" s="641">
        <v>896946</v>
      </c>
      <c r="CS26" s="644"/>
      <c r="CT26" s="644"/>
      <c r="CU26" s="644"/>
      <c r="CV26" s="644"/>
      <c r="CW26" s="644"/>
      <c r="CX26" s="644"/>
      <c r="CY26" s="645"/>
      <c r="CZ26" s="646">
        <v>8.6</v>
      </c>
      <c r="DA26" s="675"/>
      <c r="DB26" s="675"/>
      <c r="DC26" s="676"/>
      <c r="DD26" s="649">
        <v>795664</v>
      </c>
      <c r="DE26" s="644"/>
      <c r="DF26" s="644"/>
      <c r="DG26" s="644"/>
      <c r="DH26" s="644"/>
      <c r="DI26" s="644"/>
      <c r="DJ26" s="644"/>
      <c r="DK26" s="645"/>
      <c r="DL26" s="649" t="s">
        <v>242</v>
      </c>
      <c r="DM26" s="644"/>
      <c r="DN26" s="644"/>
      <c r="DO26" s="644"/>
      <c r="DP26" s="644"/>
      <c r="DQ26" s="644"/>
      <c r="DR26" s="644"/>
      <c r="DS26" s="644"/>
      <c r="DT26" s="644"/>
      <c r="DU26" s="644"/>
      <c r="DV26" s="645"/>
      <c r="DW26" s="646" t="s">
        <v>132</v>
      </c>
      <c r="DX26" s="675"/>
      <c r="DY26" s="675"/>
      <c r="DZ26" s="675"/>
      <c r="EA26" s="675"/>
      <c r="EB26" s="675"/>
      <c r="EC26" s="677"/>
    </row>
    <row r="27" spans="2:133" ht="11.25" customHeight="1" x14ac:dyDescent="0.15">
      <c r="B27" s="638" t="s">
        <v>297</v>
      </c>
      <c r="C27" s="639"/>
      <c r="D27" s="639"/>
      <c r="E27" s="639"/>
      <c r="F27" s="639"/>
      <c r="G27" s="639"/>
      <c r="H27" s="639"/>
      <c r="I27" s="639"/>
      <c r="J27" s="639"/>
      <c r="K27" s="639"/>
      <c r="L27" s="639"/>
      <c r="M27" s="639"/>
      <c r="N27" s="639"/>
      <c r="O27" s="639"/>
      <c r="P27" s="639"/>
      <c r="Q27" s="640"/>
      <c r="R27" s="641">
        <v>1233992</v>
      </c>
      <c r="S27" s="644"/>
      <c r="T27" s="644"/>
      <c r="U27" s="644"/>
      <c r="V27" s="644"/>
      <c r="W27" s="644"/>
      <c r="X27" s="644"/>
      <c r="Y27" s="645"/>
      <c r="Z27" s="703">
        <v>11.4</v>
      </c>
      <c r="AA27" s="703"/>
      <c r="AB27" s="703"/>
      <c r="AC27" s="703"/>
      <c r="AD27" s="704" t="s">
        <v>242</v>
      </c>
      <c r="AE27" s="704"/>
      <c r="AF27" s="704"/>
      <c r="AG27" s="704"/>
      <c r="AH27" s="704"/>
      <c r="AI27" s="704"/>
      <c r="AJ27" s="704"/>
      <c r="AK27" s="704"/>
      <c r="AL27" s="646" t="s">
        <v>242</v>
      </c>
      <c r="AM27" s="647"/>
      <c r="AN27" s="647"/>
      <c r="AO27" s="705"/>
      <c r="AP27" s="638" t="s">
        <v>298</v>
      </c>
      <c r="AQ27" s="639"/>
      <c r="AR27" s="639"/>
      <c r="AS27" s="639"/>
      <c r="AT27" s="639"/>
      <c r="AU27" s="639"/>
      <c r="AV27" s="639"/>
      <c r="AW27" s="639"/>
      <c r="AX27" s="639"/>
      <c r="AY27" s="639"/>
      <c r="AZ27" s="639"/>
      <c r="BA27" s="639"/>
      <c r="BB27" s="639"/>
      <c r="BC27" s="639"/>
      <c r="BD27" s="639"/>
      <c r="BE27" s="639"/>
      <c r="BF27" s="640"/>
      <c r="BG27" s="641">
        <v>1455032</v>
      </c>
      <c r="BH27" s="644"/>
      <c r="BI27" s="644"/>
      <c r="BJ27" s="644"/>
      <c r="BK27" s="644"/>
      <c r="BL27" s="644"/>
      <c r="BM27" s="644"/>
      <c r="BN27" s="645"/>
      <c r="BO27" s="703">
        <v>100</v>
      </c>
      <c r="BP27" s="703"/>
      <c r="BQ27" s="703"/>
      <c r="BR27" s="703"/>
      <c r="BS27" s="649" t="s">
        <v>132</v>
      </c>
      <c r="BT27" s="644"/>
      <c r="BU27" s="644"/>
      <c r="BV27" s="644"/>
      <c r="BW27" s="644"/>
      <c r="BX27" s="644"/>
      <c r="BY27" s="644"/>
      <c r="BZ27" s="644"/>
      <c r="CA27" s="644"/>
      <c r="CB27" s="684"/>
      <c r="CD27" s="685" t="s">
        <v>299</v>
      </c>
      <c r="CE27" s="682"/>
      <c r="CF27" s="682"/>
      <c r="CG27" s="682"/>
      <c r="CH27" s="682"/>
      <c r="CI27" s="682"/>
      <c r="CJ27" s="682"/>
      <c r="CK27" s="682"/>
      <c r="CL27" s="682"/>
      <c r="CM27" s="682"/>
      <c r="CN27" s="682"/>
      <c r="CO27" s="682"/>
      <c r="CP27" s="682"/>
      <c r="CQ27" s="683"/>
      <c r="CR27" s="641">
        <v>1645732</v>
      </c>
      <c r="CS27" s="642"/>
      <c r="CT27" s="642"/>
      <c r="CU27" s="642"/>
      <c r="CV27" s="642"/>
      <c r="CW27" s="642"/>
      <c r="CX27" s="642"/>
      <c r="CY27" s="643"/>
      <c r="CZ27" s="646">
        <v>15.8</v>
      </c>
      <c r="DA27" s="675"/>
      <c r="DB27" s="675"/>
      <c r="DC27" s="676"/>
      <c r="DD27" s="649">
        <v>709607</v>
      </c>
      <c r="DE27" s="642"/>
      <c r="DF27" s="642"/>
      <c r="DG27" s="642"/>
      <c r="DH27" s="642"/>
      <c r="DI27" s="642"/>
      <c r="DJ27" s="642"/>
      <c r="DK27" s="643"/>
      <c r="DL27" s="649">
        <v>694229</v>
      </c>
      <c r="DM27" s="642"/>
      <c r="DN27" s="642"/>
      <c r="DO27" s="642"/>
      <c r="DP27" s="642"/>
      <c r="DQ27" s="642"/>
      <c r="DR27" s="642"/>
      <c r="DS27" s="642"/>
      <c r="DT27" s="642"/>
      <c r="DU27" s="642"/>
      <c r="DV27" s="643"/>
      <c r="DW27" s="646">
        <v>11.2</v>
      </c>
      <c r="DX27" s="675"/>
      <c r="DY27" s="675"/>
      <c r="DZ27" s="675"/>
      <c r="EA27" s="675"/>
      <c r="EB27" s="675"/>
      <c r="EC27" s="677"/>
    </row>
    <row r="28" spans="2:133" ht="11.25" customHeight="1" x14ac:dyDescent="0.15">
      <c r="B28" s="746" t="s">
        <v>300</v>
      </c>
      <c r="C28" s="747"/>
      <c r="D28" s="747"/>
      <c r="E28" s="747"/>
      <c r="F28" s="747"/>
      <c r="G28" s="747"/>
      <c r="H28" s="747"/>
      <c r="I28" s="747"/>
      <c r="J28" s="747"/>
      <c r="K28" s="747"/>
      <c r="L28" s="747"/>
      <c r="M28" s="747"/>
      <c r="N28" s="747"/>
      <c r="O28" s="747"/>
      <c r="P28" s="747"/>
      <c r="Q28" s="748"/>
      <c r="R28" s="641" t="s">
        <v>132</v>
      </c>
      <c r="S28" s="644"/>
      <c r="T28" s="644"/>
      <c r="U28" s="644"/>
      <c r="V28" s="644"/>
      <c r="W28" s="644"/>
      <c r="X28" s="644"/>
      <c r="Y28" s="645"/>
      <c r="Z28" s="703" t="s">
        <v>242</v>
      </c>
      <c r="AA28" s="703"/>
      <c r="AB28" s="703"/>
      <c r="AC28" s="703"/>
      <c r="AD28" s="704" t="s">
        <v>241</v>
      </c>
      <c r="AE28" s="704"/>
      <c r="AF28" s="704"/>
      <c r="AG28" s="704"/>
      <c r="AH28" s="704"/>
      <c r="AI28" s="704"/>
      <c r="AJ28" s="704"/>
      <c r="AK28" s="704"/>
      <c r="AL28" s="646" t="s">
        <v>132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301</v>
      </c>
      <c r="CE28" s="682"/>
      <c r="CF28" s="682"/>
      <c r="CG28" s="682"/>
      <c r="CH28" s="682"/>
      <c r="CI28" s="682"/>
      <c r="CJ28" s="682"/>
      <c r="CK28" s="682"/>
      <c r="CL28" s="682"/>
      <c r="CM28" s="682"/>
      <c r="CN28" s="682"/>
      <c r="CO28" s="682"/>
      <c r="CP28" s="682"/>
      <c r="CQ28" s="683"/>
      <c r="CR28" s="641">
        <v>1495398</v>
      </c>
      <c r="CS28" s="644"/>
      <c r="CT28" s="644"/>
      <c r="CU28" s="644"/>
      <c r="CV28" s="644"/>
      <c r="CW28" s="644"/>
      <c r="CX28" s="644"/>
      <c r="CY28" s="645"/>
      <c r="CZ28" s="646">
        <v>14.4</v>
      </c>
      <c r="DA28" s="675"/>
      <c r="DB28" s="675"/>
      <c r="DC28" s="676"/>
      <c r="DD28" s="649">
        <v>1485194</v>
      </c>
      <c r="DE28" s="644"/>
      <c r="DF28" s="644"/>
      <c r="DG28" s="644"/>
      <c r="DH28" s="644"/>
      <c r="DI28" s="644"/>
      <c r="DJ28" s="644"/>
      <c r="DK28" s="645"/>
      <c r="DL28" s="649">
        <v>1286173</v>
      </c>
      <c r="DM28" s="644"/>
      <c r="DN28" s="644"/>
      <c r="DO28" s="644"/>
      <c r="DP28" s="644"/>
      <c r="DQ28" s="644"/>
      <c r="DR28" s="644"/>
      <c r="DS28" s="644"/>
      <c r="DT28" s="644"/>
      <c r="DU28" s="644"/>
      <c r="DV28" s="645"/>
      <c r="DW28" s="646">
        <v>20.8</v>
      </c>
      <c r="DX28" s="675"/>
      <c r="DY28" s="675"/>
      <c r="DZ28" s="675"/>
      <c r="EA28" s="675"/>
      <c r="EB28" s="675"/>
      <c r="EC28" s="677"/>
    </row>
    <row r="29" spans="2:133" ht="11.25" customHeight="1" x14ac:dyDescent="0.15">
      <c r="B29" s="638" t="s">
        <v>302</v>
      </c>
      <c r="C29" s="639"/>
      <c r="D29" s="639"/>
      <c r="E29" s="639"/>
      <c r="F29" s="639"/>
      <c r="G29" s="639"/>
      <c r="H29" s="639"/>
      <c r="I29" s="639"/>
      <c r="J29" s="639"/>
      <c r="K29" s="639"/>
      <c r="L29" s="639"/>
      <c r="M29" s="639"/>
      <c r="N29" s="639"/>
      <c r="O29" s="639"/>
      <c r="P29" s="639"/>
      <c r="Q29" s="640"/>
      <c r="R29" s="641">
        <v>719243</v>
      </c>
      <c r="S29" s="644"/>
      <c r="T29" s="644"/>
      <c r="U29" s="644"/>
      <c r="V29" s="644"/>
      <c r="W29" s="644"/>
      <c r="X29" s="644"/>
      <c r="Y29" s="645"/>
      <c r="Z29" s="703">
        <v>6.6</v>
      </c>
      <c r="AA29" s="703"/>
      <c r="AB29" s="703"/>
      <c r="AC29" s="703"/>
      <c r="AD29" s="704" t="s">
        <v>268</v>
      </c>
      <c r="AE29" s="704"/>
      <c r="AF29" s="704"/>
      <c r="AG29" s="704"/>
      <c r="AH29" s="704"/>
      <c r="AI29" s="704"/>
      <c r="AJ29" s="704"/>
      <c r="AK29" s="704"/>
      <c r="AL29" s="646" t="s">
        <v>242</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303</v>
      </c>
      <c r="BH29" s="743"/>
      <c r="BI29" s="743"/>
      <c r="BJ29" s="743"/>
      <c r="BK29" s="743"/>
      <c r="BL29" s="743"/>
      <c r="BM29" s="743"/>
      <c r="BN29" s="743"/>
      <c r="BO29" s="743"/>
      <c r="BP29" s="743"/>
      <c r="BQ29" s="744"/>
      <c r="BR29" s="715" t="s">
        <v>304</v>
      </c>
      <c r="BS29" s="743"/>
      <c r="BT29" s="743"/>
      <c r="BU29" s="743"/>
      <c r="BV29" s="743"/>
      <c r="BW29" s="743"/>
      <c r="BX29" s="743"/>
      <c r="BY29" s="743"/>
      <c r="BZ29" s="743"/>
      <c r="CA29" s="743"/>
      <c r="CB29" s="744"/>
      <c r="CD29" s="725" t="s">
        <v>305</v>
      </c>
      <c r="CE29" s="726"/>
      <c r="CF29" s="685" t="s">
        <v>306</v>
      </c>
      <c r="CG29" s="682"/>
      <c r="CH29" s="682"/>
      <c r="CI29" s="682"/>
      <c r="CJ29" s="682"/>
      <c r="CK29" s="682"/>
      <c r="CL29" s="682"/>
      <c r="CM29" s="682"/>
      <c r="CN29" s="682"/>
      <c r="CO29" s="682"/>
      <c r="CP29" s="682"/>
      <c r="CQ29" s="683"/>
      <c r="CR29" s="641">
        <v>1495378</v>
      </c>
      <c r="CS29" s="642"/>
      <c r="CT29" s="642"/>
      <c r="CU29" s="642"/>
      <c r="CV29" s="642"/>
      <c r="CW29" s="642"/>
      <c r="CX29" s="642"/>
      <c r="CY29" s="643"/>
      <c r="CZ29" s="646">
        <v>14.4</v>
      </c>
      <c r="DA29" s="675"/>
      <c r="DB29" s="675"/>
      <c r="DC29" s="676"/>
      <c r="DD29" s="649">
        <v>1485174</v>
      </c>
      <c r="DE29" s="642"/>
      <c r="DF29" s="642"/>
      <c r="DG29" s="642"/>
      <c r="DH29" s="642"/>
      <c r="DI29" s="642"/>
      <c r="DJ29" s="642"/>
      <c r="DK29" s="643"/>
      <c r="DL29" s="649">
        <v>1286153</v>
      </c>
      <c r="DM29" s="642"/>
      <c r="DN29" s="642"/>
      <c r="DO29" s="642"/>
      <c r="DP29" s="642"/>
      <c r="DQ29" s="642"/>
      <c r="DR29" s="642"/>
      <c r="DS29" s="642"/>
      <c r="DT29" s="642"/>
      <c r="DU29" s="642"/>
      <c r="DV29" s="643"/>
      <c r="DW29" s="646">
        <v>20.8</v>
      </c>
      <c r="DX29" s="675"/>
      <c r="DY29" s="675"/>
      <c r="DZ29" s="675"/>
      <c r="EA29" s="675"/>
      <c r="EB29" s="675"/>
      <c r="EC29" s="677"/>
    </row>
    <row r="30" spans="2:133" ht="11.25" customHeight="1" x14ac:dyDescent="0.15">
      <c r="B30" s="638" t="s">
        <v>307</v>
      </c>
      <c r="C30" s="639"/>
      <c r="D30" s="639"/>
      <c r="E30" s="639"/>
      <c r="F30" s="639"/>
      <c r="G30" s="639"/>
      <c r="H30" s="639"/>
      <c r="I30" s="639"/>
      <c r="J30" s="639"/>
      <c r="K30" s="639"/>
      <c r="L30" s="639"/>
      <c r="M30" s="639"/>
      <c r="N30" s="639"/>
      <c r="O30" s="639"/>
      <c r="P30" s="639"/>
      <c r="Q30" s="640"/>
      <c r="R30" s="641">
        <v>16237</v>
      </c>
      <c r="S30" s="644"/>
      <c r="T30" s="644"/>
      <c r="U30" s="644"/>
      <c r="V30" s="644"/>
      <c r="W30" s="644"/>
      <c r="X30" s="644"/>
      <c r="Y30" s="645"/>
      <c r="Z30" s="703">
        <v>0.1</v>
      </c>
      <c r="AA30" s="703"/>
      <c r="AB30" s="703"/>
      <c r="AC30" s="703"/>
      <c r="AD30" s="704">
        <v>8425</v>
      </c>
      <c r="AE30" s="704"/>
      <c r="AF30" s="704"/>
      <c r="AG30" s="704"/>
      <c r="AH30" s="704"/>
      <c r="AI30" s="704"/>
      <c r="AJ30" s="704"/>
      <c r="AK30" s="704"/>
      <c r="AL30" s="646">
        <v>0.1</v>
      </c>
      <c r="AM30" s="647"/>
      <c r="AN30" s="647"/>
      <c r="AO30" s="705"/>
      <c r="AP30" s="731" t="s">
        <v>308</v>
      </c>
      <c r="AQ30" s="732"/>
      <c r="AR30" s="732"/>
      <c r="AS30" s="732"/>
      <c r="AT30" s="737" t="s">
        <v>309</v>
      </c>
      <c r="AU30" s="210"/>
      <c r="AV30" s="210"/>
      <c r="AW30" s="210"/>
      <c r="AX30" s="740" t="s">
        <v>183</v>
      </c>
      <c r="AY30" s="741"/>
      <c r="AZ30" s="741"/>
      <c r="BA30" s="741"/>
      <c r="BB30" s="741"/>
      <c r="BC30" s="741"/>
      <c r="BD30" s="741"/>
      <c r="BE30" s="741"/>
      <c r="BF30" s="742"/>
      <c r="BG30" s="721">
        <v>99.2</v>
      </c>
      <c r="BH30" s="722"/>
      <c r="BI30" s="722"/>
      <c r="BJ30" s="722"/>
      <c r="BK30" s="722"/>
      <c r="BL30" s="722"/>
      <c r="BM30" s="723">
        <v>95.7</v>
      </c>
      <c r="BN30" s="722"/>
      <c r="BO30" s="722"/>
      <c r="BP30" s="722"/>
      <c r="BQ30" s="724"/>
      <c r="BR30" s="721">
        <v>99</v>
      </c>
      <c r="BS30" s="722"/>
      <c r="BT30" s="722"/>
      <c r="BU30" s="722"/>
      <c r="BV30" s="722"/>
      <c r="BW30" s="722"/>
      <c r="BX30" s="723">
        <v>95.6</v>
      </c>
      <c r="BY30" s="722"/>
      <c r="BZ30" s="722"/>
      <c r="CA30" s="722"/>
      <c r="CB30" s="724"/>
      <c r="CD30" s="727"/>
      <c r="CE30" s="728"/>
      <c r="CF30" s="685" t="s">
        <v>310</v>
      </c>
      <c r="CG30" s="682"/>
      <c r="CH30" s="682"/>
      <c r="CI30" s="682"/>
      <c r="CJ30" s="682"/>
      <c r="CK30" s="682"/>
      <c r="CL30" s="682"/>
      <c r="CM30" s="682"/>
      <c r="CN30" s="682"/>
      <c r="CO30" s="682"/>
      <c r="CP30" s="682"/>
      <c r="CQ30" s="683"/>
      <c r="CR30" s="641">
        <v>1377105</v>
      </c>
      <c r="CS30" s="644"/>
      <c r="CT30" s="644"/>
      <c r="CU30" s="644"/>
      <c r="CV30" s="644"/>
      <c r="CW30" s="644"/>
      <c r="CX30" s="644"/>
      <c r="CY30" s="645"/>
      <c r="CZ30" s="646">
        <v>13.2</v>
      </c>
      <c r="DA30" s="675"/>
      <c r="DB30" s="675"/>
      <c r="DC30" s="676"/>
      <c r="DD30" s="649">
        <v>1367207</v>
      </c>
      <c r="DE30" s="644"/>
      <c r="DF30" s="644"/>
      <c r="DG30" s="644"/>
      <c r="DH30" s="644"/>
      <c r="DI30" s="644"/>
      <c r="DJ30" s="644"/>
      <c r="DK30" s="645"/>
      <c r="DL30" s="649">
        <v>1168186</v>
      </c>
      <c r="DM30" s="644"/>
      <c r="DN30" s="644"/>
      <c r="DO30" s="644"/>
      <c r="DP30" s="644"/>
      <c r="DQ30" s="644"/>
      <c r="DR30" s="644"/>
      <c r="DS30" s="644"/>
      <c r="DT30" s="644"/>
      <c r="DU30" s="644"/>
      <c r="DV30" s="645"/>
      <c r="DW30" s="646">
        <v>18.8</v>
      </c>
      <c r="DX30" s="675"/>
      <c r="DY30" s="675"/>
      <c r="DZ30" s="675"/>
      <c r="EA30" s="675"/>
      <c r="EB30" s="675"/>
      <c r="EC30" s="677"/>
    </row>
    <row r="31" spans="2:133" ht="11.25" customHeight="1" x14ac:dyDescent="0.15">
      <c r="B31" s="638" t="s">
        <v>311</v>
      </c>
      <c r="C31" s="639"/>
      <c r="D31" s="639"/>
      <c r="E31" s="639"/>
      <c r="F31" s="639"/>
      <c r="G31" s="639"/>
      <c r="H31" s="639"/>
      <c r="I31" s="639"/>
      <c r="J31" s="639"/>
      <c r="K31" s="639"/>
      <c r="L31" s="639"/>
      <c r="M31" s="639"/>
      <c r="N31" s="639"/>
      <c r="O31" s="639"/>
      <c r="P31" s="639"/>
      <c r="Q31" s="640"/>
      <c r="R31" s="641">
        <v>104943</v>
      </c>
      <c r="S31" s="644"/>
      <c r="T31" s="644"/>
      <c r="U31" s="644"/>
      <c r="V31" s="644"/>
      <c r="W31" s="644"/>
      <c r="X31" s="644"/>
      <c r="Y31" s="645"/>
      <c r="Z31" s="703">
        <v>1</v>
      </c>
      <c r="AA31" s="703"/>
      <c r="AB31" s="703"/>
      <c r="AC31" s="703"/>
      <c r="AD31" s="704" t="s">
        <v>242</v>
      </c>
      <c r="AE31" s="704"/>
      <c r="AF31" s="704"/>
      <c r="AG31" s="704"/>
      <c r="AH31" s="704"/>
      <c r="AI31" s="704"/>
      <c r="AJ31" s="704"/>
      <c r="AK31" s="704"/>
      <c r="AL31" s="646" t="s">
        <v>268</v>
      </c>
      <c r="AM31" s="647"/>
      <c r="AN31" s="647"/>
      <c r="AO31" s="705"/>
      <c r="AP31" s="733"/>
      <c r="AQ31" s="734"/>
      <c r="AR31" s="734"/>
      <c r="AS31" s="734"/>
      <c r="AT31" s="738"/>
      <c r="AU31" s="209" t="s">
        <v>312</v>
      </c>
      <c r="AV31" s="209"/>
      <c r="AW31" s="209"/>
      <c r="AX31" s="638" t="s">
        <v>313</v>
      </c>
      <c r="AY31" s="639"/>
      <c r="AZ31" s="639"/>
      <c r="BA31" s="639"/>
      <c r="BB31" s="639"/>
      <c r="BC31" s="639"/>
      <c r="BD31" s="639"/>
      <c r="BE31" s="639"/>
      <c r="BF31" s="640"/>
      <c r="BG31" s="719">
        <v>99.4</v>
      </c>
      <c r="BH31" s="642"/>
      <c r="BI31" s="642"/>
      <c r="BJ31" s="642"/>
      <c r="BK31" s="642"/>
      <c r="BL31" s="642"/>
      <c r="BM31" s="647">
        <v>97.8</v>
      </c>
      <c r="BN31" s="720"/>
      <c r="BO31" s="720"/>
      <c r="BP31" s="720"/>
      <c r="BQ31" s="681"/>
      <c r="BR31" s="719">
        <v>99.2</v>
      </c>
      <c r="BS31" s="642"/>
      <c r="BT31" s="642"/>
      <c r="BU31" s="642"/>
      <c r="BV31" s="642"/>
      <c r="BW31" s="642"/>
      <c r="BX31" s="647">
        <v>97.5</v>
      </c>
      <c r="BY31" s="720"/>
      <c r="BZ31" s="720"/>
      <c r="CA31" s="720"/>
      <c r="CB31" s="681"/>
      <c r="CD31" s="727"/>
      <c r="CE31" s="728"/>
      <c r="CF31" s="685" t="s">
        <v>314</v>
      </c>
      <c r="CG31" s="682"/>
      <c r="CH31" s="682"/>
      <c r="CI31" s="682"/>
      <c r="CJ31" s="682"/>
      <c r="CK31" s="682"/>
      <c r="CL31" s="682"/>
      <c r="CM31" s="682"/>
      <c r="CN31" s="682"/>
      <c r="CO31" s="682"/>
      <c r="CP31" s="682"/>
      <c r="CQ31" s="683"/>
      <c r="CR31" s="641">
        <v>118273</v>
      </c>
      <c r="CS31" s="642"/>
      <c r="CT31" s="642"/>
      <c r="CU31" s="642"/>
      <c r="CV31" s="642"/>
      <c r="CW31" s="642"/>
      <c r="CX31" s="642"/>
      <c r="CY31" s="643"/>
      <c r="CZ31" s="646">
        <v>1.1000000000000001</v>
      </c>
      <c r="DA31" s="675"/>
      <c r="DB31" s="675"/>
      <c r="DC31" s="676"/>
      <c r="DD31" s="649">
        <v>117967</v>
      </c>
      <c r="DE31" s="642"/>
      <c r="DF31" s="642"/>
      <c r="DG31" s="642"/>
      <c r="DH31" s="642"/>
      <c r="DI31" s="642"/>
      <c r="DJ31" s="642"/>
      <c r="DK31" s="643"/>
      <c r="DL31" s="649">
        <v>117967</v>
      </c>
      <c r="DM31" s="642"/>
      <c r="DN31" s="642"/>
      <c r="DO31" s="642"/>
      <c r="DP31" s="642"/>
      <c r="DQ31" s="642"/>
      <c r="DR31" s="642"/>
      <c r="DS31" s="642"/>
      <c r="DT31" s="642"/>
      <c r="DU31" s="642"/>
      <c r="DV31" s="643"/>
      <c r="DW31" s="646">
        <v>1.9</v>
      </c>
      <c r="DX31" s="675"/>
      <c r="DY31" s="675"/>
      <c r="DZ31" s="675"/>
      <c r="EA31" s="675"/>
      <c r="EB31" s="675"/>
      <c r="EC31" s="677"/>
    </row>
    <row r="32" spans="2:133" ht="11.25" customHeight="1" x14ac:dyDescent="0.15">
      <c r="B32" s="638" t="s">
        <v>315</v>
      </c>
      <c r="C32" s="639"/>
      <c r="D32" s="639"/>
      <c r="E32" s="639"/>
      <c r="F32" s="639"/>
      <c r="G32" s="639"/>
      <c r="H32" s="639"/>
      <c r="I32" s="639"/>
      <c r="J32" s="639"/>
      <c r="K32" s="639"/>
      <c r="L32" s="639"/>
      <c r="M32" s="639"/>
      <c r="N32" s="639"/>
      <c r="O32" s="639"/>
      <c r="P32" s="639"/>
      <c r="Q32" s="640"/>
      <c r="R32" s="641">
        <v>219127</v>
      </c>
      <c r="S32" s="644"/>
      <c r="T32" s="644"/>
      <c r="U32" s="644"/>
      <c r="V32" s="644"/>
      <c r="W32" s="644"/>
      <c r="X32" s="644"/>
      <c r="Y32" s="645"/>
      <c r="Z32" s="703">
        <v>2</v>
      </c>
      <c r="AA32" s="703"/>
      <c r="AB32" s="703"/>
      <c r="AC32" s="703"/>
      <c r="AD32" s="704" t="s">
        <v>132</v>
      </c>
      <c r="AE32" s="704"/>
      <c r="AF32" s="704"/>
      <c r="AG32" s="704"/>
      <c r="AH32" s="704"/>
      <c r="AI32" s="704"/>
      <c r="AJ32" s="704"/>
      <c r="AK32" s="704"/>
      <c r="AL32" s="646" t="s">
        <v>241</v>
      </c>
      <c r="AM32" s="647"/>
      <c r="AN32" s="647"/>
      <c r="AO32" s="705"/>
      <c r="AP32" s="735"/>
      <c r="AQ32" s="736"/>
      <c r="AR32" s="736"/>
      <c r="AS32" s="736"/>
      <c r="AT32" s="739"/>
      <c r="AU32" s="211"/>
      <c r="AV32" s="211"/>
      <c r="AW32" s="211"/>
      <c r="AX32" s="653" t="s">
        <v>316</v>
      </c>
      <c r="AY32" s="654"/>
      <c r="AZ32" s="654"/>
      <c r="BA32" s="654"/>
      <c r="BB32" s="654"/>
      <c r="BC32" s="654"/>
      <c r="BD32" s="654"/>
      <c r="BE32" s="654"/>
      <c r="BF32" s="655"/>
      <c r="BG32" s="718">
        <v>99</v>
      </c>
      <c r="BH32" s="657"/>
      <c r="BI32" s="657"/>
      <c r="BJ32" s="657"/>
      <c r="BK32" s="657"/>
      <c r="BL32" s="657"/>
      <c r="BM32" s="701">
        <v>92.8</v>
      </c>
      <c r="BN32" s="657"/>
      <c r="BO32" s="657"/>
      <c r="BP32" s="657"/>
      <c r="BQ32" s="694"/>
      <c r="BR32" s="718">
        <v>98.7</v>
      </c>
      <c r="BS32" s="657"/>
      <c r="BT32" s="657"/>
      <c r="BU32" s="657"/>
      <c r="BV32" s="657"/>
      <c r="BW32" s="657"/>
      <c r="BX32" s="701">
        <v>92.9</v>
      </c>
      <c r="BY32" s="657"/>
      <c r="BZ32" s="657"/>
      <c r="CA32" s="657"/>
      <c r="CB32" s="694"/>
      <c r="CD32" s="729"/>
      <c r="CE32" s="730"/>
      <c r="CF32" s="685" t="s">
        <v>317</v>
      </c>
      <c r="CG32" s="682"/>
      <c r="CH32" s="682"/>
      <c r="CI32" s="682"/>
      <c r="CJ32" s="682"/>
      <c r="CK32" s="682"/>
      <c r="CL32" s="682"/>
      <c r="CM32" s="682"/>
      <c r="CN32" s="682"/>
      <c r="CO32" s="682"/>
      <c r="CP32" s="682"/>
      <c r="CQ32" s="683"/>
      <c r="CR32" s="641">
        <v>20</v>
      </c>
      <c r="CS32" s="644"/>
      <c r="CT32" s="644"/>
      <c r="CU32" s="644"/>
      <c r="CV32" s="644"/>
      <c r="CW32" s="644"/>
      <c r="CX32" s="644"/>
      <c r="CY32" s="645"/>
      <c r="CZ32" s="646">
        <v>0</v>
      </c>
      <c r="DA32" s="675"/>
      <c r="DB32" s="675"/>
      <c r="DC32" s="676"/>
      <c r="DD32" s="649">
        <v>20</v>
      </c>
      <c r="DE32" s="644"/>
      <c r="DF32" s="644"/>
      <c r="DG32" s="644"/>
      <c r="DH32" s="644"/>
      <c r="DI32" s="644"/>
      <c r="DJ32" s="644"/>
      <c r="DK32" s="645"/>
      <c r="DL32" s="649">
        <v>20</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318</v>
      </c>
      <c r="C33" s="639"/>
      <c r="D33" s="639"/>
      <c r="E33" s="639"/>
      <c r="F33" s="639"/>
      <c r="G33" s="639"/>
      <c r="H33" s="639"/>
      <c r="I33" s="639"/>
      <c r="J33" s="639"/>
      <c r="K33" s="639"/>
      <c r="L33" s="639"/>
      <c r="M33" s="639"/>
      <c r="N33" s="639"/>
      <c r="O33" s="639"/>
      <c r="P33" s="639"/>
      <c r="Q33" s="640"/>
      <c r="R33" s="641">
        <v>389680</v>
      </c>
      <c r="S33" s="644"/>
      <c r="T33" s="644"/>
      <c r="U33" s="644"/>
      <c r="V33" s="644"/>
      <c r="W33" s="644"/>
      <c r="X33" s="644"/>
      <c r="Y33" s="645"/>
      <c r="Z33" s="703">
        <v>3.6</v>
      </c>
      <c r="AA33" s="703"/>
      <c r="AB33" s="703"/>
      <c r="AC33" s="703"/>
      <c r="AD33" s="704" t="s">
        <v>132</v>
      </c>
      <c r="AE33" s="704"/>
      <c r="AF33" s="704"/>
      <c r="AG33" s="704"/>
      <c r="AH33" s="704"/>
      <c r="AI33" s="704"/>
      <c r="AJ33" s="704"/>
      <c r="AK33" s="704"/>
      <c r="AL33" s="646" t="s">
        <v>241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319</v>
      </c>
      <c r="CE33" s="682"/>
      <c r="CF33" s="682"/>
      <c r="CG33" s="682"/>
      <c r="CH33" s="682"/>
      <c r="CI33" s="682"/>
      <c r="CJ33" s="682"/>
      <c r="CK33" s="682"/>
      <c r="CL33" s="682"/>
      <c r="CM33" s="682"/>
      <c r="CN33" s="682"/>
      <c r="CO33" s="682"/>
      <c r="CP33" s="682"/>
      <c r="CQ33" s="683"/>
      <c r="CR33" s="641">
        <v>3591601</v>
      </c>
      <c r="CS33" s="642"/>
      <c r="CT33" s="642"/>
      <c r="CU33" s="642"/>
      <c r="CV33" s="642"/>
      <c r="CW33" s="642"/>
      <c r="CX33" s="642"/>
      <c r="CY33" s="643"/>
      <c r="CZ33" s="646">
        <v>34.5</v>
      </c>
      <c r="DA33" s="675"/>
      <c r="DB33" s="675"/>
      <c r="DC33" s="676"/>
      <c r="DD33" s="649">
        <v>2860627</v>
      </c>
      <c r="DE33" s="642"/>
      <c r="DF33" s="642"/>
      <c r="DG33" s="642"/>
      <c r="DH33" s="642"/>
      <c r="DI33" s="642"/>
      <c r="DJ33" s="642"/>
      <c r="DK33" s="643"/>
      <c r="DL33" s="649">
        <v>2424660</v>
      </c>
      <c r="DM33" s="642"/>
      <c r="DN33" s="642"/>
      <c r="DO33" s="642"/>
      <c r="DP33" s="642"/>
      <c r="DQ33" s="642"/>
      <c r="DR33" s="642"/>
      <c r="DS33" s="642"/>
      <c r="DT33" s="642"/>
      <c r="DU33" s="642"/>
      <c r="DV33" s="643"/>
      <c r="DW33" s="646">
        <v>39.1</v>
      </c>
      <c r="DX33" s="675"/>
      <c r="DY33" s="675"/>
      <c r="DZ33" s="675"/>
      <c r="EA33" s="675"/>
      <c r="EB33" s="675"/>
      <c r="EC33" s="677"/>
    </row>
    <row r="34" spans="2:133" ht="11.25" customHeight="1" x14ac:dyDescent="0.15">
      <c r="B34" s="638" t="s">
        <v>320</v>
      </c>
      <c r="C34" s="639"/>
      <c r="D34" s="639"/>
      <c r="E34" s="639"/>
      <c r="F34" s="639"/>
      <c r="G34" s="639"/>
      <c r="H34" s="639"/>
      <c r="I34" s="639"/>
      <c r="J34" s="639"/>
      <c r="K34" s="639"/>
      <c r="L34" s="639"/>
      <c r="M34" s="639"/>
      <c r="N34" s="639"/>
      <c r="O34" s="639"/>
      <c r="P34" s="639"/>
      <c r="Q34" s="640"/>
      <c r="R34" s="641">
        <v>165134</v>
      </c>
      <c r="S34" s="644"/>
      <c r="T34" s="644"/>
      <c r="U34" s="644"/>
      <c r="V34" s="644"/>
      <c r="W34" s="644"/>
      <c r="X34" s="644"/>
      <c r="Y34" s="645"/>
      <c r="Z34" s="703">
        <v>1.5</v>
      </c>
      <c r="AA34" s="703"/>
      <c r="AB34" s="703"/>
      <c r="AC34" s="703"/>
      <c r="AD34" s="704">
        <v>421</v>
      </c>
      <c r="AE34" s="704"/>
      <c r="AF34" s="704"/>
      <c r="AG34" s="704"/>
      <c r="AH34" s="704"/>
      <c r="AI34" s="704"/>
      <c r="AJ34" s="704"/>
      <c r="AK34" s="704"/>
      <c r="AL34" s="646">
        <v>0</v>
      </c>
      <c r="AM34" s="647"/>
      <c r="AN34" s="647"/>
      <c r="AO34" s="705"/>
      <c r="AP34" s="214"/>
      <c r="AQ34" s="715" t="s">
        <v>321</v>
      </c>
      <c r="AR34" s="716"/>
      <c r="AS34" s="716"/>
      <c r="AT34" s="716"/>
      <c r="AU34" s="716"/>
      <c r="AV34" s="716"/>
      <c r="AW34" s="716"/>
      <c r="AX34" s="716"/>
      <c r="AY34" s="716"/>
      <c r="AZ34" s="716"/>
      <c r="BA34" s="716"/>
      <c r="BB34" s="716"/>
      <c r="BC34" s="716"/>
      <c r="BD34" s="716"/>
      <c r="BE34" s="716"/>
      <c r="BF34" s="717"/>
      <c r="BG34" s="715" t="s">
        <v>322</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323</v>
      </c>
      <c r="CE34" s="682"/>
      <c r="CF34" s="682"/>
      <c r="CG34" s="682"/>
      <c r="CH34" s="682"/>
      <c r="CI34" s="682"/>
      <c r="CJ34" s="682"/>
      <c r="CK34" s="682"/>
      <c r="CL34" s="682"/>
      <c r="CM34" s="682"/>
      <c r="CN34" s="682"/>
      <c r="CO34" s="682"/>
      <c r="CP34" s="682"/>
      <c r="CQ34" s="683"/>
      <c r="CR34" s="641">
        <v>929583</v>
      </c>
      <c r="CS34" s="644"/>
      <c r="CT34" s="644"/>
      <c r="CU34" s="644"/>
      <c r="CV34" s="644"/>
      <c r="CW34" s="644"/>
      <c r="CX34" s="644"/>
      <c r="CY34" s="645"/>
      <c r="CZ34" s="646">
        <v>8.9</v>
      </c>
      <c r="DA34" s="675"/>
      <c r="DB34" s="675"/>
      <c r="DC34" s="676"/>
      <c r="DD34" s="649">
        <v>728375</v>
      </c>
      <c r="DE34" s="644"/>
      <c r="DF34" s="644"/>
      <c r="DG34" s="644"/>
      <c r="DH34" s="644"/>
      <c r="DI34" s="644"/>
      <c r="DJ34" s="644"/>
      <c r="DK34" s="645"/>
      <c r="DL34" s="649">
        <v>643385</v>
      </c>
      <c r="DM34" s="644"/>
      <c r="DN34" s="644"/>
      <c r="DO34" s="644"/>
      <c r="DP34" s="644"/>
      <c r="DQ34" s="644"/>
      <c r="DR34" s="644"/>
      <c r="DS34" s="644"/>
      <c r="DT34" s="644"/>
      <c r="DU34" s="644"/>
      <c r="DV34" s="645"/>
      <c r="DW34" s="646">
        <v>10.4</v>
      </c>
      <c r="DX34" s="675"/>
      <c r="DY34" s="675"/>
      <c r="DZ34" s="675"/>
      <c r="EA34" s="675"/>
      <c r="EB34" s="675"/>
      <c r="EC34" s="677"/>
    </row>
    <row r="35" spans="2:133" ht="11.25" customHeight="1" x14ac:dyDescent="0.15">
      <c r="B35" s="638" t="s">
        <v>324</v>
      </c>
      <c r="C35" s="639"/>
      <c r="D35" s="639"/>
      <c r="E35" s="639"/>
      <c r="F35" s="639"/>
      <c r="G35" s="639"/>
      <c r="H35" s="639"/>
      <c r="I35" s="639"/>
      <c r="J35" s="639"/>
      <c r="K35" s="639"/>
      <c r="L35" s="639"/>
      <c r="M35" s="639"/>
      <c r="N35" s="639"/>
      <c r="O35" s="639"/>
      <c r="P35" s="639"/>
      <c r="Q35" s="640"/>
      <c r="R35" s="641">
        <v>1575415</v>
      </c>
      <c r="S35" s="644"/>
      <c r="T35" s="644"/>
      <c r="U35" s="644"/>
      <c r="V35" s="644"/>
      <c r="W35" s="644"/>
      <c r="X35" s="644"/>
      <c r="Y35" s="645"/>
      <c r="Z35" s="703">
        <v>14.5</v>
      </c>
      <c r="AA35" s="703"/>
      <c r="AB35" s="703"/>
      <c r="AC35" s="703"/>
      <c r="AD35" s="704" t="s">
        <v>242</v>
      </c>
      <c r="AE35" s="704"/>
      <c r="AF35" s="704"/>
      <c r="AG35" s="704"/>
      <c r="AH35" s="704"/>
      <c r="AI35" s="704"/>
      <c r="AJ35" s="704"/>
      <c r="AK35" s="704"/>
      <c r="AL35" s="646" t="s">
        <v>132</v>
      </c>
      <c r="AM35" s="647"/>
      <c r="AN35" s="647"/>
      <c r="AO35" s="705"/>
      <c r="AP35" s="214"/>
      <c r="AQ35" s="709" t="s">
        <v>325</v>
      </c>
      <c r="AR35" s="710"/>
      <c r="AS35" s="710"/>
      <c r="AT35" s="710"/>
      <c r="AU35" s="710"/>
      <c r="AV35" s="710"/>
      <c r="AW35" s="710"/>
      <c r="AX35" s="710"/>
      <c r="AY35" s="711"/>
      <c r="AZ35" s="706">
        <v>1396008</v>
      </c>
      <c r="BA35" s="707"/>
      <c r="BB35" s="707"/>
      <c r="BC35" s="707"/>
      <c r="BD35" s="707"/>
      <c r="BE35" s="707"/>
      <c r="BF35" s="708"/>
      <c r="BG35" s="712" t="s">
        <v>326</v>
      </c>
      <c r="BH35" s="713"/>
      <c r="BI35" s="713"/>
      <c r="BJ35" s="713"/>
      <c r="BK35" s="713"/>
      <c r="BL35" s="713"/>
      <c r="BM35" s="713"/>
      <c r="BN35" s="713"/>
      <c r="BO35" s="713"/>
      <c r="BP35" s="713"/>
      <c r="BQ35" s="713"/>
      <c r="BR35" s="713"/>
      <c r="BS35" s="713"/>
      <c r="BT35" s="713"/>
      <c r="BU35" s="714"/>
      <c r="BV35" s="706">
        <v>8504</v>
      </c>
      <c r="BW35" s="707"/>
      <c r="BX35" s="707"/>
      <c r="BY35" s="707"/>
      <c r="BZ35" s="707"/>
      <c r="CA35" s="707"/>
      <c r="CB35" s="708"/>
      <c r="CD35" s="685" t="s">
        <v>327</v>
      </c>
      <c r="CE35" s="682"/>
      <c r="CF35" s="682"/>
      <c r="CG35" s="682"/>
      <c r="CH35" s="682"/>
      <c r="CI35" s="682"/>
      <c r="CJ35" s="682"/>
      <c r="CK35" s="682"/>
      <c r="CL35" s="682"/>
      <c r="CM35" s="682"/>
      <c r="CN35" s="682"/>
      <c r="CO35" s="682"/>
      <c r="CP35" s="682"/>
      <c r="CQ35" s="683"/>
      <c r="CR35" s="641">
        <v>89935</v>
      </c>
      <c r="CS35" s="642"/>
      <c r="CT35" s="642"/>
      <c r="CU35" s="642"/>
      <c r="CV35" s="642"/>
      <c r="CW35" s="642"/>
      <c r="CX35" s="642"/>
      <c r="CY35" s="643"/>
      <c r="CZ35" s="646">
        <v>0.9</v>
      </c>
      <c r="DA35" s="675"/>
      <c r="DB35" s="675"/>
      <c r="DC35" s="676"/>
      <c r="DD35" s="649">
        <v>79643</v>
      </c>
      <c r="DE35" s="642"/>
      <c r="DF35" s="642"/>
      <c r="DG35" s="642"/>
      <c r="DH35" s="642"/>
      <c r="DI35" s="642"/>
      <c r="DJ35" s="642"/>
      <c r="DK35" s="643"/>
      <c r="DL35" s="649">
        <v>77370</v>
      </c>
      <c r="DM35" s="642"/>
      <c r="DN35" s="642"/>
      <c r="DO35" s="642"/>
      <c r="DP35" s="642"/>
      <c r="DQ35" s="642"/>
      <c r="DR35" s="642"/>
      <c r="DS35" s="642"/>
      <c r="DT35" s="642"/>
      <c r="DU35" s="642"/>
      <c r="DV35" s="643"/>
      <c r="DW35" s="646">
        <v>1.2</v>
      </c>
      <c r="DX35" s="675"/>
      <c r="DY35" s="675"/>
      <c r="DZ35" s="675"/>
      <c r="EA35" s="675"/>
      <c r="EB35" s="675"/>
      <c r="EC35" s="677"/>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241</v>
      </c>
      <c r="S36" s="644"/>
      <c r="T36" s="644"/>
      <c r="U36" s="644"/>
      <c r="V36" s="644"/>
      <c r="W36" s="644"/>
      <c r="X36" s="644"/>
      <c r="Y36" s="645"/>
      <c r="Z36" s="703" t="s">
        <v>132</v>
      </c>
      <c r="AA36" s="703"/>
      <c r="AB36" s="703"/>
      <c r="AC36" s="703"/>
      <c r="AD36" s="704" t="s">
        <v>242</v>
      </c>
      <c r="AE36" s="704"/>
      <c r="AF36" s="704"/>
      <c r="AG36" s="704"/>
      <c r="AH36" s="704"/>
      <c r="AI36" s="704"/>
      <c r="AJ36" s="704"/>
      <c r="AK36" s="704"/>
      <c r="AL36" s="646" t="s">
        <v>242</v>
      </c>
      <c r="AM36" s="647"/>
      <c r="AN36" s="647"/>
      <c r="AO36" s="705"/>
      <c r="AQ36" s="678" t="s">
        <v>329</v>
      </c>
      <c r="AR36" s="679"/>
      <c r="AS36" s="679"/>
      <c r="AT36" s="679"/>
      <c r="AU36" s="679"/>
      <c r="AV36" s="679"/>
      <c r="AW36" s="679"/>
      <c r="AX36" s="679"/>
      <c r="AY36" s="680"/>
      <c r="AZ36" s="641">
        <v>651921</v>
      </c>
      <c r="BA36" s="644"/>
      <c r="BB36" s="644"/>
      <c r="BC36" s="644"/>
      <c r="BD36" s="642"/>
      <c r="BE36" s="642"/>
      <c r="BF36" s="681"/>
      <c r="BG36" s="685" t="s">
        <v>330</v>
      </c>
      <c r="BH36" s="682"/>
      <c r="BI36" s="682"/>
      <c r="BJ36" s="682"/>
      <c r="BK36" s="682"/>
      <c r="BL36" s="682"/>
      <c r="BM36" s="682"/>
      <c r="BN36" s="682"/>
      <c r="BO36" s="682"/>
      <c r="BP36" s="682"/>
      <c r="BQ36" s="682"/>
      <c r="BR36" s="682"/>
      <c r="BS36" s="682"/>
      <c r="BT36" s="682"/>
      <c r="BU36" s="683"/>
      <c r="BV36" s="641">
        <v>-26933</v>
      </c>
      <c r="BW36" s="644"/>
      <c r="BX36" s="644"/>
      <c r="BY36" s="644"/>
      <c r="BZ36" s="644"/>
      <c r="CA36" s="644"/>
      <c r="CB36" s="684"/>
      <c r="CD36" s="685" t="s">
        <v>331</v>
      </c>
      <c r="CE36" s="682"/>
      <c r="CF36" s="682"/>
      <c r="CG36" s="682"/>
      <c r="CH36" s="682"/>
      <c r="CI36" s="682"/>
      <c r="CJ36" s="682"/>
      <c r="CK36" s="682"/>
      <c r="CL36" s="682"/>
      <c r="CM36" s="682"/>
      <c r="CN36" s="682"/>
      <c r="CO36" s="682"/>
      <c r="CP36" s="682"/>
      <c r="CQ36" s="683"/>
      <c r="CR36" s="641">
        <v>998442</v>
      </c>
      <c r="CS36" s="644"/>
      <c r="CT36" s="644"/>
      <c r="CU36" s="644"/>
      <c r="CV36" s="644"/>
      <c r="CW36" s="644"/>
      <c r="CX36" s="644"/>
      <c r="CY36" s="645"/>
      <c r="CZ36" s="646">
        <v>9.6</v>
      </c>
      <c r="DA36" s="675"/>
      <c r="DB36" s="675"/>
      <c r="DC36" s="676"/>
      <c r="DD36" s="649">
        <v>768962</v>
      </c>
      <c r="DE36" s="644"/>
      <c r="DF36" s="644"/>
      <c r="DG36" s="644"/>
      <c r="DH36" s="644"/>
      <c r="DI36" s="644"/>
      <c r="DJ36" s="644"/>
      <c r="DK36" s="645"/>
      <c r="DL36" s="649">
        <v>501399</v>
      </c>
      <c r="DM36" s="644"/>
      <c r="DN36" s="644"/>
      <c r="DO36" s="644"/>
      <c r="DP36" s="644"/>
      <c r="DQ36" s="644"/>
      <c r="DR36" s="644"/>
      <c r="DS36" s="644"/>
      <c r="DT36" s="644"/>
      <c r="DU36" s="644"/>
      <c r="DV36" s="645"/>
      <c r="DW36" s="646">
        <v>8.1</v>
      </c>
      <c r="DX36" s="675"/>
      <c r="DY36" s="675"/>
      <c r="DZ36" s="675"/>
      <c r="EA36" s="675"/>
      <c r="EB36" s="675"/>
      <c r="EC36" s="677"/>
    </row>
    <row r="37" spans="2:133" ht="11.25" customHeight="1" x14ac:dyDescent="0.15">
      <c r="B37" s="638" t="s">
        <v>332</v>
      </c>
      <c r="C37" s="639"/>
      <c r="D37" s="639"/>
      <c r="E37" s="639"/>
      <c r="F37" s="639"/>
      <c r="G37" s="639"/>
      <c r="H37" s="639"/>
      <c r="I37" s="639"/>
      <c r="J37" s="639"/>
      <c r="K37" s="639"/>
      <c r="L37" s="639"/>
      <c r="M37" s="639"/>
      <c r="N37" s="639"/>
      <c r="O37" s="639"/>
      <c r="P37" s="639"/>
      <c r="Q37" s="640"/>
      <c r="R37" s="641">
        <v>256215</v>
      </c>
      <c r="S37" s="644"/>
      <c r="T37" s="644"/>
      <c r="U37" s="644"/>
      <c r="V37" s="644"/>
      <c r="W37" s="644"/>
      <c r="X37" s="644"/>
      <c r="Y37" s="645"/>
      <c r="Z37" s="703">
        <v>2.4</v>
      </c>
      <c r="AA37" s="703"/>
      <c r="AB37" s="703"/>
      <c r="AC37" s="703"/>
      <c r="AD37" s="704" t="s">
        <v>268</v>
      </c>
      <c r="AE37" s="704"/>
      <c r="AF37" s="704"/>
      <c r="AG37" s="704"/>
      <c r="AH37" s="704"/>
      <c r="AI37" s="704"/>
      <c r="AJ37" s="704"/>
      <c r="AK37" s="704"/>
      <c r="AL37" s="646" t="s">
        <v>132</v>
      </c>
      <c r="AM37" s="647"/>
      <c r="AN37" s="647"/>
      <c r="AO37" s="705"/>
      <c r="AQ37" s="678" t="s">
        <v>333</v>
      </c>
      <c r="AR37" s="679"/>
      <c r="AS37" s="679"/>
      <c r="AT37" s="679"/>
      <c r="AU37" s="679"/>
      <c r="AV37" s="679"/>
      <c r="AW37" s="679"/>
      <c r="AX37" s="679"/>
      <c r="AY37" s="680"/>
      <c r="AZ37" s="641">
        <v>34300</v>
      </c>
      <c r="BA37" s="644"/>
      <c r="BB37" s="644"/>
      <c r="BC37" s="644"/>
      <c r="BD37" s="642"/>
      <c r="BE37" s="642"/>
      <c r="BF37" s="681"/>
      <c r="BG37" s="685" t="s">
        <v>334</v>
      </c>
      <c r="BH37" s="682"/>
      <c r="BI37" s="682"/>
      <c r="BJ37" s="682"/>
      <c r="BK37" s="682"/>
      <c r="BL37" s="682"/>
      <c r="BM37" s="682"/>
      <c r="BN37" s="682"/>
      <c r="BO37" s="682"/>
      <c r="BP37" s="682"/>
      <c r="BQ37" s="682"/>
      <c r="BR37" s="682"/>
      <c r="BS37" s="682"/>
      <c r="BT37" s="682"/>
      <c r="BU37" s="683"/>
      <c r="BV37" s="641">
        <v>2278</v>
      </c>
      <c r="BW37" s="644"/>
      <c r="BX37" s="644"/>
      <c r="BY37" s="644"/>
      <c r="BZ37" s="644"/>
      <c r="CA37" s="644"/>
      <c r="CB37" s="684"/>
      <c r="CD37" s="685" t="s">
        <v>335</v>
      </c>
      <c r="CE37" s="682"/>
      <c r="CF37" s="682"/>
      <c r="CG37" s="682"/>
      <c r="CH37" s="682"/>
      <c r="CI37" s="682"/>
      <c r="CJ37" s="682"/>
      <c r="CK37" s="682"/>
      <c r="CL37" s="682"/>
      <c r="CM37" s="682"/>
      <c r="CN37" s="682"/>
      <c r="CO37" s="682"/>
      <c r="CP37" s="682"/>
      <c r="CQ37" s="683"/>
      <c r="CR37" s="641">
        <v>343697</v>
      </c>
      <c r="CS37" s="642"/>
      <c r="CT37" s="642"/>
      <c r="CU37" s="642"/>
      <c r="CV37" s="642"/>
      <c r="CW37" s="642"/>
      <c r="CX37" s="642"/>
      <c r="CY37" s="643"/>
      <c r="CZ37" s="646">
        <v>3.3</v>
      </c>
      <c r="DA37" s="675"/>
      <c r="DB37" s="675"/>
      <c r="DC37" s="676"/>
      <c r="DD37" s="649">
        <v>341062</v>
      </c>
      <c r="DE37" s="642"/>
      <c r="DF37" s="642"/>
      <c r="DG37" s="642"/>
      <c r="DH37" s="642"/>
      <c r="DI37" s="642"/>
      <c r="DJ37" s="642"/>
      <c r="DK37" s="643"/>
      <c r="DL37" s="649">
        <v>331044</v>
      </c>
      <c r="DM37" s="642"/>
      <c r="DN37" s="642"/>
      <c r="DO37" s="642"/>
      <c r="DP37" s="642"/>
      <c r="DQ37" s="642"/>
      <c r="DR37" s="642"/>
      <c r="DS37" s="642"/>
      <c r="DT37" s="642"/>
      <c r="DU37" s="642"/>
      <c r="DV37" s="643"/>
      <c r="DW37" s="646">
        <v>5.3</v>
      </c>
      <c r="DX37" s="675"/>
      <c r="DY37" s="675"/>
      <c r="DZ37" s="675"/>
      <c r="EA37" s="675"/>
      <c r="EB37" s="675"/>
      <c r="EC37" s="677"/>
    </row>
    <row r="38" spans="2:133" ht="11.25" customHeight="1" x14ac:dyDescent="0.15">
      <c r="B38" s="653" t="s">
        <v>336</v>
      </c>
      <c r="C38" s="654"/>
      <c r="D38" s="654"/>
      <c r="E38" s="654"/>
      <c r="F38" s="654"/>
      <c r="G38" s="654"/>
      <c r="H38" s="654"/>
      <c r="I38" s="654"/>
      <c r="J38" s="654"/>
      <c r="K38" s="654"/>
      <c r="L38" s="654"/>
      <c r="M38" s="654"/>
      <c r="N38" s="654"/>
      <c r="O38" s="654"/>
      <c r="P38" s="654"/>
      <c r="Q38" s="655"/>
      <c r="R38" s="656">
        <v>10847561</v>
      </c>
      <c r="S38" s="693"/>
      <c r="T38" s="693"/>
      <c r="U38" s="693"/>
      <c r="V38" s="693"/>
      <c r="W38" s="693"/>
      <c r="X38" s="693"/>
      <c r="Y38" s="698"/>
      <c r="Z38" s="699">
        <v>100</v>
      </c>
      <c r="AA38" s="699"/>
      <c r="AB38" s="699"/>
      <c r="AC38" s="699"/>
      <c r="AD38" s="700">
        <v>5941926</v>
      </c>
      <c r="AE38" s="700"/>
      <c r="AF38" s="700"/>
      <c r="AG38" s="700"/>
      <c r="AH38" s="700"/>
      <c r="AI38" s="700"/>
      <c r="AJ38" s="700"/>
      <c r="AK38" s="700"/>
      <c r="AL38" s="659">
        <v>100</v>
      </c>
      <c r="AM38" s="701"/>
      <c r="AN38" s="701"/>
      <c r="AO38" s="702"/>
      <c r="AQ38" s="678" t="s">
        <v>337</v>
      </c>
      <c r="AR38" s="679"/>
      <c r="AS38" s="679"/>
      <c r="AT38" s="679"/>
      <c r="AU38" s="679"/>
      <c r="AV38" s="679"/>
      <c r="AW38" s="679"/>
      <c r="AX38" s="679"/>
      <c r="AY38" s="680"/>
      <c r="AZ38" s="641">
        <v>2803</v>
      </c>
      <c r="BA38" s="644"/>
      <c r="BB38" s="644"/>
      <c r="BC38" s="644"/>
      <c r="BD38" s="642"/>
      <c r="BE38" s="642"/>
      <c r="BF38" s="681"/>
      <c r="BG38" s="685" t="s">
        <v>338</v>
      </c>
      <c r="BH38" s="682"/>
      <c r="BI38" s="682"/>
      <c r="BJ38" s="682"/>
      <c r="BK38" s="682"/>
      <c r="BL38" s="682"/>
      <c r="BM38" s="682"/>
      <c r="BN38" s="682"/>
      <c r="BO38" s="682"/>
      <c r="BP38" s="682"/>
      <c r="BQ38" s="682"/>
      <c r="BR38" s="682"/>
      <c r="BS38" s="682"/>
      <c r="BT38" s="682"/>
      <c r="BU38" s="683"/>
      <c r="BV38" s="641">
        <v>3758</v>
      </c>
      <c r="BW38" s="644"/>
      <c r="BX38" s="644"/>
      <c r="BY38" s="644"/>
      <c r="BZ38" s="644"/>
      <c r="CA38" s="644"/>
      <c r="CB38" s="684"/>
      <c r="CD38" s="685" t="s">
        <v>339</v>
      </c>
      <c r="CE38" s="682"/>
      <c r="CF38" s="682"/>
      <c r="CG38" s="682"/>
      <c r="CH38" s="682"/>
      <c r="CI38" s="682"/>
      <c r="CJ38" s="682"/>
      <c r="CK38" s="682"/>
      <c r="CL38" s="682"/>
      <c r="CM38" s="682"/>
      <c r="CN38" s="682"/>
      <c r="CO38" s="682"/>
      <c r="CP38" s="682"/>
      <c r="CQ38" s="683"/>
      <c r="CR38" s="641">
        <v>1358905</v>
      </c>
      <c r="CS38" s="644"/>
      <c r="CT38" s="644"/>
      <c r="CU38" s="644"/>
      <c r="CV38" s="644"/>
      <c r="CW38" s="644"/>
      <c r="CX38" s="644"/>
      <c r="CY38" s="645"/>
      <c r="CZ38" s="646">
        <v>13.1</v>
      </c>
      <c r="DA38" s="675"/>
      <c r="DB38" s="675"/>
      <c r="DC38" s="676"/>
      <c r="DD38" s="649">
        <v>1251667</v>
      </c>
      <c r="DE38" s="644"/>
      <c r="DF38" s="644"/>
      <c r="DG38" s="644"/>
      <c r="DH38" s="644"/>
      <c r="DI38" s="644"/>
      <c r="DJ38" s="644"/>
      <c r="DK38" s="645"/>
      <c r="DL38" s="649">
        <v>1202506</v>
      </c>
      <c r="DM38" s="644"/>
      <c r="DN38" s="644"/>
      <c r="DO38" s="644"/>
      <c r="DP38" s="644"/>
      <c r="DQ38" s="644"/>
      <c r="DR38" s="644"/>
      <c r="DS38" s="644"/>
      <c r="DT38" s="644"/>
      <c r="DU38" s="644"/>
      <c r="DV38" s="645"/>
      <c r="DW38" s="646">
        <v>19.399999999999999</v>
      </c>
      <c r="DX38" s="675"/>
      <c r="DY38" s="675"/>
      <c r="DZ38" s="675"/>
      <c r="EA38" s="675"/>
      <c r="EB38" s="675"/>
      <c r="EC38" s="677"/>
    </row>
    <row r="39" spans="2:133" ht="11.25" customHeight="1" x14ac:dyDescent="0.15">
      <c r="AQ39" s="678" t="s">
        <v>340</v>
      </c>
      <c r="AR39" s="679"/>
      <c r="AS39" s="679"/>
      <c r="AT39" s="679"/>
      <c r="AU39" s="679"/>
      <c r="AV39" s="679"/>
      <c r="AW39" s="679"/>
      <c r="AX39" s="679"/>
      <c r="AY39" s="680"/>
      <c r="AZ39" s="641" t="s">
        <v>242</v>
      </c>
      <c r="BA39" s="644"/>
      <c r="BB39" s="644"/>
      <c r="BC39" s="644"/>
      <c r="BD39" s="642"/>
      <c r="BE39" s="642"/>
      <c r="BF39" s="681"/>
      <c r="BG39" s="686" t="s">
        <v>341</v>
      </c>
      <c r="BH39" s="687"/>
      <c r="BI39" s="687"/>
      <c r="BJ39" s="687"/>
      <c r="BK39" s="687"/>
      <c r="BL39" s="215"/>
      <c r="BM39" s="682" t="s">
        <v>342</v>
      </c>
      <c r="BN39" s="682"/>
      <c r="BO39" s="682"/>
      <c r="BP39" s="682"/>
      <c r="BQ39" s="682"/>
      <c r="BR39" s="682"/>
      <c r="BS39" s="682"/>
      <c r="BT39" s="682"/>
      <c r="BU39" s="683"/>
      <c r="BV39" s="641">
        <v>94</v>
      </c>
      <c r="BW39" s="644"/>
      <c r="BX39" s="644"/>
      <c r="BY39" s="644"/>
      <c r="BZ39" s="644"/>
      <c r="CA39" s="644"/>
      <c r="CB39" s="684"/>
      <c r="CD39" s="685" t="s">
        <v>343</v>
      </c>
      <c r="CE39" s="682"/>
      <c r="CF39" s="682"/>
      <c r="CG39" s="682"/>
      <c r="CH39" s="682"/>
      <c r="CI39" s="682"/>
      <c r="CJ39" s="682"/>
      <c r="CK39" s="682"/>
      <c r="CL39" s="682"/>
      <c r="CM39" s="682"/>
      <c r="CN39" s="682"/>
      <c r="CO39" s="682"/>
      <c r="CP39" s="682"/>
      <c r="CQ39" s="683"/>
      <c r="CR39" s="641">
        <v>145536</v>
      </c>
      <c r="CS39" s="642"/>
      <c r="CT39" s="642"/>
      <c r="CU39" s="642"/>
      <c r="CV39" s="642"/>
      <c r="CW39" s="642"/>
      <c r="CX39" s="642"/>
      <c r="CY39" s="643"/>
      <c r="CZ39" s="646">
        <v>1.4</v>
      </c>
      <c r="DA39" s="675"/>
      <c r="DB39" s="675"/>
      <c r="DC39" s="676"/>
      <c r="DD39" s="649">
        <v>776</v>
      </c>
      <c r="DE39" s="642"/>
      <c r="DF39" s="642"/>
      <c r="DG39" s="642"/>
      <c r="DH39" s="642"/>
      <c r="DI39" s="642"/>
      <c r="DJ39" s="642"/>
      <c r="DK39" s="643"/>
      <c r="DL39" s="649" t="s">
        <v>268</v>
      </c>
      <c r="DM39" s="642"/>
      <c r="DN39" s="642"/>
      <c r="DO39" s="642"/>
      <c r="DP39" s="642"/>
      <c r="DQ39" s="642"/>
      <c r="DR39" s="642"/>
      <c r="DS39" s="642"/>
      <c r="DT39" s="642"/>
      <c r="DU39" s="642"/>
      <c r="DV39" s="643"/>
      <c r="DW39" s="646" t="s">
        <v>242</v>
      </c>
      <c r="DX39" s="675"/>
      <c r="DY39" s="675"/>
      <c r="DZ39" s="675"/>
      <c r="EA39" s="675"/>
      <c r="EB39" s="675"/>
      <c r="EC39" s="677"/>
    </row>
    <row r="40" spans="2:133" ht="11.25" customHeight="1" x14ac:dyDescent="0.15">
      <c r="AQ40" s="678" t="s">
        <v>344</v>
      </c>
      <c r="AR40" s="679"/>
      <c r="AS40" s="679"/>
      <c r="AT40" s="679"/>
      <c r="AU40" s="679"/>
      <c r="AV40" s="679"/>
      <c r="AW40" s="679"/>
      <c r="AX40" s="679"/>
      <c r="AY40" s="680"/>
      <c r="AZ40" s="641">
        <v>142236</v>
      </c>
      <c r="BA40" s="644"/>
      <c r="BB40" s="644"/>
      <c r="BC40" s="644"/>
      <c r="BD40" s="642"/>
      <c r="BE40" s="642"/>
      <c r="BF40" s="681"/>
      <c r="BG40" s="686"/>
      <c r="BH40" s="687"/>
      <c r="BI40" s="687"/>
      <c r="BJ40" s="687"/>
      <c r="BK40" s="687"/>
      <c r="BL40" s="215"/>
      <c r="BM40" s="682" t="s">
        <v>345</v>
      </c>
      <c r="BN40" s="682"/>
      <c r="BO40" s="682"/>
      <c r="BP40" s="682"/>
      <c r="BQ40" s="682"/>
      <c r="BR40" s="682"/>
      <c r="BS40" s="682"/>
      <c r="BT40" s="682"/>
      <c r="BU40" s="683"/>
      <c r="BV40" s="641">
        <v>114</v>
      </c>
      <c r="BW40" s="644"/>
      <c r="BX40" s="644"/>
      <c r="BY40" s="644"/>
      <c r="BZ40" s="644"/>
      <c r="CA40" s="644"/>
      <c r="CB40" s="684"/>
      <c r="CD40" s="685" t="s">
        <v>346</v>
      </c>
      <c r="CE40" s="682"/>
      <c r="CF40" s="682"/>
      <c r="CG40" s="682"/>
      <c r="CH40" s="682"/>
      <c r="CI40" s="682"/>
      <c r="CJ40" s="682"/>
      <c r="CK40" s="682"/>
      <c r="CL40" s="682"/>
      <c r="CM40" s="682"/>
      <c r="CN40" s="682"/>
      <c r="CO40" s="682"/>
      <c r="CP40" s="682"/>
      <c r="CQ40" s="683"/>
      <c r="CR40" s="641">
        <v>69200</v>
      </c>
      <c r="CS40" s="644"/>
      <c r="CT40" s="644"/>
      <c r="CU40" s="644"/>
      <c r="CV40" s="644"/>
      <c r="CW40" s="644"/>
      <c r="CX40" s="644"/>
      <c r="CY40" s="645"/>
      <c r="CZ40" s="646">
        <v>0.7</v>
      </c>
      <c r="DA40" s="675"/>
      <c r="DB40" s="675"/>
      <c r="DC40" s="676"/>
      <c r="DD40" s="649">
        <v>31204</v>
      </c>
      <c r="DE40" s="644"/>
      <c r="DF40" s="644"/>
      <c r="DG40" s="644"/>
      <c r="DH40" s="644"/>
      <c r="DI40" s="644"/>
      <c r="DJ40" s="644"/>
      <c r="DK40" s="645"/>
      <c r="DL40" s="649" t="s">
        <v>268</v>
      </c>
      <c r="DM40" s="644"/>
      <c r="DN40" s="644"/>
      <c r="DO40" s="644"/>
      <c r="DP40" s="644"/>
      <c r="DQ40" s="644"/>
      <c r="DR40" s="644"/>
      <c r="DS40" s="644"/>
      <c r="DT40" s="644"/>
      <c r="DU40" s="644"/>
      <c r="DV40" s="645"/>
      <c r="DW40" s="646" t="s">
        <v>123</v>
      </c>
      <c r="DX40" s="675"/>
      <c r="DY40" s="675"/>
      <c r="DZ40" s="675"/>
      <c r="EA40" s="675"/>
      <c r="EB40" s="675"/>
      <c r="EC40" s="677"/>
    </row>
    <row r="41" spans="2:133" ht="11.25" customHeight="1" x14ac:dyDescent="0.15">
      <c r="AQ41" s="690" t="s">
        <v>347</v>
      </c>
      <c r="AR41" s="691"/>
      <c r="AS41" s="691"/>
      <c r="AT41" s="691"/>
      <c r="AU41" s="691"/>
      <c r="AV41" s="691"/>
      <c r="AW41" s="691"/>
      <c r="AX41" s="691"/>
      <c r="AY41" s="692"/>
      <c r="AZ41" s="656">
        <v>564748</v>
      </c>
      <c r="BA41" s="693"/>
      <c r="BB41" s="693"/>
      <c r="BC41" s="693"/>
      <c r="BD41" s="657"/>
      <c r="BE41" s="657"/>
      <c r="BF41" s="694"/>
      <c r="BG41" s="688"/>
      <c r="BH41" s="689"/>
      <c r="BI41" s="689"/>
      <c r="BJ41" s="689"/>
      <c r="BK41" s="689"/>
      <c r="BL41" s="216"/>
      <c r="BM41" s="695" t="s">
        <v>348</v>
      </c>
      <c r="BN41" s="695"/>
      <c r="BO41" s="695"/>
      <c r="BP41" s="695"/>
      <c r="BQ41" s="695"/>
      <c r="BR41" s="695"/>
      <c r="BS41" s="695"/>
      <c r="BT41" s="695"/>
      <c r="BU41" s="696"/>
      <c r="BV41" s="656">
        <v>334</v>
      </c>
      <c r="BW41" s="693"/>
      <c r="BX41" s="693"/>
      <c r="BY41" s="693"/>
      <c r="BZ41" s="693"/>
      <c r="CA41" s="693"/>
      <c r="CB41" s="697"/>
      <c r="CD41" s="685" t="s">
        <v>349</v>
      </c>
      <c r="CE41" s="682"/>
      <c r="CF41" s="682"/>
      <c r="CG41" s="682"/>
      <c r="CH41" s="682"/>
      <c r="CI41" s="682"/>
      <c r="CJ41" s="682"/>
      <c r="CK41" s="682"/>
      <c r="CL41" s="682"/>
      <c r="CM41" s="682"/>
      <c r="CN41" s="682"/>
      <c r="CO41" s="682"/>
      <c r="CP41" s="682"/>
      <c r="CQ41" s="683"/>
      <c r="CR41" s="641" t="s">
        <v>242</v>
      </c>
      <c r="CS41" s="642"/>
      <c r="CT41" s="642"/>
      <c r="CU41" s="642"/>
      <c r="CV41" s="642"/>
      <c r="CW41" s="642"/>
      <c r="CX41" s="642"/>
      <c r="CY41" s="643"/>
      <c r="CZ41" s="646" t="s">
        <v>132</v>
      </c>
      <c r="DA41" s="675"/>
      <c r="DB41" s="675"/>
      <c r="DC41" s="676"/>
      <c r="DD41" s="649" t="s">
        <v>242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351</v>
      </c>
      <c r="CE42" s="639"/>
      <c r="CF42" s="639"/>
      <c r="CG42" s="639"/>
      <c r="CH42" s="639"/>
      <c r="CI42" s="639"/>
      <c r="CJ42" s="639"/>
      <c r="CK42" s="639"/>
      <c r="CL42" s="639"/>
      <c r="CM42" s="639"/>
      <c r="CN42" s="639"/>
      <c r="CO42" s="639"/>
      <c r="CP42" s="639"/>
      <c r="CQ42" s="640"/>
      <c r="CR42" s="641">
        <v>2229727</v>
      </c>
      <c r="CS42" s="644"/>
      <c r="CT42" s="644"/>
      <c r="CU42" s="644"/>
      <c r="CV42" s="644"/>
      <c r="CW42" s="644"/>
      <c r="CX42" s="644"/>
      <c r="CY42" s="645"/>
      <c r="CZ42" s="646">
        <v>21.4</v>
      </c>
      <c r="DA42" s="647"/>
      <c r="DB42" s="647"/>
      <c r="DC42" s="648"/>
      <c r="DD42" s="649">
        <v>240235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353</v>
      </c>
      <c r="CE43" s="639"/>
      <c r="CF43" s="639"/>
      <c r="CG43" s="639"/>
      <c r="CH43" s="639"/>
      <c r="CI43" s="639"/>
      <c r="CJ43" s="639"/>
      <c r="CK43" s="639"/>
      <c r="CL43" s="639"/>
      <c r="CM43" s="639"/>
      <c r="CN43" s="639"/>
      <c r="CO43" s="639"/>
      <c r="CP43" s="639"/>
      <c r="CQ43" s="640"/>
      <c r="CR43" s="641" t="s">
        <v>123</v>
      </c>
      <c r="CS43" s="642"/>
      <c r="CT43" s="642"/>
      <c r="CU43" s="642"/>
      <c r="CV43" s="642"/>
      <c r="CW43" s="642"/>
      <c r="CX43" s="642"/>
      <c r="CY43" s="643"/>
      <c r="CZ43" s="646" t="s">
        <v>123</v>
      </c>
      <c r="DA43" s="675"/>
      <c r="DB43" s="675"/>
      <c r="DC43" s="676"/>
      <c r="DD43" s="649" t="s">
        <v>123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354</v>
      </c>
      <c r="CD44" s="669" t="s">
        <v>305</v>
      </c>
      <c r="CE44" s="670"/>
      <c r="CF44" s="638" t="s">
        <v>355</v>
      </c>
      <c r="CG44" s="639"/>
      <c r="CH44" s="639"/>
      <c r="CI44" s="639"/>
      <c r="CJ44" s="639"/>
      <c r="CK44" s="639"/>
      <c r="CL44" s="639"/>
      <c r="CM44" s="639"/>
      <c r="CN44" s="639"/>
      <c r="CO44" s="639"/>
      <c r="CP44" s="639"/>
      <c r="CQ44" s="640"/>
      <c r="CR44" s="641">
        <v>2093537</v>
      </c>
      <c r="CS44" s="644"/>
      <c r="CT44" s="644"/>
      <c r="CU44" s="644"/>
      <c r="CV44" s="644"/>
      <c r="CW44" s="644"/>
      <c r="CX44" s="644"/>
      <c r="CY44" s="645"/>
      <c r="CZ44" s="646">
        <v>20.100000000000001</v>
      </c>
      <c r="DA44" s="647"/>
      <c r="DB44" s="647"/>
      <c r="DC44" s="648"/>
      <c r="DD44" s="649">
        <v>224654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356</v>
      </c>
      <c r="CG45" s="639"/>
      <c r="CH45" s="639"/>
      <c r="CI45" s="639"/>
      <c r="CJ45" s="639"/>
      <c r="CK45" s="639"/>
      <c r="CL45" s="639"/>
      <c r="CM45" s="639"/>
      <c r="CN45" s="639"/>
      <c r="CO45" s="639"/>
      <c r="CP45" s="639"/>
      <c r="CQ45" s="640"/>
      <c r="CR45" s="641">
        <v>1046437</v>
      </c>
      <c r="CS45" s="642"/>
      <c r="CT45" s="642"/>
      <c r="CU45" s="642"/>
      <c r="CV45" s="642"/>
      <c r="CW45" s="642"/>
      <c r="CX45" s="642"/>
      <c r="CY45" s="643"/>
      <c r="CZ45" s="646">
        <v>10.1</v>
      </c>
      <c r="DA45" s="675"/>
      <c r="DB45" s="675"/>
      <c r="DC45" s="676"/>
      <c r="DD45" s="649">
        <v>39529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357</v>
      </c>
      <c r="CG46" s="639"/>
      <c r="CH46" s="639"/>
      <c r="CI46" s="639"/>
      <c r="CJ46" s="639"/>
      <c r="CK46" s="639"/>
      <c r="CL46" s="639"/>
      <c r="CM46" s="639"/>
      <c r="CN46" s="639"/>
      <c r="CO46" s="639"/>
      <c r="CP46" s="639"/>
      <c r="CQ46" s="640"/>
      <c r="CR46" s="641">
        <v>1040250</v>
      </c>
      <c r="CS46" s="644"/>
      <c r="CT46" s="644"/>
      <c r="CU46" s="644"/>
      <c r="CV46" s="644"/>
      <c r="CW46" s="644"/>
      <c r="CX46" s="644"/>
      <c r="CY46" s="645"/>
      <c r="CZ46" s="646">
        <v>10</v>
      </c>
      <c r="DA46" s="647"/>
      <c r="DB46" s="647"/>
      <c r="DC46" s="648"/>
      <c r="DD46" s="649">
        <v>185125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358</v>
      </c>
      <c r="CG47" s="639"/>
      <c r="CH47" s="639"/>
      <c r="CI47" s="639"/>
      <c r="CJ47" s="639"/>
      <c r="CK47" s="639"/>
      <c r="CL47" s="639"/>
      <c r="CM47" s="639"/>
      <c r="CN47" s="639"/>
      <c r="CO47" s="639"/>
      <c r="CP47" s="639"/>
      <c r="CQ47" s="640"/>
      <c r="CR47" s="641">
        <v>136190</v>
      </c>
      <c r="CS47" s="642"/>
      <c r="CT47" s="642"/>
      <c r="CU47" s="642"/>
      <c r="CV47" s="642"/>
      <c r="CW47" s="642"/>
      <c r="CX47" s="642"/>
      <c r="CY47" s="643"/>
      <c r="CZ47" s="646">
        <v>1.3</v>
      </c>
      <c r="DA47" s="675"/>
      <c r="DB47" s="675"/>
      <c r="DC47" s="676"/>
      <c r="DD47" s="649">
        <v>15581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359</v>
      </c>
      <c r="CG48" s="639"/>
      <c r="CH48" s="639"/>
      <c r="CI48" s="639"/>
      <c r="CJ48" s="639"/>
      <c r="CK48" s="639"/>
      <c r="CL48" s="639"/>
      <c r="CM48" s="639"/>
      <c r="CN48" s="639"/>
      <c r="CO48" s="639"/>
      <c r="CP48" s="639"/>
      <c r="CQ48" s="640"/>
      <c r="CR48" s="641" t="s">
        <v>242</v>
      </c>
      <c r="CS48" s="644"/>
      <c r="CT48" s="644"/>
      <c r="CU48" s="644"/>
      <c r="CV48" s="644"/>
      <c r="CW48" s="644"/>
      <c r="CX48" s="644"/>
      <c r="CY48" s="645"/>
      <c r="CZ48" s="646" t="s">
        <v>123</v>
      </c>
      <c r="DA48" s="647"/>
      <c r="DB48" s="647"/>
      <c r="DC48" s="648"/>
      <c r="DD48" s="649" t="s">
        <v>268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360</v>
      </c>
      <c r="CE49" s="654"/>
      <c r="CF49" s="654"/>
      <c r="CG49" s="654"/>
      <c r="CH49" s="654"/>
      <c r="CI49" s="654"/>
      <c r="CJ49" s="654"/>
      <c r="CK49" s="654"/>
      <c r="CL49" s="654"/>
      <c r="CM49" s="654"/>
      <c r="CN49" s="654"/>
      <c r="CO49" s="654"/>
      <c r="CP49" s="654"/>
      <c r="CQ49" s="655"/>
      <c r="CR49" s="656">
        <v>10407537</v>
      </c>
      <c r="CS49" s="657"/>
      <c r="CT49" s="657"/>
      <c r="CU49" s="657"/>
      <c r="CV49" s="657"/>
      <c r="CW49" s="657"/>
      <c r="CX49" s="657"/>
      <c r="CY49" s="658"/>
      <c r="CZ49" s="659">
        <v>100</v>
      </c>
      <c r="DA49" s="660"/>
      <c r="DB49" s="660"/>
      <c r="DC49" s="661"/>
      <c r="DD49" s="662">
        <v>6626466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2HtFcts/nkcEyN+sITlkinmBRkQX1N4rGmV+28GfwfMcL4ienHoYMmJ2BpaV/63PzLqSD+yfWHkNOV6iD+wYPQ==" saltValue="3vwTjXEexGAfZ0Ie+X+Xh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362</v>
      </c>
      <c r="DK2" s="1180"/>
      <c r="DL2" s="1180"/>
      <c r="DM2" s="1180"/>
      <c r="DN2" s="1180"/>
      <c r="DO2" s="1181"/>
      <c r="DP2" s="229"/>
      <c r="DQ2" s="1179" t="s">
        <v>363</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364</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366</v>
      </c>
      <c r="B5" s="1065"/>
      <c r="C5" s="1065"/>
      <c r="D5" s="1065"/>
      <c r="E5" s="1065"/>
      <c r="F5" s="1065"/>
      <c r="G5" s="1065"/>
      <c r="H5" s="1065"/>
      <c r="I5" s="1065"/>
      <c r="J5" s="1065"/>
      <c r="K5" s="1065"/>
      <c r="L5" s="1065"/>
      <c r="M5" s="1065"/>
      <c r="N5" s="1065"/>
      <c r="O5" s="1065"/>
      <c r="P5" s="1066"/>
      <c r="Q5" s="1070" t="s">
        <v>367</v>
      </c>
      <c r="R5" s="1071"/>
      <c r="S5" s="1071"/>
      <c r="T5" s="1071"/>
      <c r="U5" s="1072"/>
      <c r="V5" s="1070" t="s">
        <v>368</v>
      </c>
      <c r="W5" s="1071"/>
      <c r="X5" s="1071"/>
      <c r="Y5" s="1071"/>
      <c r="Z5" s="1072"/>
      <c r="AA5" s="1070" t="s">
        <v>369</v>
      </c>
      <c r="AB5" s="1071"/>
      <c r="AC5" s="1071"/>
      <c r="AD5" s="1071"/>
      <c r="AE5" s="1071"/>
      <c r="AF5" s="1182" t="s">
        <v>370</v>
      </c>
      <c r="AG5" s="1071"/>
      <c r="AH5" s="1071"/>
      <c r="AI5" s="1071"/>
      <c r="AJ5" s="1086"/>
      <c r="AK5" s="1071" t="s">
        <v>371</v>
      </c>
      <c r="AL5" s="1071"/>
      <c r="AM5" s="1071"/>
      <c r="AN5" s="1071"/>
      <c r="AO5" s="1072"/>
      <c r="AP5" s="1070" t="s">
        <v>372</v>
      </c>
      <c r="AQ5" s="1071"/>
      <c r="AR5" s="1071"/>
      <c r="AS5" s="1071"/>
      <c r="AT5" s="1072"/>
      <c r="AU5" s="1070" t="s">
        <v>373</v>
      </c>
      <c r="AV5" s="1071"/>
      <c r="AW5" s="1071"/>
      <c r="AX5" s="1071"/>
      <c r="AY5" s="1086"/>
      <c r="AZ5" s="236"/>
      <c r="BA5" s="236"/>
      <c r="BB5" s="236"/>
      <c r="BC5" s="236"/>
      <c r="BD5" s="236"/>
      <c r="BE5" s="237"/>
      <c r="BF5" s="237"/>
      <c r="BG5" s="237"/>
      <c r="BH5" s="237"/>
      <c r="BI5" s="237"/>
      <c r="BJ5" s="237"/>
      <c r="BK5" s="237"/>
      <c r="BL5" s="237"/>
      <c r="BM5" s="237"/>
      <c r="BN5" s="237"/>
      <c r="BO5" s="237"/>
      <c r="BP5" s="237"/>
      <c r="BQ5" s="1064" t="s">
        <v>374</v>
      </c>
      <c r="BR5" s="1065"/>
      <c r="BS5" s="1065"/>
      <c r="BT5" s="1065"/>
      <c r="BU5" s="1065"/>
      <c r="BV5" s="1065"/>
      <c r="BW5" s="1065"/>
      <c r="BX5" s="1065"/>
      <c r="BY5" s="1065"/>
      <c r="BZ5" s="1065"/>
      <c r="CA5" s="1065"/>
      <c r="CB5" s="1065"/>
      <c r="CC5" s="1065"/>
      <c r="CD5" s="1065"/>
      <c r="CE5" s="1065"/>
      <c r="CF5" s="1065"/>
      <c r="CG5" s="1066"/>
      <c r="CH5" s="1070" t="s">
        <v>375</v>
      </c>
      <c r="CI5" s="1071"/>
      <c r="CJ5" s="1071"/>
      <c r="CK5" s="1071"/>
      <c r="CL5" s="1072"/>
      <c r="CM5" s="1070" t="s">
        <v>376</v>
      </c>
      <c r="CN5" s="1071"/>
      <c r="CO5" s="1071"/>
      <c r="CP5" s="1071"/>
      <c r="CQ5" s="1072"/>
      <c r="CR5" s="1070" t="s">
        <v>377</v>
      </c>
      <c r="CS5" s="1071"/>
      <c r="CT5" s="1071"/>
      <c r="CU5" s="1071"/>
      <c r="CV5" s="1072"/>
      <c r="CW5" s="1070" t="s">
        <v>378</v>
      </c>
      <c r="CX5" s="1071"/>
      <c r="CY5" s="1071"/>
      <c r="CZ5" s="1071"/>
      <c r="DA5" s="1072"/>
      <c r="DB5" s="1070" t="s">
        <v>379</v>
      </c>
      <c r="DC5" s="1071"/>
      <c r="DD5" s="1071"/>
      <c r="DE5" s="1071"/>
      <c r="DF5" s="1072"/>
      <c r="DG5" s="1167" t="s">
        <v>380</v>
      </c>
      <c r="DH5" s="1168"/>
      <c r="DI5" s="1168"/>
      <c r="DJ5" s="1168"/>
      <c r="DK5" s="1169"/>
      <c r="DL5" s="1167" t="s">
        <v>381</v>
      </c>
      <c r="DM5" s="1168"/>
      <c r="DN5" s="1168"/>
      <c r="DO5" s="1168"/>
      <c r="DP5" s="1169"/>
      <c r="DQ5" s="1070" t="s">
        <v>382</v>
      </c>
      <c r="DR5" s="1071"/>
      <c r="DS5" s="1071"/>
      <c r="DT5" s="1071"/>
      <c r="DU5" s="1072"/>
      <c r="DV5" s="1070" t="s">
        <v>373</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383</v>
      </c>
      <c r="C7" s="1120"/>
      <c r="D7" s="1120"/>
      <c r="E7" s="1120"/>
      <c r="F7" s="1120"/>
      <c r="G7" s="1120"/>
      <c r="H7" s="1120"/>
      <c r="I7" s="1120"/>
      <c r="J7" s="1120"/>
      <c r="K7" s="1120"/>
      <c r="L7" s="1120"/>
      <c r="M7" s="1120"/>
      <c r="N7" s="1120"/>
      <c r="O7" s="1120"/>
      <c r="P7" s="1121"/>
      <c r="Q7" s="1173">
        <v>10845</v>
      </c>
      <c r="R7" s="1174"/>
      <c r="S7" s="1174"/>
      <c r="T7" s="1174"/>
      <c r="U7" s="1174"/>
      <c r="V7" s="1174">
        <v>10405</v>
      </c>
      <c r="W7" s="1174"/>
      <c r="X7" s="1174"/>
      <c r="Y7" s="1174"/>
      <c r="Z7" s="1174"/>
      <c r="AA7" s="1174">
        <v>440</v>
      </c>
      <c r="AB7" s="1174"/>
      <c r="AC7" s="1174"/>
      <c r="AD7" s="1174"/>
      <c r="AE7" s="1175"/>
      <c r="AF7" s="1176">
        <v>285</v>
      </c>
      <c r="AG7" s="1177"/>
      <c r="AH7" s="1177"/>
      <c r="AI7" s="1177"/>
      <c r="AJ7" s="1178"/>
      <c r="AK7" s="1160">
        <v>224</v>
      </c>
      <c r="AL7" s="1161"/>
      <c r="AM7" s="1161"/>
      <c r="AN7" s="1161"/>
      <c r="AO7" s="1161"/>
      <c r="AP7" s="1161">
        <v>12262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595</v>
      </c>
      <c r="BT7" s="1165"/>
      <c r="BU7" s="1165"/>
      <c r="BV7" s="1165"/>
      <c r="BW7" s="1165"/>
      <c r="BX7" s="1165"/>
      <c r="BY7" s="1165"/>
      <c r="BZ7" s="1165"/>
      <c r="CA7" s="1165"/>
      <c r="CB7" s="1165"/>
      <c r="CC7" s="1165"/>
      <c r="CD7" s="1165"/>
      <c r="CE7" s="1165"/>
      <c r="CF7" s="1165"/>
      <c r="CG7" s="1166"/>
      <c r="CH7" s="1157">
        <v>3</v>
      </c>
      <c r="CI7" s="1158"/>
      <c r="CJ7" s="1158"/>
      <c r="CK7" s="1158"/>
      <c r="CL7" s="1159"/>
      <c r="CM7" s="1157">
        <v>67</v>
      </c>
      <c r="CN7" s="1158"/>
      <c r="CO7" s="1158"/>
      <c r="CP7" s="1158"/>
      <c r="CQ7" s="1159"/>
      <c r="CR7" s="1157">
        <v>3</v>
      </c>
      <c r="CS7" s="1158"/>
      <c r="CT7" s="1158"/>
      <c r="CU7" s="1158"/>
      <c r="CV7" s="1159"/>
      <c r="CW7" s="1157">
        <v>11</v>
      </c>
      <c r="CX7" s="1158"/>
      <c r="CY7" s="1158"/>
      <c r="CZ7" s="1158"/>
      <c r="DA7" s="1159"/>
      <c r="DB7" s="1157">
        <v>140</v>
      </c>
      <c r="DC7" s="1158"/>
      <c r="DD7" s="1158"/>
      <c r="DE7" s="1158"/>
      <c r="DF7" s="1159"/>
      <c r="DG7" s="1157" t="s">
        <v>593</v>
      </c>
      <c r="DH7" s="1158"/>
      <c r="DI7" s="1158"/>
      <c r="DJ7" s="1158"/>
      <c r="DK7" s="1159"/>
      <c r="DL7" s="1157" t="s">
        <v>593</v>
      </c>
      <c r="DM7" s="1158"/>
      <c r="DN7" s="1158"/>
      <c r="DO7" s="1158"/>
      <c r="DP7" s="1159"/>
      <c r="DQ7" s="1157" t="s">
        <v>599</v>
      </c>
      <c r="DR7" s="1158"/>
      <c r="DS7" s="1158"/>
      <c r="DT7" s="1158"/>
      <c r="DU7" s="1159"/>
      <c r="DV7" s="1184"/>
      <c r="DW7" s="1185"/>
      <c r="DX7" s="1185"/>
      <c r="DY7" s="1185"/>
      <c r="DZ7" s="1186"/>
      <c r="EA7" s="234"/>
    </row>
    <row r="8" spans="1:131" s="235" customFormat="1" ht="26.25" customHeight="1" x14ac:dyDescent="0.15">
      <c r="A8" s="241">
        <v>2</v>
      </c>
      <c r="B8" s="1106" t="s">
        <v>384</v>
      </c>
      <c r="C8" s="1107"/>
      <c r="D8" s="1107"/>
      <c r="E8" s="1107"/>
      <c r="F8" s="1107"/>
      <c r="G8" s="1107"/>
      <c r="H8" s="1107"/>
      <c r="I8" s="1107"/>
      <c r="J8" s="1107"/>
      <c r="K8" s="1107"/>
      <c r="L8" s="1107"/>
      <c r="M8" s="1107"/>
      <c r="N8" s="1107"/>
      <c r="O8" s="1107"/>
      <c r="P8" s="1108"/>
      <c r="Q8" s="1112">
        <v>7</v>
      </c>
      <c r="R8" s="1113"/>
      <c r="S8" s="1113"/>
      <c r="T8" s="1113"/>
      <c r="U8" s="1113"/>
      <c r="V8" s="1113">
        <v>7</v>
      </c>
      <c r="W8" s="1113"/>
      <c r="X8" s="1113"/>
      <c r="Y8" s="1113"/>
      <c r="Z8" s="1113"/>
      <c r="AA8" s="1113" t="s">
        <v>588</v>
      </c>
      <c r="AB8" s="1113"/>
      <c r="AC8" s="1113"/>
      <c r="AD8" s="1113"/>
      <c r="AE8" s="1114"/>
      <c r="AF8" s="1088" t="s">
        <v>385</v>
      </c>
      <c r="AG8" s="1089"/>
      <c r="AH8" s="1089"/>
      <c r="AI8" s="1089"/>
      <c r="AJ8" s="1090"/>
      <c r="AK8" s="1155" t="s">
        <v>588</v>
      </c>
      <c r="AL8" s="1156"/>
      <c r="AM8" s="1156"/>
      <c r="AN8" s="1156"/>
      <c r="AO8" s="1156"/>
      <c r="AP8" s="1156">
        <v>2</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596</v>
      </c>
      <c r="BT8" s="1084"/>
      <c r="BU8" s="1084"/>
      <c r="BV8" s="1084"/>
      <c r="BW8" s="1084"/>
      <c r="BX8" s="1084"/>
      <c r="BY8" s="1084"/>
      <c r="BZ8" s="1084"/>
      <c r="CA8" s="1084"/>
      <c r="CB8" s="1084"/>
      <c r="CC8" s="1084"/>
      <c r="CD8" s="1084"/>
      <c r="CE8" s="1084"/>
      <c r="CF8" s="1084"/>
      <c r="CG8" s="1085"/>
      <c r="CH8" s="1058">
        <v>0</v>
      </c>
      <c r="CI8" s="1059"/>
      <c r="CJ8" s="1059"/>
      <c r="CK8" s="1059"/>
      <c r="CL8" s="1060"/>
      <c r="CM8" s="1058">
        <v>22</v>
      </c>
      <c r="CN8" s="1059"/>
      <c r="CO8" s="1059"/>
      <c r="CP8" s="1059"/>
      <c r="CQ8" s="1060"/>
      <c r="CR8" s="1058">
        <v>10</v>
      </c>
      <c r="CS8" s="1059"/>
      <c r="CT8" s="1059"/>
      <c r="CU8" s="1059"/>
      <c r="CV8" s="1060"/>
      <c r="CW8" s="1058" t="s">
        <v>593</v>
      </c>
      <c r="CX8" s="1059"/>
      <c r="CY8" s="1059"/>
      <c r="CZ8" s="1059"/>
      <c r="DA8" s="1060"/>
      <c r="DB8" s="1058" t="s">
        <v>593</v>
      </c>
      <c r="DC8" s="1059"/>
      <c r="DD8" s="1059"/>
      <c r="DE8" s="1059"/>
      <c r="DF8" s="1060"/>
      <c r="DG8" s="1058" t="s">
        <v>601</v>
      </c>
      <c r="DH8" s="1059"/>
      <c r="DI8" s="1059"/>
      <c r="DJ8" s="1059"/>
      <c r="DK8" s="1060"/>
      <c r="DL8" s="1058" t="s">
        <v>593</v>
      </c>
      <c r="DM8" s="1059"/>
      <c r="DN8" s="1059"/>
      <c r="DO8" s="1059"/>
      <c r="DP8" s="1060"/>
      <c r="DQ8" s="1058" t="s">
        <v>599</v>
      </c>
      <c r="DR8" s="1059"/>
      <c r="DS8" s="1059"/>
      <c r="DT8" s="1059"/>
      <c r="DU8" s="1060"/>
      <c r="DV8" s="1061"/>
      <c r="DW8" s="1062"/>
      <c r="DX8" s="1062"/>
      <c r="DY8" s="1062"/>
      <c r="DZ8" s="1063"/>
      <c r="EA8" s="234"/>
    </row>
    <row r="9" spans="1:131" s="235" customFormat="1" ht="26.25" customHeight="1" x14ac:dyDescent="0.15">
      <c r="A9" s="241">
        <v>3</v>
      </c>
      <c r="B9" s="1106" t="s">
        <v>386</v>
      </c>
      <c r="C9" s="1107"/>
      <c r="D9" s="1107"/>
      <c r="E9" s="1107"/>
      <c r="F9" s="1107"/>
      <c r="G9" s="1107"/>
      <c r="H9" s="1107"/>
      <c r="I9" s="1107"/>
      <c r="J9" s="1107"/>
      <c r="K9" s="1107"/>
      <c r="L9" s="1107"/>
      <c r="M9" s="1107"/>
      <c r="N9" s="1107"/>
      <c r="O9" s="1107"/>
      <c r="P9" s="1108"/>
      <c r="Q9" s="1112">
        <v>0</v>
      </c>
      <c r="R9" s="1113"/>
      <c r="S9" s="1113"/>
      <c r="T9" s="1113"/>
      <c r="U9" s="1113"/>
      <c r="V9" s="1113">
        <v>0</v>
      </c>
      <c r="W9" s="1113"/>
      <c r="X9" s="1113"/>
      <c r="Y9" s="1113"/>
      <c r="Z9" s="1113"/>
      <c r="AA9" s="1113" t="s">
        <v>588</v>
      </c>
      <c r="AB9" s="1113"/>
      <c r="AC9" s="1113"/>
      <c r="AD9" s="1113"/>
      <c r="AE9" s="1114"/>
      <c r="AF9" s="1088" t="s">
        <v>123</v>
      </c>
      <c r="AG9" s="1089"/>
      <c r="AH9" s="1089"/>
      <c r="AI9" s="1089"/>
      <c r="AJ9" s="1090"/>
      <c r="AK9" s="1155">
        <v>0</v>
      </c>
      <c r="AL9" s="1156"/>
      <c r="AM9" s="1156"/>
      <c r="AN9" s="1156"/>
      <c r="AO9" s="1156"/>
      <c r="AP9" s="1156" t="s">
        <v>588</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597</v>
      </c>
      <c r="BT9" s="1084"/>
      <c r="BU9" s="1084"/>
      <c r="BV9" s="1084"/>
      <c r="BW9" s="1084"/>
      <c r="BX9" s="1084"/>
      <c r="BY9" s="1084"/>
      <c r="BZ9" s="1084"/>
      <c r="CA9" s="1084"/>
      <c r="CB9" s="1084"/>
      <c r="CC9" s="1084"/>
      <c r="CD9" s="1084"/>
      <c r="CE9" s="1084"/>
      <c r="CF9" s="1084"/>
      <c r="CG9" s="1085"/>
      <c r="CH9" s="1058">
        <v>33</v>
      </c>
      <c r="CI9" s="1059"/>
      <c r="CJ9" s="1059"/>
      <c r="CK9" s="1059"/>
      <c r="CL9" s="1060"/>
      <c r="CM9" s="1058">
        <v>434</v>
      </c>
      <c r="CN9" s="1059"/>
      <c r="CO9" s="1059"/>
      <c r="CP9" s="1059"/>
      <c r="CQ9" s="1060"/>
      <c r="CR9" s="1058">
        <v>24</v>
      </c>
      <c r="CS9" s="1059"/>
      <c r="CT9" s="1059"/>
      <c r="CU9" s="1059"/>
      <c r="CV9" s="1060"/>
      <c r="CW9" s="1058" t="s">
        <v>593</v>
      </c>
      <c r="CX9" s="1059"/>
      <c r="CY9" s="1059"/>
      <c r="CZ9" s="1059"/>
      <c r="DA9" s="1060"/>
      <c r="DB9" s="1058" t="s">
        <v>601</v>
      </c>
      <c r="DC9" s="1059"/>
      <c r="DD9" s="1059"/>
      <c r="DE9" s="1059"/>
      <c r="DF9" s="1060"/>
      <c r="DG9" s="1058" t="s">
        <v>593</v>
      </c>
      <c r="DH9" s="1059"/>
      <c r="DI9" s="1059"/>
      <c r="DJ9" s="1059"/>
      <c r="DK9" s="1060"/>
      <c r="DL9" s="1058" t="s">
        <v>593</v>
      </c>
      <c r="DM9" s="1059"/>
      <c r="DN9" s="1059"/>
      <c r="DO9" s="1059"/>
      <c r="DP9" s="1060"/>
      <c r="DQ9" s="1058" t="s">
        <v>593</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388</v>
      </c>
      <c r="B23" s="1013" t="s">
        <v>389</v>
      </c>
      <c r="C23" s="1014"/>
      <c r="D23" s="1014"/>
      <c r="E23" s="1014"/>
      <c r="F23" s="1014"/>
      <c r="G23" s="1014"/>
      <c r="H23" s="1014"/>
      <c r="I23" s="1014"/>
      <c r="J23" s="1014"/>
      <c r="K23" s="1014"/>
      <c r="L23" s="1014"/>
      <c r="M23" s="1014"/>
      <c r="N23" s="1014"/>
      <c r="O23" s="1014"/>
      <c r="P23" s="1015"/>
      <c r="Q23" s="1137">
        <v>10848</v>
      </c>
      <c r="R23" s="1138"/>
      <c r="S23" s="1138"/>
      <c r="T23" s="1138"/>
      <c r="U23" s="1138"/>
      <c r="V23" s="1138">
        <v>10408</v>
      </c>
      <c r="W23" s="1138"/>
      <c r="X23" s="1138"/>
      <c r="Y23" s="1138"/>
      <c r="Z23" s="1138"/>
      <c r="AA23" s="1138">
        <v>440</v>
      </c>
      <c r="AB23" s="1138"/>
      <c r="AC23" s="1138"/>
      <c r="AD23" s="1138"/>
      <c r="AE23" s="1139"/>
      <c r="AF23" s="1140">
        <v>285</v>
      </c>
      <c r="AG23" s="1138"/>
      <c r="AH23" s="1138"/>
      <c r="AI23" s="1138"/>
      <c r="AJ23" s="1141"/>
      <c r="AK23" s="1142"/>
      <c r="AL23" s="1143"/>
      <c r="AM23" s="1143"/>
      <c r="AN23" s="1143"/>
      <c r="AO23" s="1143"/>
      <c r="AP23" s="1138">
        <v>12264</v>
      </c>
      <c r="AQ23" s="1138"/>
      <c r="AR23" s="1138"/>
      <c r="AS23" s="1138"/>
      <c r="AT23" s="1138"/>
      <c r="AU23" s="1144"/>
      <c r="AV23" s="1144"/>
      <c r="AW23" s="1144"/>
      <c r="AX23" s="1144"/>
      <c r="AY23" s="1145"/>
      <c r="AZ23" s="1134" t="s">
        <v>123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390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391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366</v>
      </c>
      <c r="B26" s="1065"/>
      <c r="C26" s="1065"/>
      <c r="D26" s="1065"/>
      <c r="E26" s="1065"/>
      <c r="F26" s="1065"/>
      <c r="G26" s="1065"/>
      <c r="H26" s="1065"/>
      <c r="I26" s="1065"/>
      <c r="J26" s="1065"/>
      <c r="K26" s="1065"/>
      <c r="L26" s="1065"/>
      <c r="M26" s="1065"/>
      <c r="N26" s="1065"/>
      <c r="O26" s="1065"/>
      <c r="P26" s="1066"/>
      <c r="Q26" s="1070" t="s">
        <v>392</v>
      </c>
      <c r="R26" s="1071"/>
      <c r="S26" s="1071"/>
      <c r="T26" s="1071"/>
      <c r="U26" s="1072"/>
      <c r="V26" s="1070" t="s">
        <v>393</v>
      </c>
      <c r="W26" s="1071"/>
      <c r="X26" s="1071"/>
      <c r="Y26" s="1071"/>
      <c r="Z26" s="1072"/>
      <c r="AA26" s="1070" t="s">
        <v>394</v>
      </c>
      <c r="AB26" s="1071"/>
      <c r="AC26" s="1071"/>
      <c r="AD26" s="1071"/>
      <c r="AE26" s="1071"/>
      <c r="AF26" s="1128" t="s">
        <v>395</v>
      </c>
      <c r="AG26" s="1077"/>
      <c r="AH26" s="1077"/>
      <c r="AI26" s="1077"/>
      <c r="AJ26" s="1129"/>
      <c r="AK26" s="1071" t="s">
        <v>396</v>
      </c>
      <c r="AL26" s="1071"/>
      <c r="AM26" s="1071"/>
      <c r="AN26" s="1071"/>
      <c r="AO26" s="1072"/>
      <c r="AP26" s="1070" t="s">
        <v>397</v>
      </c>
      <c r="AQ26" s="1071"/>
      <c r="AR26" s="1071"/>
      <c r="AS26" s="1071"/>
      <c r="AT26" s="1072"/>
      <c r="AU26" s="1070" t="s">
        <v>398</v>
      </c>
      <c r="AV26" s="1071"/>
      <c r="AW26" s="1071"/>
      <c r="AX26" s="1071"/>
      <c r="AY26" s="1072"/>
      <c r="AZ26" s="1070" t="s">
        <v>399</v>
      </c>
      <c r="BA26" s="1071"/>
      <c r="BB26" s="1071"/>
      <c r="BC26" s="1071"/>
      <c r="BD26" s="1072"/>
      <c r="BE26" s="1070" t="s">
        <v>373</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400</v>
      </c>
      <c r="C28" s="1120"/>
      <c r="D28" s="1120"/>
      <c r="E28" s="1120"/>
      <c r="F28" s="1120"/>
      <c r="G28" s="1120"/>
      <c r="H28" s="1120"/>
      <c r="I28" s="1120"/>
      <c r="J28" s="1120"/>
      <c r="K28" s="1120"/>
      <c r="L28" s="1120"/>
      <c r="M28" s="1120"/>
      <c r="N28" s="1120"/>
      <c r="O28" s="1120"/>
      <c r="P28" s="1121"/>
      <c r="Q28" s="1122">
        <v>2165</v>
      </c>
      <c r="R28" s="1123"/>
      <c r="S28" s="1123"/>
      <c r="T28" s="1123"/>
      <c r="U28" s="1123"/>
      <c r="V28" s="1123">
        <v>2156</v>
      </c>
      <c r="W28" s="1123"/>
      <c r="X28" s="1123"/>
      <c r="Y28" s="1123"/>
      <c r="Z28" s="1123"/>
      <c r="AA28" s="1123">
        <v>9</v>
      </c>
      <c r="AB28" s="1123"/>
      <c r="AC28" s="1123"/>
      <c r="AD28" s="1123"/>
      <c r="AE28" s="1124"/>
      <c r="AF28" s="1125">
        <v>9</v>
      </c>
      <c r="AG28" s="1123"/>
      <c r="AH28" s="1123"/>
      <c r="AI28" s="1123"/>
      <c r="AJ28" s="1126"/>
      <c r="AK28" s="1127">
        <v>142</v>
      </c>
      <c r="AL28" s="1115"/>
      <c r="AM28" s="1115"/>
      <c r="AN28" s="1115"/>
      <c r="AO28" s="1115"/>
      <c r="AP28" s="1115" t="s">
        <v>593</v>
      </c>
      <c r="AQ28" s="1115"/>
      <c r="AR28" s="1115"/>
      <c r="AS28" s="1115"/>
      <c r="AT28" s="1115"/>
      <c r="AU28" s="1115" t="s">
        <v>594</v>
      </c>
      <c r="AV28" s="1115"/>
      <c r="AW28" s="1115"/>
      <c r="AX28" s="1115"/>
      <c r="AY28" s="1115"/>
      <c r="AZ28" s="1116" t="s">
        <v>593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401</v>
      </c>
      <c r="C29" s="1107"/>
      <c r="D29" s="1107"/>
      <c r="E29" s="1107"/>
      <c r="F29" s="1107"/>
      <c r="G29" s="1107"/>
      <c r="H29" s="1107"/>
      <c r="I29" s="1107"/>
      <c r="J29" s="1107"/>
      <c r="K29" s="1107"/>
      <c r="L29" s="1107"/>
      <c r="M29" s="1107"/>
      <c r="N29" s="1107"/>
      <c r="O29" s="1107"/>
      <c r="P29" s="1108"/>
      <c r="Q29" s="1112">
        <v>1942</v>
      </c>
      <c r="R29" s="1113"/>
      <c r="S29" s="1113"/>
      <c r="T29" s="1113"/>
      <c r="U29" s="1113"/>
      <c r="V29" s="1113">
        <v>1871</v>
      </c>
      <c r="W29" s="1113"/>
      <c r="X29" s="1113"/>
      <c r="Y29" s="1113"/>
      <c r="Z29" s="1113"/>
      <c r="AA29" s="1113">
        <v>71</v>
      </c>
      <c r="AB29" s="1113"/>
      <c r="AC29" s="1113"/>
      <c r="AD29" s="1113"/>
      <c r="AE29" s="1114"/>
      <c r="AF29" s="1088">
        <v>71</v>
      </c>
      <c r="AG29" s="1089"/>
      <c r="AH29" s="1089"/>
      <c r="AI29" s="1089"/>
      <c r="AJ29" s="1090"/>
      <c r="AK29" s="1049">
        <v>290</v>
      </c>
      <c r="AL29" s="1040"/>
      <c r="AM29" s="1040"/>
      <c r="AN29" s="1040"/>
      <c r="AO29" s="1040"/>
      <c r="AP29" s="1040" t="s">
        <v>593</v>
      </c>
      <c r="AQ29" s="1040"/>
      <c r="AR29" s="1040"/>
      <c r="AS29" s="1040"/>
      <c r="AT29" s="1040"/>
      <c r="AU29" s="1040" t="s">
        <v>593</v>
      </c>
      <c r="AV29" s="1040"/>
      <c r="AW29" s="1040"/>
      <c r="AX29" s="1040"/>
      <c r="AY29" s="1040"/>
      <c r="AZ29" s="1111" t="s">
        <v>593</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402</v>
      </c>
      <c r="C30" s="1107"/>
      <c r="D30" s="1107"/>
      <c r="E30" s="1107"/>
      <c r="F30" s="1107"/>
      <c r="G30" s="1107"/>
      <c r="H30" s="1107"/>
      <c r="I30" s="1107"/>
      <c r="J30" s="1107"/>
      <c r="K30" s="1107"/>
      <c r="L30" s="1107"/>
      <c r="M30" s="1107"/>
      <c r="N30" s="1107"/>
      <c r="O30" s="1107"/>
      <c r="P30" s="1108"/>
      <c r="Q30" s="1112">
        <v>174</v>
      </c>
      <c r="R30" s="1113"/>
      <c r="S30" s="1113"/>
      <c r="T30" s="1113"/>
      <c r="U30" s="1113"/>
      <c r="V30" s="1113">
        <v>174</v>
      </c>
      <c r="W30" s="1113"/>
      <c r="X30" s="1113"/>
      <c r="Y30" s="1113"/>
      <c r="Z30" s="1113"/>
      <c r="AA30" s="1113">
        <v>0</v>
      </c>
      <c r="AB30" s="1113"/>
      <c r="AC30" s="1113"/>
      <c r="AD30" s="1113"/>
      <c r="AE30" s="1114"/>
      <c r="AF30" s="1088">
        <v>0</v>
      </c>
      <c r="AG30" s="1089"/>
      <c r="AH30" s="1089"/>
      <c r="AI30" s="1089"/>
      <c r="AJ30" s="1090"/>
      <c r="AK30" s="1049">
        <v>52</v>
      </c>
      <c r="AL30" s="1040"/>
      <c r="AM30" s="1040"/>
      <c r="AN30" s="1040"/>
      <c r="AO30" s="1040"/>
      <c r="AP30" s="1040" t="s">
        <v>593</v>
      </c>
      <c r="AQ30" s="1040"/>
      <c r="AR30" s="1040"/>
      <c r="AS30" s="1040"/>
      <c r="AT30" s="1040"/>
      <c r="AU30" s="1040" t="s">
        <v>593</v>
      </c>
      <c r="AV30" s="1040"/>
      <c r="AW30" s="1040"/>
      <c r="AX30" s="1040"/>
      <c r="AY30" s="1040"/>
      <c r="AZ30" s="1111" t="s">
        <v>593</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403</v>
      </c>
      <c r="C31" s="1107"/>
      <c r="D31" s="1107"/>
      <c r="E31" s="1107"/>
      <c r="F31" s="1107"/>
      <c r="G31" s="1107"/>
      <c r="H31" s="1107"/>
      <c r="I31" s="1107"/>
      <c r="J31" s="1107"/>
      <c r="K31" s="1107"/>
      <c r="L31" s="1107"/>
      <c r="M31" s="1107"/>
      <c r="N31" s="1107"/>
      <c r="O31" s="1107"/>
      <c r="P31" s="1108"/>
      <c r="Q31" s="1112">
        <v>189</v>
      </c>
      <c r="R31" s="1113"/>
      <c r="S31" s="1113"/>
      <c r="T31" s="1113"/>
      <c r="U31" s="1113"/>
      <c r="V31" s="1113">
        <v>166</v>
      </c>
      <c r="W31" s="1113"/>
      <c r="X31" s="1113"/>
      <c r="Y31" s="1113"/>
      <c r="Z31" s="1113"/>
      <c r="AA31" s="1113">
        <v>23</v>
      </c>
      <c r="AB31" s="1113"/>
      <c r="AC31" s="1113"/>
      <c r="AD31" s="1113"/>
      <c r="AE31" s="1114"/>
      <c r="AF31" s="1088">
        <v>464</v>
      </c>
      <c r="AG31" s="1089"/>
      <c r="AH31" s="1089"/>
      <c r="AI31" s="1089"/>
      <c r="AJ31" s="1090"/>
      <c r="AK31" s="1049">
        <v>24</v>
      </c>
      <c r="AL31" s="1040"/>
      <c r="AM31" s="1040"/>
      <c r="AN31" s="1040"/>
      <c r="AO31" s="1040"/>
      <c r="AP31" s="1040">
        <v>150</v>
      </c>
      <c r="AQ31" s="1040"/>
      <c r="AR31" s="1040"/>
      <c r="AS31" s="1040"/>
      <c r="AT31" s="1040"/>
      <c r="AU31" s="1040">
        <v>3</v>
      </c>
      <c r="AV31" s="1040"/>
      <c r="AW31" s="1040"/>
      <c r="AX31" s="1040"/>
      <c r="AY31" s="1040"/>
      <c r="AZ31" s="1111" t="s">
        <v>593</v>
      </c>
      <c r="BA31" s="1111"/>
      <c r="BB31" s="1111"/>
      <c r="BC31" s="1111"/>
      <c r="BD31" s="1111"/>
      <c r="BE31" s="1101" t="s">
        <v>404</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405</v>
      </c>
      <c r="C32" s="1107"/>
      <c r="D32" s="1107"/>
      <c r="E32" s="1107"/>
      <c r="F32" s="1107"/>
      <c r="G32" s="1107"/>
      <c r="H32" s="1107"/>
      <c r="I32" s="1107"/>
      <c r="J32" s="1107"/>
      <c r="K32" s="1107"/>
      <c r="L32" s="1107"/>
      <c r="M32" s="1107"/>
      <c r="N32" s="1107"/>
      <c r="O32" s="1107"/>
      <c r="P32" s="1108"/>
      <c r="Q32" s="1112">
        <v>270</v>
      </c>
      <c r="R32" s="1113"/>
      <c r="S32" s="1113"/>
      <c r="T32" s="1113"/>
      <c r="U32" s="1113"/>
      <c r="V32" s="1113">
        <v>256</v>
      </c>
      <c r="W32" s="1113"/>
      <c r="X32" s="1113"/>
      <c r="Y32" s="1113"/>
      <c r="Z32" s="1113"/>
      <c r="AA32" s="1113">
        <v>13</v>
      </c>
      <c r="AB32" s="1113"/>
      <c r="AC32" s="1113"/>
      <c r="AD32" s="1113"/>
      <c r="AE32" s="1114"/>
      <c r="AF32" s="1088">
        <v>16</v>
      </c>
      <c r="AG32" s="1089"/>
      <c r="AH32" s="1089"/>
      <c r="AI32" s="1089"/>
      <c r="AJ32" s="1090"/>
      <c r="AK32" s="1049">
        <v>0</v>
      </c>
      <c r="AL32" s="1040"/>
      <c r="AM32" s="1040"/>
      <c r="AN32" s="1040"/>
      <c r="AO32" s="1040"/>
      <c r="AP32" s="1040">
        <v>119</v>
      </c>
      <c r="AQ32" s="1040"/>
      <c r="AR32" s="1040"/>
      <c r="AS32" s="1040"/>
      <c r="AT32" s="1040"/>
      <c r="AU32" s="1040" t="s">
        <v>593</v>
      </c>
      <c r="AV32" s="1040"/>
      <c r="AW32" s="1040"/>
      <c r="AX32" s="1040"/>
      <c r="AY32" s="1040"/>
      <c r="AZ32" s="1111" t="s">
        <v>593</v>
      </c>
      <c r="BA32" s="1111"/>
      <c r="BB32" s="1111"/>
      <c r="BC32" s="1111"/>
      <c r="BD32" s="1111"/>
      <c r="BE32" s="1101" t="s">
        <v>406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407</v>
      </c>
      <c r="C33" s="1107"/>
      <c r="D33" s="1107"/>
      <c r="E33" s="1107"/>
      <c r="F33" s="1107"/>
      <c r="G33" s="1107"/>
      <c r="H33" s="1107"/>
      <c r="I33" s="1107"/>
      <c r="J33" s="1107"/>
      <c r="K33" s="1107"/>
      <c r="L33" s="1107"/>
      <c r="M33" s="1107"/>
      <c r="N33" s="1107"/>
      <c r="O33" s="1107"/>
      <c r="P33" s="1108"/>
      <c r="Q33" s="1112">
        <v>37</v>
      </c>
      <c r="R33" s="1113"/>
      <c r="S33" s="1113"/>
      <c r="T33" s="1113"/>
      <c r="U33" s="1113"/>
      <c r="V33" s="1113">
        <v>36</v>
      </c>
      <c r="W33" s="1113"/>
      <c r="X33" s="1113"/>
      <c r="Y33" s="1113"/>
      <c r="Z33" s="1113"/>
      <c r="AA33" s="1113">
        <v>1</v>
      </c>
      <c r="AB33" s="1113"/>
      <c r="AC33" s="1113"/>
      <c r="AD33" s="1113"/>
      <c r="AE33" s="1114"/>
      <c r="AF33" s="1088" t="s">
        <v>408</v>
      </c>
      <c r="AG33" s="1089"/>
      <c r="AH33" s="1089"/>
      <c r="AI33" s="1089"/>
      <c r="AJ33" s="1090"/>
      <c r="AK33" s="1049" t="s">
        <v>593</v>
      </c>
      <c r="AL33" s="1040"/>
      <c r="AM33" s="1040"/>
      <c r="AN33" s="1040"/>
      <c r="AO33" s="1040"/>
      <c r="AP33" s="1040">
        <v>313</v>
      </c>
      <c r="AQ33" s="1040"/>
      <c r="AR33" s="1040"/>
      <c r="AS33" s="1040"/>
      <c r="AT33" s="1040"/>
      <c r="AU33" s="1040">
        <v>93</v>
      </c>
      <c r="AV33" s="1040"/>
      <c r="AW33" s="1040"/>
      <c r="AX33" s="1040"/>
      <c r="AY33" s="1040"/>
      <c r="AZ33" s="1111" t="s">
        <v>593</v>
      </c>
      <c r="BA33" s="1111"/>
      <c r="BB33" s="1111"/>
      <c r="BC33" s="1111"/>
      <c r="BD33" s="1111"/>
      <c r="BE33" s="1101" t="s">
        <v>409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410</v>
      </c>
      <c r="C34" s="1107"/>
      <c r="D34" s="1107"/>
      <c r="E34" s="1107"/>
      <c r="F34" s="1107"/>
      <c r="G34" s="1107"/>
      <c r="H34" s="1107"/>
      <c r="I34" s="1107"/>
      <c r="J34" s="1107"/>
      <c r="K34" s="1107"/>
      <c r="L34" s="1107"/>
      <c r="M34" s="1107"/>
      <c r="N34" s="1107"/>
      <c r="O34" s="1107"/>
      <c r="P34" s="1108"/>
      <c r="Q34" s="1112">
        <v>1311</v>
      </c>
      <c r="R34" s="1113"/>
      <c r="S34" s="1113"/>
      <c r="T34" s="1113"/>
      <c r="U34" s="1113"/>
      <c r="V34" s="1113">
        <v>1299</v>
      </c>
      <c r="W34" s="1113"/>
      <c r="X34" s="1113"/>
      <c r="Y34" s="1113"/>
      <c r="Z34" s="1113"/>
      <c r="AA34" s="1113">
        <v>12</v>
      </c>
      <c r="AB34" s="1113"/>
      <c r="AC34" s="1113"/>
      <c r="AD34" s="1113"/>
      <c r="AE34" s="1114"/>
      <c r="AF34" s="1088" t="s">
        <v>411</v>
      </c>
      <c r="AG34" s="1089"/>
      <c r="AH34" s="1089"/>
      <c r="AI34" s="1089"/>
      <c r="AJ34" s="1090"/>
      <c r="AK34" s="1049">
        <v>545</v>
      </c>
      <c r="AL34" s="1040"/>
      <c r="AM34" s="1040"/>
      <c r="AN34" s="1040"/>
      <c r="AO34" s="1040"/>
      <c r="AP34" s="1040">
        <v>4526</v>
      </c>
      <c r="AQ34" s="1040"/>
      <c r="AR34" s="1040"/>
      <c r="AS34" s="1040"/>
      <c r="AT34" s="1040"/>
      <c r="AU34" s="1040">
        <v>3702</v>
      </c>
      <c r="AV34" s="1040"/>
      <c r="AW34" s="1040"/>
      <c r="AX34" s="1040"/>
      <c r="AY34" s="1040"/>
      <c r="AZ34" s="1111" t="s">
        <v>593</v>
      </c>
      <c r="BA34" s="1111"/>
      <c r="BB34" s="1111"/>
      <c r="BC34" s="1111"/>
      <c r="BD34" s="1111"/>
      <c r="BE34" s="1101" t="s">
        <v>412</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413</v>
      </c>
      <c r="C35" s="1107"/>
      <c r="D35" s="1107"/>
      <c r="E35" s="1107"/>
      <c r="F35" s="1107"/>
      <c r="G35" s="1107"/>
      <c r="H35" s="1107"/>
      <c r="I35" s="1107"/>
      <c r="J35" s="1107"/>
      <c r="K35" s="1107"/>
      <c r="L35" s="1107"/>
      <c r="M35" s="1107"/>
      <c r="N35" s="1107"/>
      <c r="O35" s="1107"/>
      <c r="P35" s="1108"/>
      <c r="Q35" s="1112">
        <v>179</v>
      </c>
      <c r="R35" s="1113"/>
      <c r="S35" s="1113"/>
      <c r="T35" s="1113"/>
      <c r="U35" s="1113"/>
      <c r="V35" s="1113">
        <v>179</v>
      </c>
      <c r="W35" s="1113"/>
      <c r="X35" s="1113"/>
      <c r="Y35" s="1113"/>
      <c r="Z35" s="1113"/>
      <c r="AA35" s="1113">
        <v>0</v>
      </c>
      <c r="AB35" s="1113"/>
      <c r="AC35" s="1113"/>
      <c r="AD35" s="1113"/>
      <c r="AE35" s="1114"/>
      <c r="AF35" s="1088" t="s">
        <v>414</v>
      </c>
      <c r="AG35" s="1089"/>
      <c r="AH35" s="1089"/>
      <c r="AI35" s="1089"/>
      <c r="AJ35" s="1090"/>
      <c r="AK35" s="1049">
        <v>107</v>
      </c>
      <c r="AL35" s="1040"/>
      <c r="AM35" s="1040"/>
      <c r="AN35" s="1040"/>
      <c r="AO35" s="1040"/>
      <c r="AP35" s="1040">
        <v>928</v>
      </c>
      <c r="AQ35" s="1040"/>
      <c r="AR35" s="1040"/>
      <c r="AS35" s="1040"/>
      <c r="AT35" s="1040"/>
      <c r="AU35" s="1040">
        <v>875</v>
      </c>
      <c r="AV35" s="1040"/>
      <c r="AW35" s="1040"/>
      <c r="AX35" s="1040"/>
      <c r="AY35" s="1040"/>
      <c r="AZ35" s="1111" t="s">
        <v>593</v>
      </c>
      <c r="BA35" s="1111"/>
      <c r="BB35" s="1111"/>
      <c r="BC35" s="1111"/>
      <c r="BD35" s="1111"/>
      <c r="BE35" s="1101" t="s">
        <v>415</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416</v>
      </c>
      <c r="C36" s="1107"/>
      <c r="D36" s="1107"/>
      <c r="E36" s="1107"/>
      <c r="F36" s="1107"/>
      <c r="G36" s="1107"/>
      <c r="H36" s="1107"/>
      <c r="I36" s="1107"/>
      <c r="J36" s="1107"/>
      <c r="K36" s="1107"/>
      <c r="L36" s="1107"/>
      <c r="M36" s="1107"/>
      <c r="N36" s="1107"/>
      <c r="O36" s="1107"/>
      <c r="P36" s="1108"/>
      <c r="Q36" s="1112">
        <v>9</v>
      </c>
      <c r="R36" s="1113"/>
      <c r="S36" s="1113"/>
      <c r="T36" s="1113"/>
      <c r="U36" s="1113"/>
      <c r="V36" s="1113">
        <v>7</v>
      </c>
      <c r="W36" s="1113"/>
      <c r="X36" s="1113"/>
      <c r="Y36" s="1113"/>
      <c r="Z36" s="1113"/>
      <c r="AA36" s="1113">
        <v>2</v>
      </c>
      <c r="AB36" s="1113"/>
      <c r="AC36" s="1113"/>
      <c r="AD36" s="1113"/>
      <c r="AE36" s="1114"/>
      <c r="AF36" s="1088">
        <v>2</v>
      </c>
      <c r="AG36" s="1089"/>
      <c r="AH36" s="1089"/>
      <c r="AI36" s="1089"/>
      <c r="AJ36" s="1090"/>
      <c r="AK36" s="1049" t="s">
        <v>593</v>
      </c>
      <c r="AL36" s="1040"/>
      <c r="AM36" s="1040"/>
      <c r="AN36" s="1040"/>
      <c r="AO36" s="1040"/>
      <c r="AP36" s="1040" t="s">
        <v>593</v>
      </c>
      <c r="AQ36" s="1040"/>
      <c r="AR36" s="1040"/>
      <c r="AS36" s="1040"/>
      <c r="AT36" s="1040"/>
      <c r="AU36" s="1040" t="s">
        <v>593</v>
      </c>
      <c r="AV36" s="1040"/>
      <c r="AW36" s="1040"/>
      <c r="AX36" s="1040"/>
      <c r="AY36" s="1040"/>
      <c r="AZ36" s="1111" t="s">
        <v>593</v>
      </c>
      <c r="BA36" s="1111"/>
      <c r="BB36" s="1111"/>
      <c r="BC36" s="1111"/>
      <c r="BD36" s="1111"/>
      <c r="BE36" s="1101" t="s">
        <v>412</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388</v>
      </c>
      <c r="B63" s="1013" t="s">
        <v>418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562</v>
      </c>
      <c r="AG63" s="1028"/>
      <c r="AH63" s="1028"/>
      <c r="AI63" s="1028"/>
      <c r="AJ63" s="1099"/>
      <c r="AK63" s="1100"/>
      <c r="AL63" s="1032"/>
      <c r="AM63" s="1032"/>
      <c r="AN63" s="1032"/>
      <c r="AO63" s="1032"/>
      <c r="AP63" s="1028">
        <v>6036</v>
      </c>
      <c r="AQ63" s="1028"/>
      <c r="AR63" s="1028"/>
      <c r="AS63" s="1028"/>
      <c r="AT63" s="1028"/>
      <c r="AU63" s="1028">
        <v>4673</v>
      </c>
      <c r="AV63" s="1028"/>
      <c r="AW63" s="1028"/>
      <c r="AX63" s="1028"/>
      <c r="AY63" s="1028"/>
      <c r="AZ63" s="1094"/>
      <c r="BA63" s="1094"/>
      <c r="BB63" s="1094"/>
      <c r="BC63" s="1094"/>
      <c r="BD63" s="1094"/>
      <c r="BE63" s="1029"/>
      <c r="BF63" s="1029"/>
      <c r="BG63" s="1029"/>
      <c r="BH63" s="1029"/>
      <c r="BI63" s="1030"/>
      <c r="BJ63" s="1095" t="s">
        <v>419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421</v>
      </c>
      <c r="B66" s="1065"/>
      <c r="C66" s="1065"/>
      <c r="D66" s="1065"/>
      <c r="E66" s="1065"/>
      <c r="F66" s="1065"/>
      <c r="G66" s="1065"/>
      <c r="H66" s="1065"/>
      <c r="I66" s="1065"/>
      <c r="J66" s="1065"/>
      <c r="K66" s="1065"/>
      <c r="L66" s="1065"/>
      <c r="M66" s="1065"/>
      <c r="N66" s="1065"/>
      <c r="O66" s="1065"/>
      <c r="P66" s="1066"/>
      <c r="Q66" s="1070" t="s">
        <v>422</v>
      </c>
      <c r="R66" s="1071"/>
      <c r="S66" s="1071"/>
      <c r="T66" s="1071"/>
      <c r="U66" s="1072"/>
      <c r="V66" s="1070" t="s">
        <v>423</v>
      </c>
      <c r="W66" s="1071"/>
      <c r="X66" s="1071"/>
      <c r="Y66" s="1071"/>
      <c r="Z66" s="1072"/>
      <c r="AA66" s="1070" t="s">
        <v>424</v>
      </c>
      <c r="AB66" s="1071"/>
      <c r="AC66" s="1071"/>
      <c r="AD66" s="1071"/>
      <c r="AE66" s="1072"/>
      <c r="AF66" s="1076" t="s">
        <v>425</v>
      </c>
      <c r="AG66" s="1077"/>
      <c r="AH66" s="1077"/>
      <c r="AI66" s="1077"/>
      <c r="AJ66" s="1078"/>
      <c r="AK66" s="1070" t="s">
        <v>426</v>
      </c>
      <c r="AL66" s="1065"/>
      <c r="AM66" s="1065"/>
      <c r="AN66" s="1065"/>
      <c r="AO66" s="1066"/>
      <c r="AP66" s="1070" t="s">
        <v>427</v>
      </c>
      <c r="AQ66" s="1071"/>
      <c r="AR66" s="1071"/>
      <c r="AS66" s="1071"/>
      <c r="AT66" s="1072"/>
      <c r="AU66" s="1070" t="s">
        <v>428</v>
      </c>
      <c r="AV66" s="1071"/>
      <c r="AW66" s="1071"/>
      <c r="AX66" s="1071"/>
      <c r="AY66" s="1072"/>
      <c r="AZ66" s="1070" t="s">
        <v>373</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589</v>
      </c>
      <c r="C68" s="1055"/>
      <c r="D68" s="1055"/>
      <c r="E68" s="1055"/>
      <c r="F68" s="1055"/>
      <c r="G68" s="1055"/>
      <c r="H68" s="1055"/>
      <c r="I68" s="1055"/>
      <c r="J68" s="1055"/>
      <c r="K68" s="1055"/>
      <c r="L68" s="1055"/>
      <c r="M68" s="1055"/>
      <c r="N68" s="1055"/>
      <c r="O68" s="1055"/>
      <c r="P68" s="1056"/>
      <c r="Q68" s="1057">
        <v>2411</v>
      </c>
      <c r="R68" s="1051"/>
      <c r="S68" s="1051"/>
      <c r="T68" s="1051"/>
      <c r="U68" s="1051"/>
      <c r="V68" s="1051">
        <v>2405</v>
      </c>
      <c r="W68" s="1051"/>
      <c r="X68" s="1051"/>
      <c r="Y68" s="1051"/>
      <c r="Z68" s="1051"/>
      <c r="AA68" s="1051">
        <v>6</v>
      </c>
      <c r="AB68" s="1051"/>
      <c r="AC68" s="1051"/>
      <c r="AD68" s="1051"/>
      <c r="AE68" s="1051"/>
      <c r="AF68" s="1051">
        <v>6</v>
      </c>
      <c r="AG68" s="1051"/>
      <c r="AH68" s="1051"/>
      <c r="AI68" s="1051"/>
      <c r="AJ68" s="1051"/>
      <c r="AK68" s="1051" t="s">
        <v>593</v>
      </c>
      <c r="AL68" s="1051"/>
      <c r="AM68" s="1051"/>
      <c r="AN68" s="1051"/>
      <c r="AO68" s="1051"/>
      <c r="AP68" s="1051">
        <v>2292</v>
      </c>
      <c r="AQ68" s="1051"/>
      <c r="AR68" s="1051"/>
      <c r="AS68" s="1051"/>
      <c r="AT68" s="1051"/>
      <c r="AU68" s="1051">
        <v>270</v>
      </c>
      <c r="AV68" s="1051"/>
      <c r="AW68" s="1051"/>
      <c r="AX68" s="1051"/>
      <c r="AY68" s="1051"/>
      <c r="AZ68" s="1052" t="s">
        <v>578</v>
      </c>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589</v>
      </c>
      <c r="C69" s="1044"/>
      <c r="D69" s="1044"/>
      <c r="E69" s="1044"/>
      <c r="F69" s="1044"/>
      <c r="G69" s="1044"/>
      <c r="H69" s="1044"/>
      <c r="I69" s="1044"/>
      <c r="J69" s="1044"/>
      <c r="K69" s="1044"/>
      <c r="L69" s="1044"/>
      <c r="M69" s="1044"/>
      <c r="N69" s="1044"/>
      <c r="O69" s="1044"/>
      <c r="P69" s="1045"/>
      <c r="Q69" s="1046">
        <v>46</v>
      </c>
      <c r="R69" s="1040"/>
      <c r="S69" s="1040"/>
      <c r="T69" s="1040"/>
      <c r="U69" s="1040"/>
      <c r="V69" s="1040">
        <v>45</v>
      </c>
      <c r="W69" s="1040"/>
      <c r="X69" s="1040"/>
      <c r="Y69" s="1040"/>
      <c r="Z69" s="1040"/>
      <c r="AA69" s="1040">
        <v>1</v>
      </c>
      <c r="AB69" s="1040"/>
      <c r="AC69" s="1040"/>
      <c r="AD69" s="1040"/>
      <c r="AE69" s="1040"/>
      <c r="AF69" s="1040">
        <v>0</v>
      </c>
      <c r="AG69" s="1040"/>
      <c r="AH69" s="1040"/>
      <c r="AI69" s="1040"/>
      <c r="AJ69" s="1040"/>
      <c r="AK69" s="1040">
        <v>25</v>
      </c>
      <c r="AL69" s="1040"/>
      <c r="AM69" s="1040"/>
      <c r="AN69" s="1040"/>
      <c r="AO69" s="1040"/>
      <c r="AP69" s="1040" t="s">
        <v>593</v>
      </c>
      <c r="AQ69" s="1040"/>
      <c r="AR69" s="1040"/>
      <c r="AS69" s="1040"/>
      <c r="AT69" s="1040"/>
      <c r="AU69" s="1040" t="s">
        <v>593</v>
      </c>
      <c r="AV69" s="1040"/>
      <c r="AW69" s="1040"/>
      <c r="AX69" s="1040"/>
      <c r="AY69" s="1040"/>
      <c r="AZ69" s="1041" t="s">
        <v>591</v>
      </c>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589</v>
      </c>
      <c r="C70" s="1044"/>
      <c r="D70" s="1044"/>
      <c r="E70" s="1044"/>
      <c r="F70" s="1044"/>
      <c r="G70" s="1044"/>
      <c r="H70" s="1044"/>
      <c r="I70" s="1044"/>
      <c r="J70" s="1044"/>
      <c r="K70" s="1044"/>
      <c r="L70" s="1044"/>
      <c r="M70" s="1044"/>
      <c r="N70" s="1044"/>
      <c r="O70" s="1044"/>
      <c r="P70" s="1045"/>
      <c r="Q70" s="1046">
        <v>58</v>
      </c>
      <c r="R70" s="1040"/>
      <c r="S70" s="1040"/>
      <c r="T70" s="1040"/>
      <c r="U70" s="1040"/>
      <c r="V70" s="1040">
        <v>58</v>
      </c>
      <c r="W70" s="1040"/>
      <c r="X70" s="1040"/>
      <c r="Y70" s="1040"/>
      <c r="Z70" s="1040"/>
      <c r="AA70" s="1040">
        <v>0</v>
      </c>
      <c r="AB70" s="1040"/>
      <c r="AC70" s="1040"/>
      <c r="AD70" s="1040"/>
      <c r="AE70" s="1040"/>
      <c r="AF70" s="1040">
        <v>1</v>
      </c>
      <c r="AG70" s="1040"/>
      <c r="AH70" s="1040"/>
      <c r="AI70" s="1040"/>
      <c r="AJ70" s="1040"/>
      <c r="AK70" s="1040">
        <v>16</v>
      </c>
      <c r="AL70" s="1040"/>
      <c r="AM70" s="1040"/>
      <c r="AN70" s="1040"/>
      <c r="AO70" s="1040"/>
      <c r="AP70" s="1040" t="s">
        <v>599</v>
      </c>
      <c r="AQ70" s="1040"/>
      <c r="AR70" s="1040"/>
      <c r="AS70" s="1040"/>
      <c r="AT70" s="1040"/>
      <c r="AU70" s="1040" t="s">
        <v>593</v>
      </c>
      <c r="AV70" s="1040"/>
      <c r="AW70" s="1040"/>
      <c r="AX70" s="1040"/>
      <c r="AY70" s="1040"/>
      <c r="AZ70" s="1041" t="s">
        <v>592</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590</v>
      </c>
      <c r="C71" s="1044"/>
      <c r="D71" s="1044"/>
      <c r="E71" s="1044"/>
      <c r="F71" s="1044"/>
      <c r="G71" s="1044"/>
      <c r="H71" s="1044"/>
      <c r="I71" s="1044"/>
      <c r="J71" s="1044"/>
      <c r="K71" s="1044"/>
      <c r="L71" s="1044"/>
      <c r="M71" s="1044"/>
      <c r="N71" s="1044"/>
      <c r="O71" s="1044"/>
      <c r="P71" s="1045"/>
      <c r="Q71" s="1046">
        <v>568</v>
      </c>
      <c r="R71" s="1040"/>
      <c r="S71" s="1040"/>
      <c r="T71" s="1040"/>
      <c r="U71" s="1040"/>
      <c r="V71" s="1040">
        <v>563</v>
      </c>
      <c r="W71" s="1040"/>
      <c r="X71" s="1040"/>
      <c r="Y71" s="1040"/>
      <c r="Z71" s="1040"/>
      <c r="AA71" s="1040">
        <v>5</v>
      </c>
      <c r="AB71" s="1040"/>
      <c r="AC71" s="1040"/>
      <c r="AD71" s="1040"/>
      <c r="AE71" s="1040"/>
      <c r="AF71" s="1040">
        <v>5</v>
      </c>
      <c r="AG71" s="1040"/>
      <c r="AH71" s="1040"/>
      <c r="AI71" s="1040"/>
      <c r="AJ71" s="1040"/>
      <c r="AK71" s="1040">
        <v>71</v>
      </c>
      <c r="AL71" s="1040"/>
      <c r="AM71" s="1040"/>
      <c r="AN71" s="1040"/>
      <c r="AO71" s="1040"/>
      <c r="AP71" s="1040" t="s">
        <v>593</v>
      </c>
      <c r="AQ71" s="1040"/>
      <c r="AR71" s="1040"/>
      <c r="AS71" s="1040"/>
      <c r="AT71" s="1040"/>
      <c r="AU71" s="1040" t="s">
        <v>593</v>
      </c>
      <c r="AV71" s="1040"/>
      <c r="AW71" s="1040"/>
      <c r="AX71" s="1040"/>
      <c r="AY71" s="1040"/>
      <c r="AZ71" s="1041" t="s">
        <v>578</v>
      </c>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590</v>
      </c>
      <c r="C72" s="1044"/>
      <c r="D72" s="1044"/>
      <c r="E72" s="1044"/>
      <c r="F72" s="1044"/>
      <c r="G72" s="1044"/>
      <c r="H72" s="1044"/>
      <c r="I72" s="1044"/>
      <c r="J72" s="1044"/>
      <c r="K72" s="1044"/>
      <c r="L72" s="1044"/>
      <c r="M72" s="1044"/>
      <c r="N72" s="1044"/>
      <c r="O72" s="1044"/>
      <c r="P72" s="1045"/>
      <c r="Q72" s="1046">
        <v>82672</v>
      </c>
      <c r="R72" s="1040"/>
      <c r="S72" s="1040"/>
      <c r="T72" s="1040"/>
      <c r="U72" s="1040"/>
      <c r="V72" s="1040">
        <v>80207</v>
      </c>
      <c r="W72" s="1040"/>
      <c r="X72" s="1040"/>
      <c r="Y72" s="1040"/>
      <c r="Z72" s="1040"/>
      <c r="AA72" s="1040">
        <v>2465</v>
      </c>
      <c r="AB72" s="1040"/>
      <c r="AC72" s="1040"/>
      <c r="AD72" s="1040"/>
      <c r="AE72" s="1040"/>
      <c r="AF72" s="1040">
        <v>2465</v>
      </c>
      <c r="AG72" s="1040"/>
      <c r="AH72" s="1040"/>
      <c r="AI72" s="1040"/>
      <c r="AJ72" s="1040"/>
      <c r="AK72" s="1040">
        <v>801</v>
      </c>
      <c r="AL72" s="1040"/>
      <c r="AM72" s="1040"/>
      <c r="AN72" s="1040"/>
      <c r="AO72" s="1040"/>
      <c r="AP72" s="1040" t="s">
        <v>593</v>
      </c>
      <c r="AQ72" s="1040"/>
      <c r="AR72" s="1040"/>
      <c r="AS72" s="1040"/>
      <c r="AT72" s="1040"/>
      <c r="AU72" s="1040" t="s">
        <v>599</v>
      </c>
      <c r="AV72" s="1040"/>
      <c r="AW72" s="1040"/>
      <c r="AX72" s="1040"/>
      <c r="AY72" s="1040"/>
      <c r="AZ72" s="1041" t="s">
        <v>584</v>
      </c>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598</v>
      </c>
      <c r="C73" s="1044"/>
      <c r="D73" s="1044"/>
      <c r="E73" s="1044"/>
      <c r="F73" s="1044"/>
      <c r="G73" s="1044"/>
      <c r="H73" s="1044"/>
      <c r="I73" s="1044"/>
      <c r="J73" s="1044"/>
      <c r="K73" s="1044"/>
      <c r="L73" s="1044"/>
      <c r="M73" s="1044"/>
      <c r="N73" s="1044"/>
      <c r="O73" s="1044"/>
      <c r="P73" s="1045"/>
      <c r="Q73" s="1046">
        <v>4278</v>
      </c>
      <c r="R73" s="1040"/>
      <c r="S73" s="1040"/>
      <c r="T73" s="1040"/>
      <c r="U73" s="1040"/>
      <c r="V73" s="1040">
        <v>4069</v>
      </c>
      <c r="W73" s="1040"/>
      <c r="X73" s="1040"/>
      <c r="Y73" s="1040"/>
      <c r="Z73" s="1040"/>
      <c r="AA73" s="1040">
        <v>208</v>
      </c>
      <c r="AB73" s="1040"/>
      <c r="AC73" s="1040"/>
      <c r="AD73" s="1040"/>
      <c r="AE73" s="1040"/>
      <c r="AF73" s="1040">
        <v>208</v>
      </c>
      <c r="AG73" s="1040"/>
      <c r="AH73" s="1040"/>
      <c r="AI73" s="1040"/>
      <c r="AJ73" s="1040"/>
      <c r="AK73" s="1040">
        <v>1980</v>
      </c>
      <c r="AL73" s="1040"/>
      <c r="AM73" s="1040"/>
      <c r="AN73" s="1040"/>
      <c r="AO73" s="1040"/>
      <c r="AP73" s="1040" t="s">
        <v>600</v>
      </c>
      <c r="AQ73" s="1040"/>
      <c r="AR73" s="1040"/>
      <c r="AS73" s="1040"/>
      <c r="AT73" s="1040"/>
      <c r="AU73" s="1040" t="s">
        <v>593</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388</v>
      </c>
      <c r="B88" s="1013" t="s">
        <v>429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2685</v>
      </c>
      <c r="AG88" s="1028"/>
      <c r="AH88" s="1028"/>
      <c r="AI88" s="1028"/>
      <c r="AJ88" s="1028"/>
      <c r="AK88" s="1032"/>
      <c r="AL88" s="1032"/>
      <c r="AM88" s="1032"/>
      <c r="AN88" s="1032"/>
      <c r="AO88" s="1032"/>
      <c r="AP88" s="1028">
        <v>2292</v>
      </c>
      <c r="AQ88" s="1028"/>
      <c r="AR88" s="1028"/>
      <c r="AS88" s="1028"/>
      <c r="AT88" s="1028"/>
      <c r="AU88" s="1028">
        <v>270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1013" t="s">
        <v>430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37</v>
      </c>
      <c r="CS102" s="1020"/>
      <c r="CT102" s="1020"/>
      <c r="CU102" s="1020"/>
      <c r="CV102" s="1021"/>
      <c r="CW102" s="1019">
        <v>11</v>
      </c>
      <c r="CX102" s="1020"/>
      <c r="CY102" s="1020"/>
      <c r="CZ102" s="1020"/>
      <c r="DA102" s="1021"/>
      <c r="DB102" s="1019">
        <v>140</v>
      </c>
      <c r="DC102" s="1020"/>
      <c r="DD102" s="1020"/>
      <c r="DE102" s="1020"/>
      <c r="DF102" s="1021"/>
      <c r="DG102" s="1019" t="s">
        <v>599</v>
      </c>
      <c r="DH102" s="1020"/>
      <c r="DI102" s="1020"/>
      <c r="DJ102" s="1020"/>
      <c r="DK102" s="1021"/>
      <c r="DL102" s="1019" t="s">
        <v>599</v>
      </c>
      <c r="DM102" s="1020"/>
      <c r="DN102" s="1020"/>
      <c r="DO102" s="1020"/>
      <c r="DP102" s="1021"/>
      <c r="DQ102" s="1019" t="s">
        <v>599</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431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432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433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435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437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438</v>
      </c>
      <c r="AB109" s="963"/>
      <c r="AC109" s="963"/>
      <c r="AD109" s="963"/>
      <c r="AE109" s="964"/>
      <c r="AF109" s="965" t="s">
        <v>304</v>
      </c>
      <c r="AG109" s="963"/>
      <c r="AH109" s="963"/>
      <c r="AI109" s="963"/>
      <c r="AJ109" s="964"/>
      <c r="AK109" s="965" t="s">
        <v>303</v>
      </c>
      <c r="AL109" s="963"/>
      <c r="AM109" s="963"/>
      <c r="AN109" s="963"/>
      <c r="AO109" s="964"/>
      <c r="AP109" s="965" t="s">
        <v>439</v>
      </c>
      <c r="AQ109" s="963"/>
      <c r="AR109" s="963"/>
      <c r="AS109" s="963"/>
      <c r="AT109" s="994"/>
      <c r="AU109" s="962" t="s">
        <v>437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438</v>
      </c>
      <c r="BR109" s="963"/>
      <c r="BS109" s="963"/>
      <c r="BT109" s="963"/>
      <c r="BU109" s="964"/>
      <c r="BV109" s="965" t="s">
        <v>304</v>
      </c>
      <c r="BW109" s="963"/>
      <c r="BX109" s="963"/>
      <c r="BY109" s="963"/>
      <c r="BZ109" s="964"/>
      <c r="CA109" s="965" t="s">
        <v>303</v>
      </c>
      <c r="CB109" s="963"/>
      <c r="CC109" s="963"/>
      <c r="CD109" s="963"/>
      <c r="CE109" s="964"/>
      <c r="CF109" s="1001" t="s">
        <v>439</v>
      </c>
      <c r="CG109" s="1001"/>
      <c r="CH109" s="1001"/>
      <c r="CI109" s="1001"/>
      <c r="CJ109" s="1001"/>
      <c r="CK109" s="965" t="s">
        <v>440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438</v>
      </c>
      <c r="DH109" s="963"/>
      <c r="DI109" s="963"/>
      <c r="DJ109" s="963"/>
      <c r="DK109" s="964"/>
      <c r="DL109" s="965" t="s">
        <v>304</v>
      </c>
      <c r="DM109" s="963"/>
      <c r="DN109" s="963"/>
      <c r="DO109" s="963"/>
      <c r="DP109" s="964"/>
      <c r="DQ109" s="965" t="s">
        <v>303</v>
      </c>
      <c r="DR109" s="963"/>
      <c r="DS109" s="963"/>
      <c r="DT109" s="963"/>
      <c r="DU109" s="964"/>
      <c r="DV109" s="965" t="s">
        <v>439</v>
      </c>
      <c r="DW109" s="963"/>
      <c r="DX109" s="963"/>
      <c r="DY109" s="963"/>
      <c r="DZ109" s="994"/>
    </row>
    <row r="110" spans="1:131" s="226" customFormat="1" ht="26.25" customHeight="1" x14ac:dyDescent="0.15">
      <c r="A110" s="865" t="s">
        <v>441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1582827</v>
      </c>
      <c r="AB110" s="956"/>
      <c r="AC110" s="956"/>
      <c r="AD110" s="956"/>
      <c r="AE110" s="957"/>
      <c r="AF110" s="958">
        <v>1381360</v>
      </c>
      <c r="AG110" s="956"/>
      <c r="AH110" s="956"/>
      <c r="AI110" s="956"/>
      <c r="AJ110" s="957"/>
      <c r="AK110" s="958">
        <v>1296009</v>
      </c>
      <c r="AL110" s="956"/>
      <c r="AM110" s="956"/>
      <c r="AN110" s="956"/>
      <c r="AO110" s="957"/>
      <c r="AP110" s="959">
        <v>26.9</v>
      </c>
      <c r="AQ110" s="960"/>
      <c r="AR110" s="960"/>
      <c r="AS110" s="960"/>
      <c r="AT110" s="961"/>
      <c r="AU110" s="995" t="s">
        <v>66</v>
      </c>
      <c r="AV110" s="996"/>
      <c r="AW110" s="996"/>
      <c r="AX110" s="996"/>
      <c r="AY110" s="996"/>
      <c r="AZ110" s="921" t="s">
        <v>442</v>
      </c>
      <c r="BA110" s="866"/>
      <c r="BB110" s="866"/>
      <c r="BC110" s="866"/>
      <c r="BD110" s="866"/>
      <c r="BE110" s="866"/>
      <c r="BF110" s="866"/>
      <c r="BG110" s="866"/>
      <c r="BH110" s="866"/>
      <c r="BI110" s="866"/>
      <c r="BJ110" s="866"/>
      <c r="BK110" s="866"/>
      <c r="BL110" s="866"/>
      <c r="BM110" s="866"/>
      <c r="BN110" s="866"/>
      <c r="BO110" s="866"/>
      <c r="BP110" s="867"/>
      <c r="BQ110" s="922">
        <v>12049470</v>
      </c>
      <c r="BR110" s="903"/>
      <c r="BS110" s="903"/>
      <c r="BT110" s="903"/>
      <c r="BU110" s="903"/>
      <c r="BV110" s="903">
        <v>12065451</v>
      </c>
      <c r="BW110" s="903"/>
      <c r="BX110" s="903"/>
      <c r="BY110" s="903"/>
      <c r="BZ110" s="903"/>
      <c r="CA110" s="903">
        <v>12263761</v>
      </c>
      <c r="CB110" s="903"/>
      <c r="CC110" s="903"/>
      <c r="CD110" s="903"/>
      <c r="CE110" s="903"/>
      <c r="CF110" s="927">
        <v>254.3</v>
      </c>
      <c r="CG110" s="928"/>
      <c r="CH110" s="928"/>
      <c r="CI110" s="928"/>
      <c r="CJ110" s="928"/>
      <c r="CK110" s="991" t="s">
        <v>443</v>
      </c>
      <c r="CL110" s="877"/>
      <c r="CM110" s="952" t="s">
        <v>444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445</v>
      </c>
      <c r="DH110" s="903"/>
      <c r="DI110" s="903"/>
      <c r="DJ110" s="903"/>
      <c r="DK110" s="903"/>
      <c r="DL110" s="903" t="s">
        <v>446</v>
      </c>
      <c r="DM110" s="903"/>
      <c r="DN110" s="903"/>
      <c r="DO110" s="903"/>
      <c r="DP110" s="903"/>
      <c r="DQ110" s="903" t="s">
        <v>445</v>
      </c>
      <c r="DR110" s="903"/>
      <c r="DS110" s="903"/>
      <c r="DT110" s="903"/>
      <c r="DU110" s="903"/>
      <c r="DV110" s="904" t="s">
        <v>445</v>
      </c>
      <c r="DW110" s="904"/>
      <c r="DX110" s="904"/>
      <c r="DY110" s="904"/>
      <c r="DZ110" s="905"/>
    </row>
    <row r="111" spans="1:131" s="226" customFormat="1" ht="26.25" customHeight="1" x14ac:dyDescent="0.15">
      <c r="A111" s="832" t="s">
        <v>447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448</v>
      </c>
      <c r="AB111" s="984"/>
      <c r="AC111" s="984"/>
      <c r="AD111" s="984"/>
      <c r="AE111" s="985"/>
      <c r="AF111" s="986" t="s">
        <v>446</v>
      </c>
      <c r="AG111" s="984"/>
      <c r="AH111" s="984"/>
      <c r="AI111" s="984"/>
      <c r="AJ111" s="985"/>
      <c r="AK111" s="986" t="s">
        <v>449</v>
      </c>
      <c r="AL111" s="984"/>
      <c r="AM111" s="984"/>
      <c r="AN111" s="984"/>
      <c r="AO111" s="985"/>
      <c r="AP111" s="987" t="s">
        <v>449</v>
      </c>
      <c r="AQ111" s="988"/>
      <c r="AR111" s="988"/>
      <c r="AS111" s="988"/>
      <c r="AT111" s="989"/>
      <c r="AU111" s="997"/>
      <c r="AV111" s="998"/>
      <c r="AW111" s="998"/>
      <c r="AX111" s="998"/>
      <c r="AY111" s="998"/>
      <c r="AZ111" s="873" t="s">
        <v>450</v>
      </c>
      <c r="BA111" s="808"/>
      <c r="BB111" s="808"/>
      <c r="BC111" s="808"/>
      <c r="BD111" s="808"/>
      <c r="BE111" s="808"/>
      <c r="BF111" s="808"/>
      <c r="BG111" s="808"/>
      <c r="BH111" s="808"/>
      <c r="BI111" s="808"/>
      <c r="BJ111" s="808"/>
      <c r="BK111" s="808"/>
      <c r="BL111" s="808"/>
      <c r="BM111" s="808"/>
      <c r="BN111" s="808"/>
      <c r="BO111" s="808"/>
      <c r="BP111" s="809"/>
      <c r="BQ111" s="874">
        <v>10200</v>
      </c>
      <c r="BR111" s="875"/>
      <c r="BS111" s="875"/>
      <c r="BT111" s="875"/>
      <c r="BU111" s="875"/>
      <c r="BV111" s="875">
        <v>9000</v>
      </c>
      <c r="BW111" s="875"/>
      <c r="BX111" s="875"/>
      <c r="BY111" s="875"/>
      <c r="BZ111" s="875"/>
      <c r="CA111" s="875">
        <v>7800</v>
      </c>
      <c r="CB111" s="875"/>
      <c r="CC111" s="875"/>
      <c r="CD111" s="875"/>
      <c r="CE111" s="875"/>
      <c r="CF111" s="936">
        <v>0.2</v>
      </c>
      <c r="CG111" s="937"/>
      <c r="CH111" s="937"/>
      <c r="CI111" s="937"/>
      <c r="CJ111" s="937"/>
      <c r="CK111" s="992"/>
      <c r="CL111" s="879"/>
      <c r="CM111" s="882" t="s">
        <v>451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449</v>
      </c>
      <c r="DH111" s="875"/>
      <c r="DI111" s="875"/>
      <c r="DJ111" s="875"/>
      <c r="DK111" s="875"/>
      <c r="DL111" s="875" t="s">
        <v>449</v>
      </c>
      <c r="DM111" s="875"/>
      <c r="DN111" s="875"/>
      <c r="DO111" s="875"/>
      <c r="DP111" s="875"/>
      <c r="DQ111" s="875" t="s">
        <v>445</v>
      </c>
      <c r="DR111" s="875"/>
      <c r="DS111" s="875"/>
      <c r="DT111" s="875"/>
      <c r="DU111" s="875"/>
      <c r="DV111" s="852" t="s">
        <v>449</v>
      </c>
      <c r="DW111" s="852"/>
      <c r="DX111" s="852"/>
      <c r="DY111" s="852"/>
      <c r="DZ111" s="853"/>
    </row>
    <row r="112" spans="1:131" s="226" customFormat="1" ht="26.25" customHeight="1" x14ac:dyDescent="0.15">
      <c r="A112" s="977" t="s">
        <v>452</v>
      </c>
      <c r="B112" s="978"/>
      <c r="C112" s="808" t="s">
        <v>453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454</v>
      </c>
      <c r="AB112" s="838"/>
      <c r="AC112" s="838"/>
      <c r="AD112" s="838"/>
      <c r="AE112" s="839"/>
      <c r="AF112" s="840" t="s">
        <v>449</v>
      </c>
      <c r="AG112" s="838"/>
      <c r="AH112" s="838"/>
      <c r="AI112" s="838"/>
      <c r="AJ112" s="839"/>
      <c r="AK112" s="840" t="s">
        <v>449</v>
      </c>
      <c r="AL112" s="838"/>
      <c r="AM112" s="838"/>
      <c r="AN112" s="838"/>
      <c r="AO112" s="839"/>
      <c r="AP112" s="885" t="s">
        <v>445</v>
      </c>
      <c r="AQ112" s="886"/>
      <c r="AR112" s="886"/>
      <c r="AS112" s="886"/>
      <c r="AT112" s="887"/>
      <c r="AU112" s="997"/>
      <c r="AV112" s="998"/>
      <c r="AW112" s="998"/>
      <c r="AX112" s="998"/>
      <c r="AY112" s="998"/>
      <c r="AZ112" s="873" t="s">
        <v>455</v>
      </c>
      <c r="BA112" s="808"/>
      <c r="BB112" s="808"/>
      <c r="BC112" s="808"/>
      <c r="BD112" s="808"/>
      <c r="BE112" s="808"/>
      <c r="BF112" s="808"/>
      <c r="BG112" s="808"/>
      <c r="BH112" s="808"/>
      <c r="BI112" s="808"/>
      <c r="BJ112" s="808"/>
      <c r="BK112" s="808"/>
      <c r="BL112" s="808"/>
      <c r="BM112" s="808"/>
      <c r="BN112" s="808"/>
      <c r="BO112" s="808"/>
      <c r="BP112" s="809"/>
      <c r="BQ112" s="874">
        <v>4627214</v>
      </c>
      <c r="BR112" s="875"/>
      <c r="BS112" s="875"/>
      <c r="BT112" s="875"/>
      <c r="BU112" s="875"/>
      <c r="BV112" s="875">
        <v>4652027</v>
      </c>
      <c r="BW112" s="875"/>
      <c r="BX112" s="875"/>
      <c r="BY112" s="875"/>
      <c r="BZ112" s="875"/>
      <c r="CA112" s="875">
        <v>4673669</v>
      </c>
      <c r="CB112" s="875"/>
      <c r="CC112" s="875"/>
      <c r="CD112" s="875"/>
      <c r="CE112" s="875"/>
      <c r="CF112" s="936">
        <v>96.9</v>
      </c>
      <c r="CG112" s="937"/>
      <c r="CH112" s="937"/>
      <c r="CI112" s="937"/>
      <c r="CJ112" s="937"/>
      <c r="CK112" s="992"/>
      <c r="CL112" s="879"/>
      <c r="CM112" s="882" t="s">
        <v>456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123</v>
      </c>
      <c r="DH112" s="875"/>
      <c r="DI112" s="875"/>
      <c r="DJ112" s="875"/>
      <c r="DK112" s="875"/>
      <c r="DL112" s="875" t="s">
        <v>411</v>
      </c>
      <c r="DM112" s="875"/>
      <c r="DN112" s="875"/>
      <c r="DO112" s="875"/>
      <c r="DP112" s="875"/>
      <c r="DQ112" s="875" t="s">
        <v>123</v>
      </c>
      <c r="DR112" s="875"/>
      <c r="DS112" s="875"/>
      <c r="DT112" s="875"/>
      <c r="DU112" s="875"/>
      <c r="DV112" s="852" t="s">
        <v>449</v>
      </c>
      <c r="DW112" s="852"/>
      <c r="DX112" s="852"/>
      <c r="DY112" s="852"/>
      <c r="DZ112" s="853"/>
    </row>
    <row r="113" spans="1:130" s="226" customFormat="1" ht="26.25" customHeight="1" x14ac:dyDescent="0.15">
      <c r="A113" s="979"/>
      <c r="B113" s="980"/>
      <c r="C113" s="808" t="s">
        <v>457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522455</v>
      </c>
      <c r="AB113" s="984"/>
      <c r="AC113" s="984"/>
      <c r="AD113" s="984"/>
      <c r="AE113" s="985"/>
      <c r="AF113" s="986">
        <v>645142</v>
      </c>
      <c r="AG113" s="984"/>
      <c r="AH113" s="984"/>
      <c r="AI113" s="984"/>
      <c r="AJ113" s="985"/>
      <c r="AK113" s="986">
        <v>617038</v>
      </c>
      <c r="AL113" s="984"/>
      <c r="AM113" s="984"/>
      <c r="AN113" s="984"/>
      <c r="AO113" s="985"/>
      <c r="AP113" s="987">
        <v>12.8</v>
      </c>
      <c r="AQ113" s="988"/>
      <c r="AR113" s="988"/>
      <c r="AS113" s="988"/>
      <c r="AT113" s="989"/>
      <c r="AU113" s="997"/>
      <c r="AV113" s="998"/>
      <c r="AW113" s="998"/>
      <c r="AX113" s="998"/>
      <c r="AY113" s="998"/>
      <c r="AZ113" s="873" t="s">
        <v>458</v>
      </c>
      <c r="BA113" s="808"/>
      <c r="BB113" s="808"/>
      <c r="BC113" s="808"/>
      <c r="BD113" s="808"/>
      <c r="BE113" s="808"/>
      <c r="BF113" s="808"/>
      <c r="BG113" s="808"/>
      <c r="BH113" s="808"/>
      <c r="BI113" s="808"/>
      <c r="BJ113" s="808"/>
      <c r="BK113" s="808"/>
      <c r="BL113" s="808"/>
      <c r="BM113" s="808"/>
      <c r="BN113" s="808"/>
      <c r="BO113" s="808"/>
      <c r="BP113" s="809"/>
      <c r="BQ113" s="874">
        <v>314824</v>
      </c>
      <c r="BR113" s="875"/>
      <c r="BS113" s="875"/>
      <c r="BT113" s="875"/>
      <c r="BU113" s="875"/>
      <c r="BV113" s="875">
        <v>298525</v>
      </c>
      <c r="BW113" s="875"/>
      <c r="BX113" s="875"/>
      <c r="BY113" s="875"/>
      <c r="BZ113" s="875"/>
      <c r="CA113" s="875">
        <v>270491</v>
      </c>
      <c r="CB113" s="875"/>
      <c r="CC113" s="875"/>
      <c r="CD113" s="875"/>
      <c r="CE113" s="875"/>
      <c r="CF113" s="936">
        <v>5.6</v>
      </c>
      <c r="CG113" s="937"/>
      <c r="CH113" s="937"/>
      <c r="CI113" s="937"/>
      <c r="CJ113" s="937"/>
      <c r="CK113" s="992"/>
      <c r="CL113" s="879"/>
      <c r="CM113" s="882" t="s">
        <v>459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446</v>
      </c>
      <c r="DH113" s="838"/>
      <c r="DI113" s="838"/>
      <c r="DJ113" s="838"/>
      <c r="DK113" s="839"/>
      <c r="DL113" s="840" t="s">
        <v>445</v>
      </c>
      <c r="DM113" s="838"/>
      <c r="DN113" s="838"/>
      <c r="DO113" s="838"/>
      <c r="DP113" s="839"/>
      <c r="DQ113" s="840" t="s">
        <v>449</v>
      </c>
      <c r="DR113" s="838"/>
      <c r="DS113" s="838"/>
      <c r="DT113" s="838"/>
      <c r="DU113" s="839"/>
      <c r="DV113" s="885" t="s">
        <v>446</v>
      </c>
      <c r="DW113" s="886"/>
      <c r="DX113" s="886"/>
      <c r="DY113" s="886"/>
      <c r="DZ113" s="887"/>
    </row>
    <row r="114" spans="1:130" s="226" customFormat="1" ht="26.25" customHeight="1" x14ac:dyDescent="0.15">
      <c r="A114" s="979"/>
      <c r="B114" s="980"/>
      <c r="C114" s="808" t="s">
        <v>460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28516</v>
      </c>
      <c r="AB114" s="838"/>
      <c r="AC114" s="838"/>
      <c r="AD114" s="838"/>
      <c r="AE114" s="839"/>
      <c r="AF114" s="840">
        <v>36486</v>
      </c>
      <c r="AG114" s="838"/>
      <c r="AH114" s="838"/>
      <c r="AI114" s="838"/>
      <c r="AJ114" s="839"/>
      <c r="AK114" s="840">
        <v>34984</v>
      </c>
      <c r="AL114" s="838"/>
      <c r="AM114" s="838"/>
      <c r="AN114" s="838"/>
      <c r="AO114" s="839"/>
      <c r="AP114" s="885">
        <v>0.7</v>
      </c>
      <c r="AQ114" s="886"/>
      <c r="AR114" s="886"/>
      <c r="AS114" s="886"/>
      <c r="AT114" s="887"/>
      <c r="AU114" s="997"/>
      <c r="AV114" s="998"/>
      <c r="AW114" s="998"/>
      <c r="AX114" s="998"/>
      <c r="AY114" s="998"/>
      <c r="AZ114" s="873" t="s">
        <v>461</v>
      </c>
      <c r="BA114" s="808"/>
      <c r="BB114" s="808"/>
      <c r="BC114" s="808"/>
      <c r="BD114" s="808"/>
      <c r="BE114" s="808"/>
      <c r="BF114" s="808"/>
      <c r="BG114" s="808"/>
      <c r="BH114" s="808"/>
      <c r="BI114" s="808"/>
      <c r="BJ114" s="808"/>
      <c r="BK114" s="808"/>
      <c r="BL114" s="808"/>
      <c r="BM114" s="808"/>
      <c r="BN114" s="808"/>
      <c r="BO114" s="808"/>
      <c r="BP114" s="809"/>
      <c r="BQ114" s="874">
        <v>1187596</v>
      </c>
      <c r="BR114" s="875"/>
      <c r="BS114" s="875"/>
      <c r="BT114" s="875"/>
      <c r="BU114" s="875"/>
      <c r="BV114" s="875">
        <v>923396</v>
      </c>
      <c r="BW114" s="875"/>
      <c r="BX114" s="875"/>
      <c r="BY114" s="875"/>
      <c r="BZ114" s="875"/>
      <c r="CA114" s="875">
        <v>1048279</v>
      </c>
      <c r="CB114" s="875"/>
      <c r="CC114" s="875"/>
      <c r="CD114" s="875"/>
      <c r="CE114" s="875"/>
      <c r="CF114" s="936">
        <v>21.7</v>
      </c>
      <c r="CG114" s="937"/>
      <c r="CH114" s="937"/>
      <c r="CI114" s="937"/>
      <c r="CJ114" s="937"/>
      <c r="CK114" s="992"/>
      <c r="CL114" s="879"/>
      <c r="CM114" s="882" t="s">
        <v>462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446</v>
      </c>
      <c r="DH114" s="838"/>
      <c r="DI114" s="838"/>
      <c r="DJ114" s="838"/>
      <c r="DK114" s="839"/>
      <c r="DL114" s="840" t="s">
        <v>411</v>
      </c>
      <c r="DM114" s="838"/>
      <c r="DN114" s="838"/>
      <c r="DO114" s="838"/>
      <c r="DP114" s="839"/>
      <c r="DQ114" s="840" t="s">
        <v>449</v>
      </c>
      <c r="DR114" s="838"/>
      <c r="DS114" s="838"/>
      <c r="DT114" s="838"/>
      <c r="DU114" s="839"/>
      <c r="DV114" s="885" t="s">
        <v>123</v>
      </c>
      <c r="DW114" s="886"/>
      <c r="DX114" s="886"/>
      <c r="DY114" s="886"/>
      <c r="DZ114" s="887"/>
    </row>
    <row r="115" spans="1:130" s="226" customFormat="1" ht="26.25" customHeight="1" x14ac:dyDescent="0.15">
      <c r="A115" s="979"/>
      <c r="B115" s="980"/>
      <c r="C115" s="808" t="s">
        <v>463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4178</v>
      </c>
      <c r="AB115" s="984"/>
      <c r="AC115" s="984"/>
      <c r="AD115" s="984"/>
      <c r="AE115" s="985"/>
      <c r="AF115" s="986">
        <v>1200</v>
      </c>
      <c r="AG115" s="984"/>
      <c r="AH115" s="984"/>
      <c r="AI115" s="984"/>
      <c r="AJ115" s="985"/>
      <c r="AK115" s="986">
        <v>1200</v>
      </c>
      <c r="AL115" s="984"/>
      <c r="AM115" s="984"/>
      <c r="AN115" s="984"/>
      <c r="AO115" s="985"/>
      <c r="AP115" s="987">
        <v>0</v>
      </c>
      <c r="AQ115" s="988"/>
      <c r="AR115" s="988"/>
      <c r="AS115" s="988"/>
      <c r="AT115" s="989"/>
      <c r="AU115" s="997"/>
      <c r="AV115" s="998"/>
      <c r="AW115" s="998"/>
      <c r="AX115" s="998"/>
      <c r="AY115" s="998"/>
      <c r="AZ115" s="873" t="s">
        <v>464</v>
      </c>
      <c r="BA115" s="808"/>
      <c r="BB115" s="808"/>
      <c r="BC115" s="808"/>
      <c r="BD115" s="808"/>
      <c r="BE115" s="808"/>
      <c r="BF115" s="808"/>
      <c r="BG115" s="808"/>
      <c r="BH115" s="808"/>
      <c r="BI115" s="808"/>
      <c r="BJ115" s="808"/>
      <c r="BK115" s="808"/>
      <c r="BL115" s="808"/>
      <c r="BM115" s="808"/>
      <c r="BN115" s="808"/>
      <c r="BO115" s="808"/>
      <c r="BP115" s="809"/>
      <c r="BQ115" s="874">
        <v>98135</v>
      </c>
      <c r="BR115" s="875"/>
      <c r="BS115" s="875"/>
      <c r="BT115" s="875"/>
      <c r="BU115" s="875"/>
      <c r="BV115" s="875" t="s">
        <v>123</v>
      </c>
      <c r="BW115" s="875"/>
      <c r="BX115" s="875"/>
      <c r="BY115" s="875"/>
      <c r="BZ115" s="875"/>
      <c r="CA115" s="875" t="s">
        <v>446</v>
      </c>
      <c r="CB115" s="875"/>
      <c r="CC115" s="875"/>
      <c r="CD115" s="875"/>
      <c r="CE115" s="875"/>
      <c r="CF115" s="936" t="s">
        <v>123</v>
      </c>
      <c r="CG115" s="937"/>
      <c r="CH115" s="937"/>
      <c r="CI115" s="937"/>
      <c r="CJ115" s="937"/>
      <c r="CK115" s="992"/>
      <c r="CL115" s="879"/>
      <c r="CM115" s="873" t="s">
        <v>465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448</v>
      </c>
      <c r="DH115" s="838"/>
      <c r="DI115" s="838"/>
      <c r="DJ115" s="838"/>
      <c r="DK115" s="839"/>
      <c r="DL115" s="840" t="s">
        <v>411</v>
      </c>
      <c r="DM115" s="838"/>
      <c r="DN115" s="838"/>
      <c r="DO115" s="838"/>
      <c r="DP115" s="839"/>
      <c r="DQ115" s="840" t="s">
        <v>446</v>
      </c>
      <c r="DR115" s="838"/>
      <c r="DS115" s="838"/>
      <c r="DT115" s="838"/>
      <c r="DU115" s="839"/>
      <c r="DV115" s="885" t="s">
        <v>449</v>
      </c>
      <c r="DW115" s="886"/>
      <c r="DX115" s="886"/>
      <c r="DY115" s="886"/>
      <c r="DZ115" s="887"/>
    </row>
    <row r="116" spans="1:130" s="226" customFormat="1" ht="26.25" customHeight="1" x14ac:dyDescent="0.15">
      <c r="A116" s="981"/>
      <c r="B116" s="982"/>
      <c r="C116" s="941" t="s">
        <v>466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411</v>
      </c>
      <c r="AB116" s="838"/>
      <c r="AC116" s="838"/>
      <c r="AD116" s="838"/>
      <c r="AE116" s="839"/>
      <c r="AF116" s="840" t="s">
        <v>445</v>
      </c>
      <c r="AG116" s="838"/>
      <c r="AH116" s="838"/>
      <c r="AI116" s="838"/>
      <c r="AJ116" s="839"/>
      <c r="AK116" s="840" t="s">
        <v>449</v>
      </c>
      <c r="AL116" s="838"/>
      <c r="AM116" s="838"/>
      <c r="AN116" s="838"/>
      <c r="AO116" s="839"/>
      <c r="AP116" s="885" t="s">
        <v>454</v>
      </c>
      <c r="AQ116" s="886"/>
      <c r="AR116" s="886"/>
      <c r="AS116" s="886"/>
      <c r="AT116" s="887"/>
      <c r="AU116" s="997"/>
      <c r="AV116" s="998"/>
      <c r="AW116" s="998"/>
      <c r="AX116" s="998"/>
      <c r="AY116" s="998"/>
      <c r="AZ116" s="924" t="s">
        <v>467</v>
      </c>
      <c r="BA116" s="925"/>
      <c r="BB116" s="925"/>
      <c r="BC116" s="925"/>
      <c r="BD116" s="925"/>
      <c r="BE116" s="925"/>
      <c r="BF116" s="925"/>
      <c r="BG116" s="925"/>
      <c r="BH116" s="925"/>
      <c r="BI116" s="925"/>
      <c r="BJ116" s="925"/>
      <c r="BK116" s="925"/>
      <c r="BL116" s="925"/>
      <c r="BM116" s="925"/>
      <c r="BN116" s="925"/>
      <c r="BO116" s="925"/>
      <c r="BP116" s="926"/>
      <c r="BQ116" s="874" t="s">
        <v>411</v>
      </c>
      <c r="BR116" s="875"/>
      <c r="BS116" s="875"/>
      <c r="BT116" s="875"/>
      <c r="BU116" s="875"/>
      <c r="BV116" s="875" t="s">
        <v>411</v>
      </c>
      <c r="BW116" s="875"/>
      <c r="BX116" s="875"/>
      <c r="BY116" s="875"/>
      <c r="BZ116" s="875"/>
      <c r="CA116" s="875" t="s">
        <v>446</v>
      </c>
      <c r="CB116" s="875"/>
      <c r="CC116" s="875"/>
      <c r="CD116" s="875"/>
      <c r="CE116" s="875"/>
      <c r="CF116" s="936" t="s">
        <v>123</v>
      </c>
      <c r="CG116" s="937"/>
      <c r="CH116" s="937"/>
      <c r="CI116" s="937"/>
      <c r="CJ116" s="937"/>
      <c r="CK116" s="992"/>
      <c r="CL116" s="879"/>
      <c r="CM116" s="882" t="s">
        <v>468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411</v>
      </c>
      <c r="DH116" s="838"/>
      <c r="DI116" s="838"/>
      <c r="DJ116" s="838"/>
      <c r="DK116" s="839"/>
      <c r="DL116" s="840" t="s">
        <v>449</v>
      </c>
      <c r="DM116" s="838"/>
      <c r="DN116" s="838"/>
      <c r="DO116" s="838"/>
      <c r="DP116" s="839"/>
      <c r="DQ116" s="840" t="s">
        <v>446</v>
      </c>
      <c r="DR116" s="838"/>
      <c r="DS116" s="838"/>
      <c r="DT116" s="838"/>
      <c r="DU116" s="839"/>
      <c r="DV116" s="885" t="s">
        <v>446</v>
      </c>
      <c r="DW116" s="886"/>
      <c r="DX116" s="886"/>
      <c r="DY116" s="886"/>
      <c r="DZ116" s="887"/>
    </row>
    <row r="117" spans="1:130" s="226" customFormat="1" ht="26.25" customHeight="1" x14ac:dyDescent="0.15">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469</v>
      </c>
      <c r="Z117" s="964"/>
      <c r="AA117" s="969">
        <v>2137976</v>
      </c>
      <c r="AB117" s="970"/>
      <c r="AC117" s="970"/>
      <c r="AD117" s="970"/>
      <c r="AE117" s="971"/>
      <c r="AF117" s="972">
        <v>2064188</v>
      </c>
      <c r="AG117" s="970"/>
      <c r="AH117" s="970"/>
      <c r="AI117" s="970"/>
      <c r="AJ117" s="971"/>
      <c r="AK117" s="972">
        <v>1949231</v>
      </c>
      <c r="AL117" s="970"/>
      <c r="AM117" s="970"/>
      <c r="AN117" s="970"/>
      <c r="AO117" s="971"/>
      <c r="AP117" s="973"/>
      <c r="AQ117" s="974"/>
      <c r="AR117" s="974"/>
      <c r="AS117" s="974"/>
      <c r="AT117" s="975"/>
      <c r="AU117" s="997"/>
      <c r="AV117" s="998"/>
      <c r="AW117" s="998"/>
      <c r="AX117" s="998"/>
      <c r="AY117" s="998"/>
      <c r="AZ117" s="924" t="s">
        <v>470</v>
      </c>
      <c r="BA117" s="925"/>
      <c r="BB117" s="925"/>
      <c r="BC117" s="925"/>
      <c r="BD117" s="925"/>
      <c r="BE117" s="925"/>
      <c r="BF117" s="925"/>
      <c r="BG117" s="925"/>
      <c r="BH117" s="925"/>
      <c r="BI117" s="925"/>
      <c r="BJ117" s="925"/>
      <c r="BK117" s="925"/>
      <c r="BL117" s="925"/>
      <c r="BM117" s="925"/>
      <c r="BN117" s="925"/>
      <c r="BO117" s="925"/>
      <c r="BP117" s="926"/>
      <c r="BQ117" s="874" t="s">
        <v>449</v>
      </c>
      <c r="BR117" s="875"/>
      <c r="BS117" s="875"/>
      <c r="BT117" s="875"/>
      <c r="BU117" s="875"/>
      <c r="BV117" s="875" t="s">
        <v>449</v>
      </c>
      <c r="BW117" s="875"/>
      <c r="BX117" s="875"/>
      <c r="BY117" s="875"/>
      <c r="BZ117" s="875"/>
      <c r="CA117" s="875" t="s">
        <v>385</v>
      </c>
      <c r="CB117" s="875"/>
      <c r="CC117" s="875"/>
      <c r="CD117" s="875"/>
      <c r="CE117" s="875"/>
      <c r="CF117" s="936" t="s">
        <v>123</v>
      </c>
      <c r="CG117" s="937"/>
      <c r="CH117" s="937"/>
      <c r="CI117" s="937"/>
      <c r="CJ117" s="937"/>
      <c r="CK117" s="992"/>
      <c r="CL117" s="879"/>
      <c r="CM117" s="882" t="s">
        <v>471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449</v>
      </c>
      <c r="DM117" s="838"/>
      <c r="DN117" s="838"/>
      <c r="DO117" s="838"/>
      <c r="DP117" s="839"/>
      <c r="DQ117" s="840" t="s">
        <v>385</v>
      </c>
      <c r="DR117" s="838"/>
      <c r="DS117" s="838"/>
      <c r="DT117" s="838"/>
      <c r="DU117" s="839"/>
      <c r="DV117" s="885" t="s">
        <v>445</v>
      </c>
      <c r="DW117" s="886"/>
      <c r="DX117" s="886"/>
      <c r="DY117" s="886"/>
      <c r="DZ117" s="887"/>
    </row>
    <row r="118" spans="1:130" s="226" customFormat="1" ht="26.25" customHeight="1" x14ac:dyDescent="0.15">
      <c r="A118" s="962" t="s">
        <v>440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438</v>
      </c>
      <c r="AB118" s="963"/>
      <c r="AC118" s="963"/>
      <c r="AD118" s="963"/>
      <c r="AE118" s="964"/>
      <c r="AF118" s="965" t="s">
        <v>304</v>
      </c>
      <c r="AG118" s="963"/>
      <c r="AH118" s="963"/>
      <c r="AI118" s="963"/>
      <c r="AJ118" s="964"/>
      <c r="AK118" s="965" t="s">
        <v>303</v>
      </c>
      <c r="AL118" s="963"/>
      <c r="AM118" s="963"/>
      <c r="AN118" s="963"/>
      <c r="AO118" s="964"/>
      <c r="AP118" s="966" t="s">
        <v>439</v>
      </c>
      <c r="AQ118" s="967"/>
      <c r="AR118" s="967"/>
      <c r="AS118" s="967"/>
      <c r="AT118" s="968"/>
      <c r="AU118" s="997"/>
      <c r="AV118" s="998"/>
      <c r="AW118" s="998"/>
      <c r="AX118" s="998"/>
      <c r="AY118" s="998"/>
      <c r="AZ118" s="940" t="s">
        <v>472</v>
      </c>
      <c r="BA118" s="941"/>
      <c r="BB118" s="941"/>
      <c r="BC118" s="941"/>
      <c r="BD118" s="941"/>
      <c r="BE118" s="941"/>
      <c r="BF118" s="941"/>
      <c r="BG118" s="941"/>
      <c r="BH118" s="941"/>
      <c r="BI118" s="941"/>
      <c r="BJ118" s="941"/>
      <c r="BK118" s="941"/>
      <c r="BL118" s="941"/>
      <c r="BM118" s="941"/>
      <c r="BN118" s="941"/>
      <c r="BO118" s="941"/>
      <c r="BP118" s="942"/>
      <c r="BQ118" s="943" t="s">
        <v>454</v>
      </c>
      <c r="BR118" s="906"/>
      <c r="BS118" s="906"/>
      <c r="BT118" s="906"/>
      <c r="BU118" s="906"/>
      <c r="BV118" s="906" t="s">
        <v>449</v>
      </c>
      <c r="BW118" s="906"/>
      <c r="BX118" s="906"/>
      <c r="BY118" s="906"/>
      <c r="BZ118" s="906"/>
      <c r="CA118" s="906" t="s">
        <v>454</v>
      </c>
      <c r="CB118" s="906"/>
      <c r="CC118" s="906"/>
      <c r="CD118" s="906"/>
      <c r="CE118" s="906"/>
      <c r="CF118" s="936" t="s">
        <v>445</v>
      </c>
      <c r="CG118" s="937"/>
      <c r="CH118" s="937"/>
      <c r="CI118" s="937"/>
      <c r="CJ118" s="937"/>
      <c r="CK118" s="992"/>
      <c r="CL118" s="879"/>
      <c r="CM118" s="882" t="s">
        <v>473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454</v>
      </c>
      <c r="DH118" s="838"/>
      <c r="DI118" s="838"/>
      <c r="DJ118" s="838"/>
      <c r="DK118" s="839"/>
      <c r="DL118" s="840" t="s">
        <v>449</v>
      </c>
      <c r="DM118" s="838"/>
      <c r="DN118" s="838"/>
      <c r="DO118" s="838"/>
      <c r="DP118" s="839"/>
      <c r="DQ118" s="840" t="s">
        <v>385</v>
      </c>
      <c r="DR118" s="838"/>
      <c r="DS118" s="838"/>
      <c r="DT118" s="838"/>
      <c r="DU118" s="839"/>
      <c r="DV118" s="885" t="s">
        <v>445</v>
      </c>
      <c r="DW118" s="886"/>
      <c r="DX118" s="886"/>
      <c r="DY118" s="886"/>
      <c r="DZ118" s="887"/>
    </row>
    <row r="119" spans="1:130" s="226" customFormat="1" ht="26.25" customHeight="1" x14ac:dyDescent="0.15">
      <c r="A119" s="876" t="s">
        <v>443</v>
      </c>
      <c r="B119" s="877"/>
      <c r="C119" s="952" t="s">
        <v>444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385</v>
      </c>
      <c r="AB119" s="956"/>
      <c r="AC119" s="956"/>
      <c r="AD119" s="956"/>
      <c r="AE119" s="957"/>
      <c r="AF119" s="958" t="s">
        <v>385</v>
      </c>
      <c r="AG119" s="956"/>
      <c r="AH119" s="956"/>
      <c r="AI119" s="956"/>
      <c r="AJ119" s="957"/>
      <c r="AK119" s="958" t="s">
        <v>449</v>
      </c>
      <c r="AL119" s="956"/>
      <c r="AM119" s="956"/>
      <c r="AN119" s="956"/>
      <c r="AO119" s="957"/>
      <c r="AP119" s="959" t="s">
        <v>449</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474</v>
      </c>
      <c r="BP119" s="939"/>
      <c r="BQ119" s="943">
        <v>18287439</v>
      </c>
      <c r="BR119" s="906"/>
      <c r="BS119" s="906"/>
      <c r="BT119" s="906"/>
      <c r="BU119" s="906"/>
      <c r="BV119" s="906">
        <v>17948399</v>
      </c>
      <c r="BW119" s="906"/>
      <c r="BX119" s="906"/>
      <c r="BY119" s="906"/>
      <c r="BZ119" s="906"/>
      <c r="CA119" s="906">
        <v>18264000</v>
      </c>
      <c r="CB119" s="906"/>
      <c r="CC119" s="906"/>
      <c r="CD119" s="906"/>
      <c r="CE119" s="906"/>
      <c r="CF119" s="804"/>
      <c r="CG119" s="805"/>
      <c r="CH119" s="805"/>
      <c r="CI119" s="805"/>
      <c r="CJ119" s="895"/>
      <c r="CK119" s="993"/>
      <c r="CL119" s="881"/>
      <c r="CM119" s="899" t="s">
        <v>475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10200</v>
      </c>
      <c r="DH119" s="821"/>
      <c r="DI119" s="821"/>
      <c r="DJ119" s="821"/>
      <c r="DK119" s="822"/>
      <c r="DL119" s="823">
        <v>9000</v>
      </c>
      <c r="DM119" s="821"/>
      <c r="DN119" s="821"/>
      <c r="DO119" s="821"/>
      <c r="DP119" s="822"/>
      <c r="DQ119" s="823">
        <v>7800</v>
      </c>
      <c r="DR119" s="821"/>
      <c r="DS119" s="821"/>
      <c r="DT119" s="821"/>
      <c r="DU119" s="822"/>
      <c r="DV119" s="909">
        <v>0.2</v>
      </c>
      <c r="DW119" s="910"/>
      <c r="DX119" s="910"/>
      <c r="DY119" s="910"/>
      <c r="DZ119" s="911"/>
    </row>
    <row r="120" spans="1:130" s="226" customFormat="1" ht="26.25" customHeight="1" x14ac:dyDescent="0.15">
      <c r="A120" s="878"/>
      <c r="B120" s="879"/>
      <c r="C120" s="882" t="s">
        <v>451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454</v>
      </c>
      <c r="AB120" s="838"/>
      <c r="AC120" s="838"/>
      <c r="AD120" s="838"/>
      <c r="AE120" s="839"/>
      <c r="AF120" s="840" t="s">
        <v>449</v>
      </c>
      <c r="AG120" s="838"/>
      <c r="AH120" s="838"/>
      <c r="AI120" s="838"/>
      <c r="AJ120" s="839"/>
      <c r="AK120" s="840" t="s">
        <v>449</v>
      </c>
      <c r="AL120" s="838"/>
      <c r="AM120" s="838"/>
      <c r="AN120" s="838"/>
      <c r="AO120" s="839"/>
      <c r="AP120" s="885" t="s">
        <v>449</v>
      </c>
      <c r="AQ120" s="886"/>
      <c r="AR120" s="886"/>
      <c r="AS120" s="886"/>
      <c r="AT120" s="887"/>
      <c r="AU120" s="944" t="s">
        <v>476</v>
      </c>
      <c r="AV120" s="945"/>
      <c r="AW120" s="945"/>
      <c r="AX120" s="945"/>
      <c r="AY120" s="946"/>
      <c r="AZ120" s="921" t="s">
        <v>477</v>
      </c>
      <c r="BA120" s="866"/>
      <c r="BB120" s="866"/>
      <c r="BC120" s="866"/>
      <c r="BD120" s="866"/>
      <c r="BE120" s="866"/>
      <c r="BF120" s="866"/>
      <c r="BG120" s="866"/>
      <c r="BH120" s="866"/>
      <c r="BI120" s="866"/>
      <c r="BJ120" s="866"/>
      <c r="BK120" s="866"/>
      <c r="BL120" s="866"/>
      <c r="BM120" s="866"/>
      <c r="BN120" s="866"/>
      <c r="BO120" s="866"/>
      <c r="BP120" s="867"/>
      <c r="BQ120" s="922">
        <v>5024110</v>
      </c>
      <c r="BR120" s="903"/>
      <c r="BS120" s="903"/>
      <c r="BT120" s="903"/>
      <c r="BU120" s="903"/>
      <c r="BV120" s="903">
        <v>4616531</v>
      </c>
      <c r="BW120" s="903"/>
      <c r="BX120" s="903"/>
      <c r="BY120" s="903"/>
      <c r="BZ120" s="903"/>
      <c r="CA120" s="903">
        <v>4550918</v>
      </c>
      <c r="CB120" s="903"/>
      <c r="CC120" s="903"/>
      <c r="CD120" s="903"/>
      <c r="CE120" s="903"/>
      <c r="CF120" s="927">
        <v>94.4</v>
      </c>
      <c r="CG120" s="928"/>
      <c r="CH120" s="928"/>
      <c r="CI120" s="928"/>
      <c r="CJ120" s="928"/>
      <c r="CK120" s="929" t="s">
        <v>478</v>
      </c>
      <c r="CL120" s="913"/>
      <c r="CM120" s="913"/>
      <c r="CN120" s="913"/>
      <c r="CO120" s="914"/>
      <c r="CP120" s="933" t="s">
        <v>479</v>
      </c>
      <c r="CQ120" s="934"/>
      <c r="CR120" s="934"/>
      <c r="CS120" s="934"/>
      <c r="CT120" s="934"/>
      <c r="CU120" s="934"/>
      <c r="CV120" s="934"/>
      <c r="CW120" s="934"/>
      <c r="CX120" s="934"/>
      <c r="CY120" s="934"/>
      <c r="CZ120" s="934"/>
      <c r="DA120" s="934"/>
      <c r="DB120" s="934"/>
      <c r="DC120" s="934"/>
      <c r="DD120" s="934"/>
      <c r="DE120" s="934"/>
      <c r="DF120" s="935"/>
      <c r="DG120" s="922">
        <v>3659837</v>
      </c>
      <c r="DH120" s="903"/>
      <c r="DI120" s="903"/>
      <c r="DJ120" s="903"/>
      <c r="DK120" s="903"/>
      <c r="DL120" s="903">
        <v>3626016</v>
      </c>
      <c r="DM120" s="903"/>
      <c r="DN120" s="903"/>
      <c r="DO120" s="903"/>
      <c r="DP120" s="903"/>
      <c r="DQ120" s="903">
        <v>3702303</v>
      </c>
      <c r="DR120" s="903"/>
      <c r="DS120" s="903"/>
      <c r="DT120" s="903"/>
      <c r="DU120" s="903"/>
      <c r="DV120" s="904">
        <v>76.8</v>
      </c>
      <c r="DW120" s="904"/>
      <c r="DX120" s="904"/>
      <c r="DY120" s="904"/>
      <c r="DZ120" s="905"/>
    </row>
    <row r="121" spans="1:130" s="226" customFormat="1" ht="26.25" customHeight="1" x14ac:dyDescent="0.15">
      <c r="A121" s="878"/>
      <c r="B121" s="879"/>
      <c r="C121" s="924" t="s">
        <v>480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454</v>
      </c>
      <c r="AB121" s="838"/>
      <c r="AC121" s="838"/>
      <c r="AD121" s="838"/>
      <c r="AE121" s="839"/>
      <c r="AF121" s="840" t="s">
        <v>454</v>
      </c>
      <c r="AG121" s="838"/>
      <c r="AH121" s="838"/>
      <c r="AI121" s="838"/>
      <c r="AJ121" s="839"/>
      <c r="AK121" s="840" t="s">
        <v>385</v>
      </c>
      <c r="AL121" s="838"/>
      <c r="AM121" s="838"/>
      <c r="AN121" s="838"/>
      <c r="AO121" s="839"/>
      <c r="AP121" s="885" t="s">
        <v>449</v>
      </c>
      <c r="AQ121" s="886"/>
      <c r="AR121" s="886"/>
      <c r="AS121" s="886"/>
      <c r="AT121" s="887"/>
      <c r="AU121" s="947"/>
      <c r="AV121" s="948"/>
      <c r="AW121" s="948"/>
      <c r="AX121" s="948"/>
      <c r="AY121" s="949"/>
      <c r="AZ121" s="873" t="s">
        <v>481</v>
      </c>
      <c r="BA121" s="808"/>
      <c r="BB121" s="808"/>
      <c r="BC121" s="808"/>
      <c r="BD121" s="808"/>
      <c r="BE121" s="808"/>
      <c r="BF121" s="808"/>
      <c r="BG121" s="808"/>
      <c r="BH121" s="808"/>
      <c r="BI121" s="808"/>
      <c r="BJ121" s="808"/>
      <c r="BK121" s="808"/>
      <c r="BL121" s="808"/>
      <c r="BM121" s="808"/>
      <c r="BN121" s="808"/>
      <c r="BO121" s="808"/>
      <c r="BP121" s="809"/>
      <c r="BQ121" s="874">
        <v>40379</v>
      </c>
      <c r="BR121" s="875"/>
      <c r="BS121" s="875"/>
      <c r="BT121" s="875"/>
      <c r="BU121" s="875"/>
      <c r="BV121" s="875">
        <v>29278</v>
      </c>
      <c r="BW121" s="875"/>
      <c r="BX121" s="875"/>
      <c r="BY121" s="875"/>
      <c r="BZ121" s="875"/>
      <c r="CA121" s="875">
        <v>19322</v>
      </c>
      <c r="CB121" s="875"/>
      <c r="CC121" s="875"/>
      <c r="CD121" s="875"/>
      <c r="CE121" s="875"/>
      <c r="CF121" s="936">
        <v>0.4</v>
      </c>
      <c r="CG121" s="937"/>
      <c r="CH121" s="937"/>
      <c r="CI121" s="937"/>
      <c r="CJ121" s="937"/>
      <c r="CK121" s="930"/>
      <c r="CL121" s="916"/>
      <c r="CM121" s="916"/>
      <c r="CN121" s="916"/>
      <c r="CO121" s="917"/>
      <c r="CP121" s="896" t="s">
        <v>482</v>
      </c>
      <c r="CQ121" s="897"/>
      <c r="CR121" s="897"/>
      <c r="CS121" s="897"/>
      <c r="CT121" s="897"/>
      <c r="CU121" s="897"/>
      <c r="CV121" s="897"/>
      <c r="CW121" s="897"/>
      <c r="CX121" s="897"/>
      <c r="CY121" s="897"/>
      <c r="CZ121" s="897"/>
      <c r="DA121" s="897"/>
      <c r="DB121" s="897"/>
      <c r="DC121" s="897"/>
      <c r="DD121" s="897"/>
      <c r="DE121" s="897"/>
      <c r="DF121" s="898"/>
      <c r="DG121" s="874">
        <v>894110</v>
      </c>
      <c r="DH121" s="875"/>
      <c r="DI121" s="875"/>
      <c r="DJ121" s="875"/>
      <c r="DK121" s="875"/>
      <c r="DL121" s="875">
        <v>894369</v>
      </c>
      <c r="DM121" s="875"/>
      <c r="DN121" s="875"/>
      <c r="DO121" s="875"/>
      <c r="DP121" s="875"/>
      <c r="DQ121" s="875">
        <v>875472</v>
      </c>
      <c r="DR121" s="875"/>
      <c r="DS121" s="875"/>
      <c r="DT121" s="875"/>
      <c r="DU121" s="875"/>
      <c r="DV121" s="852">
        <v>18.2</v>
      </c>
      <c r="DW121" s="852"/>
      <c r="DX121" s="852"/>
      <c r="DY121" s="852"/>
      <c r="DZ121" s="853"/>
    </row>
    <row r="122" spans="1:130" s="226" customFormat="1" ht="26.25" customHeight="1" x14ac:dyDescent="0.15">
      <c r="A122" s="878"/>
      <c r="B122" s="879"/>
      <c r="C122" s="882" t="s">
        <v>462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449</v>
      </c>
      <c r="AB122" s="838"/>
      <c r="AC122" s="838"/>
      <c r="AD122" s="838"/>
      <c r="AE122" s="839"/>
      <c r="AF122" s="840" t="s">
        <v>454</v>
      </c>
      <c r="AG122" s="838"/>
      <c r="AH122" s="838"/>
      <c r="AI122" s="838"/>
      <c r="AJ122" s="839"/>
      <c r="AK122" s="840" t="s">
        <v>448</v>
      </c>
      <c r="AL122" s="838"/>
      <c r="AM122" s="838"/>
      <c r="AN122" s="838"/>
      <c r="AO122" s="839"/>
      <c r="AP122" s="885" t="s">
        <v>448</v>
      </c>
      <c r="AQ122" s="886"/>
      <c r="AR122" s="886"/>
      <c r="AS122" s="886"/>
      <c r="AT122" s="887"/>
      <c r="AU122" s="947"/>
      <c r="AV122" s="948"/>
      <c r="AW122" s="948"/>
      <c r="AX122" s="948"/>
      <c r="AY122" s="949"/>
      <c r="AZ122" s="940" t="s">
        <v>483</v>
      </c>
      <c r="BA122" s="941"/>
      <c r="BB122" s="941"/>
      <c r="BC122" s="941"/>
      <c r="BD122" s="941"/>
      <c r="BE122" s="941"/>
      <c r="BF122" s="941"/>
      <c r="BG122" s="941"/>
      <c r="BH122" s="941"/>
      <c r="BI122" s="941"/>
      <c r="BJ122" s="941"/>
      <c r="BK122" s="941"/>
      <c r="BL122" s="941"/>
      <c r="BM122" s="941"/>
      <c r="BN122" s="941"/>
      <c r="BO122" s="941"/>
      <c r="BP122" s="942"/>
      <c r="BQ122" s="943">
        <v>12910288</v>
      </c>
      <c r="BR122" s="906"/>
      <c r="BS122" s="906"/>
      <c r="BT122" s="906"/>
      <c r="BU122" s="906"/>
      <c r="BV122" s="906">
        <v>12866968</v>
      </c>
      <c r="BW122" s="906"/>
      <c r="BX122" s="906"/>
      <c r="BY122" s="906"/>
      <c r="BZ122" s="906"/>
      <c r="CA122" s="906">
        <v>13231024</v>
      </c>
      <c r="CB122" s="906"/>
      <c r="CC122" s="906"/>
      <c r="CD122" s="906"/>
      <c r="CE122" s="906"/>
      <c r="CF122" s="907">
        <v>274.39999999999998</v>
      </c>
      <c r="CG122" s="908"/>
      <c r="CH122" s="908"/>
      <c r="CI122" s="908"/>
      <c r="CJ122" s="908"/>
      <c r="CK122" s="930"/>
      <c r="CL122" s="916"/>
      <c r="CM122" s="916"/>
      <c r="CN122" s="916"/>
      <c r="CO122" s="917"/>
      <c r="CP122" s="896" t="s">
        <v>484</v>
      </c>
      <c r="CQ122" s="897"/>
      <c r="CR122" s="897"/>
      <c r="CS122" s="897"/>
      <c r="CT122" s="897"/>
      <c r="CU122" s="897"/>
      <c r="CV122" s="897"/>
      <c r="CW122" s="897"/>
      <c r="CX122" s="897"/>
      <c r="CY122" s="897"/>
      <c r="CZ122" s="897"/>
      <c r="DA122" s="897"/>
      <c r="DB122" s="897"/>
      <c r="DC122" s="897"/>
      <c r="DD122" s="897"/>
      <c r="DE122" s="897"/>
      <c r="DF122" s="898"/>
      <c r="DG122" s="874">
        <v>69032</v>
      </c>
      <c r="DH122" s="875"/>
      <c r="DI122" s="875"/>
      <c r="DJ122" s="875"/>
      <c r="DK122" s="875"/>
      <c r="DL122" s="875">
        <v>125814</v>
      </c>
      <c r="DM122" s="875"/>
      <c r="DN122" s="875"/>
      <c r="DO122" s="875"/>
      <c r="DP122" s="875"/>
      <c r="DQ122" s="875">
        <v>92741</v>
      </c>
      <c r="DR122" s="875"/>
      <c r="DS122" s="875"/>
      <c r="DT122" s="875"/>
      <c r="DU122" s="875"/>
      <c r="DV122" s="852">
        <v>1.9</v>
      </c>
      <c r="DW122" s="852"/>
      <c r="DX122" s="852"/>
      <c r="DY122" s="852"/>
      <c r="DZ122" s="853"/>
    </row>
    <row r="123" spans="1:130" s="226" customFormat="1" ht="26.25" customHeight="1" x14ac:dyDescent="0.15">
      <c r="A123" s="878"/>
      <c r="B123" s="879"/>
      <c r="C123" s="882" t="s">
        <v>468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449</v>
      </c>
      <c r="AB123" s="838"/>
      <c r="AC123" s="838"/>
      <c r="AD123" s="838"/>
      <c r="AE123" s="839"/>
      <c r="AF123" s="840" t="s">
        <v>449</v>
      </c>
      <c r="AG123" s="838"/>
      <c r="AH123" s="838"/>
      <c r="AI123" s="838"/>
      <c r="AJ123" s="839"/>
      <c r="AK123" s="840" t="s">
        <v>449</v>
      </c>
      <c r="AL123" s="838"/>
      <c r="AM123" s="838"/>
      <c r="AN123" s="838"/>
      <c r="AO123" s="839"/>
      <c r="AP123" s="885" t="s">
        <v>449</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485</v>
      </c>
      <c r="BP123" s="939"/>
      <c r="BQ123" s="893">
        <v>17974777</v>
      </c>
      <c r="BR123" s="894"/>
      <c r="BS123" s="894"/>
      <c r="BT123" s="894"/>
      <c r="BU123" s="894"/>
      <c r="BV123" s="894">
        <v>17512777</v>
      </c>
      <c r="BW123" s="894"/>
      <c r="BX123" s="894"/>
      <c r="BY123" s="894"/>
      <c r="BZ123" s="894"/>
      <c r="CA123" s="894">
        <v>17801264</v>
      </c>
      <c r="CB123" s="894"/>
      <c r="CC123" s="894"/>
      <c r="CD123" s="894"/>
      <c r="CE123" s="894"/>
      <c r="CF123" s="804"/>
      <c r="CG123" s="805"/>
      <c r="CH123" s="805"/>
      <c r="CI123" s="805"/>
      <c r="CJ123" s="895"/>
      <c r="CK123" s="930"/>
      <c r="CL123" s="916"/>
      <c r="CM123" s="916"/>
      <c r="CN123" s="916"/>
      <c r="CO123" s="917"/>
      <c r="CP123" s="896" t="s">
        <v>486</v>
      </c>
      <c r="CQ123" s="897"/>
      <c r="CR123" s="897"/>
      <c r="CS123" s="897"/>
      <c r="CT123" s="897"/>
      <c r="CU123" s="897"/>
      <c r="CV123" s="897"/>
      <c r="CW123" s="897"/>
      <c r="CX123" s="897"/>
      <c r="CY123" s="897"/>
      <c r="CZ123" s="897"/>
      <c r="DA123" s="897"/>
      <c r="DB123" s="897"/>
      <c r="DC123" s="897"/>
      <c r="DD123" s="897"/>
      <c r="DE123" s="897"/>
      <c r="DF123" s="898"/>
      <c r="DG123" s="837">
        <v>4235</v>
      </c>
      <c r="DH123" s="838"/>
      <c r="DI123" s="838"/>
      <c r="DJ123" s="838"/>
      <c r="DK123" s="839"/>
      <c r="DL123" s="840">
        <v>3596</v>
      </c>
      <c r="DM123" s="838"/>
      <c r="DN123" s="838"/>
      <c r="DO123" s="838"/>
      <c r="DP123" s="839"/>
      <c r="DQ123" s="840">
        <v>3153</v>
      </c>
      <c r="DR123" s="838"/>
      <c r="DS123" s="838"/>
      <c r="DT123" s="838"/>
      <c r="DU123" s="839"/>
      <c r="DV123" s="885">
        <v>0.1</v>
      </c>
      <c r="DW123" s="886"/>
      <c r="DX123" s="886"/>
      <c r="DY123" s="886"/>
      <c r="DZ123" s="887"/>
    </row>
    <row r="124" spans="1:130" s="226" customFormat="1" ht="26.25" customHeight="1" thickBot="1" x14ac:dyDescent="0.2">
      <c r="A124" s="878"/>
      <c r="B124" s="879"/>
      <c r="C124" s="882" t="s">
        <v>471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449</v>
      </c>
      <c r="AB124" s="838"/>
      <c r="AC124" s="838"/>
      <c r="AD124" s="838"/>
      <c r="AE124" s="839"/>
      <c r="AF124" s="840" t="s">
        <v>448</v>
      </c>
      <c r="AG124" s="838"/>
      <c r="AH124" s="838"/>
      <c r="AI124" s="838"/>
      <c r="AJ124" s="839"/>
      <c r="AK124" s="840" t="s">
        <v>449</v>
      </c>
      <c r="AL124" s="838"/>
      <c r="AM124" s="838"/>
      <c r="AN124" s="838"/>
      <c r="AO124" s="839"/>
      <c r="AP124" s="885" t="s">
        <v>449</v>
      </c>
      <c r="AQ124" s="886"/>
      <c r="AR124" s="886"/>
      <c r="AS124" s="886"/>
      <c r="AT124" s="887"/>
      <c r="AU124" s="888" t="s">
        <v>487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6.3</v>
      </c>
      <c r="BR124" s="892"/>
      <c r="BS124" s="892"/>
      <c r="BT124" s="892"/>
      <c r="BU124" s="892"/>
      <c r="BV124" s="892">
        <v>9.1999999999999993</v>
      </c>
      <c r="BW124" s="892"/>
      <c r="BX124" s="892"/>
      <c r="BY124" s="892"/>
      <c r="BZ124" s="892"/>
      <c r="CA124" s="892">
        <v>9.5</v>
      </c>
      <c r="CB124" s="892"/>
      <c r="CC124" s="892"/>
      <c r="CD124" s="892"/>
      <c r="CE124" s="892"/>
      <c r="CF124" s="782"/>
      <c r="CG124" s="783"/>
      <c r="CH124" s="783"/>
      <c r="CI124" s="783"/>
      <c r="CJ124" s="923"/>
      <c r="CK124" s="931"/>
      <c r="CL124" s="931"/>
      <c r="CM124" s="931"/>
      <c r="CN124" s="931"/>
      <c r="CO124" s="932"/>
      <c r="CP124" s="896" t="s">
        <v>488</v>
      </c>
      <c r="CQ124" s="897"/>
      <c r="CR124" s="897"/>
      <c r="CS124" s="897"/>
      <c r="CT124" s="897"/>
      <c r="CU124" s="897"/>
      <c r="CV124" s="897"/>
      <c r="CW124" s="897"/>
      <c r="CX124" s="897"/>
      <c r="CY124" s="897"/>
      <c r="CZ124" s="897"/>
      <c r="DA124" s="897"/>
      <c r="DB124" s="897"/>
      <c r="DC124" s="897"/>
      <c r="DD124" s="897"/>
      <c r="DE124" s="897"/>
      <c r="DF124" s="898"/>
      <c r="DG124" s="820" t="s">
        <v>489</v>
      </c>
      <c r="DH124" s="821"/>
      <c r="DI124" s="821"/>
      <c r="DJ124" s="821"/>
      <c r="DK124" s="822"/>
      <c r="DL124" s="823">
        <v>2232</v>
      </c>
      <c r="DM124" s="821"/>
      <c r="DN124" s="821"/>
      <c r="DO124" s="821"/>
      <c r="DP124" s="822"/>
      <c r="DQ124" s="823" t="s">
        <v>123</v>
      </c>
      <c r="DR124" s="821"/>
      <c r="DS124" s="821"/>
      <c r="DT124" s="821"/>
      <c r="DU124" s="822"/>
      <c r="DV124" s="909" t="s">
        <v>123</v>
      </c>
      <c r="DW124" s="910"/>
      <c r="DX124" s="910"/>
      <c r="DY124" s="910"/>
      <c r="DZ124" s="911"/>
    </row>
    <row r="125" spans="1:130" s="226" customFormat="1" ht="26.25" customHeight="1" x14ac:dyDescent="0.15">
      <c r="A125" s="878"/>
      <c r="B125" s="879"/>
      <c r="C125" s="882" t="s">
        <v>473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490</v>
      </c>
      <c r="AB125" s="838"/>
      <c r="AC125" s="838"/>
      <c r="AD125" s="838"/>
      <c r="AE125" s="839"/>
      <c r="AF125" s="840" t="s">
        <v>123</v>
      </c>
      <c r="AG125" s="838"/>
      <c r="AH125" s="838"/>
      <c r="AI125" s="838"/>
      <c r="AJ125" s="839"/>
      <c r="AK125" s="840" t="s">
        <v>123</v>
      </c>
      <c r="AL125" s="838"/>
      <c r="AM125" s="838"/>
      <c r="AN125" s="838"/>
      <c r="AO125" s="839"/>
      <c r="AP125" s="885" t="s">
        <v>491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492</v>
      </c>
      <c r="CL125" s="913"/>
      <c r="CM125" s="913"/>
      <c r="CN125" s="913"/>
      <c r="CO125" s="914"/>
      <c r="CP125" s="921" t="s">
        <v>493</v>
      </c>
      <c r="CQ125" s="866"/>
      <c r="CR125" s="866"/>
      <c r="CS125" s="866"/>
      <c r="CT125" s="866"/>
      <c r="CU125" s="866"/>
      <c r="CV125" s="866"/>
      <c r="CW125" s="866"/>
      <c r="CX125" s="866"/>
      <c r="CY125" s="866"/>
      <c r="CZ125" s="866"/>
      <c r="DA125" s="866"/>
      <c r="DB125" s="866"/>
      <c r="DC125" s="866"/>
      <c r="DD125" s="866"/>
      <c r="DE125" s="866"/>
      <c r="DF125" s="867"/>
      <c r="DG125" s="922" t="s">
        <v>123</v>
      </c>
      <c r="DH125" s="903"/>
      <c r="DI125" s="903"/>
      <c r="DJ125" s="903"/>
      <c r="DK125" s="903"/>
      <c r="DL125" s="903" t="s">
        <v>490</v>
      </c>
      <c r="DM125" s="903"/>
      <c r="DN125" s="903"/>
      <c r="DO125" s="903"/>
      <c r="DP125" s="903"/>
      <c r="DQ125" s="903" t="s">
        <v>123</v>
      </c>
      <c r="DR125" s="903"/>
      <c r="DS125" s="903"/>
      <c r="DT125" s="903"/>
      <c r="DU125" s="903"/>
      <c r="DV125" s="904" t="s">
        <v>489</v>
      </c>
      <c r="DW125" s="904"/>
      <c r="DX125" s="904"/>
      <c r="DY125" s="904"/>
      <c r="DZ125" s="905"/>
    </row>
    <row r="126" spans="1:130" s="226" customFormat="1" ht="26.25" customHeight="1" thickBot="1" x14ac:dyDescent="0.2">
      <c r="A126" s="878"/>
      <c r="B126" s="879"/>
      <c r="C126" s="882" t="s">
        <v>475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123</v>
      </c>
      <c r="AB126" s="838"/>
      <c r="AC126" s="838"/>
      <c r="AD126" s="838"/>
      <c r="AE126" s="839"/>
      <c r="AF126" s="840" t="s">
        <v>123</v>
      </c>
      <c r="AG126" s="838"/>
      <c r="AH126" s="838"/>
      <c r="AI126" s="838"/>
      <c r="AJ126" s="839"/>
      <c r="AK126" s="840" t="s">
        <v>494</v>
      </c>
      <c r="AL126" s="838"/>
      <c r="AM126" s="838"/>
      <c r="AN126" s="838"/>
      <c r="AO126" s="839"/>
      <c r="AP126" s="885" t="s">
        <v>123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495</v>
      </c>
      <c r="CQ126" s="808"/>
      <c r="CR126" s="808"/>
      <c r="CS126" s="808"/>
      <c r="CT126" s="808"/>
      <c r="CU126" s="808"/>
      <c r="CV126" s="808"/>
      <c r="CW126" s="808"/>
      <c r="CX126" s="808"/>
      <c r="CY126" s="808"/>
      <c r="CZ126" s="808"/>
      <c r="DA126" s="808"/>
      <c r="DB126" s="808"/>
      <c r="DC126" s="808"/>
      <c r="DD126" s="808"/>
      <c r="DE126" s="808"/>
      <c r="DF126" s="809"/>
      <c r="DG126" s="874">
        <v>98135</v>
      </c>
      <c r="DH126" s="875"/>
      <c r="DI126" s="875"/>
      <c r="DJ126" s="875"/>
      <c r="DK126" s="875"/>
      <c r="DL126" s="875" t="s">
        <v>490</v>
      </c>
      <c r="DM126" s="875"/>
      <c r="DN126" s="875"/>
      <c r="DO126" s="875"/>
      <c r="DP126" s="875"/>
      <c r="DQ126" s="875" t="s">
        <v>123</v>
      </c>
      <c r="DR126" s="875"/>
      <c r="DS126" s="875"/>
      <c r="DT126" s="875"/>
      <c r="DU126" s="875"/>
      <c r="DV126" s="852" t="s">
        <v>494</v>
      </c>
      <c r="DW126" s="852"/>
      <c r="DX126" s="852"/>
      <c r="DY126" s="852"/>
      <c r="DZ126" s="853"/>
    </row>
    <row r="127" spans="1:130" s="226" customFormat="1" ht="26.25" customHeight="1" x14ac:dyDescent="0.15">
      <c r="A127" s="880"/>
      <c r="B127" s="881"/>
      <c r="C127" s="899" t="s">
        <v>496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4178</v>
      </c>
      <c r="AB127" s="838"/>
      <c r="AC127" s="838"/>
      <c r="AD127" s="838"/>
      <c r="AE127" s="839"/>
      <c r="AF127" s="840">
        <v>1200</v>
      </c>
      <c r="AG127" s="838"/>
      <c r="AH127" s="838"/>
      <c r="AI127" s="838"/>
      <c r="AJ127" s="839"/>
      <c r="AK127" s="840">
        <v>1200</v>
      </c>
      <c r="AL127" s="838"/>
      <c r="AM127" s="838"/>
      <c r="AN127" s="838"/>
      <c r="AO127" s="839"/>
      <c r="AP127" s="885">
        <v>0</v>
      </c>
      <c r="AQ127" s="886"/>
      <c r="AR127" s="886"/>
      <c r="AS127" s="886"/>
      <c r="AT127" s="887"/>
      <c r="AU127" s="262"/>
      <c r="AV127" s="262"/>
      <c r="AW127" s="262"/>
      <c r="AX127" s="902" t="s">
        <v>497</v>
      </c>
      <c r="AY127" s="870"/>
      <c r="AZ127" s="870"/>
      <c r="BA127" s="870"/>
      <c r="BB127" s="870"/>
      <c r="BC127" s="870"/>
      <c r="BD127" s="870"/>
      <c r="BE127" s="871"/>
      <c r="BF127" s="869" t="s">
        <v>498</v>
      </c>
      <c r="BG127" s="870"/>
      <c r="BH127" s="870"/>
      <c r="BI127" s="870"/>
      <c r="BJ127" s="870"/>
      <c r="BK127" s="870"/>
      <c r="BL127" s="871"/>
      <c r="BM127" s="869" t="s">
        <v>499</v>
      </c>
      <c r="BN127" s="870"/>
      <c r="BO127" s="870"/>
      <c r="BP127" s="870"/>
      <c r="BQ127" s="870"/>
      <c r="BR127" s="870"/>
      <c r="BS127" s="871"/>
      <c r="BT127" s="869" t="s">
        <v>500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501</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502</v>
      </c>
      <c r="DM127" s="875"/>
      <c r="DN127" s="875"/>
      <c r="DO127" s="875"/>
      <c r="DP127" s="875"/>
      <c r="DQ127" s="875" t="s">
        <v>123</v>
      </c>
      <c r="DR127" s="875"/>
      <c r="DS127" s="875"/>
      <c r="DT127" s="875"/>
      <c r="DU127" s="875"/>
      <c r="DV127" s="852" t="s">
        <v>123</v>
      </c>
      <c r="DW127" s="852"/>
      <c r="DX127" s="852"/>
      <c r="DY127" s="852"/>
      <c r="DZ127" s="853"/>
    </row>
    <row r="128" spans="1:130" s="226" customFormat="1" ht="26.25" customHeight="1" thickBot="1" x14ac:dyDescent="0.2">
      <c r="A128" s="854" t="s">
        <v>503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504</v>
      </c>
      <c r="X128" s="856"/>
      <c r="Y128" s="856"/>
      <c r="Z128" s="857"/>
      <c r="AA128" s="858">
        <v>23404</v>
      </c>
      <c r="AB128" s="859"/>
      <c r="AC128" s="859"/>
      <c r="AD128" s="859"/>
      <c r="AE128" s="860"/>
      <c r="AF128" s="861">
        <v>11596</v>
      </c>
      <c r="AG128" s="859"/>
      <c r="AH128" s="859"/>
      <c r="AI128" s="859"/>
      <c r="AJ128" s="860"/>
      <c r="AK128" s="861">
        <v>10204</v>
      </c>
      <c r="AL128" s="859"/>
      <c r="AM128" s="859"/>
      <c r="AN128" s="859"/>
      <c r="AO128" s="860"/>
      <c r="AP128" s="862"/>
      <c r="AQ128" s="863"/>
      <c r="AR128" s="863"/>
      <c r="AS128" s="863"/>
      <c r="AT128" s="864"/>
      <c r="AU128" s="262"/>
      <c r="AV128" s="262"/>
      <c r="AW128" s="262"/>
      <c r="AX128" s="865" t="s">
        <v>505</v>
      </c>
      <c r="AY128" s="866"/>
      <c r="AZ128" s="866"/>
      <c r="BA128" s="866"/>
      <c r="BB128" s="866"/>
      <c r="BC128" s="866"/>
      <c r="BD128" s="866"/>
      <c r="BE128" s="867"/>
      <c r="BF128" s="844" t="s">
        <v>490</v>
      </c>
      <c r="BG128" s="845"/>
      <c r="BH128" s="845"/>
      <c r="BI128" s="845"/>
      <c r="BJ128" s="845"/>
      <c r="BK128" s="845"/>
      <c r="BL128" s="868"/>
      <c r="BM128" s="844">
        <v>14.39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506</v>
      </c>
      <c r="CQ128" s="786"/>
      <c r="CR128" s="786"/>
      <c r="CS128" s="786"/>
      <c r="CT128" s="786"/>
      <c r="CU128" s="786"/>
      <c r="CV128" s="786"/>
      <c r="CW128" s="786"/>
      <c r="CX128" s="786"/>
      <c r="CY128" s="786"/>
      <c r="CZ128" s="786"/>
      <c r="DA128" s="786"/>
      <c r="DB128" s="786"/>
      <c r="DC128" s="786"/>
      <c r="DD128" s="786"/>
      <c r="DE128" s="786"/>
      <c r="DF128" s="787"/>
      <c r="DG128" s="848" t="s">
        <v>489</v>
      </c>
      <c r="DH128" s="849"/>
      <c r="DI128" s="849"/>
      <c r="DJ128" s="849"/>
      <c r="DK128" s="849"/>
      <c r="DL128" s="849" t="s">
        <v>123</v>
      </c>
      <c r="DM128" s="849"/>
      <c r="DN128" s="849"/>
      <c r="DO128" s="849"/>
      <c r="DP128" s="849"/>
      <c r="DQ128" s="849" t="s">
        <v>123</v>
      </c>
      <c r="DR128" s="849"/>
      <c r="DS128" s="849"/>
      <c r="DT128" s="849"/>
      <c r="DU128" s="849"/>
      <c r="DV128" s="850" t="s">
        <v>494</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507</v>
      </c>
      <c r="X129" s="835"/>
      <c r="Y129" s="835"/>
      <c r="Z129" s="836"/>
      <c r="AA129" s="837">
        <v>6327531</v>
      </c>
      <c r="AB129" s="838"/>
      <c r="AC129" s="838"/>
      <c r="AD129" s="838"/>
      <c r="AE129" s="839"/>
      <c r="AF129" s="840">
        <v>6057792</v>
      </c>
      <c r="AG129" s="838"/>
      <c r="AH129" s="838"/>
      <c r="AI129" s="838"/>
      <c r="AJ129" s="839"/>
      <c r="AK129" s="840">
        <v>6125446</v>
      </c>
      <c r="AL129" s="838"/>
      <c r="AM129" s="838"/>
      <c r="AN129" s="838"/>
      <c r="AO129" s="839"/>
      <c r="AP129" s="841"/>
      <c r="AQ129" s="842"/>
      <c r="AR129" s="842"/>
      <c r="AS129" s="842"/>
      <c r="AT129" s="843"/>
      <c r="AU129" s="264"/>
      <c r="AV129" s="264"/>
      <c r="AW129" s="264"/>
      <c r="AX129" s="807" t="s">
        <v>508</v>
      </c>
      <c r="AY129" s="808"/>
      <c r="AZ129" s="808"/>
      <c r="BA129" s="808"/>
      <c r="BB129" s="808"/>
      <c r="BC129" s="808"/>
      <c r="BD129" s="808"/>
      <c r="BE129" s="809"/>
      <c r="BF129" s="827" t="s">
        <v>123</v>
      </c>
      <c r="BG129" s="828"/>
      <c r="BH129" s="828"/>
      <c r="BI129" s="828"/>
      <c r="BJ129" s="828"/>
      <c r="BK129" s="828"/>
      <c r="BL129" s="829"/>
      <c r="BM129" s="827">
        <v>19.39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509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510</v>
      </c>
      <c r="X130" s="835"/>
      <c r="Y130" s="835"/>
      <c r="Z130" s="836"/>
      <c r="AA130" s="837">
        <v>1430531</v>
      </c>
      <c r="AB130" s="838"/>
      <c r="AC130" s="838"/>
      <c r="AD130" s="838"/>
      <c r="AE130" s="839"/>
      <c r="AF130" s="840">
        <v>1333991</v>
      </c>
      <c r="AG130" s="838"/>
      <c r="AH130" s="838"/>
      <c r="AI130" s="838"/>
      <c r="AJ130" s="839"/>
      <c r="AK130" s="840">
        <v>1303253</v>
      </c>
      <c r="AL130" s="838"/>
      <c r="AM130" s="838"/>
      <c r="AN130" s="838"/>
      <c r="AO130" s="839"/>
      <c r="AP130" s="841"/>
      <c r="AQ130" s="842"/>
      <c r="AR130" s="842"/>
      <c r="AS130" s="842"/>
      <c r="AT130" s="843"/>
      <c r="AU130" s="264"/>
      <c r="AV130" s="264"/>
      <c r="AW130" s="264"/>
      <c r="AX130" s="807" t="s">
        <v>511</v>
      </c>
      <c r="AY130" s="808"/>
      <c r="AZ130" s="808"/>
      <c r="BA130" s="808"/>
      <c r="BB130" s="808"/>
      <c r="BC130" s="808"/>
      <c r="BD130" s="808"/>
      <c r="BE130" s="809"/>
      <c r="BF130" s="810">
        <v>14.1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512</v>
      </c>
      <c r="X131" s="818"/>
      <c r="Y131" s="818"/>
      <c r="Z131" s="819"/>
      <c r="AA131" s="820">
        <v>4897000</v>
      </c>
      <c r="AB131" s="821"/>
      <c r="AC131" s="821"/>
      <c r="AD131" s="821"/>
      <c r="AE131" s="822"/>
      <c r="AF131" s="823">
        <v>4723801</v>
      </c>
      <c r="AG131" s="821"/>
      <c r="AH131" s="821"/>
      <c r="AI131" s="821"/>
      <c r="AJ131" s="822"/>
      <c r="AK131" s="823">
        <v>4822193</v>
      </c>
      <c r="AL131" s="821"/>
      <c r="AM131" s="821"/>
      <c r="AN131" s="821"/>
      <c r="AO131" s="822"/>
      <c r="AP131" s="824"/>
      <c r="AQ131" s="825"/>
      <c r="AR131" s="825"/>
      <c r="AS131" s="825"/>
      <c r="AT131" s="826"/>
      <c r="AU131" s="264"/>
      <c r="AV131" s="264"/>
      <c r="AW131" s="264"/>
      <c r="AX131" s="785" t="s">
        <v>513</v>
      </c>
      <c r="AY131" s="786"/>
      <c r="AZ131" s="786"/>
      <c r="BA131" s="786"/>
      <c r="BB131" s="786"/>
      <c r="BC131" s="786"/>
      <c r="BD131" s="786"/>
      <c r="BE131" s="787"/>
      <c r="BF131" s="788">
        <v>9.5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514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515</v>
      </c>
      <c r="W132" s="798"/>
      <c r="X132" s="798"/>
      <c r="Y132" s="798"/>
      <c r="Z132" s="799"/>
      <c r="AA132" s="800">
        <v>13.9685726</v>
      </c>
      <c r="AB132" s="801"/>
      <c r="AC132" s="801"/>
      <c r="AD132" s="801"/>
      <c r="AE132" s="802"/>
      <c r="AF132" s="803">
        <v>15.21234701</v>
      </c>
      <c r="AG132" s="801"/>
      <c r="AH132" s="801"/>
      <c r="AI132" s="801"/>
      <c r="AJ132" s="802"/>
      <c r="AK132" s="803">
        <v>13.184333349999999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516</v>
      </c>
      <c r="W133" s="777"/>
      <c r="X133" s="777"/>
      <c r="Y133" s="777"/>
      <c r="Z133" s="778"/>
      <c r="AA133" s="779">
        <v>14.8</v>
      </c>
      <c r="AB133" s="780"/>
      <c r="AC133" s="780"/>
      <c r="AD133" s="780"/>
      <c r="AE133" s="781"/>
      <c r="AF133" s="779">
        <v>14.5</v>
      </c>
      <c r="AG133" s="780"/>
      <c r="AH133" s="780"/>
      <c r="AI133" s="780"/>
      <c r="AJ133" s="781"/>
      <c r="AK133" s="779">
        <v>14.1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OqvxlCwWPz7pu9UZVGA+FQrXst9y3EGAl263tTqWg+QGL5j5vfTy6tGdGCIJK+khUHcd63n5jNdqA2iHrjJEKQ==" saltValue="2AYv33FslOx32VbyfgJow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OUlm2b+zpWW7+Qrsh1LKCBnUEpwy4Wq/HuV8mA+D3gkizGZdjVDtKaufEUASuVCN2d7tqZDac+p736J3ql5XQ==" saltValue="fF7pNKlWk6ebwbShOXNa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T2JbYnQbIbRox7Z1lczilfAaTp/l+g5to8gjWBtb9t+rzAfl/Ylu/0W278iIeo9Nljcz+D96CzHPPCdkuOETQ==" saltValue="G7SzPmNmzpRrdj4wQRiZ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520</v>
      </c>
      <c r="AP7" s="283"/>
      <c r="AQ7" s="284" t="s">
        <v>521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522</v>
      </c>
      <c r="AQ8" s="290" t="s">
        <v>523</v>
      </c>
      <c r="AR8" s="291" t="s">
        <v>524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525</v>
      </c>
      <c r="AL9" s="1207"/>
      <c r="AM9" s="1207"/>
      <c r="AN9" s="1208"/>
      <c r="AO9" s="292">
        <v>1445079</v>
      </c>
      <c r="AP9" s="292">
        <v>84855</v>
      </c>
      <c r="AQ9" s="293">
        <v>79889</v>
      </c>
      <c r="AR9" s="294">
        <v>6.2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526</v>
      </c>
      <c r="AL10" s="1207"/>
      <c r="AM10" s="1207"/>
      <c r="AN10" s="1208"/>
      <c r="AO10" s="295">
        <v>192928</v>
      </c>
      <c r="AP10" s="295">
        <v>11329</v>
      </c>
      <c r="AQ10" s="296">
        <v>8108</v>
      </c>
      <c r="AR10" s="297">
        <v>39.700000000000003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527</v>
      </c>
      <c r="AL11" s="1207"/>
      <c r="AM11" s="1207"/>
      <c r="AN11" s="1208"/>
      <c r="AO11" s="295">
        <v>207432</v>
      </c>
      <c r="AP11" s="295">
        <v>12180</v>
      </c>
      <c r="AQ11" s="296">
        <v>12080</v>
      </c>
      <c r="AR11" s="297">
        <v>0.8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528</v>
      </c>
      <c r="AL12" s="1207"/>
      <c r="AM12" s="1207"/>
      <c r="AN12" s="1208"/>
      <c r="AO12" s="295" t="s">
        <v>529</v>
      </c>
      <c r="AP12" s="295" t="s">
        <v>529</v>
      </c>
      <c r="AQ12" s="296">
        <v>646</v>
      </c>
      <c r="AR12" s="297" t="s">
        <v>529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530</v>
      </c>
      <c r="AL13" s="1207"/>
      <c r="AM13" s="1207"/>
      <c r="AN13" s="1208"/>
      <c r="AO13" s="295" t="s">
        <v>529</v>
      </c>
      <c r="AP13" s="295" t="s">
        <v>529</v>
      </c>
      <c r="AQ13" s="296">
        <v>5</v>
      </c>
      <c r="AR13" s="297" t="s">
        <v>529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531</v>
      </c>
      <c r="AL14" s="1207"/>
      <c r="AM14" s="1207"/>
      <c r="AN14" s="1208"/>
      <c r="AO14" s="295">
        <v>76450</v>
      </c>
      <c r="AP14" s="295">
        <v>4489</v>
      </c>
      <c r="AQ14" s="296">
        <v>3864</v>
      </c>
      <c r="AR14" s="297">
        <v>16.2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532</v>
      </c>
      <c r="AL15" s="1207"/>
      <c r="AM15" s="1207"/>
      <c r="AN15" s="1208"/>
      <c r="AO15" s="295" t="s">
        <v>529</v>
      </c>
      <c r="AP15" s="295" t="s">
        <v>529</v>
      </c>
      <c r="AQ15" s="296">
        <v>1710</v>
      </c>
      <c r="AR15" s="297" t="s">
        <v>529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533</v>
      </c>
      <c r="AL16" s="1210"/>
      <c r="AM16" s="1210"/>
      <c r="AN16" s="1211"/>
      <c r="AO16" s="295">
        <v>-186919</v>
      </c>
      <c r="AP16" s="295">
        <v>-10976</v>
      </c>
      <c r="AQ16" s="296">
        <v>-7653</v>
      </c>
      <c r="AR16" s="297">
        <v>43.4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1734970</v>
      </c>
      <c r="AP17" s="295">
        <v>101877</v>
      </c>
      <c r="AQ17" s="296">
        <v>98649</v>
      </c>
      <c r="AR17" s="297">
        <v>3.3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535</v>
      </c>
      <c r="AP20" s="303" t="s">
        <v>536</v>
      </c>
      <c r="AQ20" s="304" t="s">
        <v>537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538</v>
      </c>
      <c r="AL21" s="1204"/>
      <c r="AM21" s="1204"/>
      <c r="AN21" s="1205"/>
      <c r="AO21" s="307">
        <v>10.1</v>
      </c>
      <c r="AP21" s="308">
        <v>9.08</v>
      </c>
      <c r="AQ21" s="309">
        <v>1.02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539</v>
      </c>
      <c r="AL22" s="1204"/>
      <c r="AM22" s="1204"/>
      <c r="AN22" s="1205"/>
      <c r="AO22" s="312">
        <v>91.5</v>
      </c>
      <c r="AP22" s="313">
        <v>97.3</v>
      </c>
      <c r="AQ22" s="314">
        <v>-5.8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540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541</v>
      </c>
      <c r="AO27" s="273"/>
      <c r="AP27" s="273"/>
      <c r="AQ27" s="273"/>
      <c r="AR27" s="273"/>
      <c r="AS27" s="273"/>
      <c r="AT27" s="273"/>
    </row>
    <row r="28" spans="1:46" ht="17.25" x14ac:dyDescent="0.15">
      <c r="A28" s="274" t="s">
        <v>542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520</v>
      </c>
      <c r="AP30" s="283"/>
      <c r="AQ30" s="284" t="s">
        <v>521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522</v>
      </c>
      <c r="AQ31" s="290" t="s">
        <v>523</v>
      </c>
      <c r="AR31" s="291" t="s">
        <v>524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544</v>
      </c>
      <c r="AL32" s="1195"/>
      <c r="AM32" s="1195"/>
      <c r="AN32" s="1196"/>
      <c r="AO32" s="322">
        <v>1296009</v>
      </c>
      <c r="AP32" s="322">
        <v>76102</v>
      </c>
      <c r="AQ32" s="323">
        <v>48423</v>
      </c>
      <c r="AR32" s="324">
        <v>57.2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545</v>
      </c>
      <c r="AL33" s="1195"/>
      <c r="AM33" s="1195"/>
      <c r="AN33" s="1196"/>
      <c r="AO33" s="322" t="s">
        <v>529</v>
      </c>
      <c r="AP33" s="322" t="s">
        <v>529</v>
      </c>
      <c r="AQ33" s="323" t="s">
        <v>529</v>
      </c>
      <c r="AR33" s="324" t="s">
        <v>529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546</v>
      </c>
      <c r="AL34" s="1195"/>
      <c r="AM34" s="1195"/>
      <c r="AN34" s="1196"/>
      <c r="AO34" s="322" t="s">
        <v>529</v>
      </c>
      <c r="AP34" s="322" t="s">
        <v>529</v>
      </c>
      <c r="AQ34" s="323">
        <v>13</v>
      </c>
      <c r="AR34" s="324" t="s">
        <v>529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547</v>
      </c>
      <c r="AL35" s="1195"/>
      <c r="AM35" s="1195"/>
      <c r="AN35" s="1196"/>
      <c r="AO35" s="322">
        <v>617038</v>
      </c>
      <c r="AP35" s="322">
        <v>36232</v>
      </c>
      <c r="AQ35" s="323">
        <v>14651</v>
      </c>
      <c r="AR35" s="324">
        <v>147.30000000000001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548</v>
      </c>
      <c r="AL36" s="1195"/>
      <c r="AM36" s="1195"/>
      <c r="AN36" s="1196"/>
      <c r="AO36" s="322">
        <v>34984</v>
      </c>
      <c r="AP36" s="322">
        <v>2054</v>
      </c>
      <c r="AQ36" s="323">
        <v>3601</v>
      </c>
      <c r="AR36" s="324">
        <v>-43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549</v>
      </c>
      <c r="AL37" s="1195"/>
      <c r="AM37" s="1195"/>
      <c r="AN37" s="1196"/>
      <c r="AO37" s="322">
        <v>1200</v>
      </c>
      <c r="AP37" s="322">
        <v>70</v>
      </c>
      <c r="AQ37" s="323">
        <v>938</v>
      </c>
      <c r="AR37" s="324">
        <v>-92.5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550</v>
      </c>
      <c r="AL38" s="1198"/>
      <c r="AM38" s="1198"/>
      <c r="AN38" s="1199"/>
      <c r="AO38" s="325" t="s">
        <v>529</v>
      </c>
      <c r="AP38" s="325" t="s">
        <v>529</v>
      </c>
      <c r="AQ38" s="326">
        <v>4</v>
      </c>
      <c r="AR38" s="314" t="s">
        <v>529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551</v>
      </c>
      <c r="AL39" s="1198"/>
      <c r="AM39" s="1198"/>
      <c r="AN39" s="1199"/>
      <c r="AO39" s="322">
        <v>-10204</v>
      </c>
      <c r="AP39" s="322">
        <v>-599</v>
      </c>
      <c r="AQ39" s="323">
        <v>-3765</v>
      </c>
      <c r="AR39" s="324">
        <v>-84.1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552</v>
      </c>
      <c r="AL40" s="1195"/>
      <c r="AM40" s="1195"/>
      <c r="AN40" s="1196"/>
      <c r="AO40" s="322">
        <v>-1303253</v>
      </c>
      <c r="AP40" s="322">
        <v>-76527</v>
      </c>
      <c r="AQ40" s="323">
        <v>-44033</v>
      </c>
      <c r="AR40" s="324">
        <v>73.8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298</v>
      </c>
      <c r="AL41" s="1201"/>
      <c r="AM41" s="1201"/>
      <c r="AN41" s="1202"/>
      <c r="AO41" s="322">
        <v>635774</v>
      </c>
      <c r="AP41" s="322">
        <v>37333</v>
      </c>
      <c r="AQ41" s="323">
        <v>19832</v>
      </c>
      <c r="AR41" s="324">
        <v>88.2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554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520</v>
      </c>
      <c r="AN49" s="1189" t="s">
        <v>556</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557</v>
      </c>
      <c r="AO50" s="339" t="s">
        <v>558</v>
      </c>
      <c r="AP50" s="340" t="s">
        <v>559</v>
      </c>
      <c r="AQ50" s="341" t="s">
        <v>560</v>
      </c>
      <c r="AR50" s="342" t="s">
        <v>561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562</v>
      </c>
      <c r="AL51" s="335"/>
      <c r="AM51" s="343">
        <v>408147</v>
      </c>
      <c r="AN51" s="344">
        <v>23321</v>
      </c>
      <c r="AO51" s="345">
        <v>18.5</v>
      </c>
      <c r="AP51" s="346">
        <v>74444</v>
      </c>
      <c r="AQ51" s="347">
        <v>6.6</v>
      </c>
      <c r="AR51" s="348">
        <v>11.9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563</v>
      </c>
      <c r="AM52" s="351">
        <v>295984</v>
      </c>
      <c r="AN52" s="352">
        <v>16912</v>
      </c>
      <c r="AO52" s="353">
        <v>75.7</v>
      </c>
      <c r="AP52" s="354">
        <v>34175</v>
      </c>
      <c r="AQ52" s="355">
        <v>4.0999999999999996</v>
      </c>
      <c r="AR52" s="356">
        <v>71.599999999999994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564</v>
      </c>
      <c r="AL53" s="335"/>
      <c r="AM53" s="343">
        <v>1466521</v>
      </c>
      <c r="AN53" s="344">
        <v>84123</v>
      </c>
      <c r="AO53" s="345">
        <v>260.7</v>
      </c>
      <c r="AP53" s="346">
        <v>85205</v>
      </c>
      <c r="AQ53" s="347">
        <v>14.5</v>
      </c>
      <c r="AR53" s="348">
        <v>246.2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563</v>
      </c>
      <c r="AM54" s="351">
        <v>995371</v>
      </c>
      <c r="AN54" s="352">
        <v>57097</v>
      </c>
      <c r="AO54" s="353">
        <v>237.6</v>
      </c>
      <c r="AP54" s="354">
        <v>38847</v>
      </c>
      <c r="AQ54" s="355">
        <v>13.7</v>
      </c>
      <c r="AR54" s="356">
        <v>223.9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565</v>
      </c>
      <c r="AL55" s="335"/>
      <c r="AM55" s="343">
        <v>816018</v>
      </c>
      <c r="AN55" s="344">
        <v>47305</v>
      </c>
      <c r="AO55" s="345">
        <v>-43.8</v>
      </c>
      <c r="AP55" s="346">
        <v>69469</v>
      </c>
      <c r="AQ55" s="347">
        <v>-18.5</v>
      </c>
      <c r="AR55" s="348">
        <v>-25.3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563</v>
      </c>
      <c r="AM56" s="351">
        <v>459369</v>
      </c>
      <c r="AN56" s="352">
        <v>26630</v>
      </c>
      <c r="AO56" s="353">
        <v>-53.4</v>
      </c>
      <c r="AP56" s="354">
        <v>38215</v>
      </c>
      <c r="AQ56" s="355">
        <v>-1.6</v>
      </c>
      <c r="AR56" s="356">
        <v>-51.8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566</v>
      </c>
      <c r="AL57" s="335"/>
      <c r="AM57" s="343">
        <v>1933925</v>
      </c>
      <c r="AN57" s="344">
        <v>113208</v>
      </c>
      <c r="AO57" s="345">
        <v>139.30000000000001</v>
      </c>
      <c r="AP57" s="346">
        <v>67293</v>
      </c>
      <c r="AQ57" s="347">
        <v>-3.1</v>
      </c>
      <c r="AR57" s="348">
        <v>142.4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563</v>
      </c>
      <c r="AM58" s="351">
        <v>1167466</v>
      </c>
      <c r="AN58" s="352">
        <v>68341</v>
      </c>
      <c r="AO58" s="353">
        <v>156.6</v>
      </c>
      <c r="AP58" s="354">
        <v>35076</v>
      </c>
      <c r="AQ58" s="355">
        <v>-8.1999999999999993</v>
      </c>
      <c r="AR58" s="356">
        <v>164.8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567</v>
      </c>
      <c r="AL59" s="335"/>
      <c r="AM59" s="343">
        <v>2093537</v>
      </c>
      <c r="AN59" s="344">
        <v>122932</v>
      </c>
      <c r="AO59" s="345">
        <v>8.6</v>
      </c>
      <c r="AP59" s="346">
        <v>67343</v>
      </c>
      <c r="AQ59" s="347">
        <v>0.1</v>
      </c>
      <c r="AR59" s="348">
        <v>8.5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563</v>
      </c>
      <c r="AM60" s="351">
        <v>1040250</v>
      </c>
      <c r="AN60" s="352">
        <v>61083</v>
      </c>
      <c r="AO60" s="353">
        <v>-10.6</v>
      </c>
      <c r="AP60" s="354">
        <v>32865</v>
      </c>
      <c r="AQ60" s="355">
        <v>-6.3</v>
      </c>
      <c r="AR60" s="356">
        <v>-4.3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568</v>
      </c>
      <c r="AL61" s="357"/>
      <c r="AM61" s="358">
        <v>1343630</v>
      </c>
      <c r="AN61" s="359">
        <v>78178</v>
      </c>
      <c r="AO61" s="360">
        <v>76.7</v>
      </c>
      <c r="AP61" s="361">
        <v>72751</v>
      </c>
      <c r="AQ61" s="362">
        <v>-0.1</v>
      </c>
      <c r="AR61" s="348">
        <v>76.8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563</v>
      </c>
      <c r="AM62" s="351">
        <v>791688</v>
      </c>
      <c r="AN62" s="352">
        <v>46013</v>
      </c>
      <c r="AO62" s="353">
        <v>81.2</v>
      </c>
      <c r="AP62" s="354">
        <v>35836</v>
      </c>
      <c r="AQ62" s="355">
        <v>0.3</v>
      </c>
      <c r="AR62" s="356">
        <v>80.900000000000006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LPcF5mkvOSGRzXJPUjELVSgp4ZrCr2O/khmdSm/d1zpBiWI2wKZHsFAp48rLmIJW+7ONY85G1MfMmdh+XI3/ww==" saltValue="h55u450vCjRLEPzy63apE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570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QukqlcAhRE6kUoDCZ60WwR4fTucAQbE9pUik+sMLxibF1W7Q+hFCgy+k0+R19hSslDcS8+H83ERhxky4teSrg==" saltValue="jro1tf+qKNw6qfKy0TUM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571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J2+Ohbov0+KNbOPnaKI/kVl0h7nhS3gHH5qfzvFnEA/9C/6z3npDMa+S6GecPgJdx5zX8u4hLJ2zPCjKh4xpw==" saltValue="XlaKuGhkSrHy68FPeSu+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12" t="s">
        <v>3</v>
      </c>
      <c r="D47" s="1212"/>
      <c r="E47" s="1213"/>
      <c r="F47" s="11">
        <v>44.08</v>
      </c>
      <c r="G47" s="12">
        <v>48.95</v>
      </c>
      <c r="H47" s="12">
        <v>50.51</v>
      </c>
      <c r="I47" s="12">
        <v>48.89</v>
      </c>
      <c r="J47" s="13">
        <v>46.7</v>
      </c>
    </row>
    <row r="48" spans="2:10" ht="57.75" customHeight="1" x14ac:dyDescent="0.15">
      <c r="B48" s="14"/>
      <c r="C48" s="1214" t="s">
        <v>4</v>
      </c>
      <c r="D48" s="1214"/>
      <c r="E48" s="1215"/>
      <c r="F48" s="15">
        <v>3.6</v>
      </c>
      <c r="G48" s="16">
        <v>3.02</v>
      </c>
      <c r="H48" s="16">
        <v>4.7300000000000004</v>
      </c>
      <c r="I48" s="16">
        <v>5.57</v>
      </c>
      <c r="J48" s="17">
        <v>4.6500000000000004</v>
      </c>
    </row>
    <row r="49" spans="2:10" ht="57.75" customHeight="1" thickBot="1" x14ac:dyDescent="0.2">
      <c r="B49" s="18"/>
      <c r="C49" s="1216" t="s">
        <v>5</v>
      </c>
      <c r="D49" s="1216"/>
      <c r="E49" s="1217"/>
      <c r="F49" s="19">
        <v>3.01</v>
      </c>
      <c r="G49" s="20">
        <v>2.0099999999999998</v>
      </c>
      <c r="H49" s="20">
        <v>5.65</v>
      </c>
      <c r="I49" s="20">
        <v>0.38</v>
      </c>
      <c r="J49" s="21">
        <v>0.75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KyVTx34rWiTarotDlcpeetgBOmLUwz7T0lrIM/h5SVzGEAdE4e/Y7Hoh5Z3if8xdfxi12PNs/TO8RGm1xCrgQ==" saltValue="ggSjRkAEaNrzaFrwf4lJ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松嶋 一将</cp:lastModifiedBy>
  <cp:lastPrinted>2019-10-18T07:47:00Z</cp:lastPrinted>
  <dcterms:created xsi:type="dcterms:W3CDTF">2019-02-14T04:08:04Z</dcterms:created>
  <dcterms:modified xsi:type="dcterms:W3CDTF">2019-10-18T07:47:06Z</dcterms:modified>
  <cp:category/>
</cp:coreProperties>
</file>