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140" windowHeight="591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AM36" i="10"/>
  <c r="AM35" i="10"/>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E35" i="10"/>
  <c r="BE36" i="10" s="1"/>
  <c r="BE37" i="10" s="1"/>
  <c r="CO34" i="10" l="1"/>
  <c r="CO35" i="10" s="1"/>
  <c r="CO36" i="10" s="1"/>
  <c r="CO37" i="10" s="1"/>
</calcChain>
</file>

<file path=xl/sharedStrings.xml><?xml version="1.0" encoding="utf-8"?>
<sst xmlns="http://schemas.openxmlformats.org/spreadsheetml/2006/main" count="1121" uniqueCount="592">
  <si>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</si>
  <si>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</si>
  <si>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</si>
  <si>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</si>
  <si>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</si>
  <si>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</si>
  <si>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</si>
  <si>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</si>
  <si>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</si>
  <si>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</si>
  <si>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</si>
  <si>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</si>
  <si>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</si>
  <si>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</si>
  <si>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</si>
  <si>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</si>
  <si>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</si>
  <si>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</si>
  <si>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</si>
  <si>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</si>
  <si>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</si>
  <si>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</si>
  <si>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</si>
  <si>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</si>
  <si>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</si>
  <si>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</si>
  <si>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</si>
  <si>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</si>
  <si>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</si>
  <si>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</si>
  <si>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</si>
  <si>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</si>
  <si>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</si>
  <si>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</si>
  <si>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</si>
  <si>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</si>
  <si>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</si>
  <si>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</si>
  <si>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</si>
  <si>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</si>
  <si>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</si>
  <si>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</si>
  <si>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</si>
  <si>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</si>
  <si>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</si>
  <si>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</si>
  <si>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</si>
  <si>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</si>
  <si>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</si>
  <si>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</si>
  <si>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</si>
  <si>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</si>
  <si>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</si>
  <si>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</si>
  <si>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</si>
  <si>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</si>
  <si>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</si>
  <si>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</si>
  <si>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</si>
  <si>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</si>
  <si>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</si>
  <si>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</si>
  <si>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</si>
  <si>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</si>
  <si>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</si>
  <si>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</si>
  <si>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</si>
  <si>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</si>
  <si>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</si>
  <si>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</si>
  <si>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</si>
  <si>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</si>
  <si>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</si>
  <si>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</si>
  <si>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</si>
  <si>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</si>
  <si>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</si>
  <si>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</si>
  <si>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</si>
  <si>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</si>
  <si>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</si>
  <si>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</si>
  <si>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</si>
  <si>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</si>
  <si>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</si>
  <si>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</si>
  <si>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</si>
  <si>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</si>
  <si>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</si>
  <si>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</si>
  <si>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</si>
  <si>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</si>
  <si>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</si>
  <si>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</si>
  <si>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</si>
  <si>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</si>
  <si>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</si>
  <si>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</si>
  <si>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</si>
  <si>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</si>
  <si>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</si>
  <si>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</si>
  <si>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</si>
  <si>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</si>
  <si>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</si>
  <si>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</si>
  <si>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</si>
  <si>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</si>
  <si>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</si>
  <si>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</si>
  <si>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</si>
  <si>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</si>
  <si>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</si>
  <si>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</si>
  <si>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</si>
  <si>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</si>
  <si>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</si>
  <si>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</si>
  <si>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</si>
  <si>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</si>
  <si>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</si>
  <si>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</si>
  <si>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</si>
  <si>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</si>
  <si>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</si>
  <si>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</si>
  <si>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</si>
  <si>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</si>
  <si>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</si>
  <si>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</si>
  <si>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</si>
  <si>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</si>
  <si>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</si>
  <si>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</si>
  <si>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</si>
  <si>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</si>
  <si>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</si>
  <si>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</si>
  <si>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</si>
  <si>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</si>
  <si>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</si>
  <si>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</si>
  <si>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</si>
  <si>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</si>
  <si>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</si>
  <si>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</si>
  <si>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</si>
  <si>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</si>
  <si>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</si>
  <si>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</si>
  <si>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</si>
  <si>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</si>
  <si>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</si>
  <si>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</si>
  <si>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</si>
  <si>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</si>
  <si>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</si>
  <si>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</si>
  <si>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</si>
  <si>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</si>
  <si>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</si>
  <si>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</si>
  <si>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</si>
  <si>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</si>
  <si>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</si>
  <si>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</si>
  <si>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</si>
  <si>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</si>
  <si>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</si>
  <si>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</si>
  <si>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</si>
  <si>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</si>
  <si>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</si>
  <si>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</si>
  <si>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</si>
  <si>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</si>
  <si>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</si>
  <si>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</si>
  <si>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</si>
  <si>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</si>
  <si>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</si>
  <si>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</si>
  <si>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</si>
  <si>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</si>
  <si>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</si>
  <si>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</si>
  <si>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</si>
  <si>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</si>
  <si>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</si>
  <si>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</si>
  <si>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</si>
  <si>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</si>
  <si>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</si>
  <si>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</si>
  <si>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</si>
  <si>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</si>
  <si>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</si>
  <si>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</si>
  <si>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</si>
  <si>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</si>
  <si>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</si>
  <si>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</si>
  <si>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</si>
  <si>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</si>
  <si>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</si>
  <si>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鳥取県八頭町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</si>
  <si>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</si>
  <si>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</si>
  <si>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</si>
  <si>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</si>
  <si>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</si>
  <si>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</si>
  <si>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</si>
  <si>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</si>
  <si>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</si>
  <si>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</si>
  <si>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</si>
  <si>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</si>
  <si>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</si>
  <si>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</si>
  <si>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</si>
  <si>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</si>
  <si>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</si>
  <si>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</si>
  <si>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</si>
  <si>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</si>
  <si>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</si>
  <si>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</si>
  <si>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</si>
  <si>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</si>
  <si>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</si>
  <si>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</si>
  <si>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</si>
  <si>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</si>
  <si>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</si>
  <si>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</si>
  <si>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</si>
  <si>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</si>
  <si>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</si>
  <si>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</si>
  <si>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</si>
  <si>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</si>
  <si>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</si>
  <si>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</si>
  <si>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</si>
  <si>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</si>
  <si>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</si>
  <si>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</si>
  <si>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</si>
  <si>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</si>
  <si>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</si>
  <si>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</si>
  <si>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</si>
  <si>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</si>
  <si>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</si>
  <si>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</si>
  <si>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</si>
  <si>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</si>
  <si>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</si>
  <si>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</si>
  <si>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</si>
  <si>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</si>
  <si>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</si>
  <si>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</si>
  <si>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</si>
  <si>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</si>
  <si>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</si>
  <si>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</si>
  <si>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</si>
  <si>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</si>
  <si>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</si>
  <si>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</si>
  <si>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</si>
  <si>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</si>
  <si>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</si>
  <si>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</si>
  <si>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</si>
  <si>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</si>
  <si>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</si>
  <si>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</si>
  <si>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</si>
  <si>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</si>
  <si>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</si>
  <si>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</si>
  <si>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</si>
  <si>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</si>
  <si>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</si>
  <si>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</si>
  <si>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</si>
  <si>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</si>
  <si>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</si>
  <si>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</si>
  <si>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</si>
  <si>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</si>
  <si>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</si>
  <si>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</si>
  <si>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</si>
  <si>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</si>
  <si>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</si>
  <si>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</si>
  <si>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</si>
  <si>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</si>
  <si>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</si>
  <si>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</si>
  <si>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</si>
  <si>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</si>
  <si>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</si>
  <si>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</si>
  <si>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</si>
  <si>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</si>
  <si>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</si>
  <si>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</si>
  <si>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</si>
  <si>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</si>
  <si>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</si>
  <si>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</si>
  <si>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</si>
  <si>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</si>
  <si>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</si>
  <si>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</si>
  <si>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</si>
  <si>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</si>
  <si>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</si>
  <si>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</si>
  <si>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</si>
  <si>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</si>
  <si>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</si>
  <si>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</si>
  <si>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</si>
  <si>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</si>
  <si>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</si>
  <si>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</si>
  <si>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</si>
  <si>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</si>
  <si>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</si>
  <si>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</si>
  <si>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</si>
  <si>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</si>
  <si>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</si>
  <si>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</si>
  <si>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</si>
  <si>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</si>
  <si>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</si>
  <si>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</si>
  <si>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</si>
  <si>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</si>
  <si>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</si>
  <si>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</si>
  <si>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</si>
  <si>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</si>
  <si>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</si>
  <si>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</si>
  <si>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</si>
  <si>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</si>
  <si>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</si>
  <si>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</si>
  <si>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鳥取県八頭町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</si>
  <si>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</si>
  <si>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</si>
  <si>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</si>
  <si>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</si>
  <si>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</si>
  <si>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</si>
  <si>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</si>
  <si>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</si>
  <si>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</si>
  <si>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</si>
  <si>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</si>
  <si>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</si>
  <si>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</si>
  <si>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</si>
  <si>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</si>
  <si>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</si>
  <si>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</si>
  <si>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</si>
  <si>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</si>
  <si>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</si>
  <si>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</si>
  <si>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</si>
  <si>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</si>
  <si>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</si>
  <si>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</si>
  <si>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</si>
  <si>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</si>
  <si>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</si>
  <si>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</si>
  <si>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</si>
  <si>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</si>
  <si>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</si>
  <si>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</si>
  <si>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</si>
  <si>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</si>
  <si>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</si>
  <si>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</si>
  <si>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</si>
  <si>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</si>
  <si>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</si>
  <si>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</si>
  <si>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</si>
  <si>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</si>
  <si>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</si>
  <si>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</si>
  <si>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</si>
  <si>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</si>
  <si>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</si>
  <si>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</si>
  <si>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</si>
  <si>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</si>
  <si>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</si>
  <si>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</si>
  <si>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</si>
  <si>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</si>
  <si>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</si>
  <si>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</si>
  <si>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</si>
  <si>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</si>
  <si>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</si>
  <si>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</si>
  <si>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</si>
  <si>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</si>
  <si>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</si>
  <si>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</si>
  <si>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</si>
  <si>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</si>
  <si>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</si>
  <si>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</si>
  <si>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</si>
  <si>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</si>
  <si>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</si>
  <si>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</si>
  <si>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</si>
  <si>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</si>
  <si>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</si>
  <si>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</si>
  <si>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</si>
  <si>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</si>
  <si>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</si>
  <si>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</si>
  <si>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</si>
  <si>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</si>
  <si>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</si>
  <si>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</si>
  <si>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</si>
  <si>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</si>
  <si>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</si>
  <si>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</si>
  <si>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</si>
  <si>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</si>
  <si>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</si>
  <si>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</si>
  <si>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</si>
  <si>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</si>
  <si>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</si>
  <si>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</si>
  <si>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</si>
  <si>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</si>
  <si>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</si>
  <si>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</si>
  <si>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</si>
  <si>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</si>
  <si>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</si>
  <si>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</si>
  <si>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</si>
  <si>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</si>
  <si>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</si>
  <si>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</si>
  <si>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</si>
  <si>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</si>
  <si>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</si>
  <si>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</si>
  <si>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</si>
  <si>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</si>
  <si>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</si>
  <si>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</si>
  <si>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</si>
  <si>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</si>
  <si>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</si>
  <si>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</si>
  <si>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</si>
  <si>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</si>
  <si>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</si>
  <si>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</si>
  <si>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</si>
  <si>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</si>
  <si>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</si>
  <si>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</si>
  <si>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</si>
  <si>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</si>
  <si>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</si>
  <si>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</si>
  <si>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</si>
  <si>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</si>
  <si>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</si>
  <si>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</si>
  <si>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</si>
  <si>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</si>
  <si>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</si>
  <si>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</si>
  <si>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</si>
  <si>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</si>
  <si>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</si>
  <si>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</si>
  <si>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</si>
  <si>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</si>
  <si>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</si>
  <si>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</si>
  <si>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</si>
  <si>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</si>
  <si>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</si>
  <si>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</si>
  <si>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</si>
  <si>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</si>
  <si>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</si>
  <si>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</si>
  <si>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</si>
  <si>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</si>
  <si>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</si>
  <si>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</si>
  <si>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</si>
  <si>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</si>
  <si>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</si>
  <si>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</si>
  <si>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</si>
  <si>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</si>
  <si>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</si>
  <si>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</si>
  <si>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</si>
  <si>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</si>
  <si>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</si>
  <si>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</si>
  <si>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</si>
  <si>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</si>
  <si>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</si>
  <si>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</si>
  <si>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</si>
  <si>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</si>
  <si>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</si>
  <si>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</si>
  <si>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</si>
  <si>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</si>
  <si>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</si>
  <si>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</si>
  <si>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</si>
  <si>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</si>
  <si>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</si>
  <si>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</si>
  <si>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</si>
  <si>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</si>
  <si>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</si>
  <si>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簡易水道特別会計</t>
  </si>
  <si>
    <t>公共下水道特別会計</t>
  </si>
  <si>
    <t>農業集落排水特別会計</t>
  </si>
  <si>
    <t>住宅資金特別会計</t>
  </si>
  <si>
    <t>後期高齢者医療特別会計</t>
  </si>
  <si>
    <t>その他会計（赤字）</t>
  </si>
  <si>
    <t>その他会計（黒字）</t>
  </si>
  <si>
    <t>-</t>
    <phoneticPr fontId="2"/>
  </si>
  <si>
    <t>-</t>
    <phoneticPr fontId="2"/>
  </si>
  <si>
    <t>-</t>
    <phoneticPr fontId="2"/>
  </si>
  <si>
    <t>-</t>
    <phoneticPr fontId="2"/>
  </si>
  <si>
    <t>-</t>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</si>
  <si>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</si>
  <si>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</si>
  <si>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</si>
  <si>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</si>
  <si>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</si>
  <si>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</si>
  <si>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</si>
  <si>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</si>
  <si>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</si>
  <si>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t>
    <phoneticPr fontId="2"/>
  </si>
  <si>
    <t>-</t>
    <phoneticPr fontId="2"/>
  </si>
  <si>
    <t>-</t>
    <phoneticPr fontId="2"/>
  </si>
  <si>
    <t>-</t>
    <phoneticPr fontId="2"/>
  </si>
  <si>
    <t>　まちづくり基金</t>
    <rPh sb="6" eb="8">
      <t>キキン</t>
    </rPh>
    <phoneticPr fontId="11"/>
  </si>
  <si>
    <t>　過疎地域活性化基金</t>
    <rPh sb="1" eb="3">
      <t>カソ</t>
    </rPh>
    <rPh sb="3" eb="5">
      <t>チイキ</t>
    </rPh>
    <rPh sb="5" eb="8">
      <t>カッセイカ</t>
    </rPh>
    <rPh sb="8" eb="10">
      <t>キキン</t>
    </rPh>
    <phoneticPr fontId="11"/>
  </si>
  <si>
    <t>　住宅資金健全化基金</t>
    <rPh sb="1" eb="3">
      <t>ジュウタク</t>
    </rPh>
    <rPh sb="3" eb="5">
      <t>シキン</t>
    </rPh>
    <rPh sb="5" eb="8">
      <t>ケンゼンカ</t>
    </rPh>
    <rPh sb="8" eb="10">
      <t>キキン</t>
    </rPh>
    <phoneticPr fontId="11"/>
  </si>
  <si>
    <t>　ふるさと活性化基金</t>
    <rPh sb="5" eb="7">
      <t>カッセイ</t>
    </rPh>
    <rPh sb="7" eb="8">
      <t>カ</t>
    </rPh>
    <rPh sb="8" eb="10">
      <t>キキン</t>
    </rPh>
    <phoneticPr fontId="11"/>
  </si>
  <si>
    <t>　町営墓地事業基金</t>
    <rPh sb="1" eb="3">
      <t>チョウエイ</t>
    </rPh>
    <rPh sb="3" eb="5">
      <t>ボチ</t>
    </rPh>
    <rPh sb="5" eb="7">
      <t>ジギョウ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</si>
  <si>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</si>
  <si>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</si>
  <si>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</si>
  <si>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</si>
  <si>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</si>
  <si>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</si>
  <si>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</si>
  <si>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</si>
  <si>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</si>
  <si>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</si>
  <si>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</si>
  <si>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近年着実に減少して類似団体内平均値を下回っている。これは、定員管理計画に基づく職員数の減少による退職手当負担見込額の減少や、公営企業会計地方債残高の減少による公営企業債等繰入見込額の減少などの影響で将来負担額が減少していること、また、決算剰余金を活用した財政調整基金等への着実な積立てによる充当可能基金の増加で充当可能財源等が増加していることなどが要因として挙げられる。一方で、有形固定資産減価償却率は類似団体内平均値を下回ってはいるものの、H29年度は前年度比で数値が2.0ポイント増加して約6割にまで達しており、施設の老朽化が確実に進行している状況にあるため、適時適切な改修・長寿命化・更新に取り組んでいく必要がある。これまで、学校・保育所の施設統廃合によってできた空き施設や既存の施設を活用した施設整備事業に取り組み、財政負担の抑制を図ってきたところであるが、今後も施設の集約・有効活用・除却等による保有量の適正化を行っていく必要がある。</t>
    <rPh sb="194" eb="196">
      <t>イッポウ</t>
    </rPh>
    <rPh sb="198" eb="200">
      <t>ユウケイ</t>
    </rPh>
    <rPh sb="200" eb="202">
      <t>コテイ</t>
    </rPh>
    <rPh sb="202" eb="204">
      <t>シサン</t>
    </rPh>
    <rPh sb="204" eb="206">
      <t>ゲンカ</t>
    </rPh>
    <rPh sb="206" eb="208">
      <t>ショウキャク</t>
    </rPh>
    <rPh sb="208" eb="209">
      <t>リツ</t>
    </rPh>
    <rPh sb="210" eb="212">
      <t>ルイジ</t>
    </rPh>
    <rPh sb="212" eb="214">
      <t>ダンタイ</t>
    </rPh>
    <rPh sb="214" eb="215">
      <t>ナイ</t>
    </rPh>
    <rPh sb="215" eb="217">
      <t>ヘイキン</t>
    </rPh>
    <rPh sb="217" eb="218">
      <t>チ</t>
    </rPh>
    <rPh sb="219" eb="221">
      <t>シタマワ</t>
    </rPh>
    <rPh sb="241" eb="243">
      <t>スウチ</t>
    </rPh>
    <rPh sb="261" eb="262">
      <t>タッ</t>
    </rPh>
    <rPh sb="291" eb="293">
      <t>テキジ</t>
    </rPh>
    <rPh sb="293" eb="295">
      <t>テキセツ</t>
    </rPh>
    <rPh sb="296" eb="298">
      <t>カイシュウ</t>
    </rPh>
    <rPh sb="299" eb="300">
      <t>チョウ</t>
    </rPh>
    <rPh sb="300" eb="303">
      <t>ジュミョウカ</t>
    </rPh>
    <rPh sb="304" eb="306">
      <t>コウシン</t>
    </rPh>
    <rPh sb="307" eb="308">
      <t>ト</t>
    </rPh>
    <rPh sb="309" eb="310">
      <t>ク</t>
    </rPh>
    <rPh sb="314" eb="316">
      <t>ヒツヨウ</t>
    </rPh>
    <rPh sb="325" eb="327">
      <t>ガッコウ</t>
    </rPh>
    <rPh sb="328" eb="330">
      <t>ホイク</t>
    </rPh>
    <rPh sb="330" eb="331">
      <t>ショ</t>
    </rPh>
    <rPh sb="332" eb="334">
      <t>シセツ</t>
    </rPh>
    <rPh sb="334" eb="337">
      <t>トウハイゴウ</t>
    </rPh>
    <rPh sb="344" eb="345">
      <t>ア</t>
    </rPh>
    <rPh sb="346" eb="348">
      <t>シセツ</t>
    </rPh>
    <rPh sb="355" eb="357">
      <t>カツヨウ</t>
    </rPh>
    <rPh sb="359" eb="361">
      <t>シセツ</t>
    </rPh>
    <rPh sb="361" eb="363">
      <t>セイビ</t>
    </rPh>
    <rPh sb="363" eb="365">
      <t>ジギョウ</t>
    </rPh>
    <rPh sb="366" eb="367">
      <t>ト</t>
    </rPh>
    <rPh sb="368" eb="369">
      <t>ク</t>
    </rPh>
    <rPh sb="371" eb="373">
      <t>ザイセイ</t>
    </rPh>
    <rPh sb="373" eb="375">
      <t>フタン</t>
    </rPh>
    <rPh sb="376" eb="378">
      <t>ヨクセイ</t>
    </rPh>
    <rPh sb="379" eb="380">
      <t>ハカ</t>
    </rPh>
    <rPh sb="392" eb="394">
      <t>コンゴ</t>
    </rPh>
    <rPh sb="395" eb="397">
      <t>シセツ</t>
    </rPh>
    <rPh sb="425" eb="427">
      <t>ヒツヨウ</t>
    </rPh>
    <phoneticPr fontId="5"/>
  </si>
  <si>
    <t>　将来負担比率は、職員数の減少による退職手当負担見込額の減少や公営企業会計地方債残高の減少による公営企業債等繰入見込額の減少、また、決算剰余金を活用した財政調整基金等への着実な積立てによる充当可能基金の増加等によって近年着実に減少し、類似団体内平均値を下回る状況が継続している。実質公債費比率は、合併算定替特例措置の段階的縮減による普通交付税の減少等の影響でH29年度は増加に転じたものの、類似団体内平均値を下回る状況が続いている。公営企業会計の公債費の減少に伴って公営企業債元利償還金に対する繰出額が抑制されていること、また、後年度の基準財政需要額に100％算入される臨時財政対策債の地方債償還全体に占める割合が高いこと等により算入公債費等の割合が高水準を維持していることが、その要因として挙げられる。将来負担比率が低水準を維持しているため、今後、実質公債費比率も低水準で推移すると見込まれるが、引き続き、適正かつ計画的な施設整備の実施に努め、実質公債費比率の抑制を図る。</t>
    <rPh sb="103" eb="104">
      <t>トウ</t>
    </rPh>
    <rPh sb="108" eb="110">
      <t>キンネン</t>
    </rPh>
    <rPh sb="110" eb="112">
      <t>チャクジツ</t>
    </rPh>
    <rPh sb="113" eb="115">
      <t>ゲンショウ</t>
    </rPh>
    <rPh sb="129" eb="131">
      <t>ジョウキョウ</t>
    </rPh>
    <rPh sb="132" eb="134">
      <t>ケイゾク</t>
    </rPh>
    <rPh sb="148" eb="150">
      <t>ガッペイ</t>
    </rPh>
    <rPh sb="150" eb="152">
      <t>サンテイ</t>
    </rPh>
    <rPh sb="152" eb="153">
      <t>ガ</t>
    </rPh>
    <rPh sb="153" eb="155">
      <t>トクレイ</t>
    </rPh>
    <rPh sb="155" eb="157">
      <t>ソチ</t>
    </rPh>
    <rPh sb="158" eb="160">
      <t>ダンカイ</t>
    </rPh>
    <rPh sb="160" eb="161">
      <t>テキ</t>
    </rPh>
    <rPh sb="161" eb="163">
      <t>シュクゲン</t>
    </rPh>
    <rPh sb="166" eb="168">
      <t>フツウ</t>
    </rPh>
    <rPh sb="168" eb="171">
      <t>コウフゼイ</t>
    </rPh>
    <rPh sb="172" eb="173">
      <t>ゲン</t>
    </rPh>
    <rPh sb="173" eb="174">
      <t>ショウ</t>
    </rPh>
    <rPh sb="174" eb="175">
      <t>トウ</t>
    </rPh>
    <rPh sb="176" eb="178">
      <t>エイキョウ</t>
    </rPh>
    <rPh sb="182" eb="184">
      <t>ネンド</t>
    </rPh>
    <rPh sb="185" eb="187">
      <t>ゾウカ</t>
    </rPh>
    <rPh sb="188" eb="189">
      <t>テン</t>
    </rPh>
    <rPh sb="210" eb="211">
      <t>ツヅ</t>
    </rPh>
    <rPh sb="304" eb="306">
      <t>ワリアイ</t>
    </rPh>
    <rPh sb="311" eb="312">
      <t>トウ</t>
    </rPh>
    <rPh sb="341" eb="343">
      <t>ヨウイン</t>
    </rPh>
    <rPh sb="346" eb="347">
      <t>ア</t>
    </rPh>
    <rPh sb="352" eb="354">
      <t>ショウライ</t>
    </rPh>
    <rPh sb="354" eb="356">
      <t>フタン</t>
    </rPh>
    <rPh sb="356" eb="358">
      <t>ヒリツ</t>
    </rPh>
    <rPh sb="359" eb="362">
      <t>テイスイジュン</t>
    </rPh>
    <rPh sb="363" eb="365">
      <t>イジ</t>
    </rPh>
    <rPh sb="372" eb="374">
      <t>コンゴ</t>
    </rPh>
    <rPh sb="375" eb="377">
      <t>ジッシツ</t>
    </rPh>
    <rPh sb="377" eb="380">
      <t>コウサイヒ</t>
    </rPh>
    <rPh sb="381" eb="382">
      <t>リツ</t>
    </rPh>
    <rPh sb="383" eb="386">
      <t>テイスイジュン</t>
    </rPh>
    <rPh sb="387" eb="389">
      <t>スイイ</t>
    </rPh>
    <rPh sb="392" eb="394">
      <t>ミコ</t>
    </rPh>
    <rPh sb="420" eb="421">
      <t>ツト</t>
    </rPh>
    <rPh sb="427" eb="428">
      <t>ヒ</t>
    </rPh>
    <rPh sb="434" eb="43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</si>
</sst>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extLst xmlns:c16r2="http://schemas.microsoft.com/office/drawing/2015/06/chart">
            <c:ext xmlns:c16="http://schemas.microsoft.com/office/drawing/2014/chart" uri="{C3380CC4-5D6E-409C-BE32-E72D297353CC}">
              <c16:uniqueId val="{00000000-1B7E-44C0-A573-C9962AEE4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56218</c:v>
                </c:pt>
                <c:pt idx="1">
                  <c:v>129981</c:v>
                </c:pt>
                <c:pt idx="2">
                  <c:v>53700</c:v>
                </c:pt>
                <c:pt idx="3">
                  <c:v>101523</c:v>
                </c:pt>
                <c:pt idx="4">
                  <c:v>58493</c:v>
                </c:pt>
              </c:numCache>
            </c:numRef>
          </c:val>
          <c:smooth val="0"/>
          <c:extLst xmlns:c16r2="http://schemas.microsoft.com/office/drawing/2015/06/chart">
            <c:ext xmlns:c16="http://schemas.microsoft.com/office/drawing/2014/chart" uri="{C3380CC4-5D6E-409C-BE32-E72D297353CC}">
              <c16:uniqueId val="{00000001-1B7E-44C0-A573-C9962AEE41DC}"/>
            </c:ext>
          </c:extLst>
        </c:ser>
        <c:dLbls>
          <c:showLegendKey val="0"/>
          <c:showVal val="0"/>
          <c:showCatName val="0"/>
          <c:showSerName val="0"/>
          <c:showPercent val="0"/>
          <c:showBubbleSize val="0"/>
        </c:dLbls>
        <c:marker val="1"/>
        <c:smooth val="0"/>
        <c:axId val="94864512"/>
        <c:axId val="94866432"/>
      </c:lineChart>
      <c:catAx>
        <c:axId val="9486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66432"/>
        <c:crosses val="autoZero"/>
        <c:auto val="1"/>
        <c:lblAlgn val="ctr"/>
        <c:lblOffset val="100"/>
        <c:tickLblSkip val="1"/>
        <c:tickMarkSkip val="1"/>
        <c:noMultiLvlLbl val="0"/>
      </c:catAx>
      <c:valAx>
        <c:axId val="948664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6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c:v>
                </c:pt>
                <c:pt idx="1">
                  <c:v>6.24</c:v>
                </c:pt>
                <c:pt idx="2">
                  <c:v>7.57</c:v>
                </c:pt>
                <c:pt idx="3">
                  <c:v>8.84</c:v>
                </c:pt>
                <c:pt idx="4">
                  <c:v>8.49</c:v>
                </c:pt>
              </c:numCache>
            </c:numRef>
          </c:val>
          <c:extLst xmlns:c16r2="http://schemas.microsoft.com/office/drawing/2015/06/chart">
            <c:ext xmlns:c16="http://schemas.microsoft.com/office/drawing/2014/chart" uri="{C3380CC4-5D6E-409C-BE32-E72D297353CC}">
              <c16:uniqueId val="{00000000-DAB3-4703-A8BF-587CE23800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35.39</c:v>
                </c:pt>
                <c:pt idx="1">
                  <c:v>41.12</c:v>
                </c:pt>
                <c:pt idx="2">
                  <c:v>46.53</c:v>
                </c:pt>
                <c:pt idx="3">
                  <c:v>51.72</c:v>
                </c:pt>
                <c:pt idx="4">
                  <c:v>54.02</c:v>
                </c:pt>
              </c:numCache>
            </c:numRef>
          </c:val>
          <c:extLst xmlns:c16r2="http://schemas.microsoft.com/office/drawing/2015/06/chart">
            <c:ext xmlns:c16="http://schemas.microsoft.com/office/drawing/2014/chart" uri="{C3380CC4-5D6E-409C-BE32-E72D297353CC}">
              <c16:uniqueId val="{00000001-DAB3-4703-A8BF-587CE2380051}"/>
            </c:ext>
          </c:extLst>
        </c:ser>
        <c:dLbls>
          <c:showLegendKey val="0"/>
          <c:showVal val="0"/>
          <c:showCatName val="0"/>
          <c:showSerName val="0"/>
          <c:showPercent val="0"/>
          <c:showBubbleSize val="0"/>
        </c:dLbls>
        <c:gapWidth val="250"/>
        <c:overlap val="100"/>
        <c:axId val="132512000"/>
        <c:axId val="12779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4.5599999999999996</c:v>
                </c:pt>
                <c:pt idx="1">
                  <c:v>6.87</c:v>
                </c:pt>
                <c:pt idx="2">
                  <c:v>6.99</c:v>
                </c:pt>
                <c:pt idx="3">
                  <c:v>5.41</c:v>
                </c:pt>
                <c:pt idx="4">
                  <c:v>1.46</c:v>
                </c:pt>
              </c:numCache>
            </c:numRef>
          </c:val>
          <c:smooth val="0"/>
          <c:extLst xmlns:c16r2="http://schemas.microsoft.com/office/drawing/2015/06/chart">
            <c:ext xmlns:c16="http://schemas.microsoft.com/office/drawing/2014/chart" uri="{C3380CC4-5D6E-409C-BE32-E72D297353CC}">
              <c16:uniqueId val="{00000002-DAB3-4703-A8BF-587CE2380051}"/>
            </c:ext>
          </c:extLst>
        </c:ser>
        <c:dLbls>
          <c:showLegendKey val="0"/>
          <c:showVal val="0"/>
          <c:showCatName val="0"/>
          <c:showSerName val="0"/>
          <c:showPercent val="0"/>
          <c:showBubbleSize val="0"/>
        </c:dLbls>
        <c:marker val="1"/>
        <c:smooth val="0"/>
        <c:axId val="132512000"/>
        <c:axId val="127799296"/>
      </c:lineChart>
      <c:catAx>
        <c:axId val="1325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99296"/>
        <c:crosses val="autoZero"/>
        <c:auto val="1"/>
        <c:lblAlgn val="ctr"/>
        <c:lblOffset val="100"/>
        <c:tickLblSkip val="1"/>
        <c:tickMarkSkip val="1"/>
        <c:noMultiLvlLbl val="0"/>
      </c:catAx>
      <c:valAx>
        <c:axId val="1277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9ECD-49E6-9E25-FDE0D718A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CD-49E6-9E25-FDE0D718AA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ECD-49E6-9E25-FDE0D718AAF5}"/>
            </c:ext>
          </c:extLst>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0.04</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9ECD-49E6-9E25-FDE0D718AAF5}"/>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0.36</c:v>
                </c:pt>
                <c:pt idx="4">
                  <c:v>#N/A</c:v>
                </c:pt>
                <c:pt idx="5">
                  <c:v>0.39</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4-9ECD-49E6-9E25-FDE0D718AAF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0.66</c:v>
                </c:pt>
                <c:pt idx="4">
                  <c:v>#N/A</c:v>
                </c:pt>
                <c:pt idx="5">
                  <c:v>0.7</c:v>
                </c:pt>
                <c:pt idx="6">
                  <c:v>#N/A</c:v>
                </c:pt>
                <c:pt idx="7">
                  <c:v>0.37</c:v>
                </c:pt>
                <c:pt idx="8">
                  <c:v>#N/A</c:v>
                </c:pt>
                <c:pt idx="9">
                  <c:v>0.53</c:v>
                </c:pt>
              </c:numCache>
            </c:numRef>
          </c:val>
          <c:extLst xmlns:c16r2="http://schemas.microsoft.com/office/drawing/2015/06/chart">
            <c:ext xmlns:c16="http://schemas.microsoft.com/office/drawing/2014/chart" uri="{C3380CC4-5D6E-409C-BE32-E72D297353CC}">
              <c16:uniqueId val="{00000005-9ECD-49E6-9E25-FDE0D718AAF5}"/>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0.24</c:v>
                </c:pt>
                <c:pt idx="4">
                  <c:v>#N/A</c:v>
                </c:pt>
                <c:pt idx="5">
                  <c:v>0.25</c:v>
                </c:pt>
                <c:pt idx="6">
                  <c:v>#N/A</c:v>
                </c:pt>
                <c:pt idx="7">
                  <c:v>0.5</c:v>
                </c:pt>
                <c:pt idx="8">
                  <c:v>#N/A</c:v>
                </c:pt>
                <c:pt idx="9">
                  <c:v>0.67</c:v>
                </c:pt>
              </c:numCache>
            </c:numRef>
          </c:val>
          <c:extLst xmlns:c16r2="http://schemas.microsoft.com/office/drawing/2015/06/chart">
            <c:ext xmlns:c16="http://schemas.microsoft.com/office/drawing/2014/chart" uri="{C3380CC4-5D6E-409C-BE32-E72D297353CC}">
              <c16:uniqueId val="{00000006-9ECD-49E6-9E25-FDE0D718A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0.94</c:v>
                </c:pt>
                <c:pt idx="2">
                  <c:v>#N/A</c:v>
                </c:pt>
                <c:pt idx="3">
                  <c:v>1.39</c:v>
                </c:pt>
                <c:pt idx="4">
                  <c:v>#N/A</c:v>
                </c:pt>
                <c:pt idx="5">
                  <c:v>1.86</c:v>
                </c:pt>
                <c:pt idx="6">
                  <c:v>#N/A</c:v>
                </c:pt>
                <c:pt idx="7">
                  <c:v>3.08</c:v>
                </c:pt>
                <c:pt idx="8">
                  <c:v>#N/A</c:v>
                </c:pt>
                <c:pt idx="9">
                  <c:v>2.04</c:v>
                </c:pt>
              </c:numCache>
            </c:numRef>
          </c:val>
          <c:extLst xmlns:c16r2="http://schemas.microsoft.com/office/drawing/2015/06/chart">
            <c:ext xmlns:c16="http://schemas.microsoft.com/office/drawing/2014/chart" uri="{C3380CC4-5D6E-409C-BE32-E72D297353CC}">
              <c16:uniqueId val="{00000007-9ECD-49E6-9E25-FDE0D718AAF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1.97</c:v>
                </c:pt>
                <c:pt idx="2">
                  <c:v>#N/A</c:v>
                </c:pt>
                <c:pt idx="3">
                  <c:v>1.55</c:v>
                </c:pt>
                <c:pt idx="4">
                  <c:v>#N/A</c:v>
                </c:pt>
                <c:pt idx="5">
                  <c:v>1.48</c:v>
                </c:pt>
                <c:pt idx="6">
                  <c:v>#N/A</c:v>
                </c:pt>
                <c:pt idx="7">
                  <c:v>2.14</c:v>
                </c:pt>
                <c:pt idx="8">
                  <c:v>#N/A</c:v>
                </c:pt>
                <c:pt idx="9">
                  <c:v>2.37</c:v>
                </c:pt>
              </c:numCache>
            </c:numRef>
          </c:val>
          <c:extLst xmlns:c16r2="http://schemas.microsoft.com/office/drawing/2015/06/chart">
            <c:ext xmlns:c16="http://schemas.microsoft.com/office/drawing/2014/chart" uri="{C3380CC4-5D6E-409C-BE32-E72D297353CC}">
              <c16:uniqueId val="{00000008-9ECD-49E6-9E25-FDE0D718A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4.92</c:v>
                </c:pt>
                <c:pt idx="2">
                  <c:v>#N/A</c:v>
                </c:pt>
                <c:pt idx="3">
                  <c:v>6.18</c:v>
                </c:pt>
                <c:pt idx="4">
                  <c:v>#N/A</c:v>
                </c:pt>
                <c:pt idx="5">
                  <c:v>7.53</c:v>
                </c:pt>
                <c:pt idx="6">
                  <c:v>#N/A</c:v>
                </c:pt>
                <c:pt idx="7">
                  <c:v>8.8000000000000007</c:v>
                </c:pt>
                <c:pt idx="8">
                  <c:v>#N/A</c:v>
                </c:pt>
                <c:pt idx="9">
                  <c:v>8.44</c:v>
                </c:pt>
              </c:numCache>
            </c:numRef>
          </c:val>
          <c:extLst xmlns:c16r2="http://schemas.microsoft.com/office/drawing/2015/06/chart">
            <c:ext xmlns:c16="http://schemas.microsoft.com/office/drawing/2014/chart" uri="{C3380CC4-5D6E-409C-BE32-E72D297353CC}">
              <c16:uniqueId val="{00000009-9ECD-49E6-9E25-FDE0D718AAF5}"/>
            </c:ext>
          </c:extLst>
        </c:ser>
        <c:dLbls>
          <c:showLegendKey val="0"/>
          <c:showVal val="0"/>
          <c:showCatName val="0"/>
          <c:showSerName val="0"/>
          <c:showPercent val="0"/>
          <c:showBubbleSize val="0"/>
        </c:dLbls>
        <c:gapWidth val="150"/>
        <c:overlap val="100"/>
        <c:axId val="132513792"/>
        <c:axId val="132515328"/>
      </c:barChart>
      <c:catAx>
        <c:axId val="132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15328"/>
        <c:crosses val="autoZero"/>
        <c:auto val="1"/>
        <c:lblAlgn val="ctr"/>
        <c:lblOffset val="100"/>
        <c:tickLblSkip val="1"/>
        <c:tickMarkSkip val="1"/>
        <c:noMultiLvlLbl val="0"/>
      </c:catAx>
      <c:valAx>
        <c:axId val="1325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1437</c:v>
                </c:pt>
                <c:pt idx="5">
                  <c:v>1469</c:v>
                </c:pt>
                <c:pt idx="8">
                  <c:v>1492</c:v>
                </c:pt>
                <c:pt idx="11">
                  <c:v>1481</c:v>
                </c:pt>
                <c:pt idx="14">
                  <c:v>1470</c:v>
                </c:pt>
              </c:numCache>
            </c:numRef>
          </c:val>
          <c:extLst xmlns:c16r2="http://schemas.microsoft.com/office/drawing/2015/06/chart">
            <c:ext xmlns:c16="http://schemas.microsoft.com/office/drawing/2014/chart" uri="{C3380CC4-5D6E-409C-BE32-E72D297353CC}">
              <c16:uniqueId val="{00000000-F4A5-43C7-AACC-BB952EAB8A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4A5-43C7-AACC-BB952EAB8A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4A5-43C7-AACC-BB952EAB8A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3</c:v>
                </c:pt>
                <c:pt idx="6">
                  <c:v>16</c:v>
                </c:pt>
                <c:pt idx="9">
                  <c:v>16</c:v>
                </c:pt>
                <c:pt idx="12">
                  <c:v>17</c:v>
                </c:pt>
              </c:numCache>
            </c:numRef>
          </c:val>
          <c:extLst xmlns:c16r2="http://schemas.microsoft.com/office/drawing/2015/06/chart">
            <c:ext xmlns:c16="http://schemas.microsoft.com/office/drawing/2014/chart" uri="{C3380CC4-5D6E-409C-BE32-E72D297353CC}">
              <c16:uniqueId val="{00000003-F4A5-43C7-AACC-BB952EAB8A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714</c:v>
                </c:pt>
                <c:pt idx="3">
                  <c:v>659</c:v>
                </c:pt>
                <c:pt idx="6">
                  <c:v>651</c:v>
                </c:pt>
                <c:pt idx="9">
                  <c:v>685</c:v>
                </c:pt>
                <c:pt idx="12">
                  <c:v>683</c:v>
                </c:pt>
              </c:numCache>
            </c:numRef>
          </c:val>
          <c:extLst xmlns:c16r2="http://schemas.microsoft.com/office/drawing/2015/06/chart">
            <c:ext xmlns:c16="http://schemas.microsoft.com/office/drawing/2014/chart" uri="{C3380CC4-5D6E-409C-BE32-E72D297353CC}">
              <c16:uniqueId val="{00000004-F4A5-43C7-AACC-BB952EAB8A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A5-43C7-AACC-BB952EAB8A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4A5-43C7-AACC-BB952EAB8A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1265</c:v>
                </c:pt>
                <c:pt idx="3">
                  <c:v>1224</c:v>
                </c:pt>
                <c:pt idx="6">
                  <c:v>1250</c:v>
                </c:pt>
                <c:pt idx="9">
                  <c:v>1258</c:v>
                </c:pt>
                <c:pt idx="12">
                  <c:v>1245</c:v>
                </c:pt>
              </c:numCache>
            </c:numRef>
          </c:val>
          <c:extLst xmlns:c16r2="http://schemas.microsoft.com/office/drawing/2015/06/chart">
            <c:ext xmlns:c16="http://schemas.microsoft.com/office/drawing/2014/chart" uri="{C3380CC4-5D6E-409C-BE32-E72D297353CC}">
              <c16:uniqueId val="{00000007-F4A5-43C7-AACC-BB952EAB8A13}"/>
            </c:ext>
          </c:extLst>
        </c:ser>
        <c:dLbls>
          <c:showLegendKey val="0"/>
          <c:showVal val="0"/>
          <c:showCatName val="0"/>
          <c:showSerName val="0"/>
          <c:showPercent val="0"/>
          <c:showBubbleSize val="0"/>
        </c:dLbls>
        <c:gapWidth val="100"/>
        <c:overlap val="100"/>
        <c:axId val="107363328"/>
        <c:axId val="10737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564</c:v>
                </c:pt>
                <c:pt idx="2">
                  <c:v>#N/A</c:v>
                </c:pt>
                <c:pt idx="3">
                  <c:v>#N/A</c:v>
                </c:pt>
                <c:pt idx="4">
                  <c:v>417</c:v>
                </c:pt>
                <c:pt idx="5">
                  <c:v>#N/A</c:v>
                </c:pt>
                <c:pt idx="6">
                  <c:v>#N/A</c:v>
                </c:pt>
                <c:pt idx="7">
                  <c:v>425</c:v>
                </c:pt>
                <c:pt idx="8">
                  <c:v>#N/A</c:v>
                </c:pt>
                <c:pt idx="9">
                  <c:v>#N/A</c:v>
                </c:pt>
                <c:pt idx="10">
                  <c:v>478</c:v>
                </c:pt>
                <c:pt idx="11">
                  <c:v>#N/A</c:v>
                </c:pt>
                <c:pt idx="12">
                  <c:v>#N/A</c:v>
                </c:pt>
                <c:pt idx="13">
                  <c:v>475</c:v>
                </c:pt>
                <c:pt idx="14">
                  <c:v>#N/A</c:v>
                </c:pt>
              </c:numCache>
            </c:numRef>
          </c:val>
          <c:smooth val="0"/>
          <c:extLst xmlns:c16r2="http://schemas.microsoft.com/office/drawing/2015/06/chart">
            <c:ext xmlns:c16="http://schemas.microsoft.com/office/drawing/2014/chart" uri="{C3380CC4-5D6E-409C-BE32-E72D297353CC}">
              <c16:uniqueId val="{00000008-F4A5-43C7-AACC-BB952EAB8A13}"/>
            </c:ext>
          </c:extLst>
        </c:ser>
        <c:dLbls>
          <c:showLegendKey val="0"/>
          <c:showVal val="0"/>
          <c:showCatName val="0"/>
          <c:showSerName val="0"/>
          <c:showPercent val="0"/>
          <c:showBubbleSize val="0"/>
        </c:dLbls>
        <c:marker val="1"/>
        <c:smooth val="0"/>
        <c:axId val="107363328"/>
        <c:axId val="107377792"/>
      </c:lineChart>
      <c:catAx>
        <c:axId val="107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77792"/>
        <c:crosses val="autoZero"/>
        <c:auto val="1"/>
        <c:lblAlgn val="ctr"/>
        <c:lblOffset val="100"/>
        <c:tickLblSkip val="1"/>
        <c:tickMarkSkip val="1"/>
        <c:noMultiLvlLbl val="0"/>
      </c:catAx>
      <c:valAx>
        <c:axId val="1073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14779</c:v>
                </c:pt>
                <c:pt idx="5">
                  <c:v>14809</c:v>
                </c:pt>
                <c:pt idx="8">
                  <c:v>14185</c:v>
                </c:pt>
                <c:pt idx="11">
                  <c:v>13985</c:v>
                </c:pt>
                <c:pt idx="14">
                  <c:v>13347</c:v>
                </c:pt>
              </c:numCache>
            </c:numRef>
          </c:val>
          <c:extLst xmlns:c16r2="http://schemas.microsoft.com/office/drawing/2015/06/chart">
            <c:ext xmlns:c16="http://schemas.microsoft.com/office/drawing/2014/chart" uri="{C3380CC4-5D6E-409C-BE32-E72D297353CC}">
              <c16:uniqueId val="{00000000-E5F0-4BCB-A6B7-EE8D7092A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193</c:v>
                </c:pt>
                <c:pt idx="8">
                  <c:v>188</c:v>
                </c:pt>
                <c:pt idx="11">
                  <c:v>192</c:v>
                </c:pt>
                <c:pt idx="14">
                  <c:v>177</c:v>
                </c:pt>
              </c:numCache>
            </c:numRef>
          </c:val>
          <c:extLst xmlns:c16r2="http://schemas.microsoft.com/office/drawing/2015/06/chart">
            <c:ext xmlns:c16="http://schemas.microsoft.com/office/drawing/2014/chart" uri="{C3380CC4-5D6E-409C-BE32-E72D297353CC}">
              <c16:uniqueId val="{00000001-E5F0-4BCB-A6B7-EE8D7092A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2837</c:v>
                </c:pt>
                <c:pt idx="5">
                  <c:v>3244</c:v>
                </c:pt>
                <c:pt idx="8">
                  <c:v>3853</c:v>
                </c:pt>
                <c:pt idx="11">
                  <c:v>4308</c:v>
                </c:pt>
                <c:pt idx="14">
                  <c:v>4645</c:v>
                </c:pt>
              </c:numCache>
            </c:numRef>
          </c:val>
          <c:extLst xmlns:c16r2="http://schemas.microsoft.com/office/drawing/2015/06/chart">
            <c:ext xmlns:c16="http://schemas.microsoft.com/office/drawing/2014/chart" uri="{C3380CC4-5D6E-409C-BE32-E72D297353CC}">
              <c16:uniqueId val="{00000002-E5F0-4BCB-A6B7-EE8D7092A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F0-4BCB-A6B7-EE8D7092A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F0-4BCB-A6B7-EE8D7092A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F0-4BCB-A6B7-EE8D7092A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1397</c:v>
                </c:pt>
                <c:pt idx="3">
                  <c:v>1227</c:v>
                </c:pt>
                <c:pt idx="6">
                  <c:v>981</c:v>
                </c:pt>
                <c:pt idx="9">
                  <c:v>747</c:v>
                </c:pt>
                <c:pt idx="12">
                  <c:v>918</c:v>
                </c:pt>
              </c:numCache>
            </c:numRef>
          </c:val>
          <c:extLst xmlns:c16r2="http://schemas.microsoft.com/office/drawing/2015/06/chart">
            <c:ext xmlns:c16="http://schemas.microsoft.com/office/drawing/2014/chart" uri="{C3380CC4-5D6E-409C-BE32-E72D297353CC}">
              <c16:uniqueId val="{00000006-E5F0-4BCB-A6B7-EE8D7092A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190</c:v>
                </c:pt>
                <c:pt idx="6">
                  <c:v>199</c:v>
                </c:pt>
                <c:pt idx="9">
                  <c:v>181</c:v>
                </c:pt>
                <c:pt idx="12">
                  <c:v>174</c:v>
                </c:pt>
              </c:numCache>
            </c:numRef>
          </c:val>
          <c:extLst xmlns:c16r2="http://schemas.microsoft.com/office/drawing/2015/06/chart">
            <c:ext xmlns:c16="http://schemas.microsoft.com/office/drawing/2014/chart" uri="{C3380CC4-5D6E-409C-BE32-E72D297353CC}">
              <c16:uniqueId val="{00000007-E5F0-4BCB-A6B7-EE8D7092A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7573</c:v>
                </c:pt>
                <c:pt idx="3">
                  <c:v>6958</c:v>
                </c:pt>
                <c:pt idx="6">
                  <c:v>6401</c:v>
                </c:pt>
                <c:pt idx="9">
                  <c:v>5930</c:v>
                </c:pt>
                <c:pt idx="12">
                  <c:v>5618</c:v>
                </c:pt>
              </c:numCache>
            </c:numRef>
          </c:val>
          <c:extLst xmlns:c16r2="http://schemas.microsoft.com/office/drawing/2015/06/chart">
            <c:ext xmlns:c16="http://schemas.microsoft.com/office/drawing/2014/chart" uri="{C3380CC4-5D6E-409C-BE32-E72D297353CC}">
              <c16:uniqueId val="{00000008-E5F0-4BCB-A6B7-EE8D7092A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5F0-4BCB-A6B7-EE8D7092A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11808</c:v>
                </c:pt>
                <c:pt idx="3">
                  <c:v>12515</c:v>
                </c:pt>
                <c:pt idx="6">
                  <c:v>12057</c:v>
                </c:pt>
                <c:pt idx="9">
                  <c:v>12301</c:v>
                </c:pt>
                <c:pt idx="12">
                  <c:v>11951</c:v>
                </c:pt>
              </c:numCache>
            </c:numRef>
          </c:val>
          <c:extLst xmlns:c16r2="http://schemas.microsoft.com/office/drawing/2015/06/chart">
            <c:ext xmlns:c16="http://schemas.microsoft.com/office/drawing/2014/chart" uri="{C3380CC4-5D6E-409C-BE32-E72D297353CC}">
              <c16:uniqueId val="{0000000A-E5F0-4BCB-A6B7-EE8D7092AEC1}"/>
            </c:ext>
          </c:extLst>
        </c:ser>
        <c:dLbls>
          <c:showLegendKey val="0"/>
          <c:showVal val="0"/>
          <c:showCatName val="0"/>
          <c:showSerName val="0"/>
          <c:showPercent val="0"/>
          <c:showBubbleSize val="0"/>
        </c:dLbls>
        <c:gapWidth val="100"/>
        <c:overlap val="100"/>
        <c:axId val="132804608"/>
        <c:axId val="13280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3212</c:v>
                </c:pt>
                <c:pt idx="2">
                  <c:v>#N/A</c:v>
                </c:pt>
                <c:pt idx="3">
                  <c:v>#N/A</c:v>
                </c:pt>
                <c:pt idx="4">
                  <c:v>2643</c:v>
                </c:pt>
                <c:pt idx="5">
                  <c:v>#N/A</c:v>
                </c:pt>
                <c:pt idx="6">
                  <c:v>#N/A</c:v>
                </c:pt>
                <c:pt idx="7">
                  <c:v>1412</c:v>
                </c:pt>
                <c:pt idx="8">
                  <c:v>#N/A</c:v>
                </c:pt>
                <c:pt idx="9">
                  <c:v>#N/A</c:v>
                </c:pt>
                <c:pt idx="10">
                  <c:v>675</c:v>
                </c:pt>
                <c:pt idx="11">
                  <c:v>#N/A</c:v>
                </c:pt>
                <c:pt idx="12">
                  <c:v>#N/A</c:v>
                </c:pt>
                <c:pt idx="13">
                  <c:v>492</c:v>
                </c:pt>
                <c:pt idx="14">
                  <c:v>#N/A</c:v>
                </c:pt>
              </c:numCache>
            </c:numRef>
          </c:val>
          <c:smooth val="0"/>
          <c:extLst xmlns:c16r2="http://schemas.microsoft.com/office/drawing/2015/06/chart">
            <c:ext xmlns:c16="http://schemas.microsoft.com/office/drawing/2014/chart" uri="{C3380CC4-5D6E-409C-BE32-E72D297353CC}">
              <c16:uniqueId val="{0000000B-E5F0-4BCB-A6B7-EE8D7092AEC1}"/>
            </c:ext>
          </c:extLst>
        </c:ser>
        <c:dLbls>
          <c:showLegendKey val="0"/>
          <c:showVal val="0"/>
          <c:showCatName val="0"/>
          <c:showSerName val="0"/>
          <c:showPercent val="0"/>
          <c:showBubbleSize val="0"/>
        </c:dLbls>
        <c:marker val="1"/>
        <c:smooth val="0"/>
        <c:axId val="132804608"/>
        <c:axId val="132806528"/>
      </c:lineChart>
      <c:catAx>
        <c:axId val="1328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806528"/>
        <c:crosses val="autoZero"/>
        <c:auto val="1"/>
        <c:lblAlgn val="ctr"/>
        <c:lblOffset val="100"/>
        <c:tickLblSkip val="1"/>
        <c:tickMarkSkip val="1"/>
        <c:noMultiLvlLbl val="0"/>
      </c:catAx>
      <c:valAx>
        <c:axId val="1328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3309</c:v>
                </c:pt>
                <c:pt idx="1">
                  <c:v>3609</c:v>
                </c:pt>
                <c:pt idx="2">
                  <c:v>3739</c:v>
                </c:pt>
              </c:numCache>
            </c:numRef>
          </c:val>
          <c:extLst xmlns:c16r2="http://schemas.microsoft.com/office/drawing/2015/06/chart">
            <c:ext xmlns:c16="http://schemas.microsoft.com/office/drawing/2014/chart" uri="{C3380CC4-5D6E-409C-BE32-E72D297353CC}">
              <c16:uniqueId val="{00000000-8AE4-48E4-9D7F-EAB230D924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501</c:v>
                </c:pt>
                <c:pt idx="1">
                  <c:v>651</c:v>
                </c:pt>
                <c:pt idx="2">
                  <c:v>851</c:v>
                </c:pt>
              </c:numCache>
            </c:numRef>
          </c:val>
          <c:extLst xmlns:c16r2="http://schemas.microsoft.com/office/drawing/2015/06/chart">
            <c:ext xmlns:c16="http://schemas.microsoft.com/office/drawing/2014/chart" uri="{C3380CC4-5D6E-409C-BE32-E72D297353CC}">
              <c16:uniqueId val="{00000001-8AE4-48E4-9D7F-EAB230D924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1953</c:v>
                </c:pt>
                <c:pt idx="1">
                  <c:v>1972</c:v>
                </c:pt>
                <c:pt idx="2">
                  <c:v>1988</c:v>
                </c:pt>
              </c:numCache>
            </c:numRef>
          </c:val>
          <c:extLst xmlns:c16r2="http://schemas.microsoft.com/office/drawing/2015/06/chart">
            <c:ext xmlns:c16="http://schemas.microsoft.com/office/drawing/2014/chart" uri="{C3380CC4-5D6E-409C-BE32-E72D297353CC}">
              <c16:uniqueId val="{00000002-8AE4-48E4-9D7F-EAB230D9245F}"/>
            </c:ext>
          </c:extLst>
        </c:ser>
        <c:dLbls>
          <c:showLegendKey val="0"/>
          <c:showVal val="0"/>
          <c:showCatName val="0"/>
          <c:showSerName val="0"/>
          <c:showPercent val="0"/>
          <c:showBubbleSize val="0"/>
        </c:dLbls>
        <c:gapWidth val="120"/>
        <c:overlap val="100"/>
        <c:axId val="107292160"/>
        <c:axId val="107293696"/>
      </c:barChart>
      <c:catAx>
        <c:axId val="1072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7293696"/>
        <c:crosses val="autoZero"/>
        <c:auto val="1"/>
        <c:lblAlgn val="ctr"/>
        <c:lblOffset val="100"/>
        <c:tickLblSkip val="1"/>
        <c:tickMarkSkip val="1"/>
        <c:noMultiLvlLbl val="0"/>
      </c:catAx>
      <c:valAx>
        <c:axId val="10729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72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A3-4534-950B-29108F698641}"/>
                </c:ext>
                <c:ext xmlns:c15="http://schemas.microsoft.com/office/drawing/2012/chart" uri="{CE6537A1-D6FC-4f65-9D91-7224C49458BB}">
                  <c15:dlblFieldTable>
                    <c15:dlblFTEntry>
                      <c15:txfldGUID>{163688F0-779D-4873-AEF8-115B9FBEFF4E}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A3-4534-950B-29108F698641}"/>
                </c:ext>
                <c:ext xmlns:c15="http://schemas.microsoft.com/office/drawing/2012/chart" uri="{CE6537A1-D6FC-4f65-9D91-7224C49458BB}">
                  <c15:dlblFieldTable>
                    <c15:dlblFTEntry>
                      <c15:txfldGUID>{D5466235-72F4-4E27-915F-E9081F8BD0DA}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A3-4534-950B-29108F698641}"/>
                </c:ext>
                <c:ext xmlns:c15="http://schemas.microsoft.com/office/drawing/2012/chart" uri="{CE6537A1-D6FC-4f65-9D91-7224C49458BB}">
                  <c15:dlblFieldTable>
                    <c15:dlblFTEntry>
                      <c15:txfldGUID>{10F71C39-A871-4046-813B-056E819D2E3F}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A3-4534-950B-29108F698641}"/>
                </c:ext>
                <c:ext xmlns:c15="http://schemas.microsoft.com/office/drawing/2012/chart" uri="{CE6537A1-D6FC-4f65-9D91-7224C49458BB}">
                  <c15:dlblFieldTable>
                    <c15:dlblFTEntry>
                      <c15:txfldGUID>{012A80ED-7B15-4643-9A11-579E93F21D2F}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A3-4534-950B-29108F698641}"/>
                </c:ext>
                <c:ext xmlns:c15="http://schemas.microsoft.com/office/drawing/2012/chart" uri="{CE6537A1-D6FC-4f65-9D91-7224C49458BB}">
                  <c15:dlblFieldTable>
                    <c15:dlblFTEntry>
                      <c15:txfldGUID>{8EE6C2FA-1E21-4344-82EA-F1A8FFA7099A}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A3-4534-950B-29108F698641}"/>
                </c:ext>
                <c:ext xmlns:c15="http://schemas.microsoft.com/office/drawing/2012/chart" uri="{CE6537A1-D6FC-4f65-9D91-7224C49458BB}">
                  <c15:dlblFieldTable>
                    <c15:dlblFTEntry>
                      <c15:txfldGUID>{4A9C4BF4-F8DA-4C52-B586-51F7941268E7}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A3-4534-950B-29108F698641}"/>
                </c:ext>
                <c:ext xmlns:c15="http://schemas.microsoft.com/office/drawing/2012/chart" uri="{CE6537A1-D6FC-4f65-9D91-7224C49458BB}">
                  <c15:dlblFieldTable>
                    <c15:dlblFTEntry>
                      <c15:txfldGUID>{1B0291A0-5717-40A5-926F-AA384968FE1E}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A3-4534-950B-29108F698641}"/>
                </c:ext>
                <c:ext xmlns:c15="http://schemas.microsoft.com/office/drawing/2012/chart" uri="{CE6537A1-D6FC-4f65-9D91-7224C49458BB}">
                  <c15:dlblFieldTable>
                    <c15:dlblFTEntry>
                      <c15:txfldGUID>{005CD910-8EDF-4237-8328-0A0604A8ACE5}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A3-4534-950B-29108F698641}"/>
                </c:ext>
                <c:ext xmlns:c15="http://schemas.microsoft.com/office/drawing/2012/chart" uri="{CE6537A1-D6FC-4f65-9D91-7224C49458BB}">
                  <c15:dlblFieldTable>
                    <c15:dlblFTEntry>
                      <c15:txfldGUID>{60173C0E-5B8B-4818-927D-AAE21209459B}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56.1</c:v>
                </c:pt>
                <c:pt idx="32">
                  <c:v>58.1</c:v>
                </c:pt>
              </c:numCache>
            </c:numRef>
          </c:xVal>
          <c:yVal>
            <c:numRef>
              <c:f>公会計指標分析・財政指標組合せ分析表!$BP$51:$DC$51</c:f>
              <c:numCache>
                <c:formatCode>#,##0.0;"▲ "#,##0.0</c:formatCode>
                <c:ptCount val="40"/>
                <c:pt idx="24">
                  <c:v>12.1</c:v>
                </c:pt>
                <c:pt idx="32">
                  <c:v>8.9</c:v>
                </c:pt>
              </c:numCache>
            </c:numRef>
          </c:yVal>
          <c:smooth val="0"/>
          <c:extLst xmlns:c16r2="http://schemas.microsoft.com/office/drawing/2015/06/chart">
            <c:ext xmlns:c16="http://schemas.microsoft.com/office/drawing/2014/chart" uri="{C3380CC4-5D6E-409C-BE32-E72D297353CC}">
              <c16:uniqueId val="{00000009-AAA3-4534-950B-29108F6986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A3-4534-950B-29108F698641}"/>
                </c:ext>
                <c:ext xmlns:c15="http://schemas.microsoft.com/office/drawing/2012/chart" uri="{CE6537A1-D6FC-4f65-9D91-7224C49458BB}">
                  <c15:dlblFieldTable>
                    <c15:dlblFTEntry>
                      <c15:txfldGUID>{80123B6D-0653-4CC0-B86F-D61AAF04A206}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A3-4534-950B-29108F698641}"/>
                </c:ext>
                <c:ext xmlns:c15="http://schemas.microsoft.com/office/drawing/2012/chart" uri="{CE6537A1-D6FC-4f65-9D91-7224C49458BB}">
                  <c15:dlblFieldTable>
                    <c15:dlblFTEntry>
                      <c15:txfldGUID>{5E294ED0-A08E-4CF8-8619-F4754342A4B2}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A3-4534-950B-29108F698641}"/>
                </c:ext>
                <c:ext xmlns:c15="http://schemas.microsoft.com/office/drawing/2012/chart" uri="{CE6537A1-D6FC-4f65-9D91-7224C49458BB}">
                  <c15:dlblFieldTable>
                    <c15:dlblFTEntry>
                      <c15:txfldGUID>{24B3377B-C73F-4A30-9427-131761E5078E}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A3-4534-950B-29108F698641}"/>
                </c:ext>
                <c:ext xmlns:c15="http://schemas.microsoft.com/office/drawing/2012/chart" uri="{CE6537A1-D6FC-4f65-9D91-7224C49458BB}">
                  <c15:dlblFieldTable>
                    <c15:dlblFTEntry>
                      <c15:txfldGUID>{467AF666-AE31-4046-B53A-218DF3B9AC7B}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A3-4534-950B-29108F698641}"/>
                </c:ext>
                <c:ext xmlns:c15="http://schemas.microsoft.com/office/drawing/2012/chart" uri="{CE6537A1-D6FC-4f65-9D91-7224C49458BB}">
                  <c15:dlblFieldTable>
                    <c15:dlblFTEntry>
                      <c15:txfldGUID>{8B2258F2-E179-470A-AC20-30D16ECF158B}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A3-4534-950B-29108F698641}"/>
                </c:ext>
                <c:ext xmlns:c15="http://schemas.microsoft.com/office/drawing/2012/chart" uri="{CE6537A1-D6FC-4f65-9D91-7224C49458BB}">
                  <c15:dlblFieldTable>
                    <c15:dlblFTEntry>
                      <c15:txfldGUID>{CB32C707-A61A-425F-BDD1-747759B2E8FA}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A3-4534-950B-29108F698641}"/>
                </c:ext>
                <c:ext xmlns:c15="http://schemas.microsoft.com/office/drawing/2012/chart" uri="{CE6537A1-D6FC-4f65-9D91-7224C49458BB}">
                  <c15:dlblFieldTable>
                    <c15:dlblFTEntry>
                      <c15:txfldGUID>{8DA0083F-E8A8-4CAA-B784-8044D9D3183D}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A3-4534-950B-29108F698641}"/>
                </c:ext>
                <c:ext xmlns:c15="http://schemas.microsoft.com/office/drawing/2012/chart" uri="{CE6537A1-D6FC-4f65-9D91-7224C49458BB}">
                  <c15:dlblFieldTable>
                    <c15:dlblFTEntry>
                      <c15:txfldGUID>{60775D6B-6313-4FF7-843B-C225527587CF}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A3-4534-950B-29108F698641}"/>
                </c:ext>
                <c:ext xmlns:c15="http://schemas.microsoft.com/office/drawing/2012/chart" uri="{CE6537A1-D6FC-4f65-9D91-7224C49458BB}">
                  <c15:dlblFieldTable>
                    <c15:dlblFTEntry>
                      <c15:txfldGUID>{B251F2F1-B16D-46B8-8F29-9C6DEE68793A}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62.6</c:v>
                </c:pt>
                <c:pt idx="32">
                  <c:v>62.9</c:v>
                </c:pt>
              </c:numCache>
            </c:numRef>
          </c:xVal>
          <c:yVal>
            <c:numRef>
              <c:f>公会計指標分析・財政指標組合せ分析表!$BP$55:$DC$55</c:f>
              <c:numCache>
                <c:formatCode>#,##0.0;"▲ "#,##0.0</c:formatCode>
                <c:ptCount val="40"/>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AAA3-4534-950B-29108F698641}"/>
            </c:ext>
          </c:extLst>
        </c:ser>
        <c:dLbls>
          <c:showLegendKey val="0"/>
          <c:showVal val="1"/>
          <c:showCatName val="0"/>
          <c:showSerName val="0"/>
          <c:showPercent val="0"/>
          <c:showBubbleSize val="0"/>
        </c:dLbls>
        <c:axId val="133471232"/>
        <c:axId val="132928640"/>
      </c:scatterChart>
      <c:valAx>
        <c:axId val="133471232"/>
        <c:scaling>
          <c:orientation val="minMax"/>
          <c:max val="63.5"/>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928640"/>
        <c:crosses val="autoZero"/>
        <c:crossBetween val="midCat"/>
      </c:valAx>
      <c:valAx>
        <c:axId val="132928640"/>
        <c:scaling>
          <c:orientation val="minMax"/>
          <c:max val="5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7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ED-4756-BDA0-BD90239E092E}"/>
                </c:ext>
                <c:ext xmlns:c15="http://schemas.microsoft.com/office/drawing/2012/chart" uri="{CE6537A1-D6FC-4f65-9D91-7224C49458BB}">
                  <c15:dlblFieldTable>
                    <c15:dlblFTEntry>
                      <c15:txfldGUID>{03B37043-1375-4C3B-8C0F-22C70378F445}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ED-4756-BDA0-BD90239E092E}"/>
                </c:ext>
                <c:ext xmlns:c15="http://schemas.microsoft.com/office/drawing/2012/chart" uri="{CE6537A1-D6FC-4f65-9D91-7224C49458BB}">
                  <c15:dlblFieldTable>
                    <c15:dlblFTEntry>
                      <c15:txfldGUID>{0F91A67D-AD52-4C95-88C6-A5A463D6F4DF}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ED-4756-BDA0-BD90239E092E}"/>
                </c:ext>
                <c:ext xmlns:c15="http://schemas.microsoft.com/office/drawing/2012/chart" uri="{CE6537A1-D6FC-4f65-9D91-7224C49458BB}">
                  <c15:dlblFieldTable>
                    <c15:dlblFTEntry>
                      <c15:txfldGUID>{A958DFD5-174B-4BCC-9DB6-F039D0C910AB}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ED-4756-BDA0-BD90239E092E}"/>
                </c:ext>
                <c:ext xmlns:c15="http://schemas.microsoft.com/office/drawing/2012/chart" uri="{CE6537A1-D6FC-4f65-9D91-7224C49458BB}">
                  <c15:dlblFieldTable>
                    <c15:dlblFTEntry>
                      <c15:txfldGUID>{C0EC2878-1B9F-4DAD-9910-D38E4B824427}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ED-4756-BDA0-BD90239E092E}"/>
                </c:ext>
                <c:ext xmlns:c15="http://schemas.microsoft.com/office/drawing/2012/chart" uri="{CE6537A1-D6FC-4f65-9D91-7224C49458BB}">
                  <c15:dlblFieldTable>
                    <c15:dlblFTEntry>
                      <c15:txfldGUID>{E4709EA4-0327-4117-B4F3-7CC0A968D461}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ED-4756-BDA0-BD90239E092E}"/>
                </c:ext>
                <c:ext xmlns:c15="http://schemas.microsoft.com/office/drawing/2012/chart" uri="{CE6537A1-D6FC-4f65-9D91-7224C49458BB}">
                  <c15:dlblFieldTable>
                    <c15:dlblFTEntry>
                      <c15:txfldGUID>{B62178E0-178B-42A3-8DB2-D196F42D197C}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ED-4756-BDA0-BD90239E092E}"/>
                </c:ext>
                <c:ext xmlns:c15="http://schemas.microsoft.com/office/drawing/2012/chart" uri="{CE6537A1-D6FC-4f65-9D91-7224C49458BB}">
                  <c15:dlblFieldTable>
                    <c15:dlblFTEntry>
                      <c15:txfldGUID>{9BA88220-9052-4850-B6BC-CAD970C49E31}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ED-4756-BDA0-BD90239E092E}"/>
                </c:ext>
                <c:ext xmlns:c15="http://schemas.microsoft.com/office/drawing/2012/chart" uri="{CE6537A1-D6FC-4f65-9D91-7224C49458BB}">
                  <c15:dlblFieldTable>
                    <c15:dlblFTEntry>
                      <c15:txfldGUID>{6535B337-5704-42F4-B19E-A0912A2EE033}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ED-4756-BDA0-BD90239E092E}"/>
                </c:ext>
                <c:ext xmlns:c15="http://schemas.microsoft.com/office/drawing/2012/chart" uri="{CE6537A1-D6FC-4f65-9D91-7224C49458BB}">
                  <c15:dlblFieldTable>
                    <c15:dlblFTEntry>
                      <c15:txfldGUID>{4ADB1007-72F8-4B6E-87F4-63EAC0A0C577}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9.3000000000000007</c:v>
                </c:pt>
                <c:pt idx="16">
                  <c:v>8.1999999999999993</c:v>
                </c:pt>
                <c:pt idx="24">
                  <c:v>7.8</c:v>
                </c:pt>
                <c:pt idx="32">
                  <c:v>8.1999999999999993</c:v>
                </c:pt>
              </c:numCache>
            </c:numRef>
          </c:xVal>
          <c:yVal>
            <c:numRef>
              <c:f>公会計指標分析・財政指標組合せ分析表!$BP$73:$DC$73</c:f>
              <c:numCache>
                <c:formatCode>#,##0.0;"▲ "#,##0.0</c:formatCode>
                <c:ptCount val="40"/>
                <c:pt idx="0">
                  <c:v>56.4</c:v>
                </c:pt>
                <c:pt idx="8">
                  <c:v>46.8</c:v>
                </c:pt>
                <c:pt idx="16">
                  <c:v>24.9</c:v>
                </c:pt>
                <c:pt idx="24">
                  <c:v>12.1</c:v>
                </c:pt>
                <c:pt idx="32">
                  <c:v>8.9</c:v>
                </c:pt>
              </c:numCache>
            </c:numRef>
          </c:yVal>
          <c:smooth val="0"/>
          <c:extLst xmlns:c16r2="http://schemas.microsoft.com/office/drawing/2015/06/chart">
            <c:ext xmlns:c16="http://schemas.microsoft.com/office/drawing/2014/chart" uri="{C3380CC4-5D6E-409C-BE32-E72D297353CC}">
              <c16:uniqueId val="{00000009-EAED-4756-BDA0-BD90239E09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ED-4756-BDA0-BD90239E092E}"/>
                </c:ext>
                <c:ext xmlns:c15="http://schemas.microsoft.com/office/drawing/2012/chart" uri="{CE6537A1-D6FC-4f65-9D91-7224C49458BB}">
                  <c15:dlblFieldTable>
                    <c15:dlblFTEntry>
                      <c15:txfldGUID>{6C748D4C-3D10-4721-935B-182142AE63A0}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ED-4756-BDA0-BD90239E092E}"/>
                </c:ext>
                <c:ext xmlns:c15="http://schemas.microsoft.com/office/drawing/2012/chart" uri="{CE6537A1-D6FC-4f65-9D91-7224C49458BB}">
                  <c15:dlblFieldTable>
                    <c15:dlblFTEntry>
                      <c15:txfldGUID>{D0B53F30-D149-4C1E-B82C-7B1E749A435F}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ED-4756-BDA0-BD90239E092E}"/>
                </c:ext>
                <c:ext xmlns:c15="http://schemas.microsoft.com/office/drawing/2012/chart" uri="{CE6537A1-D6FC-4f65-9D91-7224C49458BB}">
                  <c15:dlblFieldTable>
                    <c15:dlblFTEntry>
                      <c15:txfldGUID>{52D253F6-DAA0-4901-AE7D-727EEDE6340E}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ED-4756-BDA0-BD90239E092E}"/>
                </c:ext>
                <c:ext xmlns:c15="http://schemas.microsoft.com/office/drawing/2012/chart" uri="{CE6537A1-D6FC-4f65-9D91-7224C49458BB}">
                  <c15:dlblFieldTable>
                    <c15:dlblFTEntry>
                      <c15:txfldGUID>{E6B73680-4E58-4D69-AD7A-A307899A21D9}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ED-4756-BDA0-BD90239E092E}"/>
                </c:ext>
                <c:ext xmlns:c15="http://schemas.microsoft.com/office/drawing/2012/chart" uri="{CE6537A1-D6FC-4f65-9D91-7224C49458BB}">
                  <c15:dlblFieldTable>
                    <c15:dlblFTEntry>
                      <c15:txfldGUID>{2949F132-8EFD-4A3F-A5B2-D6ACFE347485}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ED-4756-BDA0-BD90239E092E}"/>
                </c:ext>
                <c:ext xmlns:c15="http://schemas.microsoft.com/office/drawing/2012/chart" uri="{CE6537A1-D6FC-4f65-9D91-7224C49458BB}">
                  <c15:dlblFieldTable>
                    <c15:dlblFTEntry>
                      <c15:txfldGUID>{1A8C66C1-C9BD-42CD-9845-223331785FEB}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ED-4756-BDA0-BD90239E092E}"/>
                </c:ext>
                <c:ext xmlns:c15="http://schemas.microsoft.com/office/drawing/2012/chart" uri="{CE6537A1-D6FC-4f65-9D91-7224C49458BB}">
                  <c15:dlblFieldTable>
                    <c15:dlblFTEntry>
                      <c15:txfldGUID>{12B7D045-463D-4833-B6D4-CE5E4B85B846}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ED-4756-BDA0-BD90239E092E}"/>
                </c:ext>
                <c:ext xmlns:c15="http://schemas.microsoft.com/office/drawing/2012/chart" uri="{CE6537A1-D6FC-4f65-9D91-7224C49458BB}">
                  <c15:dlblFieldTable>
                    <c15:dlblFTEntry>
                      <c15:txfldGUID>{44286591-5609-4B9C-B604-3370C9657A57}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ED-4756-BDA0-BD90239E092E}"/>
                </c:ext>
                <c:ext xmlns:c15="http://schemas.microsoft.com/office/drawing/2012/chart" uri="{CE6537A1-D6FC-4f65-9D91-7224C49458BB}">
                  <c15:dlblFieldTable>
                    <c15:dlblFTEntry>
                      <c15:txfldGUID>{49CFFB6F-ECFE-41D0-ACA5-D8EDF50E8573}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EAED-4756-BDA0-BD90239E092E}"/>
            </c:ext>
          </c:extLst>
        </c:ser>
        <c:dLbls>
          <c:showLegendKey val="0"/>
          <c:showVal val="1"/>
          <c:showCatName val="0"/>
          <c:showSerName val="0"/>
          <c:showPercent val="0"/>
          <c:showBubbleSize val="0"/>
        </c:dLbls>
        <c:axId val="132995712"/>
        <c:axId val="133067520"/>
      </c:scatterChart>
      <c:valAx>
        <c:axId val="132995712"/>
        <c:scaling>
          <c:orientation val="minMax"/>
          <c:max val="12.7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67520"/>
        <c:crosses val="autoZero"/>
        <c:crossBetween val="midCat"/>
      </c:valAx>
      <c:valAx>
        <c:axId val="133067520"/>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995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本町は、進行する人口減少や全国数値を上回る高齢化率（</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）に加え、町内に産業の中心となる大型事業所が極めて少ないこと等により、財政基盤が弱く、全国平均・県平均・類似団体平均のいずれをも下回る状況が続いている。平成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住民税が景気の回復基調の影響等で増収となり、固定資産税も新築家屋建築数の増加等により若干の増収となったが、今後、大幅な増収は望めないため、定員適正化計画に基づく人件費の抑制、行政改革に基づく物件費・補助費等の削減によって歳出抑制を行うとともに、徴収専門員を中心とした徴収強化対策の実施による歳入確保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9" name="テキスト ボックス 78"/>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2920</xdr:rowOff>
    </xdr:from>
    <xdr:ext cx="762000" cy="259045"/>
    <xdr:sp macro="" textlink="">
      <xdr:nvSpPr>
        <xdr:cNvPr id="82" name="テキスト ボックス 81"/>
        <xdr:cNvSpPr txBox="1"/>
      </xdr:nvSpPr>
      <xdr:spPr>
        <a:xfrm>
          <a:off x="1955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2920</xdr:rowOff>
    </xdr:from>
    <xdr:ext cx="762000" cy="259045"/>
    <xdr:sp macro="" textlink="">
      <xdr:nvSpPr>
        <xdr:cNvPr id="84" name="テキスト ボックス 83"/>
        <xdr:cNvSpPr txBox="1"/>
      </xdr:nvSpPr>
      <xdr:spPr>
        <a:xfrm>
          <a:off x="1066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経常経費充当一般財源等については、職員数の減少等により人件費充当分が約</a:t>
          </a:r>
          <a:r>
            <a:rPr kumimoji="1" lang="en-US" altLang="ja-JP" sz="1100">
              <a:latin typeface="ＭＳ Ｐゴシック" panose="020B0600070205080204" pitchFamily="50" charset="-128"/>
              <a:ea typeface="ＭＳ Ｐゴシック" panose="020B0600070205080204" pitchFamily="50" charset="-128"/>
            </a:rPr>
            <a:t>39,000</a:t>
          </a:r>
          <a:r>
            <a:rPr kumimoji="1" lang="ja-JP" altLang="en-US" sz="1100">
              <a:latin typeface="ＭＳ Ｐゴシック" panose="020B0600070205080204" pitchFamily="50" charset="-128"/>
              <a:ea typeface="ＭＳ Ｐゴシック" panose="020B0600070205080204" pitchFamily="50" charset="-128"/>
            </a:rPr>
            <a:t>千円減少、公債費充当分が約</a:t>
          </a:r>
          <a:r>
            <a:rPr kumimoji="1" lang="en-US" altLang="ja-JP" sz="1100">
              <a:latin typeface="ＭＳ Ｐゴシック" panose="020B0600070205080204" pitchFamily="50" charset="-128"/>
              <a:ea typeface="ＭＳ Ｐゴシック" panose="020B0600070205080204" pitchFamily="50" charset="-128"/>
            </a:rPr>
            <a:t>11,000</a:t>
          </a:r>
          <a:r>
            <a:rPr kumimoji="1" lang="ja-JP" altLang="en-US" sz="1100">
              <a:latin typeface="ＭＳ Ｐゴシック" panose="020B0600070205080204" pitchFamily="50" charset="-128"/>
              <a:ea typeface="ＭＳ Ｐゴシック" panose="020B0600070205080204" pitchFamily="50" charset="-128"/>
            </a:rPr>
            <a:t>千円減少したものの、物件費充当分や扶助費充当分の増加が影響し、全体では約</a:t>
          </a:r>
          <a:r>
            <a:rPr kumimoji="1" lang="en-US" altLang="ja-JP" sz="1100">
              <a:latin typeface="ＭＳ Ｐゴシック" panose="020B0600070205080204" pitchFamily="50" charset="-128"/>
              <a:ea typeface="ＭＳ Ｐゴシック" panose="020B0600070205080204" pitchFamily="50" charset="-128"/>
            </a:rPr>
            <a:t>32,000</a:t>
          </a:r>
          <a:r>
            <a:rPr kumimoji="1" lang="ja-JP" altLang="en-US" sz="1100">
              <a:latin typeface="ＭＳ Ｐゴシック" panose="020B0600070205080204" pitchFamily="50" charset="-128"/>
              <a:ea typeface="ＭＳ Ｐゴシック" panose="020B0600070205080204" pitchFamily="50" charset="-128"/>
            </a:rPr>
            <a:t>千円の増加となった。経常一般財源は、町税が約</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千円増加したものの、合併算定替特例措置の縮減による普通交付税の減少が影響して全体で約</a:t>
          </a:r>
          <a:r>
            <a:rPr kumimoji="1" lang="en-US" altLang="ja-JP" sz="1100">
              <a:latin typeface="ＭＳ Ｐゴシック" panose="020B0600070205080204" pitchFamily="50" charset="-128"/>
              <a:ea typeface="ＭＳ Ｐゴシック" panose="020B0600070205080204" pitchFamily="50" charset="-128"/>
            </a:rPr>
            <a:t>12,000</a:t>
          </a:r>
          <a:r>
            <a:rPr kumimoji="1" lang="ja-JP" altLang="en-US" sz="1100">
              <a:latin typeface="ＭＳ Ｐゴシック" panose="020B0600070205080204" pitchFamily="50" charset="-128"/>
              <a:ea typeface="ＭＳ Ｐゴシック" panose="020B0600070205080204" pitchFamily="50" charset="-128"/>
            </a:rPr>
            <a:t>千円の減少となり、経常収支比率は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する結果となった。他団体平均のいずれをも下回る水準となってはいるものの、今後、合併算定替特例措置の縮減による普通交付税の減少がさらに進むことから、定員適正化計画に基づく人件費の抑制、行政改革に基づく物件費・補助費等の歳出抑制の取組を通じて義務的経費の抑制に努め、現在の水準を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27432</xdr:rowOff>
    </xdr:to>
    <xdr:cxnSp macro="">
      <xdr:nvCxnSpPr>
        <xdr:cNvPr id="132" name="直線コネクタ 131"/>
        <xdr:cNvCxnSpPr/>
      </xdr:nvCxnSpPr>
      <xdr:spPr>
        <a:xfrm>
          <a:off x="4114800" y="108094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8128</xdr:rowOff>
    </xdr:to>
    <xdr:cxnSp macro="">
      <xdr:nvCxnSpPr>
        <xdr:cNvPr id="135" name="直線コネクタ 134"/>
        <xdr:cNvCxnSpPr/>
      </xdr:nvCxnSpPr>
      <xdr:spPr>
        <a:xfrm>
          <a:off x="3225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63754</xdr:rowOff>
    </xdr:to>
    <xdr:cxnSp macro="">
      <xdr:nvCxnSpPr>
        <xdr:cNvPr id="138" name="直線コネクタ 137"/>
        <xdr:cNvCxnSpPr/>
      </xdr:nvCxnSpPr>
      <xdr:spPr>
        <a:xfrm flipV="1">
          <a:off x="2336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97536</xdr:rowOff>
    </xdr:to>
    <xdr:cxnSp macro="">
      <xdr:nvCxnSpPr>
        <xdr:cNvPr id="141" name="直線コネクタ 140"/>
        <xdr:cNvCxnSpPr/>
      </xdr:nvCxnSpPr>
      <xdr:spPr>
        <a:xfrm flipV="1">
          <a:off x="1447800" y="106936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29718</xdr:rowOff>
    </xdr:from>
    <xdr:to>
      <xdr:col>11</xdr:col>
      <xdr:colOff>82550</xdr:colOff>
      <xdr:row>63</xdr:row>
      <xdr:rowOff>131318</xdr:rowOff>
    </xdr:to>
    <xdr:sp macro="" textlink="">
      <xdr:nvSpPr>
        <xdr:cNvPr id="142" name="フローチャート: 判断 141"/>
        <xdr:cNvSpPr/>
      </xdr:nvSpPr>
      <xdr:spPr>
        <a:xfrm>
          <a:off x="2286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43" name="テキスト ボックス 142"/>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5" name="テキスト ボックス 144"/>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3" name="楕円 152"/>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4" name="テキスト ボックス 153"/>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7" name="楕円 156"/>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8" name="テキスト ボックス 157"/>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9" name="楕円 158"/>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60" name="テキスト ボックス 159"/>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政改革等による歳出抑制の取組を実行してきたものの、保育所数が多いこと（全て直営）等が影響して、人件費が類似団体に比して高い状況となっている。これまで、定員管理計画に基づく職員数の削減を着実に行ってきた（</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233</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人）ことにより、平成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年度には、類似団体と同様の水準にまで達することができた。平成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年度は、人件費が約</a:t>
          </a:r>
          <a:r>
            <a:rPr kumimoji="1" lang="en-US" altLang="ja-JP" sz="1100">
              <a:latin typeface="ＭＳ Ｐゴシック" panose="020B0600070205080204" pitchFamily="50" charset="-128"/>
              <a:ea typeface="ＭＳ Ｐゴシック" panose="020B0600070205080204" pitchFamily="50" charset="-128"/>
            </a:rPr>
            <a:t>46,000</a:t>
          </a:r>
          <a:r>
            <a:rPr kumimoji="1" lang="ja-JP" altLang="en-US" sz="1100">
              <a:latin typeface="ＭＳ Ｐゴシック" panose="020B0600070205080204" pitchFamily="50" charset="-128"/>
              <a:ea typeface="ＭＳ Ｐゴシック" panose="020B0600070205080204" pitchFamily="50" charset="-128"/>
            </a:rPr>
            <a:t>千円、物件費が約</a:t>
          </a:r>
          <a:r>
            <a:rPr kumimoji="1" lang="en-US" altLang="ja-JP" sz="1100">
              <a:latin typeface="ＭＳ Ｐゴシック" panose="020B0600070205080204" pitchFamily="50" charset="-128"/>
              <a:ea typeface="ＭＳ Ｐゴシック" panose="020B0600070205080204" pitchFamily="50" charset="-128"/>
            </a:rPr>
            <a:t>73,000</a:t>
          </a:r>
          <a:r>
            <a:rPr kumimoji="1" lang="ja-JP" altLang="en-US" sz="1100">
              <a:latin typeface="ＭＳ Ｐゴシック" panose="020B0600070205080204" pitchFamily="50" charset="-128"/>
              <a:ea typeface="ＭＳ Ｐゴシック" panose="020B0600070205080204" pitchFamily="50" charset="-128"/>
            </a:rPr>
            <a:t>千円減少し、人口は減少したものの、経費の減少額がそれを上回ったため、数値は</a:t>
          </a:r>
          <a:r>
            <a:rPr kumimoji="1" lang="en-US" altLang="ja-JP" sz="1100">
              <a:latin typeface="ＭＳ Ｐゴシック" panose="020B0600070205080204" pitchFamily="50" charset="-128"/>
              <a:ea typeface="ＭＳ Ｐゴシック" panose="020B0600070205080204" pitchFamily="50" charset="-128"/>
            </a:rPr>
            <a:t>5,471</a:t>
          </a:r>
          <a:r>
            <a:rPr kumimoji="1" lang="ja-JP" altLang="en-US" sz="1100">
              <a:latin typeface="ＭＳ Ｐゴシック" panose="020B0600070205080204" pitchFamily="50" charset="-128"/>
              <a:ea typeface="ＭＳ Ｐゴシック" panose="020B0600070205080204" pitchFamily="50" charset="-128"/>
            </a:rPr>
            <a:t>円減少した。今後も職員数の適正化等による人件費の抑制、物件費・補助費等の抑制等を通じた継続的な歳出抑制の取組を行うとともに、公共施設の適正配置等による維持管理経費の抑制にも努めていく。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73309</xdr:rowOff>
    </xdr:from>
    <xdr:to>
      <xdr:col>23</xdr:col>
      <xdr:colOff>133350</xdr:colOff>
      <xdr:row>84</xdr:row>
      <xdr:rowOff>117314</xdr:rowOff>
    </xdr:to>
    <xdr:cxnSp macro="">
      <xdr:nvCxnSpPr>
        <xdr:cNvPr id="195" name="直線コネクタ 194"/>
        <xdr:cNvCxnSpPr/>
      </xdr:nvCxnSpPr>
      <xdr:spPr>
        <a:xfrm flipV="1">
          <a:off x="4114800" y="14475109"/>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80161</xdr:rowOff>
    </xdr:from>
    <xdr:to>
      <xdr:col>19</xdr:col>
      <xdr:colOff>133350</xdr:colOff>
      <xdr:row>84</xdr:row>
      <xdr:rowOff>117314</xdr:rowOff>
    </xdr:to>
    <xdr:cxnSp macro="">
      <xdr:nvCxnSpPr>
        <xdr:cNvPr id="198" name="直線コネクタ 197"/>
        <xdr:cNvCxnSpPr/>
      </xdr:nvCxnSpPr>
      <xdr:spPr>
        <a:xfrm>
          <a:off x="3225800" y="1448196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80161</xdr:rowOff>
    </xdr:from>
    <xdr:to>
      <xdr:col>15</xdr:col>
      <xdr:colOff>82550</xdr:colOff>
      <xdr:row>84</xdr:row>
      <xdr:rowOff>83973</xdr:rowOff>
    </xdr:to>
    <xdr:cxnSp macro="">
      <xdr:nvCxnSpPr>
        <xdr:cNvPr id="201" name="直線コネクタ 200"/>
        <xdr:cNvCxnSpPr/>
      </xdr:nvCxnSpPr>
      <xdr:spPr>
        <a:xfrm flipV="1">
          <a:off x="2336800" y="14481961"/>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11038</xdr:rowOff>
    </xdr:from>
    <xdr:to>
      <xdr:col>15</xdr:col>
      <xdr:colOff>133350</xdr:colOff>
      <xdr:row>84</xdr:row>
      <xdr:rowOff>112638</xdr:rowOff>
    </xdr:to>
    <xdr:sp macro="" textlink="">
      <xdr:nvSpPr>
        <xdr:cNvPr id="202" name="フローチャート: 判断 201"/>
        <xdr:cNvSpPr/>
      </xdr:nvSpPr>
      <xdr:spPr>
        <a:xfrm>
          <a:off x="3175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122815</xdr:rowOff>
    </xdr:from>
    <xdr:ext cx="762000" cy="259045"/>
    <xdr:sp macro="" textlink="">
      <xdr:nvSpPr>
        <xdr:cNvPr id="203" name="テキスト ボックス 202"/>
        <xdr:cNvSpPr txBox="1"/>
      </xdr:nvSpPr>
      <xdr:spPr>
        <a:xfrm>
          <a:off x="2844800" y="141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79969</xdr:rowOff>
    </xdr:from>
    <xdr:to>
      <xdr:col>11</xdr:col>
      <xdr:colOff>31750</xdr:colOff>
      <xdr:row>84</xdr:row>
      <xdr:rowOff>83973</xdr:rowOff>
    </xdr:to>
    <xdr:cxnSp macro="">
      <xdr:nvCxnSpPr>
        <xdr:cNvPr id="204" name="直線コネクタ 203"/>
        <xdr:cNvCxnSpPr/>
      </xdr:nvCxnSpPr>
      <xdr:spPr>
        <a:xfrm>
          <a:off x="1447800" y="144817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115230</xdr:rowOff>
    </xdr:from>
    <xdr:to>
      <xdr:col>11</xdr:col>
      <xdr:colOff>82550</xdr:colOff>
      <xdr:row>84</xdr:row>
      <xdr:rowOff>45380</xdr:rowOff>
    </xdr:to>
    <xdr:sp macro="" textlink="">
      <xdr:nvSpPr>
        <xdr:cNvPr id="205" name="フローチャート: 判断 204"/>
        <xdr:cNvSpPr/>
      </xdr:nvSpPr>
      <xdr:spPr>
        <a:xfrm>
          <a:off x="2286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55557</xdr:rowOff>
    </xdr:from>
    <xdr:ext cx="762000" cy="259045"/>
    <xdr:sp macro="" textlink="">
      <xdr:nvSpPr>
        <xdr:cNvPr id="206" name="テキスト ボックス 205"/>
        <xdr:cNvSpPr txBox="1"/>
      </xdr:nvSpPr>
      <xdr:spPr>
        <a:xfrm>
          <a:off x="1955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64822</xdr:rowOff>
    </xdr:from>
    <xdr:to>
      <xdr:col>7</xdr:col>
      <xdr:colOff>31750</xdr:colOff>
      <xdr:row>83</xdr:row>
      <xdr:rowOff>166422</xdr:rowOff>
    </xdr:to>
    <xdr:sp macro="" textlink="">
      <xdr:nvSpPr>
        <xdr:cNvPr id="207" name="フローチャート: 判断 206"/>
        <xdr:cNvSpPr/>
      </xdr:nvSpPr>
      <xdr:spPr>
        <a:xfrm>
          <a:off x="1397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5149</xdr:rowOff>
    </xdr:from>
    <xdr:ext cx="762000" cy="259045"/>
    <xdr:sp macro="" textlink="">
      <xdr:nvSpPr>
        <xdr:cNvPr id="208" name="テキスト ボックス 207"/>
        <xdr:cNvSpPr txBox="1"/>
      </xdr:nvSpPr>
      <xdr:spPr>
        <a:xfrm>
          <a:off x="1066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22509</xdr:rowOff>
    </xdr:from>
    <xdr:to>
      <xdr:col>23</xdr:col>
      <xdr:colOff>184150</xdr:colOff>
      <xdr:row>84</xdr:row>
      <xdr:rowOff>124109</xdr:rowOff>
    </xdr:to>
    <xdr:sp macro="" textlink="">
      <xdr:nvSpPr>
        <xdr:cNvPr id="214" name="楕円 213"/>
        <xdr:cNvSpPr/>
      </xdr:nvSpPr>
      <xdr:spPr>
        <a:xfrm>
          <a:off x="4902200" y="14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166036</xdr:rowOff>
    </xdr:from>
    <xdr:ext cx="762000" cy="259045"/>
    <xdr:sp macro="" textlink="">
      <xdr:nvSpPr>
        <xdr:cNvPr id="215" name="人件費・物件費等の状況該当値テキスト"/>
        <xdr:cNvSpPr txBox="1"/>
      </xdr:nvSpPr>
      <xdr:spPr>
        <a:xfrm>
          <a:off x="5041900" y="143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66514</xdr:rowOff>
    </xdr:from>
    <xdr:to>
      <xdr:col>19</xdr:col>
      <xdr:colOff>184150</xdr:colOff>
      <xdr:row>84</xdr:row>
      <xdr:rowOff>168114</xdr:rowOff>
    </xdr:to>
    <xdr:sp macro="" textlink="">
      <xdr:nvSpPr>
        <xdr:cNvPr id="216" name="楕円 215"/>
        <xdr:cNvSpPr/>
      </xdr:nvSpPr>
      <xdr:spPr>
        <a:xfrm>
          <a:off x="4064000" y="14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152891</xdr:rowOff>
    </xdr:from>
    <xdr:ext cx="736600" cy="259045"/>
    <xdr:sp macro="" textlink="">
      <xdr:nvSpPr>
        <xdr:cNvPr id="217" name="テキスト ボックス 216"/>
        <xdr:cNvSpPr txBox="1"/>
      </xdr:nvSpPr>
      <xdr:spPr>
        <a:xfrm>
          <a:off x="3733800" y="1455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29361</xdr:rowOff>
    </xdr:from>
    <xdr:to>
      <xdr:col>15</xdr:col>
      <xdr:colOff>133350</xdr:colOff>
      <xdr:row>84</xdr:row>
      <xdr:rowOff>130961</xdr:rowOff>
    </xdr:to>
    <xdr:sp macro="" textlink="">
      <xdr:nvSpPr>
        <xdr:cNvPr id="218" name="楕円 217"/>
        <xdr:cNvSpPr/>
      </xdr:nvSpPr>
      <xdr:spPr>
        <a:xfrm>
          <a:off x="31750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115738</xdr:rowOff>
    </xdr:from>
    <xdr:ext cx="762000" cy="259045"/>
    <xdr:sp macro="" textlink="">
      <xdr:nvSpPr>
        <xdr:cNvPr id="219" name="テキスト ボックス 218"/>
        <xdr:cNvSpPr txBox="1"/>
      </xdr:nvSpPr>
      <xdr:spPr>
        <a:xfrm>
          <a:off x="2844800" y="145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33173</xdr:rowOff>
    </xdr:from>
    <xdr:to>
      <xdr:col>11</xdr:col>
      <xdr:colOff>82550</xdr:colOff>
      <xdr:row>84</xdr:row>
      <xdr:rowOff>134773</xdr:rowOff>
    </xdr:to>
    <xdr:sp macro="" textlink="">
      <xdr:nvSpPr>
        <xdr:cNvPr id="220" name="楕円 219"/>
        <xdr:cNvSpPr/>
      </xdr:nvSpPr>
      <xdr:spPr>
        <a:xfrm>
          <a:off x="2286000" y="14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119550</xdr:rowOff>
    </xdr:from>
    <xdr:ext cx="762000" cy="259045"/>
    <xdr:sp macro="" textlink="">
      <xdr:nvSpPr>
        <xdr:cNvPr id="221" name="テキスト ボックス 220"/>
        <xdr:cNvSpPr txBox="1"/>
      </xdr:nvSpPr>
      <xdr:spPr>
        <a:xfrm>
          <a:off x="1955800" y="145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29169</xdr:rowOff>
    </xdr:from>
    <xdr:to>
      <xdr:col>7</xdr:col>
      <xdr:colOff>31750</xdr:colOff>
      <xdr:row>84</xdr:row>
      <xdr:rowOff>130769</xdr:rowOff>
    </xdr:to>
    <xdr:sp macro="" textlink="">
      <xdr:nvSpPr>
        <xdr:cNvPr id="222" name="楕円 221"/>
        <xdr:cNvSpPr/>
      </xdr:nvSpPr>
      <xdr:spPr>
        <a:xfrm>
          <a:off x="1397000" y="14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115546</xdr:rowOff>
    </xdr:from>
    <xdr:ext cx="762000" cy="259045"/>
    <xdr:sp macro="" textlink="">
      <xdr:nvSpPr>
        <xdr:cNvPr id="223" name="テキスト ボックス 222"/>
        <xdr:cNvSpPr txBox="1"/>
      </xdr:nvSpPr>
      <xdr:spPr>
        <a:xfrm>
          <a:off x="1066800" y="1451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関係（保育所関係）の職員数の多さ等が影響し、人件費総額としては類似団体に比べて高い状況にはあるが、給与水準の抑制を行っていることから、ラスパイレス指数は全国町村平均・類似団体平均のいずれをも下回っている。国家公務員の時限的給与改定の特例措置が無い場合の参考値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となっており、近年は低水準で推移しているが、今後も引き続き、人件費の抑制に努める。（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年度の数値は現時点で未公表のため、平成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7" name="直線コネクタ 256"/>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66322</xdr:rowOff>
    </xdr:to>
    <xdr:cxnSp macro="">
      <xdr:nvCxnSpPr>
        <xdr:cNvPr id="260" name="直線コネクタ 259"/>
        <xdr:cNvCxnSpPr/>
      </xdr:nvCxnSpPr>
      <xdr:spPr>
        <a:xfrm>
          <a:off x="15290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39511</xdr:rowOff>
    </xdr:to>
    <xdr:cxnSp macro="">
      <xdr:nvCxnSpPr>
        <xdr:cNvPr id="263" name="直線コネクタ 262"/>
        <xdr:cNvCxnSpPr/>
      </xdr:nvCxnSpPr>
      <xdr:spPr>
        <a:xfrm>
          <a:off x="14401800" y="141358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76905</xdr:rowOff>
    </xdr:to>
    <xdr:cxnSp macro="">
      <xdr:nvCxnSpPr>
        <xdr:cNvPr id="266" name="直線コネクタ 265"/>
        <xdr:cNvCxnSpPr/>
      </xdr:nvCxnSpPr>
      <xdr:spPr>
        <a:xfrm>
          <a:off x="13512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8" name="テキスト ボックス 267"/>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0" name="楕円 27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1" name="テキスト ボックス 280"/>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2" name="楕円 281"/>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3" name="テキスト ボックス 282"/>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本町は、町内に私立保育所が無く、直営の保育所数が多いこと（全て直営）等が影響し、他団体と比べて職員数が多い状況となっている。これまで、定員管理計画に基づく職員数の削減を着実に行ってきた（</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人）ことから、平成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年度には他団体との差が</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人まで縮まったが、その後は人口減少の進行の影響を受け、その差がまた開きつつある。今後も、定員適正化計画に基づく職員数の適正化等を行い、人件費の抑制に努める。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57422</xdr:rowOff>
    </xdr:from>
    <xdr:to>
      <xdr:col>81</xdr:col>
      <xdr:colOff>44450</xdr:colOff>
      <xdr:row>63</xdr:row>
      <xdr:rowOff>90170</xdr:rowOff>
    </xdr:to>
    <xdr:cxnSp macro="">
      <xdr:nvCxnSpPr>
        <xdr:cNvPr id="322" name="直線コネクタ 321"/>
        <xdr:cNvCxnSpPr/>
      </xdr:nvCxnSpPr>
      <xdr:spPr>
        <a:xfrm>
          <a:off x="16179800" y="10858772"/>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57422</xdr:rowOff>
    </xdr:from>
    <xdr:to>
      <xdr:col>77</xdr:col>
      <xdr:colOff>44450</xdr:colOff>
      <xdr:row>63</xdr:row>
      <xdr:rowOff>71210</xdr:rowOff>
    </xdr:to>
    <xdr:cxnSp macro="">
      <xdr:nvCxnSpPr>
        <xdr:cNvPr id="325" name="直線コネクタ 324"/>
        <xdr:cNvCxnSpPr/>
      </xdr:nvCxnSpPr>
      <xdr:spPr>
        <a:xfrm flipV="1">
          <a:off x="15290800" y="108587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134983</xdr:rowOff>
    </xdr:to>
    <xdr:cxnSp macro="">
      <xdr:nvCxnSpPr>
        <xdr:cNvPr id="328" name="直線コネクタ 327"/>
        <xdr:cNvCxnSpPr/>
      </xdr:nvCxnSpPr>
      <xdr:spPr>
        <a:xfrm flipV="1">
          <a:off x="14401800" y="10872560"/>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64316</xdr:rowOff>
    </xdr:from>
    <xdr:to>
      <xdr:col>73</xdr:col>
      <xdr:colOff>44450</xdr:colOff>
      <xdr:row>62</xdr:row>
      <xdr:rowOff>165916</xdr:rowOff>
    </xdr:to>
    <xdr:sp macro="" textlink="">
      <xdr:nvSpPr>
        <xdr:cNvPr id="329" name="フローチャート: 判断 328"/>
        <xdr:cNvSpPr/>
      </xdr:nvSpPr>
      <xdr:spPr>
        <a:xfrm>
          <a:off x="15240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4643</xdr:rowOff>
    </xdr:from>
    <xdr:ext cx="762000" cy="259045"/>
    <xdr:sp macro="" textlink="">
      <xdr:nvSpPr>
        <xdr:cNvPr id="330" name="テキスト ボックス 329"/>
        <xdr:cNvSpPr txBox="1"/>
      </xdr:nvSpPr>
      <xdr:spPr>
        <a:xfrm>
          <a:off x="14909800" y="1046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64</xdr:row>
      <xdr:rowOff>10069</xdr:rowOff>
    </xdr:to>
    <xdr:cxnSp macro="">
      <xdr:nvCxnSpPr>
        <xdr:cNvPr id="331" name="直線コネクタ 330"/>
        <xdr:cNvCxnSpPr/>
      </xdr:nvCxnSpPr>
      <xdr:spPr>
        <a:xfrm flipV="1">
          <a:off x="13512800" y="1093633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55699</xdr:rowOff>
    </xdr:from>
    <xdr:to>
      <xdr:col>68</xdr:col>
      <xdr:colOff>203200</xdr:colOff>
      <xdr:row>62</xdr:row>
      <xdr:rowOff>157299</xdr:rowOff>
    </xdr:to>
    <xdr:sp macro="" textlink="">
      <xdr:nvSpPr>
        <xdr:cNvPr id="332" name="フローチャート: 判断 331"/>
        <xdr:cNvSpPr/>
      </xdr:nvSpPr>
      <xdr:spPr>
        <a:xfrm>
          <a:off x="14351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167476</xdr:rowOff>
    </xdr:from>
    <xdr:ext cx="762000" cy="259045"/>
    <xdr:sp macro="" textlink="">
      <xdr:nvSpPr>
        <xdr:cNvPr id="333" name="テキスト ボックス 332"/>
        <xdr:cNvSpPr txBox="1"/>
      </xdr:nvSpPr>
      <xdr:spPr>
        <a:xfrm>
          <a:off x="14020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34" name="フローチャート: 判断 333"/>
        <xdr:cNvSpPr/>
      </xdr:nvSpPr>
      <xdr:spPr>
        <a:xfrm>
          <a:off x="13462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143346</xdr:rowOff>
    </xdr:from>
    <xdr:ext cx="762000" cy="259045"/>
    <xdr:sp macro="" textlink="">
      <xdr:nvSpPr>
        <xdr:cNvPr id="335" name="テキスト ボックス 334"/>
        <xdr:cNvSpPr txBox="1"/>
      </xdr:nvSpPr>
      <xdr:spPr>
        <a:xfrm>
          <a:off x="13131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1" name="楕円 340"/>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2"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6622</xdr:rowOff>
    </xdr:from>
    <xdr:to>
      <xdr:col>77</xdr:col>
      <xdr:colOff>95250</xdr:colOff>
      <xdr:row>63</xdr:row>
      <xdr:rowOff>108222</xdr:rowOff>
    </xdr:to>
    <xdr:sp macro="" textlink="">
      <xdr:nvSpPr>
        <xdr:cNvPr id="343" name="楕円 342"/>
        <xdr:cNvSpPr/>
      </xdr:nvSpPr>
      <xdr:spPr>
        <a:xfrm>
          <a:off x="16129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92999</xdr:rowOff>
    </xdr:from>
    <xdr:ext cx="736600" cy="259045"/>
    <xdr:sp macro="" textlink="">
      <xdr:nvSpPr>
        <xdr:cNvPr id="344" name="テキスト ボックス 343"/>
        <xdr:cNvSpPr txBox="1"/>
      </xdr:nvSpPr>
      <xdr:spPr>
        <a:xfrm>
          <a:off x="15798800" y="1089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20410</xdr:rowOff>
    </xdr:from>
    <xdr:to>
      <xdr:col>73</xdr:col>
      <xdr:colOff>44450</xdr:colOff>
      <xdr:row>63</xdr:row>
      <xdr:rowOff>122010</xdr:rowOff>
    </xdr:to>
    <xdr:sp macro="" textlink="">
      <xdr:nvSpPr>
        <xdr:cNvPr id="345" name="楕円 344"/>
        <xdr:cNvSpPr/>
      </xdr:nvSpPr>
      <xdr:spPr>
        <a:xfrm>
          <a:off x="15240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106787</xdr:rowOff>
    </xdr:from>
    <xdr:ext cx="762000" cy="259045"/>
    <xdr:sp macro="" textlink="">
      <xdr:nvSpPr>
        <xdr:cNvPr id="346" name="テキスト ボックス 345"/>
        <xdr:cNvSpPr txBox="1"/>
      </xdr:nvSpPr>
      <xdr:spPr>
        <a:xfrm>
          <a:off x="14909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84183</xdr:rowOff>
    </xdr:from>
    <xdr:to>
      <xdr:col>68</xdr:col>
      <xdr:colOff>203200</xdr:colOff>
      <xdr:row>64</xdr:row>
      <xdr:rowOff>14333</xdr:rowOff>
    </xdr:to>
    <xdr:sp macro="" textlink="">
      <xdr:nvSpPr>
        <xdr:cNvPr id="347" name="楕円 346"/>
        <xdr:cNvSpPr/>
      </xdr:nvSpPr>
      <xdr:spPr>
        <a:xfrm>
          <a:off x="14351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170560</xdr:rowOff>
    </xdr:from>
    <xdr:ext cx="762000" cy="259045"/>
    <xdr:sp macro="" textlink="">
      <xdr:nvSpPr>
        <xdr:cNvPr id="348" name="テキスト ボックス 347"/>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130719</xdr:rowOff>
    </xdr:from>
    <xdr:to>
      <xdr:col>64</xdr:col>
      <xdr:colOff>152400</xdr:colOff>
      <xdr:row>64</xdr:row>
      <xdr:rowOff>60869</xdr:rowOff>
    </xdr:to>
    <xdr:sp macro="" textlink="">
      <xdr:nvSpPr>
        <xdr:cNvPr id="349" name="楕円 348"/>
        <xdr:cNvSpPr/>
      </xdr:nvSpPr>
      <xdr:spPr>
        <a:xfrm>
          <a:off x="13462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45646</xdr:rowOff>
    </xdr:from>
    <xdr:ext cx="762000" cy="259045"/>
    <xdr:sp macro="" textlink="">
      <xdr:nvSpPr>
        <xdr:cNvPr id="350" name="テキスト ボックス 349"/>
        <xdr:cNvSpPr txBox="1"/>
      </xdr:nvSpPr>
      <xdr:spPr>
        <a:xfrm>
          <a:off x="13131800" y="110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公営企業会計の公債費の減少等により公営企業債元利償還金に対する繰出額は抑制されており、平成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年度は、過去に実施した大型建設事業に係る地方債償還本格化の影響も少なく、一般会計の元利償還金は微減となっている。後年度の基準財政需要額に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算入される臨時財政対策債の地方債償還全体に占めるウエイトが高いこと、また、基準財政需要額への算入率の高い地方債を建設事業に活用したこと等が影響して、実質公債比率は横ばい傾向にあるものの、今後は、合併算定替特例措置の縮減による標準財政規模の減少、近年実施した学校・保育所適正配置に伴う施設整備事業、地域活性化拠点施設等大型建設事業の地方債償還の本格化等の影響を受けるため、引き続き、適正かつ計画的な施設整備事業の実施と地方財政措置の高い地方債充当等を行い、実質公債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23114</xdr:rowOff>
    </xdr:to>
    <xdr:cxnSp macro="">
      <xdr:nvCxnSpPr>
        <xdr:cNvPr id="382" name="直線コネクタ 381"/>
        <xdr:cNvCxnSpPr/>
      </xdr:nvCxnSpPr>
      <xdr:spPr>
        <a:xfrm>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23114</xdr:rowOff>
    </xdr:to>
    <xdr:cxnSp macro="">
      <xdr:nvCxnSpPr>
        <xdr:cNvPr id="385" name="直線コネクタ 384"/>
        <xdr:cNvCxnSpPr/>
      </xdr:nvCxnSpPr>
      <xdr:spPr>
        <a:xfrm flipV="1">
          <a:off x="15290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129286</xdr:rowOff>
    </xdr:to>
    <xdr:cxnSp macro="">
      <xdr:nvCxnSpPr>
        <xdr:cNvPr id="388" name="直線コネクタ 387"/>
        <xdr:cNvCxnSpPr/>
      </xdr:nvCxnSpPr>
      <xdr:spPr>
        <a:xfrm flipV="1">
          <a:off x="14401800" y="705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155702</xdr:rowOff>
    </xdr:from>
    <xdr:to>
      <xdr:col>73</xdr:col>
      <xdr:colOff>44450</xdr:colOff>
      <xdr:row>42</xdr:row>
      <xdr:rowOff>85852</xdr:rowOff>
    </xdr:to>
    <xdr:sp macro="" textlink="">
      <xdr:nvSpPr>
        <xdr:cNvPr id="389" name="フローチャート: 判断 388"/>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0" name="テキスト ボックス 38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83312</xdr:rowOff>
    </xdr:to>
    <xdr:cxnSp macro="">
      <xdr:nvCxnSpPr>
        <xdr:cNvPr id="391" name="直線コネクタ 390"/>
        <xdr:cNvCxnSpPr/>
      </xdr:nvCxnSpPr>
      <xdr:spPr>
        <a:xfrm flipV="1">
          <a:off x="13512800" y="715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90424</xdr:rowOff>
    </xdr:from>
    <xdr:to>
      <xdr:col>68</xdr:col>
      <xdr:colOff>203200</xdr:colOff>
      <xdr:row>43</xdr:row>
      <xdr:rowOff>20574</xdr:rowOff>
    </xdr:to>
    <xdr:sp macro="" textlink="">
      <xdr:nvSpPr>
        <xdr:cNvPr id="392" name="フローチャート: 判断 391"/>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393" name="テキスト ボックス 39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394" name="フローチャート: 判断 393"/>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395" name="テキスト ボックス 394"/>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1" name="楕円 400"/>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2"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3" name="楕円 402"/>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4" name="テキスト ボックス 403"/>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5" name="楕円 404"/>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6" name="テキスト ボックス 405"/>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7" name="楕円 406"/>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408" name="テキスト ボックス 407"/>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9" name="楕円 408"/>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410" name="テキスト ボックス 409"/>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退職者数と新規採用者数の調整等により、在職職員数は着実に減少しており、退職手当負担見込額は抑制されている。平成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大型建設事業が少なく、地方債発行額が当該年度の地方債元金償還額を大きく下回ったため一般会計等に係る地方債残高も大きく減少し、公営企業会計地方債残高の減少による公営企業債等繰入見込額の大幅な減少も相まって、将来負担額全体は大きく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15179</xdr:rowOff>
    </xdr:from>
    <xdr:to>
      <xdr:col>81</xdr:col>
      <xdr:colOff>44450</xdr:colOff>
      <xdr:row>14</xdr:row>
      <xdr:rowOff>51949</xdr:rowOff>
    </xdr:to>
    <xdr:cxnSp macro="">
      <xdr:nvCxnSpPr>
        <xdr:cNvPr id="446" name="直線コネクタ 445"/>
        <xdr:cNvCxnSpPr/>
      </xdr:nvCxnSpPr>
      <xdr:spPr>
        <a:xfrm flipV="1">
          <a:off x="16179800" y="2415479"/>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15</xdr:row>
      <xdr:rowOff>27577</xdr:rowOff>
    </xdr:to>
    <xdr:cxnSp macro="">
      <xdr:nvCxnSpPr>
        <xdr:cNvPr id="449" name="直線コネクタ 448"/>
        <xdr:cNvCxnSpPr/>
      </xdr:nvCxnSpPr>
      <xdr:spPr>
        <a:xfrm flipV="1">
          <a:off x="15290800" y="2452249"/>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16</xdr:row>
      <xdr:rowOff>107769</xdr:rowOff>
    </xdr:to>
    <xdr:cxnSp macro="">
      <xdr:nvCxnSpPr>
        <xdr:cNvPr id="452" name="直線コネクタ 451"/>
        <xdr:cNvCxnSpPr/>
      </xdr:nvCxnSpPr>
      <xdr:spPr>
        <a:xfrm flipV="1">
          <a:off x="14401800" y="2599327"/>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3" name="フローチャート: 判断 452"/>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54" name="テキスト ボックス 453"/>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17</xdr:row>
      <xdr:rowOff>46627</xdr:rowOff>
    </xdr:to>
    <xdr:cxnSp macro="">
      <xdr:nvCxnSpPr>
        <xdr:cNvPr id="455" name="直線コネクタ 454"/>
        <xdr:cNvCxnSpPr/>
      </xdr:nvCxnSpPr>
      <xdr:spPr>
        <a:xfrm flipV="1">
          <a:off x="13512800" y="28509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6" name="フローチャート: 判断 455"/>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5218</xdr:rowOff>
    </xdr:from>
    <xdr:ext cx="762000" cy="259045"/>
    <xdr:sp macro="" textlink="">
      <xdr:nvSpPr>
        <xdr:cNvPr id="457" name="テキスト ボックス 456"/>
        <xdr:cNvSpPr txBox="1"/>
      </xdr:nvSpPr>
      <xdr:spPr>
        <a:xfrm>
          <a:off x="14020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58" name="フローチャート: 判断 457"/>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59" name="テキスト ボックス 458"/>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135829</xdr:rowOff>
    </xdr:from>
    <xdr:to>
      <xdr:col>81</xdr:col>
      <xdr:colOff>95250</xdr:colOff>
      <xdr:row>14</xdr:row>
      <xdr:rowOff>65979</xdr:rowOff>
    </xdr:to>
    <xdr:sp macro="" textlink="">
      <xdr:nvSpPr>
        <xdr:cNvPr id="465" name="楕円 464"/>
        <xdr:cNvSpPr/>
      </xdr:nvSpPr>
      <xdr:spPr>
        <a:xfrm>
          <a:off x="169672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57106</xdr:rowOff>
    </xdr:from>
    <xdr:ext cx="762000" cy="259045"/>
    <xdr:sp macro="" textlink="">
      <xdr:nvSpPr>
        <xdr:cNvPr id="466" name="将来負担の状況該当値テキスト"/>
        <xdr:cNvSpPr txBox="1"/>
      </xdr:nvSpPr>
      <xdr:spPr>
        <a:xfrm>
          <a:off x="17106900" y="228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67" name="楕円 466"/>
        <xdr:cNvSpPr/>
      </xdr:nvSpPr>
      <xdr:spPr>
        <a:xfrm>
          <a:off x="16129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112926</xdr:rowOff>
    </xdr:from>
    <xdr:ext cx="736600" cy="259045"/>
    <xdr:sp macro="" textlink="">
      <xdr:nvSpPr>
        <xdr:cNvPr id="468" name="テキスト ボックス 467"/>
        <xdr:cNvSpPr txBox="1"/>
      </xdr:nvSpPr>
      <xdr:spPr>
        <a:xfrm>
          <a:off x="15798800" y="217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69" name="楕円 468"/>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88554</xdr:rowOff>
    </xdr:from>
    <xdr:ext cx="762000" cy="259045"/>
    <xdr:sp macro="" textlink="">
      <xdr:nvSpPr>
        <xdr:cNvPr id="470" name="テキスト ボックス 469"/>
        <xdr:cNvSpPr txBox="1"/>
      </xdr:nvSpPr>
      <xdr:spPr>
        <a:xfrm>
          <a:off x="14909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71" name="楕円 470"/>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168746</xdr:rowOff>
    </xdr:from>
    <xdr:ext cx="762000" cy="259045"/>
    <xdr:sp macro="" textlink="">
      <xdr:nvSpPr>
        <xdr:cNvPr id="472" name="テキスト ボックス 471"/>
        <xdr:cNvSpPr txBox="1"/>
      </xdr:nvSpPr>
      <xdr:spPr>
        <a:xfrm>
          <a:off x="14020800" y="25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3" name="楕円 472"/>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107604</xdr:rowOff>
    </xdr:from>
    <xdr:ext cx="762000" cy="259045"/>
    <xdr:sp macro="" textlink="">
      <xdr:nvSpPr>
        <xdr:cNvPr id="474" name="テキスト ボックス 473"/>
        <xdr:cNvSpPr txBox="1"/>
      </xdr:nvSpPr>
      <xdr:spPr>
        <a:xfrm>
          <a:off x="13131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これまで、定員管理計画に基づく職員数の削減を着実に行ってきたところであるが（</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264</a:t>
          </a:r>
          <a:r>
            <a:rPr kumimoji="1" lang="ja-JP" altLang="en-US" sz="1200">
              <a:latin typeface="ＭＳ Ｐゴシック" panose="020B0600070205080204" pitchFamily="50" charset="-128"/>
              <a:ea typeface="ＭＳ Ｐゴシック" panose="020B0600070205080204" pitchFamily="50" charset="-128"/>
            </a:rPr>
            <a:t>人、中略、</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233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人の減員となり、社会経済状況を反映した給与の引上げ改定等の影響はあったものの、人件費は前年度比で減少した。本町は、町内に私立保育所が無く、類似団体に比して直営の保育所数が多い（全て直営）ため、人件費総額は高い状況とはなっているが、今後も定員適正化計画に基づく職員数の適正化等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119380</xdr:rowOff>
    </xdr:to>
    <xdr:cxnSp macro="">
      <xdr:nvCxnSpPr>
        <xdr:cNvPr id="69" name="直線コネクタ 68"/>
        <xdr:cNvCxnSpPr/>
      </xdr:nvCxnSpPr>
      <xdr:spPr>
        <a:xfrm flipV="1">
          <a:off x="3098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54610</xdr:rowOff>
    </xdr:to>
    <xdr:cxnSp macro="">
      <xdr:nvCxnSpPr>
        <xdr:cNvPr id="72" name="直線コネクタ 71"/>
        <xdr:cNvCxnSpPr/>
      </xdr:nvCxnSpPr>
      <xdr:spPr>
        <a:xfrm flipV="1">
          <a:off x="2209800" y="6291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54610</xdr:rowOff>
    </xdr:to>
    <xdr:cxnSp macro="">
      <xdr:nvCxnSpPr>
        <xdr:cNvPr id="75" name="直線コネクタ 74"/>
        <xdr:cNvCxnSpPr/>
      </xdr:nvCxnSpPr>
      <xdr:spPr>
        <a:xfrm>
          <a:off x="1320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取組を通じた歳出抑制の影響等により、全国平均・鳥取県平均・類似団体平均のいずれも下回る状況となっているが、今後も継続した歳出抑制の取組を進めるとともに、公共施設の適正配置等による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0</xdr:rowOff>
    </xdr:to>
    <xdr:cxnSp macro="">
      <xdr:nvCxnSpPr>
        <xdr:cNvPr id="127" name="直線コネクタ 126"/>
        <xdr:cNvCxnSpPr/>
      </xdr:nvCxnSpPr>
      <xdr:spPr>
        <a:xfrm>
          <a:off x="15671800" y="2298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8"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82550</xdr:rowOff>
    </xdr:to>
    <xdr:cxnSp macro="">
      <xdr:nvCxnSpPr>
        <xdr:cNvPr id="130" name="直線コネクタ 129"/>
        <xdr:cNvCxnSpPr/>
      </xdr:nvCxnSpPr>
      <xdr:spPr>
        <a:xfrm flipV="1">
          <a:off x="14782800" y="229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13</xdr:row>
      <xdr:rowOff>120650</xdr:rowOff>
    </xdr:to>
    <xdr:cxnSp macro="">
      <xdr:nvCxnSpPr>
        <xdr:cNvPr id="133" name="直線コネクタ 132"/>
        <xdr:cNvCxnSpPr/>
      </xdr:nvCxnSpPr>
      <xdr:spPr>
        <a:xfrm flipV="1">
          <a:off x="13893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120650</xdr:rowOff>
    </xdr:to>
    <xdr:cxnSp macro="">
      <xdr:nvCxnSpPr>
        <xdr:cNvPr id="136" name="直線コネクタ 135"/>
        <xdr:cNvCxnSpPr/>
      </xdr:nvCxnSpPr>
      <xdr:spPr>
        <a:xfrm>
          <a:off x="13004800" y="234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では生活保護費（本町は福祉事務所設置町村）や自立支援事業費等が、単独事業では医療費助成の事業費等が類似団体と比較して高い状況となっている。扶助費については、法令等に基づく給付を確実に行う一方で、生活困窮者支援等の総合的支援や相談・啓発による未然防止対策等により、近年増加傾向にある事業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92710</xdr:rowOff>
    </xdr:to>
    <xdr:cxnSp macro="">
      <xdr:nvCxnSpPr>
        <xdr:cNvPr id="186" name="直線コネクタ 185"/>
        <xdr:cNvCxnSpPr/>
      </xdr:nvCxnSpPr>
      <xdr:spPr>
        <a:xfrm>
          <a:off x="3987800" y="9751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149860</xdr:rowOff>
    </xdr:to>
    <xdr:cxnSp macro="">
      <xdr:nvCxnSpPr>
        <xdr:cNvPr id="189" name="直線コネクタ 188"/>
        <xdr:cNvCxnSpPr/>
      </xdr:nvCxnSpPr>
      <xdr:spPr>
        <a:xfrm>
          <a:off x="3098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104140</xdr:rowOff>
    </xdr:to>
    <xdr:cxnSp macro="">
      <xdr:nvCxnSpPr>
        <xdr:cNvPr id="192" name="直線コネクタ 191"/>
        <xdr:cNvCxnSpPr/>
      </xdr:nvCxnSpPr>
      <xdr:spPr>
        <a:xfrm flipV="1">
          <a:off x="2209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41910</xdr:rowOff>
    </xdr:from>
    <xdr:to>
      <xdr:col>15</xdr:col>
      <xdr:colOff>149225</xdr:colOff>
      <xdr:row>55</xdr:row>
      <xdr:rowOff>143510</xdr:rowOff>
    </xdr:to>
    <xdr:sp macro="" textlink="">
      <xdr:nvSpPr>
        <xdr:cNvPr id="193" name="フローチャート: 判断 192"/>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194" name="テキスト ボックス 193"/>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95" name="直線コネクタ 194"/>
        <xdr:cNvCxnSpPr/>
      </xdr:nvCxnSpPr>
      <xdr:spPr>
        <a:xfrm>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199" name="テキスト ボックス 19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5" name="楕円 204"/>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6" name="扶助費該当値テキスト"/>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0" name="テキスト ボックス 209"/>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3" name="楕円 212"/>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4" name="テキスト ボックス 213"/>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維持補修費が微増となったものの、繰出金が上下水道事業会計の経常経費分の抑制により減少し、その他経費全体としては横ばいとなった。他団体平均のいずれをも上回る状況が続いているが、本町は人口密度が低く、特に下水道事業の経営において収益性が低い地域であるため、公営企業会計への多額の繰出金支出が要因として考えられる。今後は、公営企業会計の公債費が減少傾向にあることから、繰出金も抑制されると見込まれるが、下水道長寿命化事業の計画的な実施や下水道事業全体の施設統廃合による維持補修費の抑制、その他公共施設の適正かつ効率的な管理を通じて、繰出金や維持補修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77470</xdr:rowOff>
    </xdr:to>
    <xdr:cxnSp macro="">
      <xdr:nvCxnSpPr>
        <xdr:cNvPr id="247" name="直線コネクタ 246"/>
        <xdr:cNvCxnSpPr/>
      </xdr:nvCxnSpPr>
      <xdr:spPr>
        <a:xfrm>
          <a:off x="15671800" y="1019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77470</xdr:rowOff>
    </xdr:to>
    <xdr:cxnSp macro="">
      <xdr:nvCxnSpPr>
        <xdr:cNvPr id="250" name="直線コネクタ 249"/>
        <xdr:cNvCxnSpPr/>
      </xdr:nvCxnSpPr>
      <xdr:spPr>
        <a:xfrm>
          <a:off x="14782800" y="1006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119380</xdr:rowOff>
    </xdr:to>
    <xdr:cxnSp macro="">
      <xdr:nvCxnSpPr>
        <xdr:cNvPr id="253" name="直線コネクタ 252"/>
        <xdr:cNvCxnSpPr/>
      </xdr:nvCxnSpPr>
      <xdr:spPr>
        <a:xfrm>
          <a:off x="13893800" y="996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20320</xdr:rowOff>
    </xdr:to>
    <xdr:cxnSp macro="">
      <xdr:nvCxnSpPr>
        <xdr:cNvPr id="256" name="直線コネクタ 255"/>
        <xdr:cNvCxnSpPr/>
      </xdr:nvCxnSpPr>
      <xdr:spPr>
        <a:xfrm>
          <a:off x="13004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8" name="テキスト ボックス 257"/>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59" name="フローチャート: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0" name="テキスト ボックス 259"/>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6" name="楕円 265"/>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7"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9" name="テキスト ボックス 268"/>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鳥取県平均・類似団体平均のいずれも下回る状況となっているが、単独で行う補助交付の水準が低いとは言えない状況にあるため、国・県補助金の町単独による嵩上げ分の見直しや、行政の役割を考慮した補助制度の見直し等を通じて、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111760</xdr:rowOff>
    </xdr:to>
    <xdr:cxnSp macro="">
      <xdr:nvCxnSpPr>
        <xdr:cNvPr id="308" name="直線コネクタ 307"/>
        <xdr:cNvCxnSpPr/>
      </xdr:nvCxnSpPr>
      <xdr:spPr>
        <a:xfrm flipV="1">
          <a:off x="15671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111760</xdr:rowOff>
    </xdr:to>
    <xdr:cxnSp macro="">
      <xdr:nvCxnSpPr>
        <xdr:cNvPr id="311" name="直線コネクタ 310"/>
        <xdr:cNvCxnSpPr/>
      </xdr:nvCxnSpPr>
      <xdr:spPr>
        <a:xfrm>
          <a:off x="14782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73660</xdr:rowOff>
    </xdr:to>
    <xdr:cxnSp macro="">
      <xdr:nvCxnSpPr>
        <xdr:cNvPr id="314" name="直線コネクタ 313"/>
        <xdr:cNvCxnSpPr/>
      </xdr:nvCxnSpPr>
      <xdr:spPr>
        <a:xfrm>
          <a:off x="13893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96520</xdr:rowOff>
    </xdr:to>
    <xdr:cxnSp macro="">
      <xdr:nvCxnSpPr>
        <xdr:cNvPr id="317" name="直線コネクタ 316"/>
        <xdr:cNvCxnSpPr/>
      </xdr:nvCxnSpPr>
      <xdr:spPr>
        <a:xfrm flipV="1">
          <a:off x="13004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8" name="フローチャート: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7" name="楕円 326"/>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28"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29" name="楕円 328"/>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0" name="テキスト ボックス 329"/>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1" name="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3" name="楕円 332"/>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34" name="テキスト ボックス 333"/>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5" name="楕円 334"/>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36" name="テキスト ボックス 335"/>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合併以後行ってきた施設統廃合に伴う増改築事業や情報通信系施設の整備事業等の大型事業の影響で、平成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年度までは公債費が増加傾向にあったものの、償還ピークの経過により平成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横ばいとなっている。今後は、近年実施した学校・保育所適正配置に伴う施設整備事業や地域活性化拠点施設の整備事業等の大型建設事業の地方債償還が本格化し、増加推移すると見込まれる。引き続き、適正で計画的な施設整備事業の実施と地方財政措置の高い地方債充当等を行い、将来実質負担額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88900</xdr:rowOff>
    </xdr:to>
    <xdr:cxnSp macro="">
      <xdr:nvCxnSpPr>
        <xdr:cNvPr id="369" name="直線コネクタ 368"/>
        <xdr:cNvCxnSpPr/>
      </xdr:nvCxnSpPr>
      <xdr:spPr>
        <a:xfrm flipV="1">
          <a:off x="3987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72" name="直線コネクタ 371"/>
        <xdr:cNvCxnSpPr/>
      </xdr:nvCxnSpPr>
      <xdr:spPr>
        <a:xfrm>
          <a:off x="3098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5" name="直線コネクタ 374"/>
        <xdr:cNvCxnSpPr/>
      </xdr:nvCxnSpPr>
      <xdr:spPr>
        <a:xfrm>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76" name="フローチャート: 判断 375"/>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77" name="テキスト ボックス 37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73661</xdr:rowOff>
    </xdr:to>
    <xdr:cxnSp macro="">
      <xdr:nvCxnSpPr>
        <xdr:cNvPr id="378" name="直線コネクタ 377"/>
        <xdr:cNvCxnSpPr/>
      </xdr:nvCxnSpPr>
      <xdr:spPr>
        <a:xfrm flipV="1">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3811</xdr:rowOff>
    </xdr:from>
    <xdr:to>
      <xdr:col>11</xdr:col>
      <xdr:colOff>60325</xdr:colOff>
      <xdr:row>79</xdr:row>
      <xdr:rowOff>105411</xdr:rowOff>
    </xdr:to>
    <xdr:sp macro="" textlink="">
      <xdr:nvSpPr>
        <xdr:cNvPr id="379" name="フローチャート: 判断 378"/>
        <xdr:cNvSpPr/>
      </xdr:nvSpPr>
      <xdr:spPr>
        <a:xfrm>
          <a:off x="2159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0" name="テキスト ボックス 37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1" name="フローチャート: 判断 380"/>
        <xdr:cNvSpPr/>
      </xdr:nvSpPr>
      <xdr:spPr>
        <a:xfrm>
          <a:off x="1270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82" name="テキスト ボックス 381"/>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8" name="楕円 387"/>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89"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0" name="楕円 38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1" name="テキスト ボックス 390"/>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2" name="楕円 391"/>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93" name="テキスト ボックス 392"/>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5" name="テキスト ボックス 394"/>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6" name="楕円 395"/>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97" name="テキスト ボックス 396"/>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人件費・補助費等・繰出金は減少したものの、物件費・扶助費・維持補修費が増加した影響で、前年度と比較して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物件費・補助費等においては、類似団体より低い水準にあるものの、人件費や扶助費については引き続き抑制対策が必要となっているため、職員数の適正化等による人件費の抑制を図るとともに、扶助費については自立相談支援事業による生活困窮者の相談窓口の整備や就労に向けた準備支援等、生活困窮者が自立して生活するための総合的支援の実施等により給付費の抑制に努める。また今後も、公共施設の適正配置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149861</xdr:rowOff>
    </xdr:to>
    <xdr:cxnSp macro="">
      <xdr:nvCxnSpPr>
        <xdr:cNvPr id="426" name="直線コネクタ 425"/>
        <xdr:cNvCxnSpPr/>
      </xdr:nvCxnSpPr>
      <xdr:spPr>
        <a:xfrm>
          <a:off x="15671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7"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115570</xdr:rowOff>
    </xdr:to>
    <xdr:cxnSp macro="">
      <xdr:nvCxnSpPr>
        <xdr:cNvPr id="429" name="直線コネクタ 428"/>
        <xdr:cNvCxnSpPr/>
      </xdr:nvCxnSpPr>
      <xdr:spPr>
        <a:xfrm>
          <a:off x="14782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1" name="テキスト ボックス 430"/>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18414</xdr:rowOff>
    </xdr:to>
    <xdr:cxnSp macro="">
      <xdr:nvCxnSpPr>
        <xdr:cNvPr id="432" name="直線コネクタ 431"/>
        <xdr:cNvCxnSpPr/>
      </xdr:nvCxnSpPr>
      <xdr:spPr>
        <a:xfrm flipV="1">
          <a:off x="13893800" y="130200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3" name="フローチャート: 判断 43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34" name="テキスト ボックス 433"/>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18414</xdr:rowOff>
    </xdr:from>
    <xdr:to>
      <xdr:col>69</xdr:col>
      <xdr:colOff>92075</xdr:colOff>
      <xdr:row>76</xdr:row>
      <xdr:rowOff>29845</xdr:rowOff>
    </xdr:to>
    <xdr:cxnSp macro="">
      <xdr:nvCxnSpPr>
        <xdr:cNvPr id="435" name="直線コネクタ 434"/>
        <xdr:cNvCxnSpPr/>
      </xdr:nvCxnSpPr>
      <xdr:spPr>
        <a:xfrm flipV="1">
          <a:off x="13004800" y="130486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6" name="フローチャート: 判断 43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37" name="テキスト ボックス 436"/>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8" name="フローチャート: 判断 43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39" name="テキスト ボックス 438"/>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7" name="楕円 446"/>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48" name="テキスト ボックス 447"/>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9" name="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139065</xdr:rowOff>
    </xdr:from>
    <xdr:to>
      <xdr:col>69</xdr:col>
      <xdr:colOff>142875</xdr:colOff>
      <xdr:row>76</xdr:row>
      <xdr:rowOff>69214</xdr:rowOff>
    </xdr:to>
    <xdr:sp macro="" textlink="">
      <xdr:nvSpPr>
        <xdr:cNvPr id="451" name="楕円 450"/>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79392</xdr:rowOff>
    </xdr:from>
    <xdr:ext cx="762000" cy="259045"/>
    <xdr:sp macro="" textlink="">
      <xdr:nvSpPr>
        <xdr:cNvPr id="452" name="テキスト ボックス 451"/>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36028</xdr:rowOff>
    </xdr:from>
    <xdr:to>
      <xdr:col>29</xdr:col>
      <xdr:colOff>127000</xdr:colOff>
      <xdr:row>14</xdr:row>
      <xdr:rowOff>44895</xdr:rowOff>
    </xdr:to>
    <xdr:cxnSp macro="">
      <xdr:nvCxnSpPr>
        <xdr:cNvPr id="52" name="直線コネクタ 51"/>
        <xdr:cNvCxnSpPr/>
      </xdr:nvCxnSpPr>
      <xdr:spPr bwMode="auto">
        <a:xfrm>
          <a:off x="5003800" y="2483953"/>
          <a:ext cx="6477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158460</xdr:rowOff>
    </xdr:from>
    <xdr:to>
      <xdr:col>26</xdr:col>
      <xdr:colOff>50800</xdr:colOff>
      <xdr:row>14</xdr:row>
      <xdr:rowOff>36028</xdr:rowOff>
    </xdr:to>
    <xdr:cxnSp macro="">
      <xdr:nvCxnSpPr>
        <xdr:cNvPr id="55" name="直線コネクタ 54"/>
        <xdr:cNvCxnSpPr/>
      </xdr:nvCxnSpPr>
      <xdr:spPr bwMode="auto">
        <a:xfrm>
          <a:off x="4305300" y="2434935"/>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119679</xdr:rowOff>
    </xdr:from>
    <xdr:to>
      <xdr:col>22</xdr:col>
      <xdr:colOff>114300</xdr:colOff>
      <xdr:row>13</xdr:row>
      <xdr:rowOff>158460</xdr:rowOff>
    </xdr:to>
    <xdr:cxnSp macro="">
      <xdr:nvCxnSpPr>
        <xdr:cNvPr id="58" name="直線コネクタ 57"/>
        <xdr:cNvCxnSpPr/>
      </xdr:nvCxnSpPr>
      <xdr:spPr bwMode="auto">
        <a:xfrm>
          <a:off x="3606800" y="2396154"/>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5182</xdr:rowOff>
    </xdr:from>
    <xdr:to>
      <xdr:col>22</xdr:col>
      <xdr:colOff>165100</xdr:colOff>
      <xdr:row>15</xdr:row>
      <xdr:rowOff>106782</xdr:rowOff>
    </xdr:to>
    <xdr:sp macro="" textlink="">
      <xdr:nvSpPr>
        <xdr:cNvPr id="59" name="フローチャート: 判断 58"/>
        <xdr:cNvSpPr/>
      </xdr:nvSpPr>
      <xdr:spPr bwMode="auto">
        <a:xfrm>
          <a:off x="42545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91559</xdr:rowOff>
    </xdr:from>
    <xdr:ext cx="762000" cy="259045"/>
    <xdr:sp macro="" textlink="">
      <xdr:nvSpPr>
        <xdr:cNvPr id="60" name="テキスト ボックス 59"/>
        <xdr:cNvSpPr txBox="1"/>
      </xdr:nvSpPr>
      <xdr:spPr>
        <a:xfrm>
          <a:off x="3924300" y="27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119679</xdr:rowOff>
    </xdr:from>
    <xdr:to>
      <xdr:col>18</xdr:col>
      <xdr:colOff>177800</xdr:colOff>
      <xdr:row>13</xdr:row>
      <xdr:rowOff>162166</xdr:rowOff>
    </xdr:to>
    <xdr:cxnSp macro="">
      <xdr:nvCxnSpPr>
        <xdr:cNvPr id="61" name="直線コネクタ 60"/>
        <xdr:cNvCxnSpPr/>
      </xdr:nvCxnSpPr>
      <xdr:spPr bwMode="auto">
        <a:xfrm flipV="1">
          <a:off x="2908300" y="2396154"/>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28107</xdr:rowOff>
    </xdr:from>
    <xdr:to>
      <xdr:col>19</xdr:col>
      <xdr:colOff>38100</xdr:colOff>
      <xdr:row>15</xdr:row>
      <xdr:rowOff>129707</xdr:rowOff>
    </xdr:to>
    <xdr:sp macro="" textlink="">
      <xdr:nvSpPr>
        <xdr:cNvPr id="62" name="フローチャート: 判断 61"/>
        <xdr:cNvSpPr/>
      </xdr:nvSpPr>
      <xdr:spPr bwMode="auto">
        <a:xfrm>
          <a:off x="35560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114484</xdr:rowOff>
    </xdr:from>
    <xdr:ext cx="762000" cy="259045"/>
    <xdr:sp macro="" textlink="">
      <xdr:nvSpPr>
        <xdr:cNvPr id="63" name="テキスト ボックス 62"/>
        <xdr:cNvSpPr txBox="1"/>
      </xdr:nvSpPr>
      <xdr:spPr>
        <a:xfrm>
          <a:off x="3225800" y="27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76897</xdr:rowOff>
    </xdr:from>
    <xdr:to>
      <xdr:col>15</xdr:col>
      <xdr:colOff>101600</xdr:colOff>
      <xdr:row>16</xdr:row>
      <xdr:rowOff>7047</xdr:rowOff>
    </xdr:to>
    <xdr:sp macro="" textlink="">
      <xdr:nvSpPr>
        <xdr:cNvPr id="64" name="フローチャート: 判断 63"/>
        <xdr:cNvSpPr/>
      </xdr:nvSpPr>
      <xdr:spPr bwMode="auto">
        <a:xfrm>
          <a:off x="28575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163274</xdr:rowOff>
    </xdr:from>
    <xdr:ext cx="762000" cy="259045"/>
    <xdr:sp macro="" textlink="">
      <xdr:nvSpPr>
        <xdr:cNvPr id="65" name="テキスト ボックス 64"/>
        <xdr:cNvSpPr txBox="1"/>
      </xdr:nvSpPr>
      <xdr:spPr>
        <a:xfrm>
          <a:off x="25273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165545</xdr:rowOff>
    </xdr:from>
    <xdr:to>
      <xdr:col>29</xdr:col>
      <xdr:colOff>177800</xdr:colOff>
      <xdr:row>14</xdr:row>
      <xdr:rowOff>95695</xdr:rowOff>
    </xdr:to>
    <xdr:sp macro="" textlink="">
      <xdr:nvSpPr>
        <xdr:cNvPr id="71" name="楕円 70"/>
        <xdr:cNvSpPr/>
      </xdr:nvSpPr>
      <xdr:spPr bwMode="auto">
        <a:xfrm>
          <a:off x="5600700" y="244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10622</xdr:rowOff>
    </xdr:from>
    <xdr:ext cx="762000" cy="259045"/>
    <xdr:sp macro="" textlink="">
      <xdr:nvSpPr>
        <xdr:cNvPr id="72" name="人口1人当たり決算額の推移該当値テキスト130"/>
        <xdr:cNvSpPr txBox="1"/>
      </xdr:nvSpPr>
      <xdr:spPr>
        <a:xfrm>
          <a:off x="5740400" y="228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156678</xdr:rowOff>
    </xdr:from>
    <xdr:to>
      <xdr:col>26</xdr:col>
      <xdr:colOff>101600</xdr:colOff>
      <xdr:row>14</xdr:row>
      <xdr:rowOff>86828</xdr:rowOff>
    </xdr:to>
    <xdr:sp macro="" textlink="">
      <xdr:nvSpPr>
        <xdr:cNvPr id="73" name="楕円 72"/>
        <xdr:cNvSpPr/>
      </xdr:nvSpPr>
      <xdr:spPr bwMode="auto">
        <a:xfrm>
          <a:off x="4953000" y="243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97005</xdr:rowOff>
    </xdr:from>
    <xdr:ext cx="736600" cy="259045"/>
    <xdr:sp macro="" textlink="">
      <xdr:nvSpPr>
        <xdr:cNvPr id="74" name="テキスト ボックス 73"/>
        <xdr:cNvSpPr txBox="1"/>
      </xdr:nvSpPr>
      <xdr:spPr>
        <a:xfrm>
          <a:off x="4622800" y="220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107660</xdr:rowOff>
    </xdr:from>
    <xdr:to>
      <xdr:col>22</xdr:col>
      <xdr:colOff>165100</xdr:colOff>
      <xdr:row>14</xdr:row>
      <xdr:rowOff>37810</xdr:rowOff>
    </xdr:to>
    <xdr:sp macro="" textlink="">
      <xdr:nvSpPr>
        <xdr:cNvPr id="75" name="楕円 74"/>
        <xdr:cNvSpPr/>
      </xdr:nvSpPr>
      <xdr:spPr bwMode="auto">
        <a:xfrm>
          <a:off x="4254500" y="238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47987</xdr:rowOff>
    </xdr:from>
    <xdr:ext cx="762000" cy="259045"/>
    <xdr:sp macro="" textlink="">
      <xdr:nvSpPr>
        <xdr:cNvPr id="76" name="テキスト ボックス 75"/>
        <xdr:cNvSpPr txBox="1"/>
      </xdr:nvSpPr>
      <xdr:spPr>
        <a:xfrm>
          <a:off x="3924300" y="215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68879</xdr:rowOff>
    </xdr:from>
    <xdr:to>
      <xdr:col>19</xdr:col>
      <xdr:colOff>38100</xdr:colOff>
      <xdr:row>13</xdr:row>
      <xdr:rowOff>170479</xdr:rowOff>
    </xdr:to>
    <xdr:sp macro="" textlink="">
      <xdr:nvSpPr>
        <xdr:cNvPr id="77" name="楕円 76"/>
        <xdr:cNvSpPr/>
      </xdr:nvSpPr>
      <xdr:spPr bwMode="auto">
        <a:xfrm>
          <a:off x="3556000" y="234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9206</xdr:rowOff>
    </xdr:from>
    <xdr:ext cx="762000" cy="259045"/>
    <xdr:sp macro="" textlink="">
      <xdr:nvSpPr>
        <xdr:cNvPr id="78" name="テキスト ボックス 77"/>
        <xdr:cNvSpPr txBox="1"/>
      </xdr:nvSpPr>
      <xdr:spPr>
        <a:xfrm>
          <a:off x="3225800" y="21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111366</xdr:rowOff>
    </xdr:from>
    <xdr:to>
      <xdr:col>15</xdr:col>
      <xdr:colOff>101600</xdr:colOff>
      <xdr:row>14</xdr:row>
      <xdr:rowOff>41516</xdr:rowOff>
    </xdr:to>
    <xdr:sp macro="" textlink="">
      <xdr:nvSpPr>
        <xdr:cNvPr id="79" name="楕円 78"/>
        <xdr:cNvSpPr/>
      </xdr:nvSpPr>
      <xdr:spPr bwMode="auto">
        <a:xfrm>
          <a:off x="2857500" y="238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51693</xdr:rowOff>
    </xdr:from>
    <xdr:ext cx="762000" cy="259045"/>
    <xdr:sp macro="" textlink="">
      <xdr:nvSpPr>
        <xdr:cNvPr id="80" name="テキスト ボックス 79"/>
        <xdr:cNvSpPr txBox="1"/>
      </xdr:nvSpPr>
      <xdr:spPr>
        <a:xfrm>
          <a:off x="2527300" y="21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246352</xdr:rowOff>
    </xdr:from>
    <xdr:to>
      <xdr:col>29</xdr:col>
      <xdr:colOff>127000</xdr:colOff>
      <xdr:row>35</xdr:row>
      <xdr:rowOff>250947</xdr:rowOff>
    </xdr:to>
    <xdr:cxnSp macro="">
      <xdr:nvCxnSpPr>
        <xdr:cNvPr id="112" name="直線コネクタ 111"/>
        <xdr:cNvCxnSpPr/>
      </xdr:nvCxnSpPr>
      <xdr:spPr bwMode="auto">
        <a:xfrm flipV="1">
          <a:off x="5003800" y="6856702"/>
          <a:ext cx="6477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250947</xdr:rowOff>
    </xdr:from>
    <xdr:to>
      <xdr:col>26</xdr:col>
      <xdr:colOff>50800</xdr:colOff>
      <xdr:row>35</xdr:row>
      <xdr:rowOff>328442</xdr:rowOff>
    </xdr:to>
    <xdr:cxnSp macro="">
      <xdr:nvCxnSpPr>
        <xdr:cNvPr id="115" name="直線コネクタ 114"/>
        <xdr:cNvCxnSpPr/>
      </xdr:nvCxnSpPr>
      <xdr:spPr bwMode="auto">
        <a:xfrm flipV="1">
          <a:off x="4305300" y="6861297"/>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328442</xdr:rowOff>
    </xdr:from>
    <xdr:to>
      <xdr:col>22</xdr:col>
      <xdr:colOff>114300</xdr:colOff>
      <xdr:row>36</xdr:row>
      <xdr:rowOff>996</xdr:rowOff>
    </xdr:to>
    <xdr:cxnSp macro="">
      <xdr:nvCxnSpPr>
        <xdr:cNvPr id="118" name="直線コネクタ 117"/>
        <xdr:cNvCxnSpPr/>
      </xdr:nvCxnSpPr>
      <xdr:spPr bwMode="auto">
        <a:xfrm flipV="1">
          <a:off x="3606800" y="6938792"/>
          <a:ext cx="6985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172628</xdr:rowOff>
    </xdr:from>
    <xdr:to>
      <xdr:col>18</xdr:col>
      <xdr:colOff>177800</xdr:colOff>
      <xdr:row>36</xdr:row>
      <xdr:rowOff>996</xdr:rowOff>
    </xdr:to>
    <xdr:cxnSp macro="">
      <xdr:nvCxnSpPr>
        <xdr:cNvPr id="121" name="直線コネクタ 120"/>
        <xdr:cNvCxnSpPr/>
      </xdr:nvCxnSpPr>
      <xdr:spPr bwMode="auto">
        <a:xfrm>
          <a:off x="2908300" y="6782978"/>
          <a:ext cx="698500" cy="17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195552</xdr:rowOff>
    </xdr:from>
    <xdr:to>
      <xdr:col>29</xdr:col>
      <xdr:colOff>177800</xdr:colOff>
      <xdr:row>35</xdr:row>
      <xdr:rowOff>297152</xdr:rowOff>
    </xdr:to>
    <xdr:sp macro="" textlink="">
      <xdr:nvSpPr>
        <xdr:cNvPr id="131" name="楕円 130"/>
        <xdr:cNvSpPr/>
      </xdr:nvSpPr>
      <xdr:spPr bwMode="auto">
        <a:xfrm>
          <a:off x="5600700" y="680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40629</xdr:rowOff>
    </xdr:from>
    <xdr:ext cx="762000" cy="259045"/>
    <xdr:sp macro="" textlink="">
      <xdr:nvSpPr>
        <xdr:cNvPr id="132" name="人口1人当たり決算額の推移該当値テキスト445"/>
        <xdr:cNvSpPr txBox="1"/>
      </xdr:nvSpPr>
      <xdr:spPr>
        <a:xfrm>
          <a:off x="5740400" y="66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200147</xdr:rowOff>
    </xdr:from>
    <xdr:to>
      <xdr:col>26</xdr:col>
      <xdr:colOff>101600</xdr:colOff>
      <xdr:row>35</xdr:row>
      <xdr:rowOff>301747</xdr:rowOff>
    </xdr:to>
    <xdr:sp macro="" textlink="">
      <xdr:nvSpPr>
        <xdr:cNvPr id="133" name="楕円 132"/>
        <xdr:cNvSpPr/>
      </xdr:nvSpPr>
      <xdr:spPr bwMode="auto">
        <a:xfrm>
          <a:off x="4953000" y="6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311924</xdr:rowOff>
    </xdr:from>
    <xdr:ext cx="736600" cy="259045"/>
    <xdr:sp macro="" textlink="">
      <xdr:nvSpPr>
        <xdr:cNvPr id="134" name="テキスト ボックス 133"/>
        <xdr:cNvSpPr txBox="1"/>
      </xdr:nvSpPr>
      <xdr:spPr>
        <a:xfrm>
          <a:off x="4622800" y="657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277642</xdr:rowOff>
    </xdr:from>
    <xdr:to>
      <xdr:col>22</xdr:col>
      <xdr:colOff>165100</xdr:colOff>
      <xdr:row>36</xdr:row>
      <xdr:rowOff>36342</xdr:rowOff>
    </xdr:to>
    <xdr:sp macro="" textlink="">
      <xdr:nvSpPr>
        <xdr:cNvPr id="135" name="楕円 134"/>
        <xdr:cNvSpPr/>
      </xdr:nvSpPr>
      <xdr:spPr bwMode="auto">
        <a:xfrm>
          <a:off x="42545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21119</xdr:rowOff>
    </xdr:from>
    <xdr:ext cx="762000" cy="259045"/>
    <xdr:sp macro="" textlink="">
      <xdr:nvSpPr>
        <xdr:cNvPr id="136" name="テキスト ボックス 135"/>
        <xdr:cNvSpPr txBox="1"/>
      </xdr:nvSpPr>
      <xdr:spPr>
        <a:xfrm>
          <a:off x="3924300" y="69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293096</xdr:rowOff>
    </xdr:from>
    <xdr:to>
      <xdr:col>19</xdr:col>
      <xdr:colOff>38100</xdr:colOff>
      <xdr:row>36</xdr:row>
      <xdr:rowOff>51796</xdr:rowOff>
    </xdr:to>
    <xdr:sp macro="" textlink="">
      <xdr:nvSpPr>
        <xdr:cNvPr id="137" name="楕円 136"/>
        <xdr:cNvSpPr/>
      </xdr:nvSpPr>
      <xdr:spPr bwMode="auto">
        <a:xfrm>
          <a:off x="3556000" y="690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36573</xdr:rowOff>
    </xdr:from>
    <xdr:ext cx="762000" cy="259045"/>
    <xdr:sp macro="" textlink="">
      <xdr:nvSpPr>
        <xdr:cNvPr id="138" name="テキスト ボックス 137"/>
        <xdr:cNvSpPr txBox="1"/>
      </xdr:nvSpPr>
      <xdr:spPr>
        <a:xfrm>
          <a:off x="3225800" y="698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121828</xdr:rowOff>
    </xdr:from>
    <xdr:to>
      <xdr:col>15</xdr:col>
      <xdr:colOff>101600</xdr:colOff>
      <xdr:row>35</xdr:row>
      <xdr:rowOff>223428</xdr:rowOff>
    </xdr:to>
    <xdr:sp macro="" textlink="">
      <xdr:nvSpPr>
        <xdr:cNvPr id="139" name="楕円 138"/>
        <xdr:cNvSpPr/>
      </xdr:nvSpPr>
      <xdr:spPr bwMode="auto">
        <a:xfrm>
          <a:off x="2857500" y="673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208205</xdr:rowOff>
    </xdr:from>
    <xdr:ext cx="762000" cy="259045"/>
    <xdr:sp macro="" textlink="">
      <xdr:nvSpPr>
        <xdr:cNvPr id="140" name="テキスト ボックス 139"/>
        <xdr:cNvSpPr txBox="1"/>
      </xdr:nvSpPr>
      <xdr:spPr>
        <a:xfrm>
          <a:off x="2527300" y="681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137071</xdr:rowOff>
    </xdr:from>
    <xdr:to>
      <xdr:col>24</xdr:col>
      <xdr:colOff>63500</xdr:colOff>
      <xdr:row>33</xdr:row>
      <xdr:rowOff>153596</xdr:rowOff>
    </xdr:to>
    <xdr:cxnSp macro="">
      <xdr:nvCxnSpPr>
        <xdr:cNvPr id="63" name="直線コネクタ 62"/>
        <xdr:cNvCxnSpPr/>
      </xdr:nvCxnSpPr>
      <xdr:spPr>
        <a:xfrm>
          <a:off x="3797300" y="5794921"/>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72410</xdr:rowOff>
    </xdr:from>
    <xdr:to>
      <xdr:col>19</xdr:col>
      <xdr:colOff>177800</xdr:colOff>
      <xdr:row>33</xdr:row>
      <xdr:rowOff>137071</xdr:rowOff>
    </xdr:to>
    <xdr:cxnSp macro="">
      <xdr:nvCxnSpPr>
        <xdr:cNvPr id="66" name="直線コネクタ 65"/>
        <xdr:cNvCxnSpPr/>
      </xdr:nvCxnSpPr>
      <xdr:spPr>
        <a:xfrm>
          <a:off x="2908300" y="5730260"/>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27555</xdr:rowOff>
    </xdr:from>
    <xdr:to>
      <xdr:col>15</xdr:col>
      <xdr:colOff>50800</xdr:colOff>
      <xdr:row>33</xdr:row>
      <xdr:rowOff>72410</xdr:rowOff>
    </xdr:to>
    <xdr:cxnSp macro="">
      <xdr:nvCxnSpPr>
        <xdr:cNvPr id="69" name="直線コネクタ 68"/>
        <xdr:cNvCxnSpPr/>
      </xdr:nvCxnSpPr>
      <xdr:spPr>
        <a:xfrm>
          <a:off x="2019300" y="5685405"/>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2930</xdr:rowOff>
    </xdr:from>
    <xdr:to>
      <xdr:col>15</xdr:col>
      <xdr:colOff>101600</xdr:colOff>
      <xdr:row>34</xdr:row>
      <xdr:rowOff>104530</xdr:rowOff>
    </xdr:to>
    <xdr:sp macro="" textlink="">
      <xdr:nvSpPr>
        <xdr:cNvPr id="70" name="フローチャート: 判断 69"/>
        <xdr:cNvSpPr/>
      </xdr:nvSpPr>
      <xdr:spPr>
        <a:xfrm>
          <a:off x="2857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95657</xdr:rowOff>
    </xdr:from>
    <xdr:ext cx="534377" cy="259045"/>
    <xdr:sp macro="" textlink="">
      <xdr:nvSpPr>
        <xdr:cNvPr id="71" name="テキスト ボックス 70"/>
        <xdr:cNvSpPr txBox="1"/>
      </xdr:nvSpPr>
      <xdr:spPr>
        <a:xfrm>
          <a:off x="2641111" y="59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27555</xdr:rowOff>
    </xdr:from>
    <xdr:to>
      <xdr:col>10</xdr:col>
      <xdr:colOff>114300</xdr:colOff>
      <xdr:row>33</xdr:row>
      <xdr:rowOff>60033</xdr:rowOff>
    </xdr:to>
    <xdr:cxnSp macro="">
      <xdr:nvCxnSpPr>
        <xdr:cNvPr id="72" name="直線コネクタ 71"/>
        <xdr:cNvCxnSpPr/>
      </xdr:nvCxnSpPr>
      <xdr:spPr>
        <a:xfrm flipV="1">
          <a:off x="1130300" y="5685405"/>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111969</xdr:rowOff>
    </xdr:from>
    <xdr:ext cx="534377" cy="259045"/>
    <xdr:sp macro="" textlink="">
      <xdr:nvSpPr>
        <xdr:cNvPr id="74" name="テキスト ボックス 73"/>
        <xdr:cNvSpPr txBox="1"/>
      </xdr:nvSpPr>
      <xdr:spPr>
        <a:xfrm>
          <a:off x="1752111" y="59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137670</xdr:rowOff>
    </xdr:from>
    <xdr:ext cx="534377" cy="259045"/>
    <xdr:sp macro="" textlink="">
      <xdr:nvSpPr>
        <xdr:cNvPr id="76" name="テキスト ボックス 75"/>
        <xdr:cNvSpPr txBox="1"/>
      </xdr:nvSpPr>
      <xdr:spPr>
        <a:xfrm>
          <a:off x="863111" y="59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102796</xdr:rowOff>
    </xdr:from>
    <xdr:to>
      <xdr:col>24</xdr:col>
      <xdr:colOff>114300</xdr:colOff>
      <xdr:row>34</xdr:row>
      <xdr:rowOff>32946</xdr:rowOff>
    </xdr:to>
    <xdr:sp macro="" textlink="">
      <xdr:nvSpPr>
        <xdr:cNvPr id="82" name="楕円 81"/>
        <xdr:cNvSpPr/>
      </xdr:nvSpPr>
      <xdr:spPr>
        <a:xfrm>
          <a:off x="4584700" y="5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125673</xdr:rowOff>
    </xdr:from>
    <xdr:ext cx="534377" cy="259045"/>
    <xdr:sp macro="" textlink="">
      <xdr:nvSpPr>
        <xdr:cNvPr id="83" name="人件費該当値テキスト"/>
        <xdr:cNvSpPr txBox="1"/>
      </xdr:nvSpPr>
      <xdr:spPr>
        <a:xfrm>
          <a:off x="4686300" y="56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86271</xdr:rowOff>
    </xdr:from>
    <xdr:to>
      <xdr:col>20</xdr:col>
      <xdr:colOff>38100</xdr:colOff>
      <xdr:row>34</xdr:row>
      <xdr:rowOff>16421</xdr:rowOff>
    </xdr:to>
    <xdr:sp macro="" textlink="">
      <xdr:nvSpPr>
        <xdr:cNvPr id="84" name="楕円 83"/>
        <xdr:cNvSpPr/>
      </xdr:nvSpPr>
      <xdr:spPr>
        <a:xfrm>
          <a:off x="3746500" y="5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32948</xdr:rowOff>
    </xdr:from>
    <xdr:ext cx="599010" cy="259045"/>
    <xdr:sp macro="" textlink="">
      <xdr:nvSpPr>
        <xdr:cNvPr id="85" name="テキスト ボックス 84"/>
        <xdr:cNvSpPr txBox="1"/>
      </xdr:nvSpPr>
      <xdr:spPr>
        <a:xfrm>
          <a:off x="3497795" y="55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21610</xdr:rowOff>
    </xdr:from>
    <xdr:to>
      <xdr:col>15</xdr:col>
      <xdr:colOff>101600</xdr:colOff>
      <xdr:row>33</xdr:row>
      <xdr:rowOff>123210</xdr:rowOff>
    </xdr:to>
    <xdr:sp macro="" textlink="">
      <xdr:nvSpPr>
        <xdr:cNvPr id="86" name="楕円 85"/>
        <xdr:cNvSpPr/>
      </xdr:nvSpPr>
      <xdr:spPr>
        <a:xfrm>
          <a:off x="2857500" y="56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139737</xdr:rowOff>
    </xdr:from>
    <xdr:ext cx="599010" cy="259045"/>
    <xdr:sp macro="" textlink="">
      <xdr:nvSpPr>
        <xdr:cNvPr id="87" name="テキスト ボックス 86"/>
        <xdr:cNvSpPr txBox="1"/>
      </xdr:nvSpPr>
      <xdr:spPr>
        <a:xfrm>
          <a:off x="2608795" y="54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148205</xdr:rowOff>
    </xdr:from>
    <xdr:to>
      <xdr:col>10</xdr:col>
      <xdr:colOff>165100</xdr:colOff>
      <xdr:row>33</xdr:row>
      <xdr:rowOff>78355</xdr:rowOff>
    </xdr:to>
    <xdr:sp macro="" textlink="">
      <xdr:nvSpPr>
        <xdr:cNvPr id="88" name="楕円 87"/>
        <xdr:cNvSpPr/>
      </xdr:nvSpPr>
      <xdr:spPr>
        <a:xfrm>
          <a:off x="1968500" y="56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94882</xdr:rowOff>
    </xdr:from>
    <xdr:ext cx="599010" cy="259045"/>
    <xdr:sp macro="" textlink="">
      <xdr:nvSpPr>
        <xdr:cNvPr id="89" name="テキスト ボックス 88"/>
        <xdr:cNvSpPr txBox="1"/>
      </xdr:nvSpPr>
      <xdr:spPr>
        <a:xfrm>
          <a:off x="1719795" y="5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9233</xdr:rowOff>
    </xdr:from>
    <xdr:to>
      <xdr:col>6</xdr:col>
      <xdr:colOff>38100</xdr:colOff>
      <xdr:row>33</xdr:row>
      <xdr:rowOff>110833</xdr:rowOff>
    </xdr:to>
    <xdr:sp macro="" textlink="">
      <xdr:nvSpPr>
        <xdr:cNvPr id="90" name="楕円 89"/>
        <xdr:cNvSpPr/>
      </xdr:nvSpPr>
      <xdr:spPr>
        <a:xfrm>
          <a:off x="1079500" y="56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127360</xdr:rowOff>
    </xdr:from>
    <xdr:ext cx="599010" cy="259045"/>
    <xdr:sp macro="" textlink="">
      <xdr:nvSpPr>
        <xdr:cNvPr id="91" name="テキスト ボックス 90"/>
        <xdr:cNvSpPr txBox="1"/>
      </xdr:nvSpPr>
      <xdr:spPr>
        <a:xfrm>
          <a:off x="830795" y="54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46755</xdr:rowOff>
    </xdr:from>
    <xdr:to>
      <xdr:col>24</xdr:col>
      <xdr:colOff>63500</xdr:colOff>
      <xdr:row>53</xdr:row>
      <xdr:rowOff>97371</xdr:rowOff>
    </xdr:to>
    <xdr:cxnSp macro="">
      <xdr:nvCxnSpPr>
        <xdr:cNvPr id="121" name="直線コネクタ 120"/>
        <xdr:cNvCxnSpPr/>
      </xdr:nvCxnSpPr>
      <xdr:spPr>
        <a:xfrm>
          <a:off x="3797300" y="9133605"/>
          <a:ext cx="8382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46755</xdr:rowOff>
    </xdr:from>
    <xdr:to>
      <xdr:col>19</xdr:col>
      <xdr:colOff>177800</xdr:colOff>
      <xdr:row>53</xdr:row>
      <xdr:rowOff>152883</xdr:rowOff>
    </xdr:to>
    <xdr:cxnSp macro="">
      <xdr:nvCxnSpPr>
        <xdr:cNvPr id="124" name="直線コネクタ 123"/>
        <xdr:cNvCxnSpPr/>
      </xdr:nvCxnSpPr>
      <xdr:spPr>
        <a:xfrm flipV="1">
          <a:off x="2908300" y="9133605"/>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152883</xdr:rowOff>
    </xdr:from>
    <xdr:to>
      <xdr:col>15</xdr:col>
      <xdr:colOff>50800</xdr:colOff>
      <xdr:row>54</xdr:row>
      <xdr:rowOff>1663</xdr:rowOff>
    </xdr:to>
    <xdr:cxnSp macro="">
      <xdr:nvCxnSpPr>
        <xdr:cNvPr id="127" name="直線コネクタ 126"/>
        <xdr:cNvCxnSpPr/>
      </xdr:nvCxnSpPr>
      <xdr:spPr>
        <a:xfrm flipV="1">
          <a:off x="2019300" y="9239733"/>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126581</xdr:rowOff>
    </xdr:from>
    <xdr:to>
      <xdr:col>15</xdr:col>
      <xdr:colOff>101600</xdr:colOff>
      <xdr:row>54</xdr:row>
      <xdr:rowOff>56731</xdr:rowOff>
    </xdr:to>
    <xdr:sp macro="" textlink="">
      <xdr:nvSpPr>
        <xdr:cNvPr id="128" name="フローチャート: 判断 127"/>
        <xdr:cNvSpPr/>
      </xdr:nvSpPr>
      <xdr:spPr>
        <a:xfrm>
          <a:off x="2857500" y="921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47858</xdr:rowOff>
    </xdr:from>
    <xdr:ext cx="534377" cy="259045"/>
    <xdr:sp macro="" textlink="">
      <xdr:nvSpPr>
        <xdr:cNvPr id="129" name="テキスト ボックス 128"/>
        <xdr:cNvSpPr txBox="1"/>
      </xdr:nvSpPr>
      <xdr:spPr>
        <a:xfrm>
          <a:off x="2641111" y="9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156655</xdr:rowOff>
    </xdr:from>
    <xdr:to>
      <xdr:col>10</xdr:col>
      <xdr:colOff>114300</xdr:colOff>
      <xdr:row>54</xdr:row>
      <xdr:rowOff>1663</xdr:rowOff>
    </xdr:to>
    <xdr:cxnSp macro="">
      <xdr:nvCxnSpPr>
        <xdr:cNvPr id="130" name="直線コネクタ 129"/>
        <xdr:cNvCxnSpPr/>
      </xdr:nvCxnSpPr>
      <xdr:spPr>
        <a:xfrm>
          <a:off x="1130300" y="9243505"/>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84633</xdr:rowOff>
    </xdr:from>
    <xdr:to>
      <xdr:col>10</xdr:col>
      <xdr:colOff>165100</xdr:colOff>
      <xdr:row>55</xdr:row>
      <xdr:rowOff>14783</xdr:rowOff>
    </xdr:to>
    <xdr:sp macro="" textlink="">
      <xdr:nvSpPr>
        <xdr:cNvPr id="131" name="フローチャート: 判断 130"/>
        <xdr:cNvSpPr/>
      </xdr:nvSpPr>
      <xdr:spPr>
        <a:xfrm>
          <a:off x="1968500" y="93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5910</xdr:rowOff>
    </xdr:from>
    <xdr:ext cx="534377" cy="259045"/>
    <xdr:sp macro="" textlink="">
      <xdr:nvSpPr>
        <xdr:cNvPr id="132" name="テキスト ボックス 131"/>
        <xdr:cNvSpPr txBox="1"/>
      </xdr:nvSpPr>
      <xdr:spPr>
        <a:xfrm>
          <a:off x="1752111" y="9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156832</xdr:rowOff>
    </xdr:from>
    <xdr:to>
      <xdr:col>6</xdr:col>
      <xdr:colOff>38100</xdr:colOff>
      <xdr:row>55</xdr:row>
      <xdr:rowOff>86982</xdr:rowOff>
    </xdr:to>
    <xdr:sp macro="" textlink="">
      <xdr:nvSpPr>
        <xdr:cNvPr id="133" name="フローチャート: 判断 132"/>
        <xdr:cNvSpPr/>
      </xdr:nvSpPr>
      <xdr:spPr>
        <a:xfrm>
          <a:off x="1079500" y="94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78109</xdr:rowOff>
    </xdr:from>
    <xdr:ext cx="534377" cy="259045"/>
    <xdr:sp macro="" textlink="">
      <xdr:nvSpPr>
        <xdr:cNvPr id="134" name="テキスト ボックス 133"/>
        <xdr:cNvSpPr txBox="1"/>
      </xdr:nvSpPr>
      <xdr:spPr>
        <a:xfrm>
          <a:off x="863111" y="95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46571</xdr:rowOff>
    </xdr:from>
    <xdr:to>
      <xdr:col>24</xdr:col>
      <xdr:colOff>114300</xdr:colOff>
      <xdr:row>53</xdr:row>
      <xdr:rowOff>148171</xdr:rowOff>
    </xdr:to>
    <xdr:sp macro="" textlink="">
      <xdr:nvSpPr>
        <xdr:cNvPr id="140" name="楕円 139"/>
        <xdr:cNvSpPr/>
      </xdr:nvSpPr>
      <xdr:spPr>
        <a:xfrm>
          <a:off x="4584700" y="9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69448</xdr:rowOff>
    </xdr:from>
    <xdr:ext cx="534377" cy="259045"/>
    <xdr:sp macro="" textlink="">
      <xdr:nvSpPr>
        <xdr:cNvPr id="141" name="物件費該当値テキスト"/>
        <xdr:cNvSpPr txBox="1"/>
      </xdr:nvSpPr>
      <xdr:spPr>
        <a:xfrm>
          <a:off x="4686300" y="89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167405</xdr:rowOff>
    </xdr:from>
    <xdr:to>
      <xdr:col>20</xdr:col>
      <xdr:colOff>38100</xdr:colOff>
      <xdr:row>53</xdr:row>
      <xdr:rowOff>97555</xdr:rowOff>
    </xdr:to>
    <xdr:sp macro="" textlink="">
      <xdr:nvSpPr>
        <xdr:cNvPr id="142" name="楕円 141"/>
        <xdr:cNvSpPr/>
      </xdr:nvSpPr>
      <xdr:spPr>
        <a:xfrm>
          <a:off x="3746500" y="90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114082</xdr:rowOff>
    </xdr:from>
    <xdr:ext cx="534377" cy="259045"/>
    <xdr:sp macro="" textlink="">
      <xdr:nvSpPr>
        <xdr:cNvPr id="143" name="テキスト ボックス 142"/>
        <xdr:cNvSpPr txBox="1"/>
      </xdr:nvSpPr>
      <xdr:spPr>
        <a:xfrm>
          <a:off x="3530111" y="88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102083</xdr:rowOff>
    </xdr:from>
    <xdr:to>
      <xdr:col>15</xdr:col>
      <xdr:colOff>101600</xdr:colOff>
      <xdr:row>54</xdr:row>
      <xdr:rowOff>32233</xdr:rowOff>
    </xdr:to>
    <xdr:sp macro="" textlink="">
      <xdr:nvSpPr>
        <xdr:cNvPr id="144" name="楕円 143"/>
        <xdr:cNvSpPr/>
      </xdr:nvSpPr>
      <xdr:spPr>
        <a:xfrm>
          <a:off x="2857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48760</xdr:rowOff>
    </xdr:from>
    <xdr:ext cx="534377" cy="259045"/>
    <xdr:sp macro="" textlink="">
      <xdr:nvSpPr>
        <xdr:cNvPr id="145" name="テキスト ボックス 144"/>
        <xdr:cNvSpPr txBox="1"/>
      </xdr:nvSpPr>
      <xdr:spPr>
        <a:xfrm>
          <a:off x="2641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122313</xdr:rowOff>
    </xdr:from>
    <xdr:to>
      <xdr:col>10</xdr:col>
      <xdr:colOff>165100</xdr:colOff>
      <xdr:row>54</xdr:row>
      <xdr:rowOff>52463</xdr:rowOff>
    </xdr:to>
    <xdr:sp macro="" textlink="">
      <xdr:nvSpPr>
        <xdr:cNvPr id="146" name="楕円 145"/>
        <xdr:cNvSpPr/>
      </xdr:nvSpPr>
      <xdr:spPr>
        <a:xfrm>
          <a:off x="1968500" y="92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68990</xdr:rowOff>
    </xdr:from>
    <xdr:ext cx="534377" cy="259045"/>
    <xdr:sp macro="" textlink="">
      <xdr:nvSpPr>
        <xdr:cNvPr id="147" name="テキスト ボックス 146"/>
        <xdr:cNvSpPr txBox="1"/>
      </xdr:nvSpPr>
      <xdr:spPr>
        <a:xfrm>
          <a:off x="1752111" y="89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105855</xdr:rowOff>
    </xdr:from>
    <xdr:to>
      <xdr:col>6</xdr:col>
      <xdr:colOff>38100</xdr:colOff>
      <xdr:row>54</xdr:row>
      <xdr:rowOff>36005</xdr:rowOff>
    </xdr:to>
    <xdr:sp macro="" textlink="">
      <xdr:nvSpPr>
        <xdr:cNvPr id="148" name="楕円 147"/>
        <xdr:cNvSpPr/>
      </xdr:nvSpPr>
      <xdr:spPr>
        <a:xfrm>
          <a:off x="1079500" y="91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52532</xdr:rowOff>
    </xdr:from>
    <xdr:ext cx="534377" cy="259045"/>
    <xdr:sp macro="" textlink="">
      <xdr:nvSpPr>
        <xdr:cNvPr id="149" name="テキスト ボックス 148"/>
        <xdr:cNvSpPr txBox="1"/>
      </xdr:nvSpPr>
      <xdr:spPr>
        <a:xfrm>
          <a:off x="863111" y="89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143320</xdr:rowOff>
    </xdr:from>
    <xdr:to>
      <xdr:col>24</xdr:col>
      <xdr:colOff>63500</xdr:colOff>
      <xdr:row>78</xdr:row>
      <xdr:rowOff>43993</xdr:rowOff>
    </xdr:to>
    <xdr:cxnSp macro="">
      <xdr:nvCxnSpPr>
        <xdr:cNvPr id="178" name="直線コネクタ 177"/>
        <xdr:cNvCxnSpPr/>
      </xdr:nvCxnSpPr>
      <xdr:spPr>
        <a:xfrm>
          <a:off x="3797300" y="13344970"/>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143320</xdr:rowOff>
    </xdr:from>
    <xdr:to>
      <xdr:col>19</xdr:col>
      <xdr:colOff>177800</xdr:colOff>
      <xdr:row>78</xdr:row>
      <xdr:rowOff>53594</xdr:rowOff>
    </xdr:to>
    <xdr:cxnSp macro="">
      <xdr:nvCxnSpPr>
        <xdr:cNvPr id="181" name="直線コネクタ 180"/>
        <xdr:cNvCxnSpPr/>
      </xdr:nvCxnSpPr>
      <xdr:spPr>
        <a:xfrm flipV="1">
          <a:off x="2908300" y="1334497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53594</xdr:rowOff>
    </xdr:from>
    <xdr:to>
      <xdr:col>15</xdr:col>
      <xdr:colOff>50800</xdr:colOff>
      <xdr:row>78</xdr:row>
      <xdr:rowOff>97637</xdr:rowOff>
    </xdr:to>
    <xdr:cxnSp macro="">
      <xdr:nvCxnSpPr>
        <xdr:cNvPr id="184" name="直線コネクタ 183"/>
        <xdr:cNvCxnSpPr/>
      </xdr:nvCxnSpPr>
      <xdr:spPr>
        <a:xfrm flipV="1">
          <a:off x="2019300" y="13426694"/>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101604</xdr:rowOff>
    </xdr:from>
    <xdr:ext cx="469744" cy="259045"/>
    <xdr:sp macro="" textlink="">
      <xdr:nvSpPr>
        <xdr:cNvPr id="186" name="テキスト ボックス 185"/>
        <xdr:cNvSpPr txBox="1"/>
      </xdr:nvSpPr>
      <xdr:spPr>
        <a:xfrm>
          <a:off x="2673428"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87846</xdr:rowOff>
    </xdr:from>
    <xdr:to>
      <xdr:col>10</xdr:col>
      <xdr:colOff>114300</xdr:colOff>
      <xdr:row>78</xdr:row>
      <xdr:rowOff>97637</xdr:rowOff>
    </xdr:to>
    <xdr:cxnSp macro="">
      <xdr:nvCxnSpPr>
        <xdr:cNvPr id="187" name="直線コネクタ 186"/>
        <xdr:cNvCxnSpPr/>
      </xdr:nvCxnSpPr>
      <xdr:spPr>
        <a:xfrm>
          <a:off x="1130300" y="1346094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9" name="テキスト ボックス 188"/>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1" name="テキスト ボックス 190"/>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164643</xdr:rowOff>
    </xdr:from>
    <xdr:to>
      <xdr:col>24</xdr:col>
      <xdr:colOff>114300</xdr:colOff>
      <xdr:row>78</xdr:row>
      <xdr:rowOff>94793</xdr:rowOff>
    </xdr:to>
    <xdr:sp macro="" textlink="">
      <xdr:nvSpPr>
        <xdr:cNvPr id="197" name="楕円 196"/>
        <xdr:cNvSpPr/>
      </xdr:nvSpPr>
      <xdr:spPr>
        <a:xfrm>
          <a:off x="4584700" y="133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79570</xdr:rowOff>
    </xdr:from>
    <xdr:ext cx="469744" cy="259045"/>
    <xdr:sp macro="" textlink="">
      <xdr:nvSpPr>
        <xdr:cNvPr id="198" name="維持補修費該当値テキスト"/>
        <xdr:cNvSpPr txBox="1"/>
      </xdr:nvSpPr>
      <xdr:spPr>
        <a:xfrm>
          <a:off x="4686300" y="132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92520</xdr:rowOff>
    </xdr:from>
    <xdr:to>
      <xdr:col>20</xdr:col>
      <xdr:colOff>38100</xdr:colOff>
      <xdr:row>78</xdr:row>
      <xdr:rowOff>22670</xdr:rowOff>
    </xdr:to>
    <xdr:sp macro="" textlink="">
      <xdr:nvSpPr>
        <xdr:cNvPr id="199" name="楕円 198"/>
        <xdr:cNvSpPr/>
      </xdr:nvSpPr>
      <xdr:spPr>
        <a:xfrm>
          <a:off x="3746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13797</xdr:rowOff>
    </xdr:from>
    <xdr:ext cx="469744" cy="259045"/>
    <xdr:sp macro="" textlink="">
      <xdr:nvSpPr>
        <xdr:cNvPr id="200" name="テキスト ボックス 199"/>
        <xdr:cNvSpPr txBox="1"/>
      </xdr:nvSpPr>
      <xdr:spPr>
        <a:xfrm>
          <a:off x="3562428" y="133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2794</xdr:rowOff>
    </xdr:from>
    <xdr:to>
      <xdr:col>15</xdr:col>
      <xdr:colOff>101600</xdr:colOff>
      <xdr:row>78</xdr:row>
      <xdr:rowOff>104394</xdr:rowOff>
    </xdr:to>
    <xdr:sp macro="" textlink="">
      <xdr:nvSpPr>
        <xdr:cNvPr id="201" name="楕円 200"/>
        <xdr:cNvSpPr/>
      </xdr:nvSpPr>
      <xdr:spPr>
        <a:xfrm>
          <a:off x="2857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95521</xdr:rowOff>
    </xdr:from>
    <xdr:ext cx="469744" cy="259045"/>
    <xdr:sp macro="" textlink="">
      <xdr:nvSpPr>
        <xdr:cNvPr id="202" name="テキスト ボックス 201"/>
        <xdr:cNvSpPr txBox="1"/>
      </xdr:nvSpPr>
      <xdr:spPr>
        <a:xfrm>
          <a:off x="2673428"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46837</xdr:rowOff>
    </xdr:from>
    <xdr:to>
      <xdr:col>10</xdr:col>
      <xdr:colOff>165100</xdr:colOff>
      <xdr:row>78</xdr:row>
      <xdr:rowOff>148437</xdr:rowOff>
    </xdr:to>
    <xdr:sp macro="" textlink="">
      <xdr:nvSpPr>
        <xdr:cNvPr id="203" name="楕円 202"/>
        <xdr:cNvSpPr/>
      </xdr:nvSpPr>
      <xdr:spPr>
        <a:xfrm>
          <a:off x="1968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139564</xdr:rowOff>
    </xdr:from>
    <xdr:ext cx="469744" cy="259045"/>
    <xdr:sp macro="" textlink="">
      <xdr:nvSpPr>
        <xdr:cNvPr id="204" name="テキスト ボックス 203"/>
        <xdr:cNvSpPr txBox="1"/>
      </xdr:nvSpPr>
      <xdr:spPr>
        <a:xfrm>
          <a:off x="1784428"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37046</xdr:rowOff>
    </xdr:from>
    <xdr:to>
      <xdr:col>6</xdr:col>
      <xdr:colOff>38100</xdr:colOff>
      <xdr:row>78</xdr:row>
      <xdr:rowOff>138646</xdr:rowOff>
    </xdr:to>
    <xdr:sp macro="" textlink="">
      <xdr:nvSpPr>
        <xdr:cNvPr id="205" name="楕円 204"/>
        <xdr:cNvSpPr/>
      </xdr:nvSpPr>
      <xdr:spPr>
        <a:xfrm>
          <a:off x="1079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129773</xdr:rowOff>
    </xdr:from>
    <xdr:ext cx="469744" cy="259045"/>
    <xdr:sp macro="" textlink="">
      <xdr:nvSpPr>
        <xdr:cNvPr id="206" name="テキスト ボックス 205"/>
        <xdr:cNvSpPr txBox="1"/>
      </xdr:nvSpPr>
      <xdr:spPr>
        <a:xfrm>
          <a:off x="895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114371</xdr:rowOff>
    </xdr:from>
    <xdr:to>
      <xdr:col>24</xdr:col>
      <xdr:colOff>63500</xdr:colOff>
      <xdr:row>93</xdr:row>
      <xdr:rowOff>141391</xdr:rowOff>
    </xdr:to>
    <xdr:cxnSp macro="">
      <xdr:nvCxnSpPr>
        <xdr:cNvPr id="234" name="直線コネクタ 233"/>
        <xdr:cNvCxnSpPr/>
      </xdr:nvCxnSpPr>
      <xdr:spPr>
        <a:xfrm flipV="1">
          <a:off x="3797300" y="16059221"/>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141391</xdr:rowOff>
    </xdr:from>
    <xdr:to>
      <xdr:col>19</xdr:col>
      <xdr:colOff>177800</xdr:colOff>
      <xdr:row>94</xdr:row>
      <xdr:rowOff>56970</xdr:rowOff>
    </xdr:to>
    <xdr:cxnSp macro="">
      <xdr:nvCxnSpPr>
        <xdr:cNvPr id="237" name="直線コネクタ 236"/>
        <xdr:cNvCxnSpPr/>
      </xdr:nvCxnSpPr>
      <xdr:spPr>
        <a:xfrm flipV="1">
          <a:off x="2908300" y="16086241"/>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56970</xdr:rowOff>
    </xdr:from>
    <xdr:to>
      <xdr:col>15</xdr:col>
      <xdr:colOff>50800</xdr:colOff>
      <xdr:row>94</xdr:row>
      <xdr:rowOff>78527</xdr:rowOff>
    </xdr:to>
    <xdr:cxnSp macro="">
      <xdr:nvCxnSpPr>
        <xdr:cNvPr id="240" name="直線コネクタ 239"/>
        <xdr:cNvCxnSpPr/>
      </xdr:nvCxnSpPr>
      <xdr:spPr>
        <a:xfrm flipV="1">
          <a:off x="2019300" y="16173270"/>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68692</xdr:rowOff>
    </xdr:from>
    <xdr:to>
      <xdr:col>15</xdr:col>
      <xdr:colOff>101600</xdr:colOff>
      <xdr:row>94</xdr:row>
      <xdr:rowOff>170292</xdr:rowOff>
    </xdr:to>
    <xdr:sp macro="" textlink="">
      <xdr:nvSpPr>
        <xdr:cNvPr id="241" name="フローチャート: 判断 240"/>
        <xdr:cNvSpPr/>
      </xdr:nvSpPr>
      <xdr:spPr>
        <a:xfrm>
          <a:off x="2857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161419</xdr:rowOff>
    </xdr:from>
    <xdr:ext cx="534377" cy="259045"/>
    <xdr:sp macro="" textlink="">
      <xdr:nvSpPr>
        <xdr:cNvPr id="242" name="テキスト ボックス 241"/>
        <xdr:cNvSpPr txBox="1"/>
      </xdr:nvSpPr>
      <xdr:spPr>
        <a:xfrm>
          <a:off x="2641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78527</xdr:rowOff>
    </xdr:from>
    <xdr:to>
      <xdr:col>10</xdr:col>
      <xdr:colOff>114300</xdr:colOff>
      <xdr:row>95</xdr:row>
      <xdr:rowOff>55118</xdr:rowOff>
    </xdr:to>
    <xdr:cxnSp macro="">
      <xdr:nvCxnSpPr>
        <xdr:cNvPr id="243" name="直線コネクタ 242"/>
        <xdr:cNvCxnSpPr/>
      </xdr:nvCxnSpPr>
      <xdr:spPr>
        <a:xfrm flipV="1">
          <a:off x="1130300" y="16194827"/>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87300</xdr:rowOff>
    </xdr:from>
    <xdr:to>
      <xdr:col>10</xdr:col>
      <xdr:colOff>165100</xdr:colOff>
      <xdr:row>95</xdr:row>
      <xdr:rowOff>17450</xdr:rowOff>
    </xdr:to>
    <xdr:sp macro="" textlink="">
      <xdr:nvSpPr>
        <xdr:cNvPr id="244" name="フローチャート: 判断 243"/>
        <xdr:cNvSpPr/>
      </xdr:nvSpPr>
      <xdr:spPr>
        <a:xfrm>
          <a:off x="1968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xdr:rowOff>
    </xdr:from>
    <xdr:ext cx="534377" cy="259045"/>
    <xdr:sp macro="" textlink="">
      <xdr:nvSpPr>
        <xdr:cNvPr id="245" name="テキスト ボックス 244"/>
        <xdr:cNvSpPr txBox="1"/>
      </xdr:nvSpPr>
      <xdr:spPr>
        <a:xfrm>
          <a:off x="1752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69149</xdr:rowOff>
    </xdr:from>
    <xdr:to>
      <xdr:col>6</xdr:col>
      <xdr:colOff>38100</xdr:colOff>
      <xdr:row>95</xdr:row>
      <xdr:rowOff>170749</xdr:rowOff>
    </xdr:to>
    <xdr:sp macro="" textlink="">
      <xdr:nvSpPr>
        <xdr:cNvPr id="246" name="フローチャート: 判断 245"/>
        <xdr:cNvSpPr/>
      </xdr:nvSpPr>
      <xdr:spPr>
        <a:xfrm>
          <a:off x="1079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161876</xdr:rowOff>
    </xdr:from>
    <xdr:ext cx="534377" cy="259045"/>
    <xdr:sp macro="" textlink="">
      <xdr:nvSpPr>
        <xdr:cNvPr id="247" name="テキスト ボックス 246"/>
        <xdr:cNvSpPr txBox="1"/>
      </xdr:nvSpPr>
      <xdr:spPr>
        <a:xfrm>
          <a:off x="863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63571</xdr:rowOff>
    </xdr:from>
    <xdr:to>
      <xdr:col>24</xdr:col>
      <xdr:colOff>114300</xdr:colOff>
      <xdr:row>93</xdr:row>
      <xdr:rowOff>165171</xdr:rowOff>
    </xdr:to>
    <xdr:sp macro="" textlink="">
      <xdr:nvSpPr>
        <xdr:cNvPr id="253" name="楕円 252"/>
        <xdr:cNvSpPr/>
      </xdr:nvSpPr>
      <xdr:spPr>
        <a:xfrm>
          <a:off x="4584700" y="160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86448</xdr:rowOff>
    </xdr:from>
    <xdr:ext cx="534377" cy="259045"/>
    <xdr:sp macro="" textlink="">
      <xdr:nvSpPr>
        <xdr:cNvPr id="254" name="扶助費該当値テキスト"/>
        <xdr:cNvSpPr txBox="1"/>
      </xdr:nvSpPr>
      <xdr:spPr>
        <a:xfrm>
          <a:off x="4686300" y="158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90591</xdr:rowOff>
    </xdr:from>
    <xdr:to>
      <xdr:col>20</xdr:col>
      <xdr:colOff>38100</xdr:colOff>
      <xdr:row>94</xdr:row>
      <xdr:rowOff>20741</xdr:rowOff>
    </xdr:to>
    <xdr:sp macro="" textlink="">
      <xdr:nvSpPr>
        <xdr:cNvPr id="255" name="楕円 254"/>
        <xdr:cNvSpPr/>
      </xdr:nvSpPr>
      <xdr:spPr>
        <a:xfrm>
          <a:off x="3746500" y="16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37268</xdr:rowOff>
    </xdr:from>
    <xdr:ext cx="534377" cy="259045"/>
    <xdr:sp macro="" textlink="">
      <xdr:nvSpPr>
        <xdr:cNvPr id="256" name="テキスト ボックス 255"/>
        <xdr:cNvSpPr txBox="1"/>
      </xdr:nvSpPr>
      <xdr:spPr>
        <a:xfrm>
          <a:off x="3530111" y="15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6170</xdr:rowOff>
    </xdr:from>
    <xdr:to>
      <xdr:col>15</xdr:col>
      <xdr:colOff>101600</xdr:colOff>
      <xdr:row>94</xdr:row>
      <xdr:rowOff>107770</xdr:rowOff>
    </xdr:to>
    <xdr:sp macro="" textlink="">
      <xdr:nvSpPr>
        <xdr:cNvPr id="257" name="楕円 256"/>
        <xdr:cNvSpPr/>
      </xdr:nvSpPr>
      <xdr:spPr>
        <a:xfrm>
          <a:off x="2857500" y="1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124297</xdr:rowOff>
    </xdr:from>
    <xdr:ext cx="534377" cy="259045"/>
    <xdr:sp macro="" textlink="">
      <xdr:nvSpPr>
        <xdr:cNvPr id="258" name="テキスト ボックス 257"/>
        <xdr:cNvSpPr txBox="1"/>
      </xdr:nvSpPr>
      <xdr:spPr>
        <a:xfrm>
          <a:off x="2641111" y="158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27727</xdr:rowOff>
    </xdr:from>
    <xdr:to>
      <xdr:col>10</xdr:col>
      <xdr:colOff>165100</xdr:colOff>
      <xdr:row>94</xdr:row>
      <xdr:rowOff>129327</xdr:rowOff>
    </xdr:to>
    <xdr:sp macro="" textlink="">
      <xdr:nvSpPr>
        <xdr:cNvPr id="259" name="楕円 258"/>
        <xdr:cNvSpPr/>
      </xdr:nvSpPr>
      <xdr:spPr>
        <a:xfrm>
          <a:off x="1968500" y="161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145854</xdr:rowOff>
    </xdr:from>
    <xdr:ext cx="534377" cy="259045"/>
    <xdr:sp macro="" textlink="">
      <xdr:nvSpPr>
        <xdr:cNvPr id="260" name="テキスト ボックス 259"/>
        <xdr:cNvSpPr txBox="1"/>
      </xdr:nvSpPr>
      <xdr:spPr>
        <a:xfrm>
          <a:off x="1752111" y="159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4318</xdr:rowOff>
    </xdr:from>
    <xdr:to>
      <xdr:col>6</xdr:col>
      <xdr:colOff>38100</xdr:colOff>
      <xdr:row>95</xdr:row>
      <xdr:rowOff>105918</xdr:rowOff>
    </xdr:to>
    <xdr:sp macro="" textlink="">
      <xdr:nvSpPr>
        <xdr:cNvPr id="261" name="楕円 260"/>
        <xdr:cNvSpPr/>
      </xdr:nvSpPr>
      <xdr:spPr>
        <a:xfrm>
          <a:off x="1079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122445</xdr:rowOff>
    </xdr:from>
    <xdr:ext cx="534377" cy="259045"/>
    <xdr:sp macro="" textlink="">
      <xdr:nvSpPr>
        <xdr:cNvPr id="262" name="テキスト ボックス 261"/>
        <xdr:cNvSpPr txBox="1"/>
      </xdr:nvSpPr>
      <xdr:spPr>
        <a:xfrm>
          <a:off x="863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144011</xdr:rowOff>
    </xdr:from>
    <xdr:to>
      <xdr:col>55</xdr:col>
      <xdr:colOff>0</xdr:colOff>
      <xdr:row>37</xdr:row>
      <xdr:rowOff>145774</xdr:rowOff>
    </xdr:to>
    <xdr:cxnSp macro="">
      <xdr:nvCxnSpPr>
        <xdr:cNvPr id="294" name="直線コネクタ 293"/>
        <xdr:cNvCxnSpPr/>
      </xdr:nvCxnSpPr>
      <xdr:spPr>
        <a:xfrm flipV="1">
          <a:off x="9639300" y="6487661"/>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89419</xdr:rowOff>
    </xdr:from>
    <xdr:to>
      <xdr:col>50</xdr:col>
      <xdr:colOff>114300</xdr:colOff>
      <xdr:row>37</xdr:row>
      <xdr:rowOff>145774</xdr:rowOff>
    </xdr:to>
    <xdr:cxnSp macro="">
      <xdr:nvCxnSpPr>
        <xdr:cNvPr id="297" name="直線コネクタ 296"/>
        <xdr:cNvCxnSpPr/>
      </xdr:nvCxnSpPr>
      <xdr:spPr>
        <a:xfrm>
          <a:off x="8750300" y="6433069"/>
          <a:ext cx="889000" cy="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89419</xdr:rowOff>
    </xdr:from>
    <xdr:to>
      <xdr:col>45</xdr:col>
      <xdr:colOff>177800</xdr:colOff>
      <xdr:row>37</xdr:row>
      <xdr:rowOff>120171</xdr:rowOff>
    </xdr:to>
    <xdr:cxnSp macro="">
      <xdr:nvCxnSpPr>
        <xdr:cNvPr id="300" name="直線コネクタ 299"/>
        <xdr:cNvCxnSpPr/>
      </xdr:nvCxnSpPr>
      <xdr:spPr>
        <a:xfrm flipV="1">
          <a:off x="7861300" y="6433069"/>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91121</xdr:rowOff>
    </xdr:from>
    <xdr:to>
      <xdr:col>46</xdr:col>
      <xdr:colOff>38100</xdr:colOff>
      <xdr:row>36</xdr:row>
      <xdr:rowOff>21271</xdr:rowOff>
    </xdr:to>
    <xdr:sp macro="" textlink="">
      <xdr:nvSpPr>
        <xdr:cNvPr id="301" name="フローチャート: 判断 300"/>
        <xdr:cNvSpPr/>
      </xdr:nvSpPr>
      <xdr:spPr>
        <a:xfrm>
          <a:off x="8699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37798</xdr:rowOff>
    </xdr:from>
    <xdr:ext cx="534377" cy="259045"/>
    <xdr:sp macro="" textlink="">
      <xdr:nvSpPr>
        <xdr:cNvPr id="302" name="テキスト ボックス 301"/>
        <xdr:cNvSpPr txBox="1"/>
      </xdr:nvSpPr>
      <xdr:spPr>
        <a:xfrm>
          <a:off x="8483111" y="5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120171</xdr:rowOff>
    </xdr:from>
    <xdr:to>
      <xdr:col>41</xdr:col>
      <xdr:colOff>50800</xdr:colOff>
      <xdr:row>37</xdr:row>
      <xdr:rowOff>123372</xdr:rowOff>
    </xdr:to>
    <xdr:cxnSp macro="">
      <xdr:nvCxnSpPr>
        <xdr:cNvPr id="303" name="直線コネクタ 302"/>
        <xdr:cNvCxnSpPr/>
      </xdr:nvCxnSpPr>
      <xdr:spPr>
        <a:xfrm flipV="1">
          <a:off x="6972300" y="646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17479</xdr:rowOff>
    </xdr:from>
    <xdr:to>
      <xdr:col>41</xdr:col>
      <xdr:colOff>101600</xdr:colOff>
      <xdr:row>36</xdr:row>
      <xdr:rowOff>119079</xdr:rowOff>
    </xdr:to>
    <xdr:sp macro="" textlink="">
      <xdr:nvSpPr>
        <xdr:cNvPr id="304" name="フローチャート: 判断 303"/>
        <xdr:cNvSpPr/>
      </xdr:nvSpPr>
      <xdr:spPr>
        <a:xfrm>
          <a:off x="7810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135606</xdr:rowOff>
    </xdr:from>
    <xdr:ext cx="534377" cy="259045"/>
    <xdr:sp macro="" textlink="">
      <xdr:nvSpPr>
        <xdr:cNvPr id="305" name="テキスト ボックス 304"/>
        <xdr:cNvSpPr txBox="1"/>
      </xdr:nvSpPr>
      <xdr:spPr>
        <a:xfrm>
          <a:off x="7594111" y="59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40883</xdr:rowOff>
    </xdr:from>
    <xdr:to>
      <xdr:col>36</xdr:col>
      <xdr:colOff>165100</xdr:colOff>
      <xdr:row>36</xdr:row>
      <xdr:rowOff>142483</xdr:rowOff>
    </xdr:to>
    <xdr:sp macro="" textlink="">
      <xdr:nvSpPr>
        <xdr:cNvPr id="306" name="フローチャート: 判断 305"/>
        <xdr:cNvSpPr/>
      </xdr:nvSpPr>
      <xdr:spPr>
        <a:xfrm>
          <a:off x="6921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159010</xdr:rowOff>
    </xdr:from>
    <xdr:ext cx="534377" cy="259045"/>
    <xdr:sp macro="" textlink="">
      <xdr:nvSpPr>
        <xdr:cNvPr id="307" name="テキスト ボックス 306"/>
        <xdr:cNvSpPr txBox="1"/>
      </xdr:nvSpPr>
      <xdr:spPr>
        <a:xfrm>
          <a:off x="6705111" y="5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93211</xdr:rowOff>
    </xdr:from>
    <xdr:to>
      <xdr:col>55</xdr:col>
      <xdr:colOff>50800</xdr:colOff>
      <xdr:row>38</xdr:row>
      <xdr:rowOff>23361</xdr:rowOff>
    </xdr:to>
    <xdr:sp macro="" textlink="">
      <xdr:nvSpPr>
        <xdr:cNvPr id="313" name="楕円 312"/>
        <xdr:cNvSpPr/>
      </xdr:nvSpPr>
      <xdr:spPr>
        <a:xfrm>
          <a:off x="10426700" y="64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71638</xdr:rowOff>
    </xdr:from>
    <xdr:ext cx="534377" cy="259045"/>
    <xdr:sp macro="" textlink="">
      <xdr:nvSpPr>
        <xdr:cNvPr id="314" name="補助費等該当値テキスト"/>
        <xdr:cNvSpPr txBox="1"/>
      </xdr:nvSpPr>
      <xdr:spPr>
        <a:xfrm>
          <a:off x="10528300" y="64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94974</xdr:rowOff>
    </xdr:from>
    <xdr:to>
      <xdr:col>50</xdr:col>
      <xdr:colOff>165100</xdr:colOff>
      <xdr:row>38</xdr:row>
      <xdr:rowOff>25124</xdr:rowOff>
    </xdr:to>
    <xdr:sp macro="" textlink="">
      <xdr:nvSpPr>
        <xdr:cNvPr id="315" name="楕円 314"/>
        <xdr:cNvSpPr/>
      </xdr:nvSpPr>
      <xdr:spPr>
        <a:xfrm>
          <a:off x="95885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16251</xdr:rowOff>
    </xdr:from>
    <xdr:ext cx="534377" cy="259045"/>
    <xdr:sp macro="" textlink="">
      <xdr:nvSpPr>
        <xdr:cNvPr id="316" name="テキスト ボックス 315"/>
        <xdr:cNvSpPr txBox="1"/>
      </xdr:nvSpPr>
      <xdr:spPr>
        <a:xfrm>
          <a:off x="9372111" y="65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38619</xdr:rowOff>
    </xdr:from>
    <xdr:to>
      <xdr:col>46</xdr:col>
      <xdr:colOff>38100</xdr:colOff>
      <xdr:row>37</xdr:row>
      <xdr:rowOff>140219</xdr:rowOff>
    </xdr:to>
    <xdr:sp macro="" textlink="">
      <xdr:nvSpPr>
        <xdr:cNvPr id="317" name="楕円 316"/>
        <xdr:cNvSpPr/>
      </xdr:nvSpPr>
      <xdr:spPr>
        <a:xfrm>
          <a:off x="8699500" y="63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131346</xdr:rowOff>
    </xdr:from>
    <xdr:ext cx="534377" cy="259045"/>
    <xdr:sp macro="" textlink="">
      <xdr:nvSpPr>
        <xdr:cNvPr id="318" name="テキスト ボックス 317"/>
        <xdr:cNvSpPr txBox="1"/>
      </xdr:nvSpPr>
      <xdr:spPr>
        <a:xfrm>
          <a:off x="8483111" y="64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69371</xdr:rowOff>
    </xdr:from>
    <xdr:to>
      <xdr:col>41</xdr:col>
      <xdr:colOff>101600</xdr:colOff>
      <xdr:row>37</xdr:row>
      <xdr:rowOff>170971</xdr:rowOff>
    </xdr:to>
    <xdr:sp macro="" textlink="">
      <xdr:nvSpPr>
        <xdr:cNvPr id="319" name="楕円 318"/>
        <xdr:cNvSpPr/>
      </xdr:nvSpPr>
      <xdr:spPr>
        <a:xfrm>
          <a:off x="7810500" y="64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162098</xdr:rowOff>
    </xdr:from>
    <xdr:ext cx="534377" cy="259045"/>
    <xdr:sp macro="" textlink="">
      <xdr:nvSpPr>
        <xdr:cNvPr id="320" name="テキスト ボックス 319"/>
        <xdr:cNvSpPr txBox="1"/>
      </xdr:nvSpPr>
      <xdr:spPr>
        <a:xfrm>
          <a:off x="7594111" y="65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21" name="楕円 320"/>
        <xdr:cNvSpPr/>
      </xdr:nvSpPr>
      <xdr:spPr>
        <a:xfrm>
          <a:off x="6921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165299</xdr:rowOff>
    </xdr:from>
    <xdr:ext cx="534377" cy="259045"/>
    <xdr:sp macro="" textlink="">
      <xdr:nvSpPr>
        <xdr:cNvPr id="322" name="テキスト ボックス 321"/>
        <xdr:cNvSpPr txBox="1"/>
      </xdr:nvSpPr>
      <xdr:spPr>
        <a:xfrm>
          <a:off x="6705111" y="65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104556</xdr:rowOff>
    </xdr:from>
    <xdr:to>
      <xdr:col>55</xdr:col>
      <xdr:colOff>0</xdr:colOff>
      <xdr:row>59</xdr:row>
      <xdr:rowOff>3368</xdr:rowOff>
    </xdr:to>
    <xdr:cxnSp macro="">
      <xdr:nvCxnSpPr>
        <xdr:cNvPr id="353" name="直線コネクタ 352"/>
        <xdr:cNvCxnSpPr/>
      </xdr:nvCxnSpPr>
      <xdr:spPr>
        <a:xfrm>
          <a:off x="9639300" y="10048656"/>
          <a:ext cx="8382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104556</xdr:rowOff>
    </xdr:from>
    <xdr:to>
      <xdr:col>50</xdr:col>
      <xdr:colOff>114300</xdr:colOff>
      <xdr:row>59</xdr:row>
      <xdr:rowOff>11194</xdr:rowOff>
    </xdr:to>
    <xdr:cxnSp macro="">
      <xdr:nvCxnSpPr>
        <xdr:cNvPr id="356" name="直線コネクタ 355"/>
        <xdr:cNvCxnSpPr/>
      </xdr:nvCxnSpPr>
      <xdr:spPr>
        <a:xfrm flipV="1">
          <a:off x="8750300" y="10048656"/>
          <a:ext cx="889000" cy="7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58088</xdr:rowOff>
    </xdr:from>
    <xdr:to>
      <xdr:col>45</xdr:col>
      <xdr:colOff>177800</xdr:colOff>
      <xdr:row>59</xdr:row>
      <xdr:rowOff>11194</xdr:rowOff>
    </xdr:to>
    <xdr:cxnSp macro="">
      <xdr:nvCxnSpPr>
        <xdr:cNvPr id="359" name="直線コネクタ 358"/>
        <xdr:cNvCxnSpPr/>
      </xdr:nvCxnSpPr>
      <xdr:spPr>
        <a:xfrm>
          <a:off x="7861300" y="10002188"/>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61737</xdr:rowOff>
    </xdr:from>
    <xdr:to>
      <xdr:col>46</xdr:col>
      <xdr:colOff>38100</xdr:colOff>
      <xdr:row>58</xdr:row>
      <xdr:rowOff>163337</xdr:rowOff>
    </xdr:to>
    <xdr:sp macro="" textlink="">
      <xdr:nvSpPr>
        <xdr:cNvPr id="360" name="フローチャート: 判断 359"/>
        <xdr:cNvSpPr/>
      </xdr:nvSpPr>
      <xdr:spPr>
        <a:xfrm>
          <a:off x="8699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8414</xdr:rowOff>
    </xdr:from>
    <xdr:ext cx="534377" cy="259045"/>
    <xdr:sp macro="" textlink="">
      <xdr:nvSpPr>
        <xdr:cNvPr id="361" name="テキスト ボックス 360"/>
        <xdr:cNvSpPr txBox="1"/>
      </xdr:nvSpPr>
      <xdr:spPr>
        <a:xfrm>
          <a:off x="8483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58088</xdr:rowOff>
    </xdr:from>
    <xdr:to>
      <xdr:col>41</xdr:col>
      <xdr:colOff>50800</xdr:colOff>
      <xdr:row>59</xdr:row>
      <xdr:rowOff>7083</xdr:rowOff>
    </xdr:to>
    <xdr:cxnSp macro="">
      <xdr:nvCxnSpPr>
        <xdr:cNvPr id="362" name="直線コネクタ 361"/>
        <xdr:cNvCxnSpPr/>
      </xdr:nvCxnSpPr>
      <xdr:spPr>
        <a:xfrm flipV="1">
          <a:off x="6972300" y="10002188"/>
          <a:ext cx="889000" cy="1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63" name="フローチャート: 判断 362"/>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146205</xdr:rowOff>
    </xdr:from>
    <xdr:ext cx="599010" cy="259045"/>
    <xdr:sp macro="" textlink="">
      <xdr:nvSpPr>
        <xdr:cNvPr id="364" name="テキスト ボックス 363"/>
        <xdr:cNvSpPr txBox="1"/>
      </xdr:nvSpPr>
      <xdr:spPr>
        <a:xfrm>
          <a:off x="7561795" y="100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5" name="フローチャート: 判断 364"/>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6" name="テキスト ボックス 365"/>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124018</xdr:rowOff>
    </xdr:from>
    <xdr:to>
      <xdr:col>55</xdr:col>
      <xdr:colOff>50800</xdr:colOff>
      <xdr:row>59</xdr:row>
      <xdr:rowOff>54168</xdr:rowOff>
    </xdr:to>
    <xdr:sp macro="" textlink="">
      <xdr:nvSpPr>
        <xdr:cNvPr id="372" name="楕円 371"/>
        <xdr:cNvSpPr/>
      </xdr:nvSpPr>
      <xdr:spPr>
        <a:xfrm>
          <a:off x="10426700" y="100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38945</xdr:rowOff>
    </xdr:from>
    <xdr:ext cx="534377" cy="259045"/>
    <xdr:sp macro="" textlink="">
      <xdr:nvSpPr>
        <xdr:cNvPr id="373" name="普通建設事業費該当値テキスト"/>
        <xdr:cNvSpPr txBox="1"/>
      </xdr:nvSpPr>
      <xdr:spPr>
        <a:xfrm>
          <a:off x="10528300" y="99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53756</xdr:rowOff>
    </xdr:from>
    <xdr:to>
      <xdr:col>50</xdr:col>
      <xdr:colOff>165100</xdr:colOff>
      <xdr:row>58</xdr:row>
      <xdr:rowOff>155356</xdr:rowOff>
    </xdr:to>
    <xdr:sp macro="" textlink="">
      <xdr:nvSpPr>
        <xdr:cNvPr id="374" name="楕円 373"/>
        <xdr:cNvSpPr/>
      </xdr:nvSpPr>
      <xdr:spPr>
        <a:xfrm>
          <a:off x="9588500" y="99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146483</xdr:rowOff>
    </xdr:from>
    <xdr:ext cx="599010" cy="259045"/>
    <xdr:sp macro="" textlink="">
      <xdr:nvSpPr>
        <xdr:cNvPr id="375" name="テキスト ボックス 374"/>
        <xdr:cNvSpPr txBox="1"/>
      </xdr:nvSpPr>
      <xdr:spPr>
        <a:xfrm>
          <a:off x="9339795" y="100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131844</xdr:rowOff>
    </xdr:from>
    <xdr:to>
      <xdr:col>46</xdr:col>
      <xdr:colOff>38100</xdr:colOff>
      <xdr:row>59</xdr:row>
      <xdr:rowOff>61994</xdr:rowOff>
    </xdr:to>
    <xdr:sp macro="" textlink="">
      <xdr:nvSpPr>
        <xdr:cNvPr id="376" name="楕円 375"/>
        <xdr:cNvSpPr/>
      </xdr:nvSpPr>
      <xdr:spPr>
        <a:xfrm>
          <a:off x="8699500" y="10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53121</xdr:rowOff>
    </xdr:from>
    <xdr:ext cx="534377" cy="259045"/>
    <xdr:sp macro="" textlink="">
      <xdr:nvSpPr>
        <xdr:cNvPr id="377" name="テキスト ボックス 376"/>
        <xdr:cNvSpPr txBox="1"/>
      </xdr:nvSpPr>
      <xdr:spPr>
        <a:xfrm>
          <a:off x="8483111" y="1016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7288</xdr:rowOff>
    </xdr:from>
    <xdr:to>
      <xdr:col>41</xdr:col>
      <xdr:colOff>101600</xdr:colOff>
      <xdr:row>58</xdr:row>
      <xdr:rowOff>108888</xdr:rowOff>
    </xdr:to>
    <xdr:sp macro="" textlink="">
      <xdr:nvSpPr>
        <xdr:cNvPr id="378" name="楕円 377"/>
        <xdr:cNvSpPr/>
      </xdr:nvSpPr>
      <xdr:spPr>
        <a:xfrm>
          <a:off x="7810500" y="99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125415</xdr:rowOff>
    </xdr:from>
    <xdr:ext cx="599010" cy="259045"/>
    <xdr:sp macro="" textlink="">
      <xdr:nvSpPr>
        <xdr:cNvPr id="379" name="テキスト ボックス 378"/>
        <xdr:cNvSpPr txBox="1"/>
      </xdr:nvSpPr>
      <xdr:spPr>
        <a:xfrm>
          <a:off x="7561795" y="97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127733</xdr:rowOff>
    </xdr:from>
    <xdr:to>
      <xdr:col>36</xdr:col>
      <xdr:colOff>165100</xdr:colOff>
      <xdr:row>59</xdr:row>
      <xdr:rowOff>57883</xdr:rowOff>
    </xdr:to>
    <xdr:sp macro="" textlink="">
      <xdr:nvSpPr>
        <xdr:cNvPr id="380" name="楕円 379"/>
        <xdr:cNvSpPr/>
      </xdr:nvSpPr>
      <xdr:spPr>
        <a:xfrm>
          <a:off x="6921500" y="10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49010</xdr:rowOff>
    </xdr:from>
    <xdr:ext cx="534377" cy="259045"/>
    <xdr:sp macro="" textlink="">
      <xdr:nvSpPr>
        <xdr:cNvPr id="381" name="テキスト ボックス 380"/>
        <xdr:cNvSpPr txBox="1"/>
      </xdr:nvSpPr>
      <xdr:spPr>
        <a:xfrm>
          <a:off x="6705111" y="10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18404</xdr:rowOff>
    </xdr:from>
    <xdr:to>
      <xdr:col>55</xdr:col>
      <xdr:colOff>0</xdr:colOff>
      <xdr:row>79</xdr:row>
      <xdr:rowOff>92190</xdr:rowOff>
    </xdr:to>
    <xdr:cxnSp macro="">
      <xdr:nvCxnSpPr>
        <xdr:cNvPr id="412" name="直線コネクタ 411"/>
        <xdr:cNvCxnSpPr/>
      </xdr:nvCxnSpPr>
      <xdr:spPr>
        <a:xfrm>
          <a:off x="9639300" y="13562954"/>
          <a:ext cx="8382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18404</xdr:rowOff>
    </xdr:from>
    <xdr:to>
      <xdr:col>50</xdr:col>
      <xdr:colOff>114300</xdr:colOff>
      <xdr:row>79</xdr:row>
      <xdr:rowOff>71758</xdr:rowOff>
    </xdr:to>
    <xdr:cxnSp macro="">
      <xdr:nvCxnSpPr>
        <xdr:cNvPr id="415" name="直線コネクタ 414"/>
        <xdr:cNvCxnSpPr/>
      </xdr:nvCxnSpPr>
      <xdr:spPr>
        <a:xfrm flipV="1">
          <a:off x="8750300" y="13562954"/>
          <a:ext cx="8890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139928</xdr:rowOff>
    </xdr:from>
    <xdr:to>
      <xdr:col>45</xdr:col>
      <xdr:colOff>177800</xdr:colOff>
      <xdr:row>79</xdr:row>
      <xdr:rowOff>71758</xdr:rowOff>
    </xdr:to>
    <xdr:cxnSp macro="">
      <xdr:nvCxnSpPr>
        <xdr:cNvPr id="418" name="直線コネクタ 417"/>
        <xdr:cNvCxnSpPr/>
      </xdr:nvCxnSpPr>
      <xdr:spPr>
        <a:xfrm>
          <a:off x="7861300" y="13513028"/>
          <a:ext cx="889000" cy="1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163497</xdr:rowOff>
    </xdr:from>
    <xdr:to>
      <xdr:col>46</xdr:col>
      <xdr:colOff>38100</xdr:colOff>
      <xdr:row>79</xdr:row>
      <xdr:rowOff>93647</xdr:rowOff>
    </xdr:to>
    <xdr:sp macro="" textlink="">
      <xdr:nvSpPr>
        <xdr:cNvPr id="419" name="フローチャート: 判断 418"/>
        <xdr:cNvSpPr/>
      </xdr:nvSpPr>
      <xdr:spPr>
        <a:xfrm>
          <a:off x="8699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110174</xdr:rowOff>
    </xdr:from>
    <xdr:ext cx="534377" cy="259045"/>
    <xdr:sp macro="" textlink="">
      <xdr:nvSpPr>
        <xdr:cNvPr id="420" name="テキスト ボックス 419"/>
        <xdr:cNvSpPr txBox="1"/>
      </xdr:nvSpPr>
      <xdr:spPr>
        <a:xfrm>
          <a:off x="8483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153944</xdr:rowOff>
    </xdr:from>
    <xdr:to>
      <xdr:col>41</xdr:col>
      <xdr:colOff>101600</xdr:colOff>
      <xdr:row>79</xdr:row>
      <xdr:rowOff>84094</xdr:rowOff>
    </xdr:to>
    <xdr:sp macro="" textlink="">
      <xdr:nvSpPr>
        <xdr:cNvPr id="421" name="フローチャート: 判断 420"/>
        <xdr:cNvSpPr/>
      </xdr:nvSpPr>
      <xdr:spPr>
        <a:xfrm>
          <a:off x="7810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75221</xdr:rowOff>
    </xdr:from>
    <xdr:ext cx="534377" cy="259045"/>
    <xdr:sp macro="" textlink="">
      <xdr:nvSpPr>
        <xdr:cNvPr id="422" name="テキスト ボックス 421"/>
        <xdr:cNvSpPr txBox="1"/>
      </xdr:nvSpPr>
      <xdr:spPr>
        <a:xfrm>
          <a:off x="7594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41390</xdr:rowOff>
    </xdr:from>
    <xdr:to>
      <xdr:col>55</xdr:col>
      <xdr:colOff>50800</xdr:colOff>
      <xdr:row>79</xdr:row>
      <xdr:rowOff>142990</xdr:rowOff>
    </xdr:to>
    <xdr:sp macro="" textlink="">
      <xdr:nvSpPr>
        <xdr:cNvPr id="428" name="楕円 427"/>
        <xdr:cNvSpPr/>
      </xdr:nvSpPr>
      <xdr:spPr>
        <a:xfrm>
          <a:off x="10426700" y="135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127767</xdr:rowOff>
    </xdr:from>
    <xdr:ext cx="469744" cy="259045"/>
    <xdr:sp macro="" textlink="">
      <xdr:nvSpPr>
        <xdr:cNvPr id="429" name="普通建設事業費 （ うち新規整備　）該当値テキスト"/>
        <xdr:cNvSpPr txBox="1"/>
      </xdr:nvSpPr>
      <xdr:spPr>
        <a:xfrm>
          <a:off x="10528300" y="135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139054</xdr:rowOff>
    </xdr:from>
    <xdr:to>
      <xdr:col>50</xdr:col>
      <xdr:colOff>165100</xdr:colOff>
      <xdr:row>79</xdr:row>
      <xdr:rowOff>69204</xdr:rowOff>
    </xdr:to>
    <xdr:sp macro="" textlink="">
      <xdr:nvSpPr>
        <xdr:cNvPr id="430" name="楕円 429"/>
        <xdr:cNvSpPr/>
      </xdr:nvSpPr>
      <xdr:spPr>
        <a:xfrm>
          <a:off x="9588500" y="13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60331</xdr:rowOff>
    </xdr:from>
    <xdr:ext cx="534377" cy="259045"/>
    <xdr:sp macro="" textlink="">
      <xdr:nvSpPr>
        <xdr:cNvPr id="431" name="テキスト ボックス 430"/>
        <xdr:cNvSpPr txBox="1"/>
      </xdr:nvSpPr>
      <xdr:spPr>
        <a:xfrm>
          <a:off x="9372111" y="13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20958</xdr:rowOff>
    </xdr:from>
    <xdr:to>
      <xdr:col>46</xdr:col>
      <xdr:colOff>38100</xdr:colOff>
      <xdr:row>79</xdr:row>
      <xdr:rowOff>122558</xdr:rowOff>
    </xdr:to>
    <xdr:sp macro="" textlink="">
      <xdr:nvSpPr>
        <xdr:cNvPr id="432" name="楕円 431"/>
        <xdr:cNvSpPr/>
      </xdr:nvSpPr>
      <xdr:spPr>
        <a:xfrm>
          <a:off x="8699500" y="135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113685</xdr:rowOff>
    </xdr:from>
    <xdr:ext cx="534377" cy="259045"/>
    <xdr:sp macro="" textlink="">
      <xdr:nvSpPr>
        <xdr:cNvPr id="433" name="テキスト ボックス 432"/>
        <xdr:cNvSpPr txBox="1"/>
      </xdr:nvSpPr>
      <xdr:spPr>
        <a:xfrm>
          <a:off x="8483111" y="136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89128</xdr:rowOff>
    </xdr:from>
    <xdr:to>
      <xdr:col>41</xdr:col>
      <xdr:colOff>101600</xdr:colOff>
      <xdr:row>79</xdr:row>
      <xdr:rowOff>19278</xdr:rowOff>
    </xdr:to>
    <xdr:sp macro="" textlink="">
      <xdr:nvSpPr>
        <xdr:cNvPr id="434" name="楕円 433"/>
        <xdr:cNvSpPr/>
      </xdr:nvSpPr>
      <xdr:spPr>
        <a:xfrm>
          <a:off x="7810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35805</xdr:rowOff>
    </xdr:from>
    <xdr:ext cx="534377" cy="259045"/>
    <xdr:sp macro="" textlink="">
      <xdr:nvSpPr>
        <xdr:cNvPr id="435" name="テキスト ボックス 434"/>
        <xdr:cNvSpPr txBox="1"/>
      </xdr:nvSpPr>
      <xdr:spPr>
        <a:xfrm>
          <a:off x="7594111" y="132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54260</xdr:rowOff>
    </xdr:from>
    <xdr:to>
      <xdr:col>55</xdr:col>
      <xdr:colOff>0</xdr:colOff>
      <xdr:row>94</xdr:row>
      <xdr:rowOff>72358</xdr:rowOff>
    </xdr:to>
    <xdr:cxnSp macro="">
      <xdr:nvCxnSpPr>
        <xdr:cNvPr id="464" name="直線コネクタ 463"/>
        <xdr:cNvCxnSpPr/>
      </xdr:nvCxnSpPr>
      <xdr:spPr>
        <a:xfrm flipV="1">
          <a:off x="9639300" y="1617056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118933</xdr:rowOff>
    </xdr:from>
    <xdr:ext cx="534377" cy="259045"/>
    <xdr:sp macro="" textlink="">
      <xdr:nvSpPr>
        <xdr:cNvPr id="465" name="普通建設事業費 （ うち更新整備　）平均値テキスト"/>
        <xdr:cNvSpPr txBox="1"/>
      </xdr:nvSpPr>
      <xdr:spPr>
        <a:xfrm>
          <a:off x="10528300" y="16235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72358</xdr:rowOff>
    </xdr:from>
    <xdr:to>
      <xdr:col>50</xdr:col>
      <xdr:colOff>114300</xdr:colOff>
      <xdr:row>98</xdr:row>
      <xdr:rowOff>12579</xdr:rowOff>
    </xdr:to>
    <xdr:cxnSp macro="">
      <xdr:nvCxnSpPr>
        <xdr:cNvPr id="467" name="直線コネクタ 466"/>
        <xdr:cNvCxnSpPr/>
      </xdr:nvCxnSpPr>
      <xdr:spPr>
        <a:xfrm flipV="1">
          <a:off x="8750300" y="16188658"/>
          <a:ext cx="889000" cy="6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34125</xdr:rowOff>
    </xdr:from>
    <xdr:to>
      <xdr:col>45</xdr:col>
      <xdr:colOff>177800</xdr:colOff>
      <xdr:row>98</xdr:row>
      <xdr:rowOff>12579</xdr:rowOff>
    </xdr:to>
    <xdr:cxnSp macro="">
      <xdr:nvCxnSpPr>
        <xdr:cNvPr id="470" name="直線コネクタ 469"/>
        <xdr:cNvCxnSpPr/>
      </xdr:nvCxnSpPr>
      <xdr:spPr>
        <a:xfrm>
          <a:off x="7861300" y="16493325"/>
          <a:ext cx="889000" cy="3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68478</xdr:rowOff>
    </xdr:from>
    <xdr:to>
      <xdr:col>46</xdr:col>
      <xdr:colOff>38100</xdr:colOff>
      <xdr:row>94</xdr:row>
      <xdr:rowOff>170078</xdr:rowOff>
    </xdr:to>
    <xdr:sp macro="" textlink="">
      <xdr:nvSpPr>
        <xdr:cNvPr id="471" name="フローチャート: 判断 470"/>
        <xdr:cNvSpPr/>
      </xdr:nvSpPr>
      <xdr:spPr>
        <a:xfrm>
          <a:off x="8699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15155</xdr:rowOff>
    </xdr:from>
    <xdr:ext cx="534377" cy="259045"/>
    <xdr:sp macro="" textlink="">
      <xdr:nvSpPr>
        <xdr:cNvPr id="472" name="テキスト ボックス 471"/>
        <xdr:cNvSpPr txBox="1"/>
      </xdr:nvSpPr>
      <xdr:spPr>
        <a:xfrm>
          <a:off x="8483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53753</xdr:rowOff>
    </xdr:from>
    <xdr:to>
      <xdr:col>41</xdr:col>
      <xdr:colOff>101600</xdr:colOff>
      <xdr:row>94</xdr:row>
      <xdr:rowOff>155353</xdr:rowOff>
    </xdr:to>
    <xdr:sp macro="" textlink="">
      <xdr:nvSpPr>
        <xdr:cNvPr id="473" name="フローチャート: 判断 472"/>
        <xdr:cNvSpPr/>
      </xdr:nvSpPr>
      <xdr:spPr>
        <a:xfrm>
          <a:off x="7810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430</xdr:rowOff>
    </xdr:from>
    <xdr:ext cx="534377" cy="259045"/>
    <xdr:sp macro="" textlink="">
      <xdr:nvSpPr>
        <xdr:cNvPr id="474" name="テキスト ボックス 473"/>
        <xdr:cNvSpPr txBox="1"/>
      </xdr:nvSpPr>
      <xdr:spPr>
        <a:xfrm>
          <a:off x="7594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3460</xdr:rowOff>
    </xdr:from>
    <xdr:to>
      <xdr:col>55</xdr:col>
      <xdr:colOff>50800</xdr:colOff>
      <xdr:row>94</xdr:row>
      <xdr:rowOff>105060</xdr:rowOff>
    </xdr:to>
    <xdr:sp macro="" textlink="">
      <xdr:nvSpPr>
        <xdr:cNvPr id="480" name="楕円 479"/>
        <xdr:cNvSpPr/>
      </xdr:nvSpPr>
      <xdr:spPr>
        <a:xfrm>
          <a:off x="10426700" y="161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26337</xdr:rowOff>
    </xdr:from>
    <xdr:ext cx="534377" cy="259045"/>
    <xdr:sp macro="" textlink="">
      <xdr:nvSpPr>
        <xdr:cNvPr id="481" name="普通建設事業費 （ うち更新整備　）該当値テキスト"/>
        <xdr:cNvSpPr txBox="1"/>
      </xdr:nvSpPr>
      <xdr:spPr>
        <a:xfrm>
          <a:off x="10528300" y="159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21558</xdr:rowOff>
    </xdr:from>
    <xdr:to>
      <xdr:col>50</xdr:col>
      <xdr:colOff>165100</xdr:colOff>
      <xdr:row>94</xdr:row>
      <xdr:rowOff>123158</xdr:rowOff>
    </xdr:to>
    <xdr:sp macro="" textlink="">
      <xdr:nvSpPr>
        <xdr:cNvPr id="482" name="楕円 481"/>
        <xdr:cNvSpPr/>
      </xdr:nvSpPr>
      <xdr:spPr>
        <a:xfrm>
          <a:off x="9588500" y="161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139685</xdr:rowOff>
    </xdr:from>
    <xdr:ext cx="534377" cy="259045"/>
    <xdr:sp macro="" textlink="">
      <xdr:nvSpPr>
        <xdr:cNvPr id="483" name="テキスト ボックス 482"/>
        <xdr:cNvSpPr txBox="1"/>
      </xdr:nvSpPr>
      <xdr:spPr>
        <a:xfrm>
          <a:off x="9372111" y="15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133229</xdr:rowOff>
    </xdr:from>
    <xdr:to>
      <xdr:col>46</xdr:col>
      <xdr:colOff>38100</xdr:colOff>
      <xdr:row>98</xdr:row>
      <xdr:rowOff>63379</xdr:rowOff>
    </xdr:to>
    <xdr:sp macro="" textlink="">
      <xdr:nvSpPr>
        <xdr:cNvPr id="484" name="楕円 483"/>
        <xdr:cNvSpPr/>
      </xdr:nvSpPr>
      <xdr:spPr>
        <a:xfrm>
          <a:off x="8699500" y="16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54506</xdr:rowOff>
    </xdr:from>
    <xdr:ext cx="534377" cy="259045"/>
    <xdr:sp macro="" textlink="">
      <xdr:nvSpPr>
        <xdr:cNvPr id="485" name="テキスト ボックス 484"/>
        <xdr:cNvSpPr txBox="1"/>
      </xdr:nvSpPr>
      <xdr:spPr>
        <a:xfrm>
          <a:off x="8483111" y="168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154775</xdr:rowOff>
    </xdr:from>
    <xdr:to>
      <xdr:col>41</xdr:col>
      <xdr:colOff>101600</xdr:colOff>
      <xdr:row>96</xdr:row>
      <xdr:rowOff>84925</xdr:rowOff>
    </xdr:to>
    <xdr:sp macro="" textlink="">
      <xdr:nvSpPr>
        <xdr:cNvPr id="486" name="楕円 485"/>
        <xdr:cNvSpPr/>
      </xdr:nvSpPr>
      <xdr:spPr>
        <a:xfrm>
          <a:off x="7810500" y="164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76052</xdr:rowOff>
    </xdr:from>
    <xdr:ext cx="534377" cy="259045"/>
    <xdr:sp macro="" textlink="">
      <xdr:nvSpPr>
        <xdr:cNvPr id="487" name="テキスト ボックス 486"/>
        <xdr:cNvSpPr txBox="1"/>
      </xdr:nvSpPr>
      <xdr:spPr>
        <a:xfrm>
          <a:off x="7594111" y="16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138995</xdr:rowOff>
    </xdr:from>
    <xdr:to>
      <xdr:col>85</xdr:col>
      <xdr:colOff>127000</xdr:colOff>
      <xdr:row>39</xdr:row>
      <xdr:rowOff>44450</xdr:rowOff>
    </xdr:to>
    <xdr:cxnSp macro="">
      <xdr:nvCxnSpPr>
        <xdr:cNvPr id="516" name="直線コネクタ 515"/>
        <xdr:cNvCxnSpPr/>
      </xdr:nvCxnSpPr>
      <xdr:spPr>
        <a:xfrm flipV="1">
          <a:off x="15481300" y="6654095"/>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38297</xdr:rowOff>
    </xdr:from>
    <xdr:to>
      <xdr:col>81</xdr:col>
      <xdr:colOff>50800</xdr:colOff>
      <xdr:row>39</xdr:row>
      <xdr:rowOff>44450</xdr:rowOff>
    </xdr:to>
    <xdr:cxnSp macro="">
      <xdr:nvCxnSpPr>
        <xdr:cNvPr id="519" name="直線コネクタ 518"/>
        <xdr:cNvCxnSpPr/>
      </xdr:nvCxnSpPr>
      <xdr:spPr>
        <a:xfrm>
          <a:off x="14592300" y="6724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38297</xdr:rowOff>
    </xdr:from>
    <xdr:to>
      <xdr:col>76</xdr:col>
      <xdr:colOff>114300</xdr:colOff>
      <xdr:row>39</xdr:row>
      <xdr:rowOff>39078</xdr:rowOff>
    </xdr:to>
    <xdr:cxnSp macro="">
      <xdr:nvCxnSpPr>
        <xdr:cNvPr id="522" name="直線コネクタ 521"/>
        <xdr:cNvCxnSpPr/>
      </xdr:nvCxnSpPr>
      <xdr:spPr>
        <a:xfrm flipV="1">
          <a:off x="13703300" y="6724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83642</xdr:rowOff>
    </xdr:from>
    <xdr:to>
      <xdr:col>76</xdr:col>
      <xdr:colOff>165100</xdr:colOff>
      <xdr:row>39</xdr:row>
      <xdr:rowOff>13792</xdr:rowOff>
    </xdr:to>
    <xdr:sp macro="" textlink="">
      <xdr:nvSpPr>
        <xdr:cNvPr id="523" name="フローチャート: 判断 522"/>
        <xdr:cNvSpPr/>
      </xdr:nvSpPr>
      <xdr:spPr>
        <a:xfrm>
          <a:off x="14541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30319</xdr:rowOff>
    </xdr:from>
    <xdr:ext cx="469744" cy="259045"/>
    <xdr:sp macro="" textlink="">
      <xdr:nvSpPr>
        <xdr:cNvPr id="524" name="テキスト ボックス 523"/>
        <xdr:cNvSpPr txBox="1"/>
      </xdr:nvSpPr>
      <xdr:spPr>
        <a:xfrm>
          <a:off x="14357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35858</xdr:rowOff>
    </xdr:from>
    <xdr:to>
      <xdr:col>71</xdr:col>
      <xdr:colOff>177800</xdr:colOff>
      <xdr:row>39</xdr:row>
      <xdr:rowOff>39078</xdr:rowOff>
    </xdr:to>
    <xdr:cxnSp macro="">
      <xdr:nvCxnSpPr>
        <xdr:cNvPr id="525" name="直線コネクタ 524"/>
        <xdr:cNvCxnSpPr/>
      </xdr:nvCxnSpPr>
      <xdr:spPr>
        <a:xfrm>
          <a:off x="12814300" y="672240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19406</xdr:rowOff>
    </xdr:from>
    <xdr:to>
      <xdr:col>72</xdr:col>
      <xdr:colOff>38100</xdr:colOff>
      <xdr:row>38</xdr:row>
      <xdr:rowOff>121006</xdr:rowOff>
    </xdr:to>
    <xdr:sp macro="" textlink="">
      <xdr:nvSpPr>
        <xdr:cNvPr id="526" name="フローチャート: 判断 525"/>
        <xdr:cNvSpPr/>
      </xdr:nvSpPr>
      <xdr:spPr>
        <a:xfrm>
          <a:off x="13652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137533</xdr:rowOff>
    </xdr:from>
    <xdr:ext cx="469744" cy="259045"/>
    <xdr:sp macro="" textlink="">
      <xdr:nvSpPr>
        <xdr:cNvPr id="527" name="テキスト ボックス 526"/>
        <xdr:cNvSpPr txBox="1"/>
      </xdr:nvSpPr>
      <xdr:spPr>
        <a:xfrm>
          <a:off x="13468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26606</xdr:rowOff>
    </xdr:from>
    <xdr:to>
      <xdr:col>67</xdr:col>
      <xdr:colOff>101600</xdr:colOff>
      <xdr:row>38</xdr:row>
      <xdr:rowOff>128206</xdr:rowOff>
    </xdr:to>
    <xdr:sp macro="" textlink="">
      <xdr:nvSpPr>
        <xdr:cNvPr id="528" name="フローチャート: 判断 527"/>
        <xdr:cNvSpPr/>
      </xdr:nvSpPr>
      <xdr:spPr>
        <a:xfrm>
          <a:off x="12763500" y="654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144734</xdr:rowOff>
    </xdr:from>
    <xdr:ext cx="469744" cy="259045"/>
    <xdr:sp macro="" textlink="">
      <xdr:nvSpPr>
        <xdr:cNvPr id="529" name="テキスト ボックス 528"/>
        <xdr:cNvSpPr txBox="1"/>
      </xdr:nvSpPr>
      <xdr:spPr>
        <a:xfrm>
          <a:off x="12579428"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88195</xdr:rowOff>
    </xdr:from>
    <xdr:to>
      <xdr:col>85</xdr:col>
      <xdr:colOff>177800</xdr:colOff>
      <xdr:row>39</xdr:row>
      <xdr:rowOff>18345</xdr:rowOff>
    </xdr:to>
    <xdr:sp macro="" textlink="">
      <xdr:nvSpPr>
        <xdr:cNvPr id="535" name="楕円 534"/>
        <xdr:cNvSpPr/>
      </xdr:nvSpPr>
      <xdr:spPr>
        <a:xfrm>
          <a:off x="16268700" y="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469744" cy="259045"/>
    <xdr:sp macro="" textlink="">
      <xdr:nvSpPr>
        <xdr:cNvPr id="536" name="災害復旧事業費該当値テキスト"/>
        <xdr:cNvSpPr txBox="1"/>
      </xdr:nvSpPr>
      <xdr:spPr>
        <a:xfrm>
          <a:off x="16370300" y="65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158947</xdr:rowOff>
    </xdr:from>
    <xdr:to>
      <xdr:col>76</xdr:col>
      <xdr:colOff>165100</xdr:colOff>
      <xdr:row>39</xdr:row>
      <xdr:rowOff>89097</xdr:rowOff>
    </xdr:to>
    <xdr:sp macro="" textlink="">
      <xdr:nvSpPr>
        <xdr:cNvPr id="539" name="楕円 538"/>
        <xdr:cNvSpPr/>
      </xdr:nvSpPr>
      <xdr:spPr>
        <a:xfrm>
          <a:off x="14541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80224</xdr:rowOff>
    </xdr:from>
    <xdr:ext cx="378565" cy="259045"/>
    <xdr:sp macro="" textlink="">
      <xdr:nvSpPr>
        <xdr:cNvPr id="540" name="テキスト ボックス 539"/>
        <xdr:cNvSpPr txBox="1"/>
      </xdr:nvSpPr>
      <xdr:spPr>
        <a:xfrm>
          <a:off x="14403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159728</xdr:rowOff>
    </xdr:from>
    <xdr:to>
      <xdr:col>72</xdr:col>
      <xdr:colOff>38100</xdr:colOff>
      <xdr:row>39</xdr:row>
      <xdr:rowOff>89878</xdr:rowOff>
    </xdr:to>
    <xdr:sp macro="" textlink="">
      <xdr:nvSpPr>
        <xdr:cNvPr id="541" name="楕円 540"/>
        <xdr:cNvSpPr/>
      </xdr:nvSpPr>
      <xdr:spPr>
        <a:xfrm>
          <a:off x="136525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81005</xdr:rowOff>
    </xdr:from>
    <xdr:ext cx="378565" cy="259045"/>
    <xdr:sp macro="" textlink="">
      <xdr:nvSpPr>
        <xdr:cNvPr id="542" name="テキスト ボックス 541"/>
        <xdr:cNvSpPr txBox="1"/>
      </xdr:nvSpPr>
      <xdr:spPr>
        <a:xfrm>
          <a:off x="13514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156508</xdr:rowOff>
    </xdr:from>
    <xdr:to>
      <xdr:col>67</xdr:col>
      <xdr:colOff>101600</xdr:colOff>
      <xdr:row>39</xdr:row>
      <xdr:rowOff>86658</xdr:rowOff>
    </xdr:to>
    <xdr:sp macro="" textlink="">
      <xdr:nvSpPr>
        <xdr:cNvPr id="543" name="楕円 542"/>
        <xdr:cNvSpPr/>
      </xdr:nvSpPr>
      <xdr:spPr>
        <a:xfrm>
          <a:off x="12763500" y="66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77785</xdr:rowOff>
    </xdr:from>
    <xdr:ext cx="378565" cy="259045"/>
    <xdr:sp macro="" textlink="">
      <xdr:nvSpPr>
        <xdr:cNvPr id="544" name="テキスト ボックス 543"/>
        <xdr:cNvSpPr txBox="1"/>
      </xdr:nvSpPr>
      <xdr:spPr>
        <a:xfrm>
          <a:off x="12625017" y="676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20264</xdr:rowOff>
    </xdr:from>
    <xdr:to>
      <xdr:col>85</xdr:col>
      <xdr:colOff>127000</xdr:colOff>
      <xdr:row>75</xdr:row>
      <xdr:rowOff>26512</xdr:rowOff>
    </xdr:to>
    <xdr:cxnSp macro="">
      <xdr:nvCxnSpPr>
        <xdr:cNvPr id="621" name="直線コネクタ 620"/>
        <xdr:cNvCxnSpPr/>
      </xdr:nvCxnSpPr>
      <xdr:spPr>
        <a:xfrm flipV="1">
          <a:off x="15481300" y="12879014"/>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26512</xdr:rowOff>
    </xdr:from>
    <xdr:to>
      <xdr:col>81</xdr:col>
      <xdr:colOff>50800</xdr:colOff>
      <xdr:row>75</xdr:row>
      <xdr:rowOff>47788</xdr:rowOff>
    </xdr:to>
    <xdr:cxnSp macro="">
      <xdr:nvCxnSpPr>
        <xdr:cNvPr id="624" name="直線コネクタ 623"/>
        <xdr:cNvCxnSpPr/>
      </xdr:nvCxnSpPr>
      <xdr:spPr>
        <a:xfrm flipV="1">
          <a:off x="14592300" y="1288526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47788</xdr:rowOff>
    </xdr:from>
    <xdr:to>
      <xdr:col>76</xdr:col>
      <xdr:colOff>114300</xdr:colOff>
      <xdr:row>75</xdr:row>
      <xdr:rowOff>86345</xdr:rowOff>
    </xdr:to>
    <xdr:cxnSp macro="">
      <xdr:nvCxnSpPr>
        <xdr:cNvPr id="627" name="直線コネクタ 626"/>
        <xdr:cNvCxnSpPr/>
      </xdr:nvCxnSpPr>
      <xdr:spPr>
        <a:xfrm flipV="1">
          <a:off x="13703300" y="129065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13295</xdr:rowOff>
    </xdr:from>
    <xdr:to>
      <xdr:col>76</xdr:col>
      <xdr:colOff>165100</xdr:colOff>
      <xdr:row>74</xdr:row>
      <xdr:rowOff>114895</xdr:rowOff>
    </xdr:to>
    <xdr:sp macro="" textlink="">
      <xdr:nvSpPr>
        <xdr:cNvPr id="628" name="フローチャート: 判断 627"/>
        <xdr:cNvSpPr/>
      </xdr:nvSpPr>
      <xdr:spPr>
        <a:xfrm>
          <a:off x="14541500" y="127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131422</xdr:rowOff>
    </xdr:from>
    <xdr:ext cx="534377" cy="259045"/>
    <xdr:sp macro="" textlink="">
      <xdr:nvSpPr>
        <xdr:cNvPr id="629" name="テキスト ボックス 628"/>
        <xdr:cNvSpPr txBox="1"/>
      </xdr:nvSpPr>
      <xdr:spPr>
        <a:xfrm>
          <a:off x="14325111" y="124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66487</xdr:rowOff>
    </xdr:from>
    <xdr:to>
      <xdr:col>71</xdr:col>
      <xdr:colOff>177800</xdr:colOff>
      <xdr:row>75</xdr:row>
      <xdr:rowOff>86345</xdr:rowOff>
    </xdr:to>
    <xdr:cxnSp macro="">
      <xdr:nvCxnSpPr>
        <xdr:cNvPr id="630" name="直線コネクタ 629"/>
        <xdr:cNvCxnSpPr/>
      </xdr:nvCxnSpPr>
      <xdr:spPr>
        <a:xfrm>
          <a:off x="12814300" y="12925237"/>
          <a:ext cx="889000" cy="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162906</xdr:rowOff>
    </xdr:from>
    <xdr:to>
      <xdr:col>72</xdr:col>
      <xdr:colOff>38100</xdr:colOff>
      <xdr:row>74</xdr:row>
      <xdr:rowOff>93056</xdr:rowOff>
    </xdr:to>
    <xdr:sp macro="" textlink="">
      <xdr:nvSpPr>
        <xdr:cNvPr id="631" name="フローチャート: 判断 630"/>
        <xdr:cNvSpPr/>
      </xdr:nvSpPr>
      <xdr:spPr>
        <a:xfrm>
          <a:off x="13652500" y="1267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109583</xdr:rowOff>
    </xdr:from>
    <xdr:ext cx="534377" cy="259045"/>
    <xdr:sp macro="" textlink="">
      <xdr:nvSpPr>
        <xdr:cNvPr id="632" name="テキスト ボックス 631"/>
        <xdr:cNvSpPr txBox="1"/>
      </xdr:nvSpPr>
      <xdr:spPr>
        <a:xfrm>
          <a:off x="13436111" y="124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139786</xdr:rowOff>
    </xdr:from>
    <xdr:to>
      <xdr:col>67</xdr:col>
      <xdr:colOff>101600</xdr:colOff>
      <xdr:row>74</xdr:row>
      <xdr:rowOff>69936</xdr:rowOff>
    </xdr:to>
    <xdr:sp macro="" textlink="">
      <xdr:nvSpPr>
        <xdr:cNvPr id="633" name="フローチャート: 判断 632"/>
        <xdr:cNvSpPr/>
      </xdr:nvSpPr>
      <xdr:spPr>
        <a:xfrm>
          <a:off x="12763500" y="1265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86463</xdr:rowOff>
    </xdr:from>
    <xdr:ext cx="534377" cy="259045"/>
    <xdr:sp macro="" textlink="">
      <xdr:nvSpPr>
        <xdr:cNvPr id="634" name="テキスト ボックス 633"/>
        <xdr:cNvSpPr txBox="1"/>
      </xdr:nvSpPr>
      <xdr:spPr>
        <a:xfrm>
          <a:off x="12547111" y="124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140914</xdr:rowOff>
    </xdr:from>
    <xdr:to>
      <xdr:col>85</xdr:col>
      <xdr:colOff>177800</xdr:colOff>
      <xdr:row>75</xdr:row>
      <xdr:rowOff>71064</xdr:rowOff>
    </xdr:to>
    <xdr:sp macro="" textlink="">
      <xdr:nvSpPr>
        <xdr:cNvPr id="640" name="楕円 639"/>
        <xdr:cNvSpPr/>
      </xdr:nvSpPr>
      <xdr:spPr>
        <a:xfrm>
          <a:off x="16268700" y="128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163791</xdr:rowOff>
    </xdr:from>
    <xdr:ext cx="534377" cy="259045"/>
    <xdr:sp macro="" textlink="">
      <xdr:nvSpPr>
        <xdr:cNvPr id="641" name="公債費該当値テキスト"/>
        <xdr:cNvSpPr txBox="1"/>
      </xdr:nvSpPr>
      <xdr:spPr>
        <a:xfrm>
          <a:off x="16370300" y="126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147162</xdr:rowOff>
    </xdr:from>
    <xdr:to>
      <xdr:col>81</xdr:col>
      <xdr:colOff>101600</xdr:colOff>
      <xdr:row>75</xdr:row>
      <xdr:rowOff>77312</xdr:rowOff>
    </xdr:to>
    <xdr:sp macro="" textlink="">
      <xdr:nvSpPr>
        <xdr:cNvPr id="642" name="楕円 641"/>
        <xdr:cNvSpPr/>
      </xdr:nvSpPr>
      <xdr:spPr>
        <a:xfrm>
          <a:off x="15430500" y="128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93839</xdr:rowOff>
    </xdr:from>
    <xdr:ext cx="534377" cy="259045"/>
    <xdr:sp macro="" textlink="">
      <xdr:nvSpPr>
        <xdr:cNvPr id="643" name="テキスト ボックス 642"/>
        <xdr:cNvSpPr txBox="1"/>
      </xdr:nvSpPr>
      <xdr:spPr>
        <a:xfrm>
          <a:off x="15214111" y="126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168438</xdr:rowOff>
    </xdr:from>
    <xdr:to>
      <xdr:col>76</xdr:col>
      <xdr:colOff>165100</xdr:colOff>
      <xdr:row>75</xdr:row>
      <xdr:rowOff>98588</xdr:rowOff>
    </xdr:to>
    <xdr:sp macro="" textlink="">
      <xdr:nvSpPr>
        <xdr:cNvPr id="644" name="楕円 643"/>
        <xdr:cNvSpPr/>
      </xdr:nvSpPr>
      <xdr:spPr>
        <a:xfrm>
          <a:off x="14541500" y="128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89715</xdr:rowOff>
    </xdr:from>
    <xdr:ext cx="534377" cy="259045"/>
    <xdr:sp macro="" textlink="">
      <xdr:nvSpPr>
        <xdr:cNvPr id="645" name="テキスト ボックス 644"/>
        <xdr:cNvSpPr txBox="1"/>
      </xdr:nvSpPr>
      <xdr:spPr>
        <a:xfrm>
          <a:off x="14325111" y="129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35545</xdr:rowOff>
    </xdr:from>
    <xdr:to>
      <xdr:col>72</xdr:col>
      <xdr:colOff>38100</xdr:colOff>
      <xdr:row>75</xdr:row>
      <xdr:rowOff>137145</xdr:rowOff>
    </xdr:to>
    <xdr:sp macro="" textlink="">
      <xdr:nvSpPr>
        <xdr:cNvPr id="646" name="楕円 645"/>
        <xdr:cNvSpPr/>
      </xdr:nvSpPr>
      <xdr:spPr>
        <a:xfrm>
          <a:off x="13652500" y="12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128272</xdr:rowOff>
    </xdr:from>
    <xdr:ext cx="534377" cy="259045"/>
    <xdr:sp macro="" textlink="">
      <xdr:nvSpPr>
        <xdr:cNvPr id="647" name="テキスト ボックス 646"/>
        <xdr:cNvSpPr txBox="1"/>
      </xdr:nvSpPr>
      <xdr:spPr>
        <a:xfrm>
          <a:off x="13436111" y="129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15687</xdr:rowOff>
    </xdr:from>
    <xdr:to>
      <xdr:col>67</xdr:col>
      <xdr:colOff>101600</xdr:colOff>
      <xdr:row>75</xdr:row>
      <xdr:rowOff>117287</xdr:rowOff>
    </xdr:to>
    <xdr:sp macro="" textlink="">
      <xdr:nvSpPr>
        <xdr:cNvPr id="648" name="楕円 647"/>
        <xdr:cNvSpPr/>
      </xdr:nvSpPr>
      <xdr:spPr>
        <a:xfrm>
          <a:off x="12763500" y="128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108414</xdr:rowOff>
    </xdr:from>
    <xdr:ext cx="534377" cy="259045"/>
    <xdr:sp macro="" textlink="">
      <xdr:nvSpPr>
        <xdr:cNvPr id="649" name="テキスト ボックス 648"/>
        <xdr:cNvSpPr txBox="1"/>
      </xdr:nvSpPr>
      <xdr:spPr>
        <a:xfrm>
          <a:off x="12547111" y="129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66036</xdr:rowOff>
    </xdr:from>
    <xdr:to>
      <xdr:col>85</xdr:col>
      <xdr:colOff>127000</xdr:colOff>
      <xdr:row>97</xdr:row>
      <xdr:rowOff>125426</xdr:rowOff>
    </xdr:to>
    <xdr:cxnSp macro="">
      <xdr:nvCxnSpPr>
        <xdr:cNvPr id="676" name="直線コネクタ 675"/>
        <xdr:cNvCxnSpPr/>
      </xdr:nvCxnSpPr>
      <xdr:spPr>
        <a:xfrm>
          <a:off x="15481300" y="16696686"/>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150718</xdr:rowOff>
    </xdr:from>
    <xdr:to>
      <xdr:col>81</xdr:col>
      <xdr:colOff>50800</xdr:colOff>
      <xdr:row>97</xdr:row>
      <xdr:rowOff>66036</xdr:rowOff>
    </xdr:to>
    <xdr:cxnSp macro="">
      <xdr:nvCxnSpPr>
        <xdr:cNvPr id="679" name="直線コネクタ 678"/>
        <xdr:cNvCxnSpPr/>
      </xdr:nvCxnSpPr>
      <xdr:spPr>
        <a:xfrm>
          <a:off x="14592300" y="16609918"/>
          <a:ext cx="889000" cy="8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150718</xdr:rowOff>
    </xdr:from>
    <xdr:to>
      <xdr:col>76</xdr:col>
      <xdr:colOff>114300</xdr:colOff>
      <xdr:row>97</xdr:row>
      <xdr:rowOff>13184</xdr:rowOff>
    </xdr:to>
    <xdr:cxnSp macro="">
      <xdr:nvCxnSpPr>
        <xdr:cNvPr id="682" name="直線コネクタ 681"/>
        <xdr:cNvCxnSpPr/>
      </xdr:nvCxnSpPr>
      <xdr:spPr>
        <a:xfrm flipV="1">
          <a:off x="13703300" y="16609918"/>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147824</xdr:rowOff>
    </xdr:from>
    <xdr:to>
      <xdr:col>76</xdr:col>
      <xdr:colOff>165100</xdr:colOff>
      <xdr:row>97</xdr:row>
      <xdr:rowOff>77974</xdr:rowOff>
    </xdr:to>
    <xdr:sp macro="" textlink="">
      <xdr:nvSpPr>
        <xdr:cNvPr id="683" name="フローチャート: 判断 682"/>
        <xdr:cNvSpPr/>
      </xdr:nvSpPr>
      <xdr:spPr>
        <a:xfrm>
          <a:off x="14541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69101</xdr:rowOff>
    </xdr:from>
    <xdr:ext cx="534377" cy="259045"/>
    <xdr:sp macro="" textlink="">
      <xdr:nvSpPr>
        <xdr:cNvPr id="684" name="テキスト ボックス 683"/>
        <xdr:cNvSpPr txBox="1"/>
      </xdr:nvSpPr>
      <xdr:spPr>
        <a:xfrm>
          <a:off x="14325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142325</xdr:rowOff>
    </xdr:from>
    <xdr:to>
      <xdr:col>71</xdr:col>
      <xdr:colOff>177800</xdr:colOff>
      <xdr:row>97</xdr:row>
      <xdr:rowOff>13184</xdr:rowOff>
    </xdr:to>
    <xdr:cxnSp macro="">
      <xdr:nvCxnSpPr>
        <xdr:cNvPr id="685" name="直線コネクタ 684"/>
        <xdr:cNvCxnSpPr/>
      </xdr:nvCxnSpPr>
      <xdr:spPr>
        <a:xfrm>
          <a:off x="12814300" y="16601525"/>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28897</xdr:rowOff>
    </xdr:from>
    <xdr:to>
      <xdr:col>72</xdr:col>
      <xdr:colOff>38100</xdr:colOff>
      <xdr:row>97</xdr:row>
      <xdr:rowOff>130497</xdr:rowOff>
    </xdr:to>
    <xdr:sp macro="" textlink="">
      <xdr:nvSpPr>
        <xdr:cNvPr id="686" name="フローチャート: 判断 685"/>
        <xdr:cNvSpPr/>
      </xdr:nvSpPr>
      <xdr:spPr>
        <a:xfrm>
          <a:off x="13652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121624</xdr:rowOff>
    </xdr:from>
    <xdr:ext cx="534377" cy="259045"/>
    <xdr:sp macro="" textlink="">
      <xdr:nvSpPr>
        <xdr:cNvPr id="687" name="テキスト ボックス 686"/>
        <xdr:cNvSpPr txBox="1"/>
      </xdr:nvSpPr>
      <xdr:spPr>
        <a:xfrm>
          <a:off x="13436111" y="167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140701</xdr:rowOff>
    </xdr:from>
    <xdr:to>
      <xdr:col>67</xdr:col>
      <xdr:colOff>101600</xdr:colOff>
      <xdr:row>97</xdr:row>
      <xdr:rowOff>70851</xdr:rowOff>
    </xdr:to>
    <xdr:sp macro="" textlink="">
      <xdr:nvSpPr>
        <xdr:cNvPr id="688" name="フローチャート: 判断 687"/>
        <xdr:cNvSpPr/>
      </xdr:nvSpPr>
      <xdr:spPr>
        <a:xfrm>
          <a:off x="12763500" y="1659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61978</xdr:rowOff>
    </xdr:from>
    <xdr:ext cx="534377" cy="259045"/>
    <xdr:sp macro="" textlink="">
      <xdr:nvSpPr>
        <xdr:cNvPr id="689" name="テキスト ボックス 688"/>
        <xdr:cNvSpPr txBox="1"/>
      </xdr:nvSpPr>
      <xdr:spPr>
        <a:xfrm>
          <a:off x="12547111" y="166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74626</xdr:rowOff>
    </xdr:from>
    <xdr:to>
      <xdr:col>85</xdr:col>
      <xdr:colOff>177800</xdr:colOff>
      <xdr:row>98</xdr:row>
      <xdr:rowOff>4776</xdr:rowOff>
    </xdr:to>
    <xdr:sp macro="" textlink="">
      <xdr:nvSpPr>
        <xdr:cNvPr id="695" name="楕円 694"/>
        <xdr:cNvSpPr/>
      </xdr:nvSpPr>
      <xdr:spPr>
        <a:xfrm>
          <a:off x="16268700" y="167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53053</xdr:rowOff>
    </xdr:from>
    <xdr:ext cx="534377" cy="259045"/>
    <xdr:sp macro="" textlink="">
      <xdr:nvSpPr>
        <xdr:cNvPr id="696" name="積立金該当値テキスト"/>
        <xdr:cNvSpPr txBox="1"/>
      </xdr:nvSpPr>
      <xdr:spPr>
        <a:xfrm>
          <a:off x="16370300" y="166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15236</xdr:rowOff>
    </xdr:from>
    <xdr:to>
      <xdr:col>81</xdr:col>
      <xdr:colOff>101600</xdr:colOff>
      <xdr:row>97</xdr:row>
      <xdr:rowOff>116836</xdr:rowOff>
    </xdr:to>
    <xdr:sp macro="" textlink="">
      <xdr:nvSpPr>
        <xdr:cNvPr id="697" name="楕円 696"/>
        <xdr:cNvSpPr/>
      </xdr:nvSpPr>
      <xdr:spPr>
        <a:xfrm>
          <a:off x="15430500" y="166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107963</xdr:rowOff>
    </xdr:from>
    <xdr:ext cx="534377" cy="259045"/>
    <xdr:sp macro="" textlink="">
      <xdr:nvSpPr>
        <xdr:cNvPr id="698" name="テキスト ボックス 697"/>
        <xdr:cNvSpPr txBox="1"/>
      </xdr:nvSpPr>
      <xdr:spPr>
        <a:xfrm>
          <a:off x="15214111" y="167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99918</xdr:rowOff>
    </xdr:from>
    <xdr:to>
      <xdr:col>76</xdr:col>
      <xdr:colOff>165100</xdr:colOff>
      <xdr:row>97</xdr:row>
      <xdr:rowOff>30068</xdr:rowOff>
    </xdr:to>
    <xdr:sp macro="" textlink="">
      <xdr:nvSpPr>
        <xdr:cNvPr id="699" name="楕円 698"/>
        <xdr:cNvSpPr/>
      </xdr:nvSpPr>
      <xdr:spPr>
        <a:xfrm>
          <a:off x="14541500" y="165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46595</xdr:rowOff>
    </xdr:from>
    <xdr:ext cx="534377" cy="259045"/>
    <xdr:sp macro="" textlink="">
      <xdr:nvSpPr>
        <xdr:cNvPr id="700" name="テキスト ボックス 699"/>
        <xdr:cNvSpPr txBox="1"/>
      </xdr:nvSpPr>
      <xdr:spPr>
        <a:xfrm>
          <a:off x="14325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133834</xdr:rowOff>
    </xdr:from>
    <xdr:to>
      <xdr:col>72</xdr:col>
      <xdr:colOff>38100</xdr:colOff>
      <xdr:row>97</xdr:row>
      <xdr:rowOff>63984</xdr:rowOff>
    </xdr:to>
    <xdr:sp macro="" textlink="">
      <xdr:nvSpPr>
        <xdr:cNvPr id="701" name="楕円 700"/>
        <xdr:cNvSpPr/>
      </xdr:nvSpPr>
      <xdr:spPr>
        <a:xfrm>
          <a:off x="13652500" y="165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80511</xdr:rowOff>
    </xdr:from>
    <xdr:ext cx="534377" cy="259045"/>
    <xdr:sp macro="" textlink="">
      <xdr:nvSpPr>
        <xdr:cNvPr id="702" name="テキスト ボックス 701"/>
        <xdr:cNvSpPr txBox="1"/>
      </xdr:nvSpPr>
      <xdr:spPr>
        <a:xfrm>
          <a:off x="13436111" y="1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91525</xdr:rowOff>
    </xdr:from>
    <xdr:to>
      <xdr:col>67</xdr:col>
      <xdr:colOff>101600</xdr:colOff>
      <xdr:row>97</xdr:row>
      <xdr:rowOff>21675</xdr:rowOff>
    </xdr:to>
    <xdr:sp macro="" textlink="">
      <xdr:nvSpPr>
        <xdr:cNvPr id="703" name="楕円 702"/>
        <xdr:cNvSpPr/>
      </xdr:nvSpPr>
      <xdr:spPr>
        <a:xfrm>
          <a:off x="12763500" y="165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38202</xdr:rowOff>
    </xdr:from>
    <xdr:ext cx="534377" cy="259045"/>
    <xdr:sp macro="" textlink="">
      <xdr:nvSpPr>
        <xdr:cNvPr id="704" name="テキスト ボックス 703"/>
        <xdr:cNvSpPr txBox="1"/>
      </xdr:nvSpPr>
      <xdr:spPr>
        <a:xfrm>
          <a:off x="12547111" y="163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24771</xdr:rowOff>
    </xdr:from>
    <xdr:to>
      <xdr:col>116</xdr:col>
      <xdr:colOff>63500</xdr:colOff>
      <xdr:row>38</xdr:row>
      <xdr:rowOff>25400</xdr:rowOff>
    </xdr:to>
    <xdr:cxnSp macro="">
      <xdr:nvCxnSpPr>
        <xdr:cNvPr id="729" name="直線コネクタ 728"/>
        <xdr:cNvCxnSpPr/>
      </xdr:nvCxnSpPr>
      <xdr:spPr>
        <a:xfrm flipV="1">
          <a:off x="21323300" y="653987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30778</xdr:rowOff>
    </xdr:from>
    <xdr:to>
      <xdr:col>107</xdr:col>
      <xdr:colOff>101600</xdr:colOff>
      <xdr:row>37</xdr:row>
      <xdr:rowOff>132378</xdr:rowOff>
    </xdr:to>
    <xdr:sp macro="" textlink="">
      <xdr:nvSpPr>
        <xdr:cNvPr id="736" name="フローチャート: 判断 735"/>
        <xdr:cNvSpPr/>
      </xdr:nvSpPr>
      <xdr:spPr>
        <a:xfrm>
          <a:off x="20383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148905</xdr:rowOff>
    </xdr:from>
    <xdr:ext cx="469744" cy="259045"/>
    <xdr:sp macro="" textlink="">
      <xdr:nvSpPr>
        <xdr:cNvPr id="737" name="テキスト ボックス 736"/>
        <xdr:cNvSpPr txBox="1"/>
      </xdr:nvSpPr>
      <xdr:spPr>
        <a:xfrm>
          <a:off x="20199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88551</xdr:rowOff>
    </xdr:from>
    <xdr:to>
      <xdr:col>102</xdr:col>
      <xdr:colOff>114300</xdr:colOff>
      <xdr:row>38</xdr:row>
      <xdr:rowOff>25400</xdr:rowOff>
    </xdr:to>
    <xdr:cxnSp macro="">
      <xdr:nvCxnSpPr>
        <xdr:cNvPr id="738" name="直線コネクタ 737"/>
        <xdr:cNvCxnSpPr/>
      </xdr:nvCxnSpPr>
      <xdr:spPr>
        <a:xfrm>
          <a:off x="18656300" y="6432201"/>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43752</xdr:rowOff>
    </xdr:from>
    <xdr:to>
      <xdr:col>102</xdr:col>
      <xdr:colOff>165100</xdr:colOff>
      <xdr:row>37</xdr:row>
      <xdr:rowOff>145352</xdr:rowOff>
    </xdr:to>
    <xdr:sp macro="" textlink="">
      <xdr:nvSpPr>
        <xdr:cNvPr id="739" name="フローチャート: 判断 738"/>
        <xdr:cNvSpPr/>
      </xdr:nvSpPr>
      <xdr:spPr>
        <a:xfrm>
          <a:off x="19494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161879</xdr:rowOff>
    </xdr:from>
    <xdr:ext cx="469744" cy="259045"/>
    <xdr:sp macro="" textlink="">
      <xdr:nvSpPr>
        <xdr:cNvPr id="740" name="テキスト ボックス 739"/>
        <xdr:cNvSpPr txBox="1"/>
      </xdr:nvSpPr>
      <xdr:spPr>
        <a:xfrm>
          <a:off x="19310428"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9519</xdr:rowOff>
    </xdr:from>
    <xdr:to>
      <xdr:col>98</xdr:col>
      <xdr:colOff>38100</xdr:colOff>
      <xdr:row>37</xdr:row>
      <xdr:rowOff>111119</xdr:rowOff>
    </xdr:to>
    <xdr:sp macro="" textlink="">
      <xdr:nvSpPr>
        <xdr:cNvPr id="741" name="フローチャート: 判断 740"/>
        <xdr:cNvSpPr/>
      </xdr:nvSpPr>
      <xdr:spPr>
        <a:xfrm>
          <a:off x="18605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127646</xdr:rowOff>
    </xdr:from>
    <xdr:ext cx="469744" cy="259045"/>
    <xdr:sp macro="" textlink="">
      <xdr:nvSpPr>
        <xdr:cNvPr id="742" name="テキスト ボックス 741"/>
        <xdr:cNvSpPr txBox="1"/>
      </xdr:nvSpPr>
      <xdr:spPr>
        <a:xfrm>
          <a:off x="18421428"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145421</xdr:rowOff>
    </xdr:from>
    <xdr:to>
      <xdr:col>116</xdr:col>
      <xdr:colOff>114300</xdr:colOff>
      <xdr:row>38</xdr:row>
      <xdr:rowOff>75571</xdr:rowOff>
    </xdr:to>
    <xdr:sp macro="" textlink="">
      <xdr:nvSpPr>
        <xdr:cNvPr id="748" name="楕円 747"/>
        <xdr:cNvSpPr/>
      </xdr:nvSpPr>
      <xdr:spPr>
        <a:xfrm>
          <a:off x="221107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60348</xdr:rowOff>
    </xdr:from>
    <xdr:ext cx="313932" cy="259045"/>
    <xdr:sp macro="" textlink="">
      <xdr:nvSpPr>
        <xdr:cNvPr id="749" name="投資及び出資金該当値テキスト"/>
        <xdr:cNvSpPr txBox="1"/>
      </xdr:nvSpPr>
      <xdr:spPr>
        <a:xfrm>
          <a:off x="22212300" y="6403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37751</xdr:rowOff>
    </xdr:from>
    <xdr:to>
      <xdr:col>98</xdr:col>
      <xdr:colOff>38100</xdr:colOff>
      <xdr:row>37</xdr:row>
      <xdr:rowOff>139351</xdr:rowOff>
    </xdr:to>
    <xdr:sp macro="" textlink="">
      <xdr:nvSpPr>
        <xdr:cNvPr id="756" name="楕円 755"/>
        <xdr:cNvSpPr/>
      </xdr:nvSpPr>
      <xdr:spPr>
        <a:xfrm>
          <a:off x="18605500" y="63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130477</xdr:rowOff>
    </xdr:from>
    <xdr:ext cx="469744" cy="259045"/>
    <xdr:sp macro="" textlink="">
      <xdr:nvSpPr>
        <xdr:cNvPr id="757" name="テキスト ボックス 756"/>
        <xdr:cNvSpPr txBox="1"/>
      </xdr:nvSpPr>
      <xdr:spPr>
        <a:xfrm>
          <a:off x="18421428" y="64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82224</xdr:rowOff>
    </xdr:from>
    <xdr:to>
      <xdr:col>116</xdr:col>
      <xdr:colOff>63500</xdr:colOff>
      <xdr:row>59</xdr:row>
      <xdr:rowOff>91259</xdr:rowOff>
    </xdr:to>
    <xdr:cxnSp macro="">
      <xdr:nvCxnSpPr>
        <xdr:cNvPr id="788" name="直線コネクタ 787"/>
        <xdr:cNvCxnSpPr/>
      </xdr:nvCxnSpPr>
      <xdr:spPr>
        <a:xfrm>
          <a:off x="21323300" y="10197774"/>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82006</xdr:rowOff>
    </xdr:from>
    <xdr:to>
      <xdr:col>111</xdr:col>
      <xdr:colOff>177800</xdr:colOff>
      <xdr:row>59</xdr:row>
      <xdr:rowOff>82224</xdr:rowOff>
    </xdr:to>
    <xdr:cxnSp macro="">
      <xdr:nvCxnSpPr>
        <xdr:cNvPr id="791" name="直線コネクタ 790"/>
        <xdr:cNvCxnSpPr/>
      </xdr:nvCxnSpPr>
      <xdr:spPr>
        <a:xfrm>
          <a:off x="20434300" y="1019755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60016</xdr:rowOff>
    </xdr:from>
    <xdr:to>
      <xdr:col>107</xdr:col>
      <xdr:colOff>50800</xdr:colOff>
      <xdr:row>59</xdr:row>
      <xdr:rowOff>82006</xdr:rowOff>
    </xdr:to>
    <xdr:cxnSp macro="">
      <xdr:nvCxnSpPr>
        <xdr:cNvPr id="794" name="直線コネクタ 793"/>
        <xdr:cNvCxnSpPr/>
      </xdr:nvCxnSpPr>
      <xdr:spPr>
        <a:xfrm>
          <a:off x="19545300" y="9661216"/>
          <a:ext cx="889000" cy="53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44486</xdr:rowOff>
    </xdr:from>
    <xdr:to>
      <xdr:col>107</xdr:col>
      <xdr:colOff>101600</xdr:colOff>
      <xdr:row>57</xdr:row>
      <xdr:rowOff>146086</xdr:rowOff>
    </xdr:to>
    <xdr:sp macro="" textlink="">
      <xdr:nvSpPr>
        <xdr:cNvPr id="795" name="フローチャート: 判断 794"/>
        <xdr:cNvSpPr/>
      </xdr:nvSpPr>
      <xdr:spPr>
        <a:xfrm>
          <a:off x="20383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162613</xdr:rowOff>
    </xdr:from>
    <xdr:ext cx="469744" cy="259045"/>
    <xdr:sp macro="" textlink="">
      <xdr:nvSpPr>
        <xdr:cNvPr id="796" name="テキスト ボックス 795"/>
        <xdr:cNvSpPr txBox="1"/>
      </xdr:nvSpPr>
      <xdr:spPr>
        <a:xfrm>
          <a:off x="20199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60016</xdr:rowOff>
    </xdr:from>
    <xdr:to>
      <xdr:col>102</xdr:col>
      <xdr:colOff>114300</xdr:colOff>
      <xdr:row>59</xdr:row>
      <xdr:rowOff>69487</xdr:rowOff>
    </xdr:to>
    <xdr:cxnSp macro="">
      <xdr:nvCxnSpPr>
        <xdr:cNvPr id="797" name="直線コネクタ 796"/>
        <xdr:cNvCxnSpPr/>
      </xdr:nvCxnSpPr>
      <xdr:spPr>
        <a:xfrm flipV="1">
          <a:off x="18656300" y="9661216"/>
          <a:ext cx="889000" cy="5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132116</xdr:rowOff>
    </xdr:from>
    <xdr:to>
      <xdr:col>102</xdr:col>
      <xdr:colOff>165100</xdr:colOff>
      <xdr:row>57</xdr:row>
      <xdr:rowOff>62266</xdr:rowOff>
    </xdr:to>
    <xdr:sp macro="" textlink="">
      <xdr:nvSpPr>
        <xdr:cNvPr id="798" name="フローチャート: 判断 797"/>
        <xdr:cNvSpPr/>
      </xdr:nvSpPr>
      <xdr:spPr>
        <a:xfrm>
          <a:off x="19494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53393</xdr:rowOff>
    </xdr:from>
    <xdr:ext cx="469744" cy="259045"/>
    <xdr:sp macro="" textlink="">
      <xdr:nvSpPr>
        <xdr:cNvPr id="799" name="テキスト ボックス 798"/>
        <xdr:cNvSpPr txBox="1"/>
      </xdr:nvSpPr>
      <xdr:spPr>
        <a:xfrm>
          <a:off x="19310428" y="98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115461</xdr:rowOff>
    </xdr:from>
    <xdr:to>
      <xdr:col>98</xdr:col>
      <xdr:colOff>38100</xdr:colOff>
      <xdr:row>57</xdr:row>
      <xdr:rowOff>45611</xdr:rowOff>
    </xdr:to>
    <xdr:sp macro="" textlink="">
      <xdr:nvSpPr>
        <xdr:cNvPr id="800" name="フローチャート: 判断 799"/>
        <xdr:cNvSpPr/>
      </xdr:nvSpPr>
      <xdr:spPr>
        <a:xfrm>
          <a:off x="18605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62138</xdr:rowOff>
    </xdr:from>
    <xdr:ext cx="469744" cy="259045"/>
    <xdr:sp macro="" textlink="">
      <xdr:nvSpPr>
        <xdr:cNvPr id="801" name="テキスト ボックス 800"/>
        <xdr:cNvSpPr txBox="1"/>
      </xdr:nvSpPr>
      <xdr:spPr>
        <a:xfrm>
          <a:off x="18421428"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40459</xdr:rowOff>
    </xdr:from>
    <xdr:to>
      <xdr:col>116</xdr:col>
      <xdr:colOff>114300</xdr:colOff>
      <xdr:row>59</xdr:row>
      <xdr:rowOff>142059</xdr:rowOff>
    </xdr:to>
    <xdr:sp macro="" textlink="">
      <xdr:nvSpPr>
        <xdr:cNvPr id="807" name="楕円 806"/>
        <xdr:cNvSpPr/>
      </xdr:nvSpPr>
      <xdr:spPr>
        <a:xfrm>
          <a:off x="221107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126836</xdr:rowOff>
    </xdr:from>
    <xdr:ext cx="313932" cy="259045"/>
    <xdr:sp macro="" textlink="">
      <xdr:nvSpPr>
        <xdr:cNvPr id="808" name="貸付金該当値テキスト"/>
        <xdr:cNvSpPr txBox="1"/>
      </xdr:nvSpPr>
      <xdr:spPr>
        <a:xfrm>
          <a:off x="22212300" y="1007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31424</xdr:rowOff>
    </xdr:from>
    <xdr:to>
      <xdr:col>112</xdr:col>
      <xdr:colOff>38100</xdr:colOff>
      <xdr:row>59</xdr:row>
      <xdr:rowOff>133024</xdr:rowOff>
    </xdr:to>
    <xdr:sp macro="" textlink="">
      <xdr:nvSpPr>
        <xdr:cNvPr id="809" name="楕円 808"/>
        <xdr:cNvSpPr/>
      </xdr:nvSpPr>
      <xdr:spPr>
        <a:xfrm>
          <a:off x="21272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124151</xdr:rowOff>
    </xdr:from>
    <xdr:ext cx="378565" cy="259045"/>
    <xdr:sp macro="" textlink="">
      <xdr:nvSpPr>
        <xdr:cNvPr id="810" name="テキスト ボックス 809"/>
        <xdr:cNvSpPr txBox="1"/>
      </xdr:nvSpPr>
      <xdr:spPr>
        <a:xfrm>
          <a:off x="21134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31206</xdr:rowOff>
    </xdr:from>
    <xdr:to>
      <xdr:col>107</xdr:col>
      <xdr:colOff>101600</xdr:colOff>
      <xdr:row>59</xdr:row>
      <xdr:rowOff>132806</xdr:rowOff>
    </xdr:to>
    <xdr:sp macro="" textlink="">
      <xdr:nvSpPr>
        <xdr:cNvPr id="811" name="楕円 810"/>
        <xdr:cNvSpPr/>
      </xdr:nvSpPr>
      <xdr:spPr>
        <a:xfrm>
          <a:off x="20383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123933</xdr:rowOff>
    </xdr:from>
    <xdr:ext cx="378565" cy="259045"/>
    <xdr:sp macro="" textlink="">
      <xdr:nvSpPr>
        <xdr:cNvPr id="812" name="テキスト ボックス 811"/>
        <xdr:cNvSpPr txBox="1"/>
      </xdr:nvSpPr>
      <xdr:spPr>
        <a:xfrm>
          <a:off x="20245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9216</xdr:rowOff>
    </xdr:from>
    <xdr:to>
      <xdr:col>102</xdr:col>
      <xdr:colOff>165100</xdr:colOff>
      <xdr:row>56</xdr:row>
      <xdr:rowOff>110816</xdr:rowOff>
    </xdr:to>
    <xdr:sp macro="" textlink="">
      <xdr:nvSpPr>
        <xdr:cNvPr id="813" name="楕円 812"/>
        <xdr:cNvSpPr/>
      </xdr:nvSpPr>
      <xdr:spPr>
        <a:xfrm>
          <a:off x="19494500" y="96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127343</xdr:rowOff>
    </xdr:from>
    <xdr:ext cx="469744" cy="259045"/>
    <xdr:sp macro="" textlink="">
      <xdr:nvSpPr>
        <xdr:cNvPr id="814" name="テキスト ボックス 813"/>
        <xdr:cNvSpPr txBox="1"/>
      </xdr:nvSpPr>
      <xdr:spPr>
        <a:xfrm>
          <a:off x="19310428" y="93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18687</xdr:rowOff>
    </xdr:from>
    <xdr:to>
      <xdr:col>98</xdr:col>
      <xdr:colOff>38100</xdr:colOff>
      <xdr:row>59</xdr:row>
      <xdr:rowOff>120287</xdr:rowOff>
    </xdr:to>
    <xdr:sp macro="" textlink="">
      <xdr:nvSpPr>
        <xdr:cNvPr id="815" name="楕円 814"/>
        <xdr:cNvSpPr/>
      </xdr:nvSpPr>
      <xdr:spPr>
        <a:xfrm>
          <a:off x="18605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111414</xdr:rowOff>
    </xdr:from>
    <xdr:ext cx="378565" cy="259045"/>
    <xdr:sp macro="" textlink="">
      <xdr:nvSpPr>
        <xdr:cNvPr id="816" name="テキスト ボックス 815"/>
        <xdr:cNvSpPr txBox="1"/>
      </xdr:nvSpPr>
      <xdr:spPr>
        <a:xfrm>
          <a:off x="18467017" y="102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94170</xdr:rowOff>
    </xdr:from>
    <xdr:to>
      <xdr:col>116</xdr:col>
      <xdr:colOff>63500</xdr:colOff>
      <xdr:row>71</xdr:row>
      <xdr:rowOff>128498</xdr:rowOff>
    </xdr:to>
    <xdr:cxnSp macro="">
      <xdr:nvCxnSpPr>
        <xdr:cNvPr id="846" name="直線コネクタ 845"/>
        <xdr:cNvCxnSpPr/>
      </xdr:nvCxnSpPr>
      <xdr:spPr>
        <a:xfrm flipV="1">
          <a:off x="21323300" y="12267120"/>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74340</xdr:rowOff>
    </xdr:from>
    <xdr:to>
      <xdr:col>111</xdr:col>
      <xdr:colOff>177800</xdr:colOff>
      <xdr:row>71</xdr:row>
      <xdr:rowOff>128498</xdr:rowOff>
    </xdr:to>
    <xdr:cxnSp macro="">
      <xdr:nvCxnSpPr>
        <xdr:cNvPr id="849" name="直線コネクタ 848"/>
        <xdr:cNvCxnSpPr/>
      </xdr:nvCxnSpPr>
      <xdr:spPr>
        <a:xfrm>
          <a:off x="20434300" y="12247290"/>
          <a:ext cx="8890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1" name="テキスト ボックス 850"/>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74340</xdr:rowOff>
    </xdr:from>
    <xdr:to>
      <xdr:col>107</xdr:col>
      <xdr:colOff>50800</xdr:colOff>
      <xdr:row>71</xdr:row>
      <xdr:rowOff>129470</xdr:rowOff>
    </xdr:to>
    <xdr:cxnSp macro="">
      <xdr:nvCxnSpPr>
        <xdr:cNvPr id="852" name="直線コネクタ 851"/>
        <xdr:cNvCxnSpPr/>
      </xdr:nvCxnSpPr>
      <xdr:spPr>
        <a:xfrm flipV="1">
          <a:off x="19545300" y="12247290"/>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24720</xdr:rowOff>
    </xdr:from>
    <xdr:to>
      <xdr:col>107</xdr:col>
      <xdr:colOff>101600</xdr:colOff>
      <xdr:row>73</xdr:row>
      <xdr:rowOff>126320</xdr:rowOff>
    </xdr:to>
    <xdr:sp macro="" textlink="">
      <xdr:nvSpPr>
        <xdr:cNvPr id="853" name="フローチャート: 判断 852"/>
        <xdr:cNvSpPr/>
      </xdr:nvSpPr>
      <xdr:spPr>
        <a:xfrm>
          <a:off x="20383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117447</xdr:rowOff>
    </xdr:from>
    <xdr:ext cx="534377" cy="259045"/>
    <xdr:sp macro="" textlink="">
      <xdr:nvSpPr>
        <xdr:cNvPr id="854" name="テキスト ボックス 853"/>
        <xdr:cNvSpPr txBox="1"/>
      </xdr:nvSpPr>
      <xdr:spPr>
        <a:xfrm>
          <a:off x="20167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112078</xdr:rowOff>
    </xdr:from>
    <xdr:to>
      <xdr:col>102</xdr:col>
      <xdr:colOff>114300</xdr:colOff>
      <xdr:row>71</xdr:row>
      <xdr:rowOff>129470</xdr:rowOff>
    </xdr:to>
    <xdr:cxnSp macro="">
      <xdr:nvCxnSpPr>
        <xdr:cNvPr id="855" name="直線コネクタ 854"/>
        <xdr:cNvCxnSpPr/>
      </xdr:nvCxnSpPr>
      <xdr:spPr>
        <a:xfrm>
          <a:off x="18656300" y="12285028"/>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63906</xdr:rowOff>
    </xdr:from>
    <xdr:to>
      <xdr:col>102</xdr:col>
      <xdr:colOff>165100</xdr:colOff>
      <xdr:row>73</xdr:row>
      <xdr:rowOff>165506</xdr:rowOff>
    </xdr:to>
    <xdr:sp macro="" textlink="">
      <xdr:nvSpPr>
        <xdr:cNvPr id="856" name="フローチャート: 判断 855"/>
        <xdr:cNvSpPr/>
      </xdr:nvSpPr>
      <xdr:spPr>
        <a:xfrm>
          <a:off x="19494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156633</xdr:rowOff>
    </xdr:from>
    <xdr:ext cx="534377" cy="259045"/>
    <xdr:sp macro="" textlink="">
      <xdr:nvSpPr>
        <xdr:cNvPr id="857" name="テキスト ボックス 856"/>
        <xdr:cNvSpPr txBox="1"/>
      </xdr:nvSpPr>
      <xdr:spPr>
        <a:xfrm>
          <a:off x="19278111" y="126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111837</xdr:rowOff>
    </xdr:from>
    <xdr:to>
      <xdr:col>98</xdr:col>
      <xdr:colOff>38100</xdr:colOff>
      <xdr:row>74</xdr:row>
      <xdr:rowOff>41987</xdr:rowOff>
    </xdr:to>
    <xdr:sp macro="" textlink="">
      <xdr:nvSpPr>
        <xdr:cNvPr id="858" name="フローチャート: 判断 857"/>
        <xdr:cNvSpPr/>
      </xdr:nvSpPr>
      <xdr:spPr>
        <a:xfrm>
          <a:off x="18605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33114</xdr:rowOff>
    </xdr:from>
    <xdr:ext cx="534377" cy="259045"/>
    <xdr:sp macro="" textlink="">
      <xdr:nvSpPr>
        <xdr:cNvPr id="859" name="テキスト ボックス 858"/>
        <xdr:cNvSpPr txBox="1"/>
      </xdr:nvSpPr>
      <xdr:spPr>
        <a:xfrm>
          <a:off x="18389111" y="127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43370</xdr:rowOff>
    </xdr:from>
    <xdr:to>
      <xdr:col>116</xdr:col>
      <xdr:colOff>114300</xdr:colOff>
      <xdr:row>71</xdr:row>
      <xdr:rowOff>144970</xdr:rowOff>
    </xdr:to>
    <xdr:sp macro="" textlink="">
      <xdr:nvSpPr>
        <xdr:cNvPr id="865" name="楕円 864"/>
        <xdr:cNvSpPr/>
      </xdr:nvSpPr>
      <xdr:spPr>
        <a:xfrm>
          <a:off x="22110700" y="12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129747</xdr:rowOff>
    </xdr:from>
    <xdr:ext cx="534377" cy="259045"/>
    <xdr:sp macro="" textlink="">
      <xdr:nvSpPr>
        <xdr:cNvPr id="866" name="繰出金該当値テキスト"/>
        <xdr:cNvSpPr txBox="1"/>
      </xdr:nvSpPr>
      <xdr:spPr>
        <a:xfrm>
          <a:off x="22212300" y="121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77698</xdr:rowOff>
    </xdr:from>
    <xdr:to>
      <xdr:col>112</xdr:col>
      <xdr:colOff>38100</xdr:colOff>
      <xdr:row>72</xdr:row>
      <xdr:rowOff>7848</xdr:rowOff>
    </xdr:to>
    <xdr:sp macro="" textlink="">
      <xdr:nvSpPr>
        <xdr:cNvPr id="867" name="楕円 866"/>
        <xdr:cNvSpPr/>
      </xdr:nvSpPr>
      <xdr:spPr>
        <a:xfrm>
          <a:off x="21272500" y="122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24375</xdr:rowOff>
    </xdr:from>
    <xdr:ext cx="534377" cy="259045"/>
    <xdr:sp macro="" textlink="">
      <xdr:nvSpPr>
        <xdr:cNvPr id="868" name="テキスト ボックス 867"/>
        <xdr:cNvSpPr txBox="1"/>
      </xdr:nvSpPr>
      <xdr:spPr>
        <a:xfrm>
          <a:off x="21056111" y="120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23540</xdr:rowOff>
    </xdr:from>
    <xdr:to>
      <xdr:col>107</xdr:col>
      <xdr:colOff>101600</xdr:colOff>
      <xdr:row>71</xdr:row>
      <xdr:rowOff>125140</xdr:rowOff>
    </xdr:to>
    <xdr:sp macro="" textlink="">
      <xdr:nvSpPr>
        <xdr:cNvPr id="869" name="楕円 868"/>
        <xdr:cNvSpPr/>
      </xdr:nvSpPr>
      <xdr:spPr>
        <a:xfrm>
          <a:off x="20383500" y="12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141667</xdr:rowOff>
    </xdr:from>
    <xdr:ext cx="534377" cy="259045"/>
    <xdr:sp macro="" textlink="">
      <xdr:nvSpPr>
        <xdr:cNvPr id="870" name="テキスト ボックス 869"/>
        <xdr:cNvSpPr txBox="1"/>
      </xdr:nvSpPr>
      <xdr:spPr>
        <a:xfrm>
          <a:off x="20167111" y="119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78670</xdr:rowOff>
    </xdr:from>
    <xdr:to>
      <xdr:col>102</xdr:col>
      <xdr:colOff>165100</xdr:colOff>
      <xdr:row>72</xdr:row>
      <xdr:rowOff>8820</xdr:rowOff>
    </xdr:to>
    <xdr:sp macro="" textlink="">
      <xdr:nvSpPr>
        <xdr:cNvPr id="871" name="楕円 870"/>
        <xdr:cNvSpPr/>
      </xdr:nvSpPr>
      <xdr:spPr>
        <a:xfrm>
          <a:off x="19494500" y="122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25347</xdr:rowOff>
    </xdr:from>
    <xdr:ext cx="534377" cy="259045"/>
    <xdr:sp macro="" textlink="">
      <xdr:nvSpPr>
        <xdr:cNvPr id="872" name="テキスト ボックス 871"/>
        <xdr:cNvSpPr txBox="1"/>
      </xdr:nvSpPr>
      <xdr:spPr>
        <a:xfrm>
          <a:off x="19278111" y="120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61278</xdr:rowOff>
    </xdr:from>
    <xdr:to>
      <xdr:col>98</xdr:col>
      <xdr:colOff>38100</xdr:colOff>
      <xdr:row>71</xdr:row>
      <xdr:rowOff>162878</xdr:rowOff>
    </xdr:to>
    <xdr:sp macro="" textlink="">
      <xdr:nvSpPr>
        <xdr:cNvPr id="873" name="楕円 872"/>
        <xdr:cNvSpPr/>
      </xdr:nvSpPr>
      <xdr:spPr>
        <a:xfrm>
          <a:off x="18605500" y="122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7955</xdr:rowOff>
    </xdr:from>
    <xdr:ext cx="534377" cy="259045"/>
    <xdr:sp macro="" textlink="">
      <xdr:nvSpPr>
        <xdr:cNvPr id="874" name="テキスト ボックス 873"/>
        <xdr:cNvSpPr txBox="1"/>
      </xdr:nvSpPr>
      <xdr:spPr>
        <a:xfrm>
          <a:off x="18389111" y="120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住民一人あたり決算額は全国平均・県平均・類似団体平均のいずれをも上回っ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あたり決算額についても全国平均・県平均・類似団体平均のいずれをも上回っているが、これは職員数の抑制に伴う臨時職員の増加により賃金の総額が高い水準にあることが主な要因となっており、直営保育所数の多さがここにも大きな影響を与えている。○普通建設事業費については、適正かつ計画的な建設事業の実施により、合併後の施設統廃合関連の事業費が多い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を除けば、低い水準に抑制することができ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充当を行い、実質将来負担の抑制に努める。○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長寿命化事業の計画的な実施とともに、農業集落排水を含めた下水道事業全体の施設統廃合による維持補修費の抑制を通じて、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78359</xdr:rowOff>
    </xdr:from>
    <xdr:to>
      <xdr:col>24</xdr:col>
      <xdr:colOff>63500</xdr:colOff>
      <xdr:row>35</xdr:row>
      <xdr:rowOff>136271</xdr:rowOff>
    </xdr:to>
    <xdr:cxnSp macro="">
      <xdr:nvCxnSpPr>
        <xdr:cNvPr id="61" name="直線コネクタ 60"/>
        <xdr:cNvCxnSpPr/>
      </xdr:nvCxnSpPr>
      <xdr:spPr>
        <a:xfrm>
          <a:off x="3797300" y="607910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35</xdr:row>
      <xdr:rowOff>78359</xdr:rowOff>
    </xdr:to>
    <xdr:cxnSp macro="">
      <xdr:nvCxnSpPr>
        <xdr:cNvPr id="64" name="直線コネクタ 63"/>
        <xdr:cNvCxnSpPr/>
      </xdr:nvCxnSpPr>
      <xdr:spPr>
        <a:xfrm>
          <a:off x="2908300" y="591261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34</xdr:row>
      <xdr:rowOff>161417</xdr:rowOff>
    </xdr:to>
    <xdr:cxnSp macro="">
      <xdr:nvCxnSpPr>
        <xdr:cNvPr id="67" name="直線コネクタ 66"/>
        <xdr:cNvCxnSpPr/>
      </xdr:nvCxnSpPr>
      <xdr:spPr>
        <a:xfrm flipV="1">
          <a:off x="2019300" y="5912612"/>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50165</xdr:rowOff>
    </xdr:to>
    <xdr:cxnSp macro="">
      <xdr:nvCxnSpPr>
        <xdr:cNvPr id="70" name="直線コネクタ 69"/>
        <xdr:cNvCxnSpPr/>
      </xdr:nvCxnSpPr>
      <xdr:spPr>
        <a:xfrm flipV="1">
          <a:off x="1130300" y="599071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85471</xdr:rowOff>
    </xdr:from>
    <xdr:to>
      <xdr:col>24</xdr:col>
      <xdr:colOff>114300</xdr:colOff>
      <xdr:row>36</xdr:row>
      <xdr:rowOff>15621</xdr:rowOff>
    </xdr:to>
    <xdr:sp macro="" textlink="">
      <xdr:nvSpPr>
        <xdr:cNvPr id="80" name="楕円 79"/>
        <xdr:cNvSpPr/>
      </xdr:nvSpPr>
      <xdr:spPr>
        <a:xfrm>
          <a:off x="4584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63898</xdr:rowOff>
    </xdr:from>
    <xdr:ext cx="469744" cy="259045"/>
    <xdr:sp macro="" textlink="">
      <xdr:nvSpPr>
        <xdr:cNvPr id="81" name="議会費該当値テキスト"/>
        <xdr:cNvSpPr txBox="1"/>
      </xdr:nvSpPr>
      <xdr:spPr>
        <a:xfrm>
          <a:off x="4686300" y="60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27559</xdr:rowOff>
    </xdr:from>
    <xdr:to>
      <xdr:col>20</xdr:col>
      <xdr:colOff>38100</xdr:colOff>
      <xdr:row>35</xdr:row>
      <xdr:rowOff>129159</xdr:rowOff>
    </xdr:to>
    <xdr:sp macro="" textlink="">
      <xdr:nvSpPr>
        <xdr:cNvPr id="82" name="楕円 81"/>
        <xdr:cNvSpPr/>
      </xdr:nvSpPr>
      <xdr:spPr>
        <a:xfrm>
          <a:off x="3746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145686</xdr:rowOff>
    </xdr:from>
    <xdr:ext cx="469744" cy="259045"/>
    <xdr:sp macro="" textlink="">
      <xdr:nvSpPr>
        <xdr:cNvPr id="83" name="テキスト ボックス 82"/>
        <xdr:cNvSpPr txBox="1"/>
      </xdr:nvSpPr>
      <xdr:spPr>
        <a:xfrm>
          <a:off x="3562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32512</xdr:rowOff>
    </xdr:from>
    <xdr:to>
      <xdr:col>15</xdr:col>
      <xdr:colOff>101600</xdr:colOff>
      <xdr:row>34</xdr:row>
      <xdr:rowOff>134112</xdr:rowOff>
    </xdr:to>
    <xdr:sp macro="" textlink="">
      <xdr:nvSpPr>
        <xdr:cNvPr id="84" name="楕円 83"/>
        <xdr:cNvSpPr/>
      </xdr:nvSpPr>
      <xdr:spPr>
        <a:xfrm>
          <a:off x="2857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125239</xdr:rowOff>
    </xdr:from>
    <xdr:ext cx="469744" cy="259045"/>
    <xdr:sp macro="" textlink="">
      <xdr:nvSpPr>
        <xdr:cNvPr id="85" name="テキスト ボックス 84"/>
        <xdr:cNvSpPr txBox="1"/>
      </xdr:nvSpPr>
      <xdr:spPr>
        <a:xfrm>
          <a:off x="2673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110617</xdr:rowOff>
    </xdr:from>
    <xdr:to>
      <xdr:col>10</xdr:col>
      <xdr:colOff>165100</xdr:colOff>
      <xdr:row>35</xdr:row>
      <xdr:rowOff>40767</xdr:rowOff>
    </xdr:to>
    <xdr:sp macro="" textlink="">
      <xdr:nvSpPr>
        <xdr:cNvPr id="86" name="楕円 85"/>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31894</xdr:rowOff>
    </xdr:from>
    <xdr:ext cx="469744" cy="259045"/>
    <xdr:sp macro="" textlink="">
      <xdr:nvSpPr>
        <xdr:cNvPr id="87" name="テキスト ボックス 86"/>
        <xdr:cNvSpPr txBox="1"/>
      </xdr:nvSpPr>
      <xdr:spPr>
        <a:xfrm>
          <a:off x="1784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170815</xdr:rowOff>
    </xdr:from>
    <xdr:to>
      <xdr:col>6</xdr:col>
      <xdr:colOff>38100</xdr:colOff>
      <xdr:row>35</xdr:row>
      <xdr:rowOff>100965</xdr:rowOff>
    </xdr:to>
    <xdr:sp macro="" textlink="">
      <xdr:nvSpPr>
        <xdr:cNvPr id="88" name="楕円 87"/>
        <xdr:cNvSpPr/>
      </xdr:nvSpPr>
      <xdr:spPr>
        <a:xfrm>
          <a:off x="1079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92092</xdr:rowOff>
    </xdr:from>
    <xdr:ext cx="469744" cy="259045"/>
    <xdr:sp macro="" textlink="">
      <xdr:nvSpPr>
        <xdr:cNvPr id="89" name="テキスト ボックス 88"/>
        <xdr:cNvSpPr txBox="1"/>
      </xdr:nvSpPr>
      <xdr:spPr>
        <a:xfrm>
          <a:off x="895428"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31092</xdr:rowOff>
    </xdr:from>
    <xdr:to>
      <xdr:col>24</xdr:col>
      <xdr:colOff>63500</xdr:colOff>
      <xdr:row>57</xdr:row>
      <xdr:rowOff>87229</xdr:rowOff>
    </xdr:to>
    <xdr:cxnSp macro="">
      <xdr:nvCxnSpPr>
        <xdr:cNvPr id="119" name="直線コネクタ 118"/>
        <xdr:cNvCxnSpPr/>
      </xdr:nvCxnSpPr>
      <xdr:spPr>
        <a:xfrm>
          <a:off x="3797300" y="9803742"/>
          <a:ext cx="838200" cy="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154887</xdr:rowOff>
    </xdr:from>
    <xdr:to>
      <xdr:col>19</xdr:col>
      <xdr:colOff>177800</xdr:colOff>
      <xdr:row>57</xdr:row>
      <xdr:rowOff>31092</xdr:rowOff>
    </xdr:to>
    <xdr:cxnSp macro="">
      <xdr:nvCxnSpPr>
        <xdr:cNvPr id="122" name="直線コネクタ 121"/>
        <xdr:cNvCxnSpPr/>
      </xdr:nvCxnSpPr>
      <xdr:spPr>
        <a:xfrm>
          <a:off x="2908300" y="9756087"/>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120238</xdr:rowOff>
    </xdr:from>
    <xdr:to>
      <xdr:col>15</xdr:col>
      <xdr:colOff>50800</xdr:colOff>
      <xdr:row>56</xdr:row>
      <xdr:rowOff>154887</xdr:rowOff>
    </xdr:to>
    <xdr:cxnSp macro="">
      <xdr:nvCxnSpPr>
        <xdr:cNvPr id="125" name="直線コネクタ 124"/>
        <xdr:cNvCxnSpPr/>
      </xdr:nvCxnSpPr>
      <xdr:spPr>
        <a:xfrm>
          <a:off x="2019300" y="9549988"/>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120238</xdr:rowOff>
    </xdr:from>
    <xdr:to>
      <xdr:col>10</xdr:col>
      <xdr:colOff>114300</xdr:colOff>
      <xdr:row>56</xdr:row>
      <xdr:rowOff>136523</xdr:rowOff>
    </xdr:to>
    <xdr:cxnSp macro="">
      <xdr:nvCxnSpPr>
        <xdr:cNvPr id="128" name="直線コネクタ 127"/>
        <xdr:cNvCxnSpPr/>
      </xdr:nvCxnSpPr>
      <xdr:spPr>
        <a:xfrm flipV="1">
          <a:off x="1130300" y="9549988"/>
          <a:ext cx="889000" cy="1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36429</xdr:rowOff>
    </xdr:from>
    <xdr:to>
      <xdr:col>24</xdr:col>
      <xdr:colOff>114300</xdr:colOff>
      <xdr:row>57</xdr:row>
      <xdr:rowOff>138029</xdr:rowOff>
    </xdr:to>
    <xdr:sp macro="" textlink="">
      <xdr:nvSpPr>
        <xdr:cNvPr id="138" name="楕円 137"/>
        <xdr:cNvSpPr/>
      </xdr:nvSpPr>
      <xdr:spPr>
        <a:xfrm>
          <a:off x="45847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14856</xdr:rowOff>
    </xdr:from>
    <xdr:ext cx="534377" cy="259045"/>
    <xdr:sp macro="" textlink="">
      <xdr:nvSpPr>
        <xdr:cNvPr id="139" name="総務費該当値テキスト"/>
        <xdr:cNvSpPr txBox="1"/>
      </xdr:nvSpPr>
      <xdr:spPr>
        <a:xfrm>
          <a:off x="4686300" y="97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151742</xdr:rowOff>
    </xdr:from>
    <xdr:to>
      <xdr:col>20</xdr:col>
      <xdr:colOff>38100</xdr:colOff>
      <xdr:row>57</xdr:row>
      <xdr:rowOff>81892</xdr:rowOff>
    </xdr:to>
    <xdr:sp macro="" textlink="">
      <xdr:nvSpPr>
        <xdr:cNvPr id="140" name="楕円 139"/>
        <xdr:cNvSpPr/>
      </xdr:nvSpPr>
      <xdr:spPr>
        <a:xfrm>
          <a:off x="3746500" y="97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73019</xdr:rowOff>
    </xdr:from>
    <xdr:ext cx="534377" cy="259045"/>
    <xdr:sp macro="" textlink="">
      <xdr:nvSpPr>
        <xdr:cNvPr id="141" name="テキスト ボックス 140"/>
        <xdr:cNvSpPr txBox="1"/>
      </xdr:nvSpPr>
      <xdr:spPr>
        <a:xfrm>
          <a:off x="3530111" y="98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104087</xdr:rowOff>
    </xdr:from>
    <xdr:to>
      <xdr:col>15</xdr:col>
      <xdr:colOff>101600</xdr:colOff>
      <xdr:row>57</xdr:row>
      <xdr:rowOff>34237</xdr:rowOff>
    </xdr:to>
    <xdr:sp macro="" textlink="">
      <xdr:nvSpPr>
        <xdr:cNvPr id="142" name="楕円 141"/>
        <xdr:cNvSpPr/>
      </xdr:nvSpPr>
      <xdr:spPr>
        <a:xfrm>
          <a:off x="2857500" y="9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25364</xdr:rowOff>
    </xdr:from>
    <xdr:ext cx="599010" cy="259045"/>
    <xdr:sp macro="" textlink="">
      <xdr:nvSpPr>
        <xdr:cNvPr id="143" name="テキスト ボックス 142"/>
        <xdr:cNvSpPr txBox="1"/>
      </xdr:nvSpPr>
      <xdr:spPr>
        <a:xfrm>
          <a:off x="2608795" y="97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69438</xdr:rowOff>
    </xdr:from>
    <xdr:to>
      <xdr:col>10</xdr:col>
      <xdr:colOff>165100</xdr:colOff>
      <xdr:row>55</xdr:row>
      <xdr:rowOff>171038</xdr:rowOff>
    </xdr:to>
    <xdr:sp macro="" textlink="">
      <xdr:nvSpPr>
        <xdr:cNvPr id="144" name="楕円 143"/>
        <xdr:cNvSpPr/>
      </xdr:nvSpPr>
      <xdr:spPr>
        <a:xfrm>
          <a:off x="1968500" y="94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16115</xdr:rowOff>
    </xdr:from>
    <xdr:ext cx="599010" cy="259045"/>
    <xdr:sp macro="" textlink="">
      <xdr:nvSpPr>
        <xdr:cNvPr id="145" name="テキスト ボックス 144"/>
        <xdr:cNvSpPr txBox="1"/>
      </xdr:nvSpPr>
      <xdr:spPr>
        <a:xfrm>
          <a:off x="1719795" y="927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85723</xdr:rowOff>
    </xdr:from>
    <xdr:to>
      <xdr:col>6</xdr:col>
      <xdr:colOff>38100</xdr:colOff>
      <xdr:row>57</xdr:row>
      <xdr:rowOff>15873</xdr:rowOff>
    </xdr:to>
    <xdr:sp macro="" textlink="">
      <xdr:nvSpPr>
        <xdr:cNvPr id="146" name="楕円 145"/>
        <xdr:cNvSpPr/>
      </xdr:nvSpPr>
      <xdr:spPr>
        <a:xfrm>
          <a:off x="1079500" y="9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7000</xdr:rowOff>
    </xdr:from>
    <xdr:ext cx="599010" cy="259045"/>
    <xdr:sp macro="" textlink="">
      <xdr:nvSpPr>
        <xdr:cNvPr id="147" name="テキスト ボックス 146"/>
        <xdr:cNvSpPr txBox="1"/>
      </xdr:nvSpPr>
      <xdr:spPr>
        <a:xfrm>
          <a:off x="830795" y="97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56065</xdr:rowOff>
    </xdr:from>
    <xdr:to>
      <xdr:col>24</xdr:col>
      <xdr:colOff>62865</xdr:colOff>
      <xdr:row>79</xdr:row>
      <xdr:rowOff>12740</xdr:rowOff>
    </xdr:to>
    <xdr:cxnSp macro="">
      <xdr:nvCxnSpPr>
        <xdr:cNvPr id="174" name="直線コネクタ 173"/>
        <xdr:cNvCxnSpPr/>
      </xdr:nvCxnSpPr>
      <xdr:spPr>
        <a:xfrm flipV="1">
          <a:off x="4633595" y="12571915"/>
          <a:ext cx="1270" cy="98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16567</xdr:rowOff>
    </xdr:from>
    <xdr:ext cx="534377" cy="259045"/>
    <xdr:sp macro="" textlink="">
      <xdr:nvSpPr>
        <xdr:cNvPr id="175" name="民生費最小値テキスト"/>
        <xdr:cNvSpPr txBox="1"/>
      </xdr:nvSpPr>
      <xdr:spPr>
        <a:xfrm>
          <a:off x="4686300" y="135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12740</xdr:rowOff>
    </xdr:from>
    <xdr:to>
      <xdr:col>24</xdr:col>
      <xdr:colOff>152400</xdr:colOff>
      <xdr:row>79</xdr:row>
      <xdr:rowOff>12740</xdr:rowOff>
    </xdr:to>
    <xdr:cxnSp macro="">
      <xdr:nvCxnSpPr>
        <xdr:cNvPr id="176" name="直線コネクタ 175"/>
        <xdr:cNvCxnSpPr/>
      </xdr:nvCxnSpPr>
      <xdr:spPr>
        <a:xfrm>
          <a:off x="4546600" y="1355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2742</xdr:rowOff>
    </xdr:from>
    <xdr:ext cx="599010" cy="259045"/>
    <xdr:sp macro="" textlink="">
      <xdr:nvSpPr>
        <xdr:cNvPr id="177" name="民生費最大値テキスト"/>
        <xdr:cNvSpPr txBox="1"/>
      </xdr:nvSpPr>
      <xdr:spPr>
        <a:xfrm>
          <a:off x="4686300" y="123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56065</xdr:rowOff>
    </xdr:from>
    <xdr:to>
      <xdr:col>24</xdr:col>
      <xdr:colOff>152400</xdr:colOff>
      <xdr:row>73</xdr:row>
      <xdr:rowOff>56065</xdr:rowOff>
    </xdr:to>
    <xdr:cxnSp macro="">
      <xdr:nvCxnSpPr>
        <xdr:cNvPr id="178" name="直線コネクタ 177"/>
        <xdr:cNvCxnSpPr/>
      </xdr:nvCxnSpPr>
      <xdr:spPr>
        <a:xfrm>
          <a:off x="4546600" y="1257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25171</xdr:rowOff>
    </xdr:from>
    <xdr:to>
      <xdr:col>24</xdr:col>
      <xdr:colOff>63500</xdr:colOff>
      <xdr:row>73</xdr:row>
      <xdr:rowOff>56065</xdr:rowOff>
    </xdr:to>
    <xdr:cxnSp macro="">
      <xdr:nvCxnSpPr>
        <xdr:cNvPr id="179" name="直線コネクタ 178"/>
        <xdr:cNvCxnSpPr/>
      </xdr:nvCxnSpPr>
      <xdr:spPr>
        <a:xfrm>
          <a:off x="3797300" y="12198121"/>
          <a:ext cx="8382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50508</xdr:rowOff>
    </xdr:from>
    <xdr:ext cx="599010" cy="259045"/>
    <xdr:sp macro="" textlink="">
      <xdr:nvSpPr>
        <xdr:cNvPr id="180" name="民生費平均値テキスト"/>
        <xdr:cNvSpPr txBox="1"/>
      </xdr:nvSpPr>
      <xdr:spPr>
        <a:xfrm>
          <a:off x="4686300" y="130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72081</xdr:rowOff>
    </xdr:from>
    <xdr:to>
      <xdr:col>24</xdr:col>
      <xdr:colOff>114300</xdr:colOff>
      <xdr:row>77</xdr:row>
      <xdr:rowOff>2231</xdr:rowOff>
    </xdr:to>
    <xdr:sp macro="" textlink="">
      <xdr:nvSpPr>
        <xdr:cNvPr id="181" name="フローチャート: 判断 180"/>
        <xdr:cNvSpPr/>
      </xdr:nvSpPr>
      <xdr:spPr>
        <a:xfrm>
          <a:off x="45847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25171</xdr:rowOff>
    </xdr:from>
    <xdr:to>
      <xdr:col>19</xdr:col>
      <xdr:colOff>177800</xdr:colOff>
      <xdr:row>73</xdr:row>
      <xdr:rowOff>149944</xdr:rowOff>
    </xdr:to>
    <xdr:cxnSp macro="">
      <xdr:nvCxnSpPr>
        <xdr:cNvPr id="182" name="直線コネクタ 181"/>
        <xdr:cNvCxnSpPr/>
      </xdr:nvCxnSpPr>
      <xdr:spPr>
        <a:xfrm flipV="1">
          <a:off x="2908300" y="12198121"/>
          <a:ext cx="889000" cy="4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30487</xdr:rowOff>
    </xdr:from>
    <xdr:to>
      <xdr:col>20</xdr:col>
      <xdr:colOff>38100</xdr:colOff>
      <xdr:row>76</xdr:row>
      <xdr:rowOff>132087</xdr:rowOff>
    </xdr:to>
    <xdr:sp macro="" textlink="">
      <xdr:nvSpPr>
        <xdr:cNvPr id="183" name="フローチャート: 判断 182"/>
        <xdr:cNvSpPr/>
      </xdr:nvSpPr>
      <xdr:spPr>
        <a:xfrm>
          <a:off x="3746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123214</xdr:rowOff>
    </xdr:from>
    <xdr:ext cx="599010" cy="259045"/>
    <xdr:sp macro="" textlink="">
      <xdr:nvSpPr>
        <xdr:cNvPr id="184" name="テキスト ボックス 183"/>
        <xdr:cNvSpPr txBox="1"/>
      </xdr:nvSpPr>
      <xdr:spPr>
        <a:xfrm>
          <a:off x="3497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28622</xdr:rowOff>
    </xdr:from>
    <xdr:to>
      <xdr:col>15</xdr:col>
      <xdr:colOff>50800</xdr:colOff>
      <xdr:row>73</xdr:row>
      <xdr:rowOff>149944</xdr:rowOff>
    </xdr:to>
    <xdr:cxnSp macro="">
      <xdr:nvCxnSpPr>
        <xdr:cNvPr id="185" name="直線コネクタ 184"/>
        <xdr:cNvCxnSpPr/>
      </xdr:nvCxnSpPr>
      <xdr:spPr>
        <a:xfrm>
          <a:off x="2019300" y="12201572"/>
          <a:ext cx="889000" cy="46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28622</xdr:rowOff>
    </xdr:from>
    <xdr:to>
      <xdr:col>10</xdr:col>
      <xdr:colOff>114300</xdr:colOff>
      <xdr:row>74</xdr:row>
      <xdr:rowOff>93076</xdr:rowOff>
    </xdr:to>
    <xdr:cxnSp macro="">
      <xdr:nvCxnSpPr>
        <xdr:cNvPr id="188" name="直線コネクタ 187"/>
        <xdr:cNvCxnSpPr/>
      </xdr:nvCxnSpPr>
      <xdr:spPr>
        <a:xfrm flipV="1">
          <a:off x="1130300" y="12201572"/>
          <a:ext cx="889000" cy="5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5265</xdr:rowOff>
    </xdr:from>
    <xdr:to>
      <xdr:col>24</xdr:col>
      <xdr:colOff>114300</xdr:colOff>
      <xdr:row>73</xdr:row>
      <xdr:rowOff>106865</xdr:rowOff>
    </xdr:to>
    <xdr:sp macro="" textlink="">
      <xdr:nvSpPr>
        <xdr:cNvPr id="198" name="楕円 197"/>
        <xdr:cNvSpPr/>
      </xdr:nvSpPr>
      <xdr:spPr>
        <a:xfrm>
          <a:off x="4584700" y="12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129742</xdr:rowOff>
    </xdr:from>
    <xdr:ext cx="599010" cy="259045"/>
    <xdr:sp macro="" textlink="">
      <xdr:nvSpPr>
        <xdr:cNvPr id="199" name="民生費該当値テキスト"/>
        <xdr:cNvSpPr txBox="1"/>
      </xdr:nvSpPr>
      <xdr:spPr>
        <a:xfrm>
          <a:off x="4686300" y="1247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145821</xdr:rowOff>
    </xdr:from>
    <xdr:to>
      <xdr:col>20</xdr:col>
      <xdr:colOff>38100</xdr:colOff>
      <xdr:row>71</xdr:row>
      <xdr:rowOff>75971</xdr:rowOff>
    </xdr:to>
    <xdr:sp macro="" textlink="">
      <xdr:nvSpPr>
        <xdr:cNvPr id="200" name="楕円 199"/>
        <xdr:cNvSpPr/>
      </xdr:nvSpPr>
      <xdr:spPr>
        <a:xfrm>
          <a:off x="3746500" y="121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92498</xdr:rowOff>
    </xdr:from>
    <xdr:ext cx="599010" cy="259045"/>
    <xdr:sp macro="" textlink="">
      <xdr:nvSpPr>
        <xdr:cNvPr id="201" name="テキスト ボックス 200"/>
        <xdr:cNvSpPr txBox="1"/>
      </xdr:nvSpPr>
      <xdr:spPr>
        <a:xfrm>
          <a:off x="3497795" y="119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99144</xdr:rowOff>
    </xdr:from>
    <xdr:to>
      <xdr:col>15</xdr:col>
      <xdr:colOff>101600</xdr:colOff>
      <xdr:row>74</xdr:row>
      <xdr:rowOff>29294</xdr:rowOff>
    </xdr:to>
    <xdr:sp macro="" textlink="">
      <xdr:nvSpPr>
        <xdr:cNvPr id="202" name="楕円 201"/>
        <xdr:cNvSpPr/>
      </xdr:nvSpPr>
      <xdr:spPr>
        <a:xfrm>
          <a:off x="2857500" y="12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45821</xdr:rowOff>
    </xdr:from>
    <xdr:ext cx="599010" cy="259045"/>
    <xdr:sp macro="" textlink="">
      <xdr:nvSpPr>
        <xdr:cNvPr id="203" name="テキスト ボックス 202"/>
        <xdr:cNvSpPr txBox="1"/>
      </xdr:nvSpPr>
      <xdr:spPr>
        <a:xfrm>
          <a:off x="2608795" y="123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149272</xdr:rowOff>
    </xdr:from>
    <xdr:to>
      <xdr:col>10</xdr:col>
      <xdr:colOff>165100</xdr:colOff>
      <xdr:row>71</xdr:row>
      <xdr:rowOff>79422</xdr:rowOff>
    </xdr:to>
    <xdr:sp macro="" textlink="">
      <xdr:nvSpPr>
        <xdr:cNvPr id="204" name="楕円 203"/>
        <xdr:cNvSpPr/>
      </xdr:nvSpPr>
      <xdr:spPr>
        <a:xfrm>
          <a:off x="1968500" y="121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95949</xdr:rowOff>
    </xdr:from>
    <xdr:ext cx="599010" cy="259045"/>
    <xdr:sp macro="" textlink="">
      <xdr:nvSpPr>
        <xdr:cNvPr id="205" name="テキスト ボックス 204"/>
        <xdr:cNvSpPr txBox="1"/>
      </xdr:nvSpPr>
      <xdr:spPr>
        <a:xfrm>
          <a:off x="1719795" y="1192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42276</xdr:rowOff>
    </xdr:from>
    <xdr:to>
      <xdr:col>6</xdr:col>
      <xdr:colOff>38100</xdr:colOff>
      <xdr:row>74</xdr:row>
      <xdr:rowOff>143876</xdr:rowOff>
    </xdr:to>
    <xdr:sp macro="" textlink="">
      <xdr:nvSpPr>
        <xdr:cNvPr id="206" name="楕円 205"/>
        <xdr:cNvSpPr/>
      </xdr:nvSpPr>
      <xdr:spPr>
        <a:xfrm>
          <a:off x="1079500" y="127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160403</xdr:rowOff>
    </xdr:from>
    <xdr:ext cx="599010" cy="259045"/>
    <xdr:sp macro="" textlink="">
      <xdr:nvSpPr>
        <xdr:cNvPr id="207" name="テキスト ボックス 206"/>
        <xdr:cNvSpPr txBox="1"/>
      </xdr:nvSpPr>
      <xdr:spPr>
        <a:xfrm>
          <a:off x="830795" y="125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94568</xdr:rowOff>
    </xdr:from>
    <xdr:to>
      <xdr:col>24</xdr:col>
      <xdr:colOff>63500</xdr:colOff>
      <xdr:row>98</xdr:row>
      <xdr:rowOff>107925</xdr:rowOff>
    </xdr:to>
    <xdr:cxnSp macro="">
      <xdr:nvCxnSpPr>
        <xdr:cNvPr id="239" name="直線コネクタ 238"/>
        <xdr:cNvCxnSpPr/>
      </xdr:nvCxnSpPr>
      <xdr:spPr>
        <a:xfrm flipV="1">
          <a:off x="3797300" y="16896668"/>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151081</xdr:rowOff>
    </xdr:from>
    <xdr:to>
      <xdr:col>19</xdr:col>
      <xdr:colOff>177800</xdr:colOff>
      <xdr:row>98</xdr:row>
      <xdr:rowOff>107925</xdr:rowOff>
    </xdr:to>
    <xdr:cxnSp macro="">
      <xdr:nvCxnSpPr>
        <xdr:cNvPr id="242" name="直線コネクタ 241"/>
        <xdr:cNvCxnSpPr/>
      </xdr:nvCxnSpPr>
      <xdr:spPr>
        <a:xfrm>
          <a:off x="2908300" y="16781731"/>
          <a:ext cx="8890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151081</xdr:rowOff>
    </xdr:from>
    <xdr:to>
      <xdr:col>15</xdr:col>
      <xdr:colOff>50800</xdr:colOff>
      <xdr:row>98</xdr:row>
      <xdr:rowOff>80263</xdr:rowOff>
    </xdr:to>
    <xdr:cxnSp macro="">
      <xdr:nvCxnSpPr>
        <xdr:cNvPr id="245" name="直線コネクタ 244"/>
        <xdr:cNvCxnSpPr/>
      </xdr:nvCxnSpPr>
      <xdr:spPr>
        <a:xfrm flipV="1">
          <a:off x="2019300" y="16781731"/>
          <a:ext cx="889000" cy="10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145935</xdr:rowOff>
    </xdr:from>
    <xdr:to>
      <xdr:col>15</xdr:col>
      <xdr:colOff>101600</xdr:colOff>
      <xdr:row>96</xdr:row>
      <xdr:rowOff>76085</xdr:rowOff>
    </xdr:to>
    <xdr:sp macro="" textlink="">
      <xdr:nvSpPr>
        <xdr:cNvPr id="246" name="フローチャート: 判断 245"/>
        <xdr:cNvSpPr/>
      </xdr:nvSpPr>
      <xdr:spPr>
        <a:xfrm>
          <a:off x="2857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92612</xdr:rowOff>
    </xdr:from>
    <xdr:ext cx="534377" cy="259045"/>
    <xdr:sp macro="" textlink="">
      <xdr:nvSpPr>
        <xdr:cNvPr id="247" name="テキスト ボックス 246"/>
        <xdr:cNvSpPr txBox="1"/>
      </xdr:nvSpPr>
      <xdr:spPr>
        <a:xfrm>
          <a:off x="2641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65193</xdr:rowOff>
    </xdr:from>
    <xdr:to>
      <xdr:col>10</xdr:col>
      <xdr:colOff>114300</xdr:colOff>
      <xdr:row>98</xdr:row>
      <xdr:rowOff>80263</xdr:rowOff>
    </xdr:to>
    <xdr:cxnSp macro="">
      <xdr:nvCxnSpPr>
        <xdr:cNvPr id="248" name="直線コネクタ 247"/>
        <xdr:cNvCxnSpPr/>
      </xdr:nvCxnSpPr>
      <xdr:spPr>
        <a:xfrm>
          <a:off x="1130300" y="16867293"/>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44225</xdr:rowOff>
    </xdr:from>
    <xdr:to>
      <xdr:col>10</xdr:col>
      <xdr:colOff>165100</xdr:colOff>
      <xdr:row>96</xdr:row>
      <xdr:rowOff>145825</xdr:rowOff>
    </xdr:to>
    <xdr:sp macro="" textlink="">
      <xdr:nvSpPr>
        <xdr:cNvPr id="249" name="フローチャート: 判断 248"/>
        <xdr:cNvSpPr/>
      </xdr:nvSpPr>
      <xdr:spPr>
        <a:xfrm>
          <a:off x="1968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162352</xdr:rowOff>
    </xdr:from>
    <xdr:ext cx="534377" cy="259045"/>
    <xdr:sp macro="" textlink="">
      <xdr:nvSpPr>
        <xdr:cNvPr id="250" name="テキスト ボックス 249"/>
        <xdr:cNvSpPr txBox="1"/>
      </xdr:nvSpPr>
      <xdr:spPr>
        <a:xfrm>
          <a:off x="1752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24157</xdr:rowOff>
    </xdr:from>
    <xdr:to>
      <xdr:col>6</xdr:col>
      <xdr:colOff>38100</xdr:colOff>
      <xdr:row>96</xdr:row>
      <xdr:rowOff>125757</xdr:rowOff>
    </xdr:to>
    <xdr:sp macro="" textlink="">
      <xdr:nvSpPr>
        <xdr:cNvPr id="251" name="フローチャート: 判断 250"/>
        <xdr:cNvSpPr/>
      </xdr:nvSpPr>
      <xdr:spPr>
        <a:xfrm>
          <a:off x="1079500" y="164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142284</xdr:rowOff>
    </xdr:from>
    <xdr:ext cx="534377" cy="259045"/>
    <xdr:sp macro="" textlink="">
      <xdr:nvSpPr>
        <xdr:cNvPr id="252" name="テキスト ボックス 251"/>
        <xdr:cNvSpPr txBox="1"/>
      </xdr:nvSpPr>
      <xdr:spPr>
        <a:xfrm>
          <a:off x="863111" y="162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43768</xdr:rowOff>
    </xdr:from>
    <xdr:to>
      <xdr:col>24</xdr:col>
      <xdr:colOff>114300</xdr:colOff>
      <xdr:row>98</xdr:row>
      <xdr:rowOff>145368</xdr:rowOff>
    </xdr:to>
    <xdr:sp macro="" textlink="">
      <xdr:nvSpPr>
        <xdr:cNvPr id="258" name="楕円 257"/>
        <xdr:cNvSpPr/>
      </xdr:nvSpPr>
      <xdr:spPr>
        <a:xfrm>
          <a:off x="4584700" y="16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22195</xdr:rowOff>
    </xdr:from>
    <xdr:ext cx="534377" cy="259045"/>
    <xdr:sp macro="" textlink="">
      <xdr:nvSpPr>
        <xdr:cNvPr id="259" name="衛生費該当値テキスト"/>
        <xdr:cNvSpPr txBox="1"/>
      </xdr:nvSpPr>
      <xdr:spPr>
        <a:xfrm>
          <a:off x="4686300" y="168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57125</xdr:rowOff>
    </xdr:from>
    <xdr:to>
      <xdr:col>20</xdr:col>
      <xdr:colOff>38100</xdr:colOff>
      <xdr:row>98</xdr:row>
      <xdr:rowOff>158725</xdr:rowOff>
    </xdr:to>
    <xdr:sp macro="" textlink="">
      <xdr:nvSpPr>
        <xdr:cNvPr id="260" name="楕円 259"/>
        <xdr:cNvSpPr/>
      </xdr:nvSpPr>
      <xdr:spPr>
        <a:xfrm>
          <a:off x="3746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149852</xdr:rowOff>
    </xdr:from>
    <xdr:ext cx="534377" cy="259045"/>
    <xdr:sp macro="" textlink="">
      <xdr:nvSpPr>
        <xdr:cNvPr id="261" name="テキスト ボックス 260"/>
        <xdr:cNvSpPr txBox="1"/>
      </xdr:nvSpPr>
      <xdr:spPr>
        <a:xfrm>
          <a:off x="3530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100281</xdr:rowOff>
    </xdr:from>
    <xdr:to>
      <xdr:col>15</xdr:col>
      <xdr:colOff>101600</xdr:colOff>
      <xdr:row>98</xdr:row>
      <xdr:rowOff>30431</xdr:rowOff>
    </xdr:to>
    <xdr:sp macro="" textlink="">
      <xdr:nvSpPr>
        <xdr:cNvPr id="262" name="楕円 261"/>
        <xdr:cNvSpPr/>
      </xdr:nvSpPr>
      <xdr:spPr>
        <a:xfrm>
          <a:off x="2857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21558</xdr:rowOff>
    </xdr:from>
    <xdr:ext cx="534377" cy="259045"/>
    <xdr:sp macro="" textlink="">
      <xdr:nvSpPr>
        <xdr:cNvPr id="263" name="テキスト ボックス 262"/>
        <xdr:cNvSpPr txBox="1"/>
      </xdr:nvSpPr>
      <xdr:spPr>
        <a:xfrm>
          <a:off x="2641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29463</xdr:rowOff>
    </xdr:from>
    <xdr:to>
      <xdr:col>10</xdr:col>
      <xdr:colOff>165100</xdr:colOff>
      <xdr:row>98</xdr:row>
      <xdr:rowOff>131063</xdr:rowOff>
    </xdr:to>
    <xdr:sp macro="" textlink="">
      <xdr:nvSpPr>
        <xdr:cNvPr id="264" name="楕円 263"/>
        <xdr:cNvSpPr/>
      </xdr:nvSpPr>
      <xdr:spPr>
        <a:xfrm>
          <a:off x="1968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122190</xdr:rowOff>
    </xdr:from>
    <xdr:ext cx="534377" cy="259045"/>
    <xdr:sp macro="" textlink="">
      <xdr:nvSpPr>
        <xdr:cNvPr id="265" name="テキスト ボックス 264"/>
        <xdr:cNvSpPr txBox="1"/>
      </xdr:nvSpPr>
      <xdr:spPr>
        <a:xfrm>
          <a:off x="1752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14393</xdr:rowOff>
    </xdr:from>
    <xdr:to>
      <xdr:col>6</xdr:col>
      <xdr:colOff>38100</xdr:colOff>
      <xdr:row>98</xdr:row>
      <xdr:rowOff>115993</xdr:rowOff>
    </xdr:to>
    <xdr:sp macro="" textlink="">
      <xdr:nvSpPr>
        <xdr:cNvPr id="266" name="楕円 265"/>
        <xdr:cNvSpPr/>
      </xdr:nvSpPr>
      <xdr:spPr>
        <a:xfrm>
          <a:off x="1079500" y="1681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107120</xdr:rowOff>
    </xdr:from>
    <xdr:ext cx="534377" cy="259045"/>
    <xdr:sp macro="" textlink="">
      <xdr:nvSpPr>
        <xdr:cNvPr id="267" name="テキスト ボックス 266"/>
        <xdr:cNvSpPr txBox="1"/>
      </xdr:nvSpPr>
      <xdr:spPr>
        <a:xfrm>
          <a:off x="863111" y="1690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0" name="直線コネクタ 29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64669</xdr:rowOff>
    </xdr:from>
    <xdr:to>
      <xdr:col>46</xdr:col>
      <xdr:colOff>38100</xdr:colOff>
      <xdr:row>36</xdr:row>
      <xdr:rowOff>166269</xdr:rowOff>
    </xdr:to>
    <xdr:sp macro="" textlink="">
      <xdr:nvSpPr>
        <xdr:cNvPr id="301" name="フローチャート: 判断 300"/>
        <xdr:cNvSpPr/>
      </xdr:nvSpPr>
      <xdr:spPr>
        <a:xfrm>
          <a:off x="8699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11346</xdr:rowOff>
    </xdr:from>
    <xdr:ext cx="378565" cy="259045"/>
    <xdr:sp macro="" textlink="">
      <xdr:nvSpPr>
        <xdr:cNvPr id="302" name="テキスト ボックス 301"/>
        <xdr:cNvSpPr txBox="1"/>
      </xdr:nvSpPr>
      <xdr:spPr>
        <a:xfrm>
          <a:off x="8561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3" name="直線コネクタ 30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152451</xdr:rowOff>
    </xdr:from>
    <xdr:to>
      <xdr:col>41</xdr:col>
      <xdr:colOff>101600</xdr:colOff>
      <xdr:row>35</xdr:row>
      <xdr:rowOff>82601</xdr:rowOff>
    </xdr:to>
    <xdr:sp macro="" textlink="">
      <xdr:nvSpPr>
        <xdr:cNvPr id="304" name="フローチャート: 判断 303"/>
        <xdr:cNvSpPr/>
      </xdr:nvSpPr>
      <xdr:spPr>
        <a:xfrm>
          <a:off x="7810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99128</xdr:rowOff>
    </xdr:from>
    <xdr:ext cx="469744" cy="259045"/>
    <xdr:sp macro="" textlink="">
      <xdr:nvSpPr>
        <xdr:cNvPr id="305" name="テキスト ボックス 304"/>
        <xdr:cNvSpPr txBox="1"/>
      </xdr:nvSpPr>
      <xdr:spPr>
        <a:xfrm>
          <a:off x="7626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75641</xdr:rowOff>
    </xdr:from>
    <xdr:to>
      <xdr:col>36</xdr:col>
      <xdr:colOff>165100</xdr:colOff>
      <xdr:row>34</xdr:row>
      <xdr:rowOff>5791</xdr:rowOff>
    </xdr:to>
    <xdr:sp macro="" textlink="">
      <xdr:nvSpPr>
        <xdr:cNvPr id="306" name="フローチャート: 判断 305"/>
        <xdr:cNvSpPr/>
      </xdr:nvSpPr>
      <xdr:spPr>
        <a:xfrm>
          <a:off x="6921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22318</xdr:rowOff>
    </xdr:from>
    <xdr:ext cx="469744" cy="259045"/>
    <xdr:sp macro="" textlink="">
      <xdr:nvSpPr>
        <xdr:cNvPr id="307" name="テキスト ボックス 306"/>
        <xdr:cNvSpPr txBox="1"/>
      </xdr:nvSpPr>
      <xdr:spPr>
        <a:xfrm>
          <a:off x="6737428"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9" name="楕円 31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0" name="テキスト ボックス 31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164307</xdr:rowOff>
    </xdr:from>
    <xdr:to>
      <xdr:col>54</xdr:col>
      <xdr:colOff>189865</xdr:colOff>
      <xdr:row>58</xdr:row>
      <xdr:rowOff>145497</xdr:rowOff>
    </xdr:to>
    <xdr:cxnSp macro="">
      <xdr:nvCxnSpPr>
        <xdr:cNvPr id="348" name="直線コネクタ 347"/>
        <xdr:cNvCxnSpPr/>
      </xdr:nvCxnSpPr>
      <xdr:spPr>
        <a:xfrm flipV="1">
          <a:off x="10475595" y="8908257"/>
          <a:ext cx="1270" cy="118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149324</xdr:rowOff>
    </xdr:from>
    <xdr:ext cx="469744" cy="259045"/>
    <xdr:sp macro="" textlink="">
      <xdr:nvSpPr>
        <xdr:cNvPr id="349" name="農林水産業費最小値テキスト"/>
        <xdr:cNvSpPr txBox="1"/>
      </xdr:nvSpPr>
      <xdr:spPr>
        <a:xfrm>
          <a:off x="10528300" y="100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145497</xdr:rowOff>
    </xdr:from>
    <xdr:to>
      <xdr:col>55</xdr:col>
      <xdr:colOff>88900</xdr:colOff>
      <xdr:row>58</xdr:row>
      <xdr:rowOff>145497</xdr:rowOff>
    </xdr:to>
    <xdr:cxnSp macro="">
      <xdr:nvCxnSpPr>
        <xdr:cNvPr id="350" name="直線コネクタ 349"/>
        <xdr:cNvCxnSpPr/>
      </xdr:nvCxnSpPr>
      <xdr:spPr>
        <a:xfrm>
          <a:off x="10388600" y="1008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110984</xdr:rowOff>
    </xdr:from>
    <xdr:ext cx="534377" cy="259045"/>
    <xdr:sp macro="" textlink="">
      <xdr:nvSpPr>
        <xdr:cNvPr id="351" name="農林水産業費最大値テキスト"/>
        <xdr:cNvSpPr txBox="1"/>
      </xdr:nvSpPr>
      <xdr:spPr>
        <a:xfrm>
          <a:off x="10528300" y="86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164307</xdr:rowOff>
    </xdr:from>
    <xdr:to>
      <xdr:col>55</xdr:col>
      <xdr:colOff>88900</xdr:colOff>
      <xdr:row>51</xdr:row>
      <xdr:rowOff>164307</xdr:rowOff>
    </xdr:to>
    <xdr:cxnSp macro="">
      <xdr:nvCxnSpPr>
        <xdr:cNvPr id="352" name="直線コネクタ 351"/>
        <xdr:cNvCxnSpPr/>
      </xdr:nvCxnSpPr>
      <xdr:spPr>
        <a:xfrm>
          <a:off x="10388600" y="890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169206</xdr:rowOff>
    </xdr:from>
    <xdr:to>
      <xdr:col>55</xdr:col>
      <xdr:colOff>0</xdr:colOff>
      <xdr:row>53</xdr:row>
      <xdr:rowOff>58678</xdr:rowOff>
    </xdr:to>
    <xdr:cxnSp macro="">
      <xdr:nvCxnSpPr>
        <xdr:cNvPr id="353" name="直線コネクタ 352"/>
        <xdr:cNvCxnSpPr/>
      </xdr:nvCxnSpPr>
      <xdr:spPr>
        <a:xfrm flipV="1">
          <a:off x="9639300" y="9084606"/>
          <a:ext cx="8382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137115</xdr:rowOff>
    </xdr:from>
    <xdr:ext cx="534377" cy="259045"/>
    <xdr:sp macro="" textlink="">
      <xdr:nvSpPr>
        <xdr:cNvPr id="354" name="農林水産業費平均値テキスト"/>
        <xdr:cNvSpPr txBox="1"/>
      </xdr:nvSpPr>
      <xdr:spPr>
        <a:xfrm>
          <a:off x="10528300" y="956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158688</xdr:rowOff>
    </xdr:from>
    <xdr:to>
      <xdr:col>55</xdr:col>
      <xdr:colOff>50800</xdr:colOff>
      <xdr:row>56</xdr:row>
      <xdr:rowOff>88838</xdr:rowOff>
    </xdr:to>
    <xdr:sp macro="" textlink="">
      <xdr:nvSpPr>
        <xdr:cNvPr id="355" name="フローチャート: 判断 354"/>
        <xdr:cNvSpPr/>
      </xdr:nvSpPr>
      <xdr:spPr>
        <a:xfrm>
          <a:off x="104267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14133</xdr:rowOff>
    </xdr:from>
    <xdr:to>
      <xdr:col>50</xdr:col>
      <xdr:colOff>114300</xdr:colOff>
      <xdr:row>53</xdr:row>
      <xdr:rowOff>58678</xdr:rowOff>
    </xdr:to>
    <xdr:cxnSp macro="">
      <xdr:nvCxnSpPr>
        <xdr:cNvPr id="356" name="直線コネクタ 355"/>
        <xdr:cNvCxnSpPr/>
      </xdr:nvCxnSpPr>
      <xdr:spPr>
        <a:xfrm>
          <a:off x="8750300" y="8758083"/>
          <a:ext cx="889000" cy="3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125640</xdr:rowOff>
    </xdr:from>
    <xdr:to>
      <xdr:col>50</xdr:col>
      <xdr:colOff>165100</xdr:colOff>
      <xdr:row>56</xdr:row>
      <xdr:rowOff>55790</xdr:rowOff>
    </xdr:to>
    <xdr:sp macro="" textlink="">
      <xdr:nvSpPr>
        <xdr:cNvPr id="357" name="フローチャート: 判断 356"/>
        <xdr:cNvSpPr/>
      </xdr:nvSpPr>
      <xdr:spPr>
        <a:xfrm>
          <a:off x="9588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46917</xdr:rowOff>
    </xdr:from>
    <xdr:ext cx="534377" cy="259045"/>
    <xdr:sp macro="" textlink="">
      <xdr:nvSpPr>
        <xdr:cNvPr id="358" name="テキスト ボックス 357"/>
        <xdr:cNvSpPr txBox="1"/>
      </xdr:nvSpPr>
      <xdr:spPr>
        <a:xfrm>
          <a:off x="9372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14133</xdr:rowOff>
    </xdr:from>
    <xdr:to>
      <xdr:col>45</xdr:col>
      <xdr:colOff>177800</xdr:colOff>
      <xdr:row>51</xdr:row>
      <xdr:rowOff>117918</xdr:rowOff>
    </xdr:to>
    <xdr:cxnSp macro="">
      <xdr:nvCxnSpPr>
        <xdr:cNvPr id="359" name="直線コネクタ 358"/>
        <xdr:cNvCxnSpPr/>
      </xdr:nvCxnSpPr>
      <xdr:spPr>
        <a:xfrm flipV="1">
          <a:off x="7861300" y="8758083"/>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65583</xdr:rowOff>
    </xdr:from>
    <xdr:to>
      <xdr:col>46</xdr:col>
      <xdr:colOff>38100</xdr:colOff>
      <xdr:row>53</xdr:row>
      <xdr:rowOff>167183</xdr:rowOff>
    </xdr:to>
    <xdr:sp macro="" textlink="">
      <xdr:nvSpPr>
        <xdr:cNvPr id="360" name="フローチャート: 判断 359"/>
        <xdr:cNvSpPr/>
      </xdr:nvSpPr>
      <xdr:spPr>
        <a:xfrm>
          <a:off x="8699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158310</xdr:rowOff>
    </xdr:from>
    <xdr:ext cx="534377" cy="259045"/>
    <xdr:sp macro="" textlink="">
      <xdr:nvSpPr>
        <xdr:cNvPr id="361" name="テキスト ボックス 360"/>
        <xdr:cNvSpPr txBox="1"/>
      </xdr:nvSpPr>
      <xdr:spPr>
        <a:xfrm>
          <a:off x="8483111" y="9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117918</xdr:rowOff>
    </xdr:from>
    <xdr:to>
      <xdr:col>41</xdr:col>
      <xdr:colOff>50800</xdr:colOff>
      <xdr:row>52</xdr:row>
      <xdr:rowOff>159065</xdr:rowOff>
    </xdr:to>
    <xdr:cxnSp macro="">
      <xdr:nvCxnSpPr>
        <xdr:cNvPr id="362" name="直線コネクタ 361"/>
        <xdr:cNvCxnSpPr/>
      </xdr:nvCxnSpPr>
      <xdr:spPr>
        <a:xfrm flipV="1">
          <a:off x="6972300" y="8861868"/>
          <a:ext cx="889000" cy="2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146344</xdr:rowOff>
    </xdr:from>
    <xdr:to>
      <xdr:col>41</xdr:col>
      <xdr:colOff>101600</xdr:colOff>
      <xdr:row>54</xdr:row>
      <xdr:rowOff>76494</xdr:rowOff>
    </xdr:to>
    <xdr:sp macro="" textlink="">
      <xdr:nvSpPr>
        <xdr:cNvPr id="363" name="フローチャート: 判断 362"/>
        <xdr:cNvSpPr/>
      </xdr:nvSpPr>
      <xdr:spPr>
        <a:xfrm>
          <a:off x="7810500" y="92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67621</xdr:rowOff>
    </xdr:from>
    <xdr:ext cx="534377" cy="259045"/>
    <xdr:sp macro="" textlink="">
      <xdr:nvSpPr>
        <xdr:cNvPr id="364" name="テキスト ボックス 363"/>
        <xdr:cNvSpPr txBox="1"/>
      </xdr:nvSpPr>
      <xdr:spPr>
        <a:xfrm>
          <a:off x="7594111" y="93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23014</xdr:rowOff>
    </xdr:from>
    <xdr:to>
      <xdr:col>36</xdr:col>
      <xdr:colOff>165100</xdr:colOff>
      <xdr:row>54</xdr:row>
      <xdr:rowOff>124614</xdr:rowOff>
    </xdr:to>
    <xdr:sp macro="" textlink="">
      <xdr:nvSpPr>
        <xdr:cNvPr id="365" name="フローチャート: 判断 364"/>
        <xdr:cNvSpPr/>
      </xdr:nvSpPr>
      <xdr:spPr>
        <a:xfrm>
          <a:off x="6921500" y="92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115741</xdr:rowOff>
    </xdr:from>
    <xdr:ext cx="534377" cy="259045"/>
    <xdr:sp macro="" textlink="">
      <xdr:nvSpPr>
        <xdr:cNvPr id="366" name="テキスト ボックス 365"/>
        <xdr:cNvSpPr txBox="1"/>
      </xdr:nvSpPr>
      <xdr:spPr>
        <a:xfrm>
          <a:off x="6705111" y="93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118406</xdr:rowOff>
    </xdr:from>
    <xdr:to>
      <xdr:col>55</xdr:col>
      <xdr:colOff>50800</xdr:colOff>
      <xdr:row>53</xdr:row>
      <xdr:rowOff>48556</xdr:rowOff>
    </xdr:to>
    <xdr:sp macro="" textlink="">
      <xdr:nvSpPr>
        <xdr:cNvPr id="372" name="楕円 371"/>
        <xdr:cNvSpPr/>
      </xdr:nvSpPr>
      <xdr:spPr>
        <a:xfrm>
          <a:off x="10426700" y="9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141283</xdr:rowOff>
    </xdr:from>
    <xdr:ext cx="534377" cy="259045"/>
    <xdr:sp macro="" textlink="">
      <xdr:nvSpPr>
        <xdr:cNvPr id="373" name="農林水産業費該当値テキスト"/>
        <xdr:cNvSpPr txBox="1"/>
      </xdr:nvSpPr>
      <xdr:spPr>
        <a:xfrm>
          <a:off x="10528300" y="88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7878</xdr:rowOff>
    </xdr:from>
    <xdr:to>
      <xdr:col>50</xdr:col>
      <xdr:colOff>165100</xdr:colOff>
      <xdr:row>53</xdr:row>
      <xdr:rowOff>109478</xdr:rowOff>
    </xdr:to>
    <xdr:sp macro="" textlink="">
      <xdr:nvSpPr>
        <xdr:cNvPr id="374" name="楕円 373"/>
        <xdr:cNvSpPr/>
      </xdr:nvSpPr>
      <xdr:spPr>
        <a:xfrm>
          <a:off x="95885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126005</xdr:rowOff>
    </xdr:from>
    <xdr:ext cx="534377" cy="259045"/>
    <xdr:sp macro="" textlink="">
      <xdr:nvSpPr>
        <xdr:cNvPr id="375" name="テキスト ボックス 374"/>
        <xdr:cNvSpPr txBox="1"/>
      </xdr:nvSpPr>
      <xdr:spPr>
        <a:xfrm>
          <a:off x="9372111" y="88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134783</xdr:rowOff>
    </xdr:from>
    <xdr:to>
      <xdr:col>46</xdr:col>
      <xdr:colOff>38100</xdr:colOff>
      <xdr:row>51</xdr:row>
      <xdr:rowOff>64933</xdr:rowOff>
    </xdr:to>
    <xdr:sp macro="" textlink="">
      <xdr:nvSpPr>
        <xdr:cNvPr id="376" name="楕円 375"/>
        <xdr:cNvSpPr/>
      </xdr:nvSpPr>
      <xdr:spPr>
        <a:xfrm>
          <a:off x="8699500" y="8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81460</xdr:rowOff>
    </xdr:from>
    <xdr:ext cx="534377" cy="259045"/>
    <xdr:sp macro="" textlink="">
      <xdr:nvSpPr>
        <xdr:cNvPr id="377" name="テキスト ボックス 376"/>
        <xdr:cNvSpPr txBox="1"/>
      </xdr:nvSpPr>
      <xdr:spPr>
        <a:xfrm>
          <a:off x="8483111" y="8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67118</xdr:rowOff>
    </xdr:from>
    <xdr:to>
      <xdr:col>41</xdr:col>
      <xdr:colOff>101600</xdr:colOff>
      <xdr:row>51</xdr:row>
      <xdr:rowOff>168718</xdr:rowOff>
    </xdr:to>
    <xdr:sp macro="" textlink="">
      <xdr:nvSpPr>
        <xdr:cNvPr id="378" name="楕円 377"/>
        <xdr:cNvSpPr/>
      </xdr:nvSpPr>
      <xdr:spPr>
        <a:xfrm>
          <a:off x="7810500" y="88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13795</xdr:rowOff>
    </xdr:from>
    <xdr:ext cx="534377" cy="259045"/>
    <xdr:sp macro="" textlink="">
      <xdr:nvSpPr>
        <xdr:cNvPr id="379" name="テキスト ボックス 378"/>
        <xdr:cNvSpPr txBox="1"/>
      </xdr:nvSpPr>
      <xdr:spPr>
        <a:xfrm>
          <a:off x="7594111" y="85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108265</xdr:rowOff>
    </xdr:from>
    <xdr:to>
      <xdr:col>36</xdr:col>
      <xdr:colOff>165100</xdr:colOff>
      <xdr:row>53</xdr:row>
      <xdr:rowOff>38415</xdr:rowOff>
    </xdr:to>
    <xdr:sp macro="" textlink="">
      <xdr:nvSpPr>
        <xdr:cNvPr id="380" name="楕円 379"/>
        <xdr:cNvSpPr/>
      </xdr:nvSpPr>
      <xdr:spPr>
        <a:xfrm>
          <a:off x="6921500" y="90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54942</xdr:rowOff>
    </xdr:from>
    <xdr:ext cx="534377" cy="259045"/>
    <xdr:sp macro="" textlink="">
      <xdr:nvSpPr>
        <xdr:cNvPr id="381" name="テキスト ボックス 380"/>
        <xdr:cNvSpPr txBox="1"/>
      </xdr:nvSpPr>
      <xdr:spPr>
        <a:xfrm>
          <a:off x="6705111" y="87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3" name="直線コネクタ 402"/>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4"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5" name="直線コネクタ 404"/>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6"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7" name="直線コネクタ 406"/>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141689</xdr:rowOff>
    </xdr:from>
    <xdr:to>
      <xdr:col>55</xdr:col>
      <xdr:colOff>0</xdr:colOff>
      <xdr:row>77</xdr:row>
      <xdr:rowOff>58821</xdr:rowOff>
    </xdr:to>
    <xdr:cxnSp macro="">
      <xdr:nvCxnSpPr>
        <xdr:cNvPr id="408" name="直線コネクタ 407"/>
        <xdr:cNvCxnSpPr/>
      </xdr:nvCxnSpPr>
      <xdr:spPr>
        <a:xfrm flipV="1">
          <a:off x="9639300" y="13171889"/>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9"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0" name="フローチャート: 判断 409"/>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58821</xdr:rowOff>
    </xdr:from>
    <xdr:to>
      <xdr:col>50</xdr:col>
      <xdr:colOff>114300</xdr:colOff>
      <xdr:row>78</xdr:row>
      <xdr:rowOff>34750</xdr:rowOff>
    </xdr:to>
    <xdr:cxnSp macro="">
      <xdr:nvCxnSpPr>
        <xdr:cNvPr id="411" name="直線コネクタ 410"/>
        <xdr:cNvCxnSpPr/>
      </xdr:nvCxnSpPr>
      <xdr:spPr>
        <a:xfrm flipV="1">
          <a:off x="8750300" y="13260471"/>
          <a:ext cx="889000" cy="14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2" name="フローチャート: 判断 411"/>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3" name="テキスト ボックス 412"/>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34750</xdr:rowOff>
    </xdr:from>
    <xdr:to>
      <xdr:col>45</xdr:col>
      <xdr:colOff>177800</xdr:colOff>
      <xdr:row>78</xdr:row>
      <xdr:rowOff>74595</xdr:rowOff>
    </xdr:to>
    <xdr:cxnSp macro="">
      <xdr:nvCxnSpPr>
        <xdr:cNvPr id="414" name="直線コネクタ 413"/>
        <xdr:cNvCxnSpPr/>
      </xdr:nvCxnSpPr>
      <xdr:spPr>
        <a:xfrm flipV="1">
          <a:off x="7861300" y="13407850"/>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38996</xdr:rowOff>
    </xdr:from>
    <xdr:to>
      <xdr:col>46</xdr:col>
      <xdr:colOff>38100</xdr:colOff>
      <xdr:row>76</xdr:row>
      <xdr:rowOff>140596</xdr:rowOff>
    </xdr:to>
    <xdr:sp macro="" textlink="">
      <xdr:nvSpPr>
        <xdr:cNvPr id="415" name="フローチャート: 判断 414"/>
        <xdr:cNvSpPr/>
      </xdr:nvSpPr>
      <xdr:spPr>
        <a:xfrm>
          <a:off x="8699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157124</xdr:rowOff>
    </xdr:from>
    <xdr:ext cx="534377" cy="259045"/>
    <xdr:sp macro="" textlink="">
      <xdr:nvSpPr>
        <xdr:cNvPr id="416" name="テキスト ボックス 415"/>
        <xdr:cNvSpPr txBox="1"/>
      </xdr:nvSpPr>
      <xdr:spPr>
        <a:xfrm>
          <a:off x="8483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74595</xdr:rowOff>
    </xdr:from>
    <xdr:to>
      <xdr:col>41</xdr:col>
      <xdr:colOff>50800</xdr:colOff>
      <xdr:row>78</xdr:row>
      <xdr:rowOff>81499</xdr:rowOff>
    </xdr:to>
    <xdr:cxnSp macro="">
      <xdr:nvCxnSpPr>
        <xdr:cNvPr id="417" name="直線コネクタ 416"/>
        <xdr:cNvCxnSpPr/>
      </xdr:nvCxnSpPr>
      <xdr:spPr>
        <a:xfrm flipV="1">
          <a:off x="6972300" y="1344769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113543</xdr:rowOff>
    </xdr:from>
    <xdr:to>
      <xdr:col>41</xdr:col>
      <xdr:colOff>101600</xdr:colOff>
      <xdr:row>77</xdr:row>
      <xdr:rowOff>43693</xdr:rowOff>
    </xdr:to>
    <xdr:sp macro="" textlink="">
      <xdr:nvSpPr>
        <xdr:cNvPr id="418" name="フローチャート: 判断 417"/>
        <xdr:cNvSpPr/>
      </xdr:nvSpPr>
      <xdr:spPr>
        <a:xfrm>
          <a:off x="7810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60220</xdr:rowOff>
    </xdr:from>
    <xdr:ext cx="534377" cy="259045"/>
    <xdr:sp macro="" textlink="">
      <xdr:nvSpPr>
        <xdr:cNvPr id="419" name="テキスト ボックス 418"/>
        <xdr:cNvSpPr txBox="1"/>
      </xdr:nvSpPr>
      <xdr:spPr>
        <a:xfrm>
          <a:off x="7594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143580</xdr:rowOff>
    </xdr:from>
    <xdr:to>
      <xdr:col>36</xdr:col>
      <xdr:colOff>165100</xdr:colOff>
      <xdr:row>77</xdr:row>
      <xdr:rowOff>73730</xdr:rowOff>
    </xdr:to>
    <xdr:sp macro="" textlink="">
      <xdr:nvSpPr>
        <xdr:cNvPr id="420" name="フローチャート: 判断 419"/>
        <xdr:cNvSpPr/>
      </xdr:nvSpPr>
      <xdr:spPr>
        <a:xfrm>
          <a:off x="6921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90258</xdr:rowOff>
    </xdr:from>
    <xdr:ext cx="534377" cy="259045"/>
    <xdr:sp macro="" textlink="">
      <xdr:nvSpPr>
        <xdr:cNvPr id="421" name="テキスト ボックス 420"/>
        <xdr:cNvSpPr txBox="1"/>
      </xdr:nvSpPr>
      <xdr:spPr>
        <a:xfrm>
          <a:off x="6705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90889</xdr:rowOff>
    </xdr:from>
    <xdr:to>
      <xdr:col>55</xdr:col>
      <xdr:colOff>50800</xdr:colOff>
      <xdr:row>77</xdr:row>
      <xdr:rowOff>21039</xdr:rowOff>
    </xdr:to>
    <xdr:sp macro="" textlink="">
      <xdr:nvSpPr>
        <xdr:cNvPr id="427" name="楕円 426"/>
        <xdr:cNvSpPr/>
      </xdr:nvSpPr>
      <xdr:spPr>
        <a:xfrm>
          <a:off x="10426700" y="131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69316</xdr:rowOff>
    </xdr:from>
    <xdr:ext cx="534377" cy="259045"/>
    <xdr:sp macro="" textlink="">
      <xdr:nvSpPr>
        <xdr:cNvPr id="428" name="商工費該当値テキスト"/>
        <xdr:cNvSpPr txBox="1"/>
      </xdr:nvSpPr>
      <xdr:spPr>
        <a:xfrm>
          <a:off x="10528300" y="130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8021</xdr:rowOff>
    </xdr:from>
    <xdr:to>
      <xdr:col>50</xdr:col>
      <xdr:colOff>165100</xdr:colOff>
      <xdr:row>77</xdr:row>
      <xdr:rowOff>109621</xdr:rowOff>
    </xdr:to>
    <xdr:sp macro="" textlink="">
      <xdr:nvSpPr>
        <xdr:cNvPr id="429" name="楕円 428"/>
        <xdr:cNvSpPr/>
      </xdr:nvSpPr>
      <xdr:spPr>
        <a:xfrm>
          <a:off x="9588500" y="132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100748</xdr:rowOff>
    </xdr:from>
    <xdr:ext cx="534377" cy="259045"/>
    <xdr:sp macro="" textlink="">
      <xdr:nvSpPr>
        <xdr:cNvPr id="430" name="テキスト ボックス 429"/>
        <xdr:cNvSpPr txBox="1"/>
      </xdr:nvSpPr>
      <xdr:spPr>
        <a:xfrm>
          <a:off x="9372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155400</xdr:rowOff>
    </xdr:from>
    <xdr:to>
      <xdr:col>46</xdr:col>
      <xdr:colOff>38100</xdr:colOff>
      <xdr:row>78</xdr:row>
      <xdr:rowOff>85550</xdr:rowOff>
    </xdr:to>
    <xdr:sp macro="" textlink="">
      <xdr:nvSpPr>
        <xdr:cNvPr id="431" name="楕円 430"/>
        <xdr:cNvSpPr/>
      </xdr:nvSpPr>
      <xdr:spPr>
        <a:xfrm>
          <a:off x="86995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76677</xdr:rowOff>
    </xdr:from>
    <xdr:ext cx="469744" cy="259045"/>
    <xdr:sp macro="" textlink="">
      <xdr:nvSpPr>
        <xdr:cNvPr id="432" name="テキスト ボックス 431"/>
        <xdr:cNvSpPr txBox="1"/>
      </xdr:nvSpPr>
      <xdr:spPr>
        <a:xfrm>
          <a:off x="8515428" y="134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23795</xdr:rowOff>
    </xdr:from>
    <xdr:to>
      <xdr:col>41</xdr:col>
      <xdr:colOff>101600</xdr:colOff>
      <xdr:row>78</xdr:row>
      <xdr:rowOff>125395</xdr:rowOff>
    </xdr:to>
    <xdr:sp macro="" textlink="">
      <xdr:nvSpPr>
        <xdr:cNvPr id="433" name="楕円 432"/>
        <xdr:cNvSpPr/>
      </xdr:nvSpPr>
      <xdr:spPr>
        <a:xfrm>
          <a:off x="7810500" y="133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116522</xdr:rowOff>
    </xdr:from>
    <xdr:ext cx="469744" cy="259045"/>
    <xdr:sp macro="" textlink="">
      <xdr:nvSpPr>
        <xdr:cNvPr id="434" name="テキスト ボックス 433"/>
        <xdr:cNvSpPr txBox="1"/>
      </xdr:nvSpPr>
      <xdr:spPr>
        <a:xfrm>
          <a:off x="7626428" y="1348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30699</xdr:rowOff>
    </xdr:from>
    <xdr:to>
      <xdr:col>36</xdr:col>
      <xdr:colOff>165100</xdr:colOff>
      <xdr:row>78</xdr:row>
      <xdr:rowOff>132299</xdr:rowOff>
    </xdr:to>
    <xdr:sp macro="" textlink="">
      <xdr:nvSpPr>
        <xdr:cNvPr id="435" name="楕円 434"/>
        <xdr:cNvSpPr/>
      </xdr:nvSpPr>
      <xdr:spPr>
        <a:xfrm>
          <a:off x="6921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123426</xdr:rowOff>
    </xdr:from>
    <xdr:ext cx="469744" cy="259045"/>
    <xdr:sp macro="" textlink="">
      <xdr:nvSpPr>
        <xdr:cNvPr id="436" name="テキスト ボックス 435"/>
        <xdr:cNvSpPr txBox="1"/>
      </xdr:nvSpPr>
      <xdr:spPr>
        <a:xfrm>
          <a:off x="6737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2" name="直線コネクタ 461"/>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3"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4" name="直線コネクタ 463"/>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5"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6" name="直線コネクタ 465"/>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34379</xdr:rowOff>
    </xdr:from>
    <xdr:to>
      <xdr:col>55</xdr:col>
      <xdr:colOff>0</xdr:colOff>
      <xdr:row>99</xdr:row>
      <xdr:rowOff>46637</xdr:rowOff>
    </xdr:to>
    <xdr:cxnSp macro="">
      <xdr:nvCxnSpPr>
        <xdr:cNvPr id="467" name="直線コネクタ 466"/>
        <xdr:cNvCxnSpPr/>
      </xdr:nvCxnSpPr>
      <xdr:spPr>
        <a:xfrm flipV="1">
          <a:off x="9639300" y="17007929"/>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8"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9" name="フローチャート: 判断 468"/>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46637</xdr:rowOff>
    </xdr:from>
    <xdr:to>
      <xdr:col>50</xdr:col>
      <xdr:colOff>114300</xdr:colOff>
      <xdr:row>99</xdr:row>
      <xdr:rowOff>48171</xdr:rowOff>
    </xdr:to>
    <xdr:cxnSp macro="">
      <xdr:nvCxnSpPr>
        <xdr:cNvPr id="470" name="直線コネクタ 469"/>
        <xdr:cNvCxnSpPr/>
      </xdr:nvCxnSpPr>
      <xdr:spPr>
        <a:xfrm flipV="1">
          <a:off x="8750300" y="1702018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1" name="フローチャート: 判断 470"/>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2" name="テキスト ボックス 471"/>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48171</xdr:rowOff>
    </xdr:from>
    <xdr:to>
      <xdr:col>45</xdr:col>
      <xdr:colOff>177800</xdr:colOff>
      <xdr:row>99</xdr:row>
      <xdr:rowOff>48884</xdr:rowOff>
    </xdr:to>
    <xdr:cxnSp macro="">
      <xdr:nvCxnSpPr>
        <xdr:cNvPr id="473" name="直線コネクタ 472"/>
        <xdr:cNvCxnSpPr/>
      </xdr:nvCxnSpPr>
      <xdr:spPr>
        <a:xfrm flipV="1">
          <a:off x="7861300" y="1702172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123360</xdr:rowOff>
    </xdr:from>
    <xdr:to>
      <xdr:col>46</xdr:col>
      <xdr:colOff>38100</xdr:colOff>
      <xdr:row>99</xdr:row>
      <xdr:rowOff>53510</xdr:rowOff>
    </xdr:to>
    <xdr:sp macro="" textlink="">
      <xdr:nvSpPr>
        <xdr:cNvPr id="474" name="フローチャート: 判断 473"/>
        <xdr:cNvSpPr/>
      </xdr:nvSpPr>
      <xdr:spPr>
        <a:xfrm>
          <a:off x="8699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70037</xdr:rowOff>
    </xdr:from>
    <xdr:ext cx="534377" cy="259045"/>
    <xdr:sp macro="" textlink="">
      <xdr:nvSpPr>
        <xdr:cNvPr id="475" name="テキスト ボックス 474"/>
        <xdr:cNvSpPr txBox="1"/>
      </xdr:nvSpPr>
      <xdr:spPr>
        <a:xfrm>
          <a:off x="8483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36314</xdr:rowOff>
    </xdr:from>
    <xdr:to>
      <xdr:col>41</xdr:col>
      <xdr:colOff>50800</xdr:colOff>
      <xdr:row>99</xdr:row>
      <xdr:rowOff>48884</xdr:rowOff>
    </xdr:to>
    <xdr:cxnSp macro="">
      <xdr:nvCxnSpPr>
        <xdr:cNvPr id="476" name="直線コネクタ 475"/>
        <xdr:cNvCxnSpPr/>
      </xdr:nvCxnSpPr>
      <xdr:spPr>
        <a:xfrm>
          <a:off x="6972300" y="17009864"/>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125699</xdr:rowOff>
    </xdr:from>
    <xdr:to>
      <xdr:col>41</xdr:col>
      <xdr:colOff>101600</xdr:colOff>
      <xdr:row>99</xdr:row>
      <xdr:rowOff>55849</xdr:rowOff>
    </xdr:to>
    <xdr:sp macro="" textlink="">
      <xdr:nvSpPr>
        <xdr:cNvPr id="477" name="フローチャート: 判断 476"/>
        <xdr:cNvSpPr/>
      </xdr:nvSpPr>
      <xdr:spPr>
        <a:xfrm>
          <a:off x="7810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72376</xdr:rowOff>
    </xdr:from>
    <xdr:ext cx="534377" cy="259045"/>
    <xdr:sp macro="" textlink="">
      <xdr:nvSpPr>
        <xdr:cNvPr id="478" name="テキスト ボックス 477"/>
        <xdr:cNvSpPr txBox="1"/>
      </xdr:nvSpPr>
      <xdr:spPr>
        <a:xfrm>
          <a:off x="7594111" y="167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119183</xdr:rowOff>
    </xdr:from>
    <xdr:to>
      <xdr:col>36</xdr:col>
      <xdr:colOff>165100</xdr:colOff>
      <xdr:row>99</xdr:row>
      <xdr:rowOff>49333</xdr:rowOff>
    </xdr:to>
    <xdr:sp macro="" textlink="">
      <xdr:nvSpPr>
        <xdr:cNvPr id="479" name="フローチャート: 判断 478"/>
        <xdr:cNvSpPr/>
      </xdr:nvSpPr>
      <xdr:spPr>
        <a:xfrm>
          <a:off x="6921500" y="169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65860</xdr:rowOff>
    </xdr:from>
    <xdr:ext cx="534377" cy="259045"/>
    <xdr:sp macro="" textlink="">
      <xdr:nvSpPr>
        <xdr:cNvPr id="480" name="テキスト ボックス 479"/>
        <xdr:cNvSpPr txBox="1"/>
      </xdr:nvSpPr>
      <xdr:spPr>
        <a:xfrm>
          <a:off x="6705111" y="166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155029</xdr:rowOff>
    </xdr:from>
    <xdr:to>
      <xdr:col>55</xdr:col>
      <xdr:colOff>50800</xdr:colOff>
      <xdr:row>99</xdr:row>
      <xdr:rowOff>85179</xdr:rowOff>
    </xdr:to>
    <xdr:sp macro="" textlink="">
      <xdr:nvSpPr>
        <xdr:cNvPr id="486" name="楕円 485"/>
        <xdr:cNvSpPr/>
      </xdr:nvSpPr>
      <xdr:spPr>
        <a:xfrm>
          <a:off x="10426700" y="16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69956</xdr:rowOff>
    </xdr:from>
    <xdr:ext cx="534377" cy="259045"/>
    <xdr:sp macro="" textlink="">
      <xdr:nvSpPr>
        <xdr:cNvPr id="487" name="土木費該当値テキスト"/>
        <xdr:cNvSpPr txBox="1"/>
      </xdr:nvSpPr>
      <xdr:spPr>
        <a:xfrm>
          <a:off x="10528300" y="168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167287</xdr:rowOff>
    </xdr:from>
    <xdr:to>
      <xdr:col>50</xdr:col>
      <xdr:colOff>165100</xdr:colOff>
      <xdr:row>99</xdr:row>
      <xdr:rowOff>97437</xdr:rowOff>
    </xdr:to>
    <xdr:sp macro="" textlink="">
      <xdr:nvSpPr>
        <xdr:cNvPr id="488" name="楕円 487"/>
        <xdr:cNvSpPr/>
      </xdr:nvSpPr>
      <xdr:spPr>
        <a:xfrm>
          <a:off x="9588500" y="169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88564</xdr:rowOff>
    </xdr:from>
    <xdr:ext cx="534377" cy="259045"/>
    <xdr:sp macro="" textlink="">
      <xdr:nvSpPr>
        <xdr:cNvPr id="489" name="テキスト ボックス 488"/>
        <xdr:cNvSpPr txBox="1"/>
      </xdr:nvSpPr>
      <xdr:spPr>
        <a:xfrm>
          <a:off x="9372111" y="170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168821</xdr:rowOff>
    </xdr:from>
    <xdr:to>
      <xdr:col>46</xdr:col>
      <xdr:colOff>38100</xdr:colOff>
      <xdr:row>99</xdr:row>
      <xdr:rowOff>98971</xdr:rowOff>
    </xdr:to>
    <xdr:sp macro="" textlink="">
      <xdr:nvSpPr>
        <xdr:cNvPr id="490" name="楕円 489"/>
        <xdr:cNvSpPr/>
      </xdr:nvSpPr>
      <xdr:spPr>
        <a:xfrm>
          <a:off x="8699500" y="169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90098</xdr:rowOff>
    </xdr:from>
    <xdr:ext cx="534377" cy="259045"/>
    <xdr:sp macro="" textlink="">
      <xdr:nvSpPr>
        <xdr:cNvPr id="491" name="テキスト ボックス 490"/>
        <xdr:cNvSpPr txBox="1"/>
      </xdr:nvSpPr>
      <xdr:spPr>
        <a:xfrm>
          <a:off x="8483111" y="170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169534</xdr:rowOff>
    </xdr:from>
    <xdr:to>
      <xdr:col>41</xdr:col>
      <xdr:colOff>101600</xdr:colOff>
      <xdr:row>99</xdr:row>
      <xdr:rowOff>99684</xdr:rowOff>
    </xdr:to>
    <xdr:sp macro="" textlink="">
      <xdr:nvSpPr>
        <xdr:cNvPr id="492" name="楕円 491"/>
        <xdr:cNvSpPr/>
      </xdr:nvSpPr>
      <xdr:spPr>
        <a:xfrm>
          <a:off x="7810500" y="169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90811</xdr:rowOff>
    </xdr:from>
    <xdr:ext cx="534377" cy="259045"/>
    <xdr:sp macro="" textlink="">
      <xdr:nvSpPr>
        <xdr:cNvPr id="493" name="テキスト ボックス 492"/>
        <xdr:cNvSpPr txBox="1"/>
      </xdr:nvSpPr>
      <xdr:spPr>
        <a:xfrm>
          <a:off x="7594111" y="17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156964</xdr:rowOff>
    </xdr:from>
    <xdr:to>
      <xdr:col>36</xdr:col>
      <xdr:colOff>165100</xdr:colOff>
      <xdr:row>99</xdr:row>
      <xdr:rowOff>87114</xdr:rowOff>
    </xdr:to>
    <xdr:sp macro="" textlink="">
      <xdr:nvSpPr>
        <xdr:cNvPr id="494" name="楕円 493"/>
        <xdr:cNvSpPr/>
      </xdr:nvSpPr>
      <xdr:spPr>
        <a:xfrm>
          <a:off x="6921500" y="16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78241</xdr:rowOff>
    </xdr:from>
    <xdr:ext cx="534377" cy="259045"/>
    <xdr:sp macro="" textlink="">
      <xdr:nvSpPr>
        <xdr:cNvPr id="495" name="テキスト ボックス 494"/>
        <xdr:cNvSpPr txBox="1"/>
      </xdr:nvSpPr>
      <xdr:spPr>
        <a:xfrm>
          <a:off x="6705111" y="17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8" name="直線コネクタ 517"/>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9"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20" name="直線コネクタ 519"/>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1"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2" name="直線コネクタ 521"/>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44419</xdr:rowOff>
    </xdr:from>
    <xdr:to>
      <xdr:col>85</xdr:col>
      <xdr:colOff>127000</xdr:colOff>
      <xdr:row>36</xdr:row>
      <xdr:rowOff>139837</xdr:rowOff>
    </xdr:to>
    <xdr:cxnSp macro="">
      <xdr:nvCxnSpPr>
        <xdr:cNvPr id="523" name="直線コネクタ 522"/>
        <xdr:cNvCxnSpPr/>
      </xdr:nvCxnSpPr>
      <xdr:spPr>
        <a:xfrm flipV="1">
          <a:off x="15481300" y="6216619"/>
          <a:ext cx="8382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4" name="消防費平均値テキスト"/>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5" name="フローチャート: 判断 524"/>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87945</xdr:rowOff>
    </xdr:from>
    <xdr:to>
      <xdr:col>81</xdr:col>
      <xdr:colOff>50800</xdr:colOff>
      <xdr:row>36</xdr:row>
      <xdr:rowOff>139837</xdr:rowOff>
    </xdr:to>
    <xdr:cxnSp macro="">
      <xdr:nvCxnSpPr>
        <xdr:cNvPr id="526" name="直線コネクタ 525"/>
        <xdr:cNvCxnSpPr/>
      </xdr:nvCxnSpPr>
      <xdr:spPr>
        <a:xfrm>
          <a:off x="14592300" y="6260145"/>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7" name="フローチャート: 判断 526"/>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8" name="テキスト ボックス 527"/>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87945</xdr:rowOff>
    </xdr:from>
    <xdr:to>
      <xdr:col>76</xdr:col>
      <xdr:colOff>114300</xdr:colOff>
      <xdr:row>37</xdr:row>
      <xdr:rowOff>3912</xdr:rowOff>
    </xdr:to>
    <xdr:cxnSp macro="">
      <xdr:nvCxnSpPr>
        <xdr:cNvPr id="529" name="直線コネクタ 528"/>
        <xdr:cNvCxnSpPr/>
      </xdr:nvCxnSpPr>
      <xdr:spPr>
        <a:xfrm flipV="1">
          <a:off x="13703300" y="6260145"/>
          <a:ext cx="8890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104125</xdr:rowOff>
    </xdr:from>
    <xdr:to>
      <xdr:col>76</xdr:col>
      <xdr:colOff>165100</xdr:colOff>
      <xdr:row>34</xdr:row>
      <xdr:rowOff>34275</xdr:rowOff>
    </xdr:to>
    <xdr:sp macro="" textlink="">
      <xdr:nvSpPr>
        <xdr:cNvPr id="530" name="フローチャート: 判断 529"/>
        <xdr:cNvSpPr/>
      </xdr:nvSpPr>
      <xdr:spPr>
        <a:xfrm>
          <a:off x="14541500" y="5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50802</xdr:rowOff>
    </xdr:from>
    <xdr:ext cx="534377" cy="259045"/>
    <xdr:sp macro="" textlink="">
      <xdr:nvSpPr>
        <xdr:cNvPr id="531" name="テキスト ボックス 530"/>
        <xdr:cNvSpPr txBox="1"/>
      </xdr:nvSpPr>
      <xdr:spPr>
        <a:xfrm>
          <a:off x="14325111" y="5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76241</xdr:rowOff>
    </xdr:from>
    <xdr:to>
      <xdr:col>71</xdr:col>
      <xdr:colOff>177800</xdr:colOff>
      <xdr:row>37</xdr:row>
      <xdr:rowOff>3912</xdr:rowOff>
    </xdr:to>
    <xdr:cxnSp macro="">
      <xdr:nvCxnSpPr>
        <xdr:cNvPr id="532" name="直線コネクタ 531"/>
        <xdr:cNvCxnSpPr/>
      </xdr:nvCxnSpPr>
      <xdr:spPr>
        <a:xfrm>
          <a:off x="12814300" y="5905541"/>
          <a:ext cx="889000" cy="4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87757</xdr:rowOff>
    </xdr:from>
    <xdr:to>
      <xdr:col>72</xdr:col>
      <xdr:colOff>38100</xdr:colOff>
      <xdr:row>34</xdr:row>
      <xdr:rowOff>17907</xdr:rowOff>
    </xdr:to>
    <xdr:sp macro="" textlink="">
      <xdr:nvSpPr>
        <xdr:cNvPr id="533" name="フローチャート: 判断 532"/>
        <xdr:cNvSpPr/>
      </xdr:nvSpPr>
      <xdr:spPr>
        <a:xfrm>
          <a:off x="13652500" y="574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34434</xdr:rowOff>
    </xdr:from>
    <xdr:ext cx="534377" cy="259045"/>
    <xdr:sp macro="" textlink="">
      <xdr:nvSpPr>
        <xdr:cNvPr id="534" name="テキスト ボックス 533"/>
        <xdr:cNvSpPr txBox="1"/>
      </xdr:nvSpPr>
      <xdr:spPr>
        <a:xfrm>
          <a:off x="13436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88031</xdr:rowOff>
    </xdr:from>
    <xdr:to>
      <xdr:col>67</xdr:col>
      <xdr:colOff>101600</xdr:colOff>
      <xdr:row>35</xdr:row>
      <xdr:rowOff>18181</xdr:rowOff>
    </xdr:to>
    <xdr:sp macro="" textlink="">
      <xdr:nvSpPr>
        <xdr:cNvPr id="535" name="フローチャート: 判断 534"/>
        <xdr:cNvSpPr/>
      </xdr:nvSpPr>
      <xdr:spPr>
        <a:xfrm>
          <a:off x="12763500" y="591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9308</xdr:rowOff>
    </xdr:from>
    <xdr:ext cx="534377" cy="259045"/>
    <xdr:sp macro="" textlink="">
      <xdr:nvSpPr>
        <xdr:cNvPr id="536" name="テキスト ボックス 535"/>
        <xdr:cNvSpPr txBox="1"/>
      </xdr:nvSpPr>
      <xdr:spPr>
        <a:xfrm>
          <a:off x="12547111" y="60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165069</xdr:rowOff>
    </xdr:from>
    <xdr:to>
      <xdr:col>85</xdr:col>
      <xdr:colOff>177800</xdr:colOff>
      <xdr:row>36</xdr:row>
      <xdr:rowOff>95219</xdr:rowOff>
    </xdr:to>
    <xdr:sp macro="" textlink="">
      <xdr:nvSpPr>
        <xdr:cNvPr id="542" name="楕円 541"/>
        <xdr:cNvSpPr/>
      </xdr:nvSpPr>
      <xdr:spPr>
        <a:xfrm>
          <a:off x="16268700" y="61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143496</xdr:rowOff>
    </xdr:from>
    <xdr:ext cx="534377" cy="259045"/>
    <xdr:sp macro="" textlink="">
      <xdr:nvSpPr>
        <xdr:cNvPr id="543" name="消防費該当値テキスト"/>
        <xdr:cNvSpPr txBox="1"/>
      </xdr:nvSpPr>
      <xdr:spPr>
        <a:xfrm>
          <a:off x="16370300" y="61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89037</xdr:rowOff>
    </xdr:from>
    <xdr:to>
      <xdr:col>81</xdr:col>
      <xdr:colOff>101600</xdr:colOff>
      <xdr:row>37</xdr:row>
      <xdr:rowOff>19187</xdr:rowOff>
    </xdr:to>
    <xdr:sp macro="" textlink="">
      <xdr:nvSpPr>
        <xdr:cNvPr id="544" name="楕円 543"/>
        <xdr:cNvSpPr/>
      </xdr:nvSpPr>
      <xdr:spPr>
        <a:xfrm>
          <a:off x="15430500" y="62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10314</xdr:rowOff>
    </xdr:from>
    <xdr:ext cx="534377" cy="259045"/>
    <xdr:sp macro="" textlink="">
      <xdr:nvSpPr>
        <xdr:cNvPr id="545" name="テキスト ボックス 544"/>
        <xdr:cNvSpPr txBox="1"/>
      </xdr:nvSpPr>
      <xdr:spPr>
        <a:xfrm>
          <a:off x="15214111" y="63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37145</xdr:rowOff>
    </xdr:from>
    <xdr:to>
      <xdr:col>76</xdr:col>
      <xdr:colOff>165100</xdr:colOff>
      <xdr:row>36</xdr:row>
      <xdr:rowOff>138745</xdr:rowOff>
    </xdr:to>
    <xdr:sp macro="" textlink="">
      <xdr:nvSpPr>
        <xdr:cNvPr id="546" name="楕円 545"/>
        <xdr:cNvSpPr/>
      </xdr:nvSpPr>
      <xdr:spPr>
        <a:xfrm>
          <a:off x="14541500" y="62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129872</xdr:rowOff>
    </xdr:from>
    <xdr:ext cx="534377" cy="259045"/>
    <xdr:sp macro="" textlink="">
      <xdr:nvSpPr>
        <xdr:cNvPr id="547" name="テキスト ボックス 546"/>
        <xdr:cNvSpPr txBox="1"/>
      </xdr:nvSpPr>
      <xdr:spPr>
        <a:xfrm>
          <a:off x="14325111" y="63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124562</xdr:rowOff>
    </xdr:from>
    <xdr:to>
      <xdr:col>72</xdr:col>
      <xdr:colOff>38100</xdr:colOff>
      <xdr:row>37</xdr:row>
      <xdr:rowOff>54712</xdr:rowOff>
    </xdr:to>
    <xdr:sp macro="" textlink="">
      <xdr:nvSpPr>
        <xdr:cNvPr id="548" name="楕円 547"/>
        <xdr:cNvSpPr/>
      </xdr:nvSpPr>
      <xdr:spPr>
        <a:xfrm>
          <a:off x="13652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45839</xdr:rowOff>
    </xdr:from>
    <xdr:ext cx="534377" cy="259045"/>
    <xdr:sp macro="" textlink="">
      <xdr:nvSpPr>
        <xdr:cNvPr id="549" name="テキスト ボックス 548"/>
        <xdr:cNvSpPr txBox="1"/>
      </xdr:nvSpPr>
      <xdr:spPr>
        <a:xfrm>
          <a:off x="13436111" y="63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25441</xdr:rowOff>
    </xdr:from>
    <xdr:to>
      <xdr:col>67</xdr:col>
      <xdr:colOff>101600</xdr:colOff>
      <xdr:row>34</xdr:row>
      <xdr:rowOff>127041</xdr:rowOff>
    </xdr:to>
    <xdr:sp macro="" textlink="">
      <xdr:nvSpPr>
        <xdr:cNvPr id="550" name="楕円 549"/>
        <xdr:cNvSpPr/>
      </xdr:nvSpPr>
      <xdr:spPr>
        <a:xfrm>
          <a:off x="12763500" y="58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143568</xdr:rowOff>
    </xdr:from>
    <xdr:ext cx="534377" cy="259045"/>
    <xdr:sp macro="" textlink="">
      <xdr:nvSpPr>
        <xdr:cNvPr id="551" name="テキスト ボックス 550"/>
        <xdr:cNvSpPr txBox="1"/>
      </xdr:nvSpPr>
      <xdr:spPr>
        <a:xfrm>
          <a:off x="12547111" y="56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6" name="直線コネクタ 575"/>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7"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8" name="直線コネクタ 577"/>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9"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0" name="直線コネクタ 579"/>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111849</xdr:rowOff>
    </xdr:from>
    <xdr:to>
      <xdr:col>85</xdr:col>
      <xdr:colOff>127000</xdr:colOff>
      <xdr:row>56</xdr:row>
      <xdr:rowOff>134214</xdr:rowOff>
    </xdr:to>
    <xdr:cxnSp macro="">
      <xdr:nvCxnSpPr>
        <xdr:cNvPr id="581" name="直線コネクタ 580"/>
        <xdr:cNvCxnSpPr/>
      </xdr:nvCxnSpPr>
      <xdr:spPr>
        <a:xfrm>
          <a:off x="15481300" y="9198699"/>
          <a:ext cx="838200" cy="5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2"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3" name="フローチャート: 判断 582"/>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111849</xdr:rowOff>
    </xdr:from>
    <xdr:to>
      <xdr:col>81</xdr:col>
      <xdr:colOff>50800</xdr:colOff>
      <xdr:row>56</xdr:row>
      <xdr:rowOff>110668</xdr:rowOff>
    </xdr:to>
    <xdr:cxnSp macro="">
      <xdr:nvCxnSpPr>
        <xdr:cNvPr id="584" name="直線コネクタ 583"/>
        <xdr:cNvCxnSpPr/>
      </xdr:nvCxnSpPr>
      <xdr:spPr>
        <a:xfrm flipV="1">
          <a:off x="14592300" y="9198699"/>
          <a:ext cx="889000" cy="5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5" name="フローチャート: 判断 584"/>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6" name="テキスト ボックス 585"/>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101295</xdr:rowOff>
    </xdr:from>
    <xdr:to>
      <xdr:col>76</xdr:col>
      <xdr:colOff>114300</xdr:colOff>
      <xdr:row>56</xdr:row>
      <xdr:rowOff>110668</xdr:rowOff>
    </xdr:to>
    <xdr:cxnSp macro="">
      <xdr:nvCxnSpPr>
        <xdr:cNvPr id="587" name="直線コネクタ 586"/>
        <xdr:cNvCxnSpPr/>
      </xdr:nvCxnSpPr>
      <xdr:spPr>
        <a:xfrm>
          <a:off x="13703300" y="9359595"/>
          <a:ext cx="889000" cy="3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64954</xdr:rowOff>
    </xdr:from>
    <xdr:to>
      <xdr:col>76</xdr:col>
      <xdr:colOff>165100</xdr:colOff>
      <xdr:row>54</xdr:row>
      <xdr:rowOff>166554</xdr:rowOff>
    </xdr:to>
    <xdr:sp macro="" textlink="">
      <xdr:nvSpPr>
        <xdr:cNvPr id="588" name="フローチャート: 判断 587"/>
        <xdr:cNvSpPr/>
      </xdr:nvSpPr>
      <xdr:spPr>
        <a:xfrm>
          <a:off x="14541500" y="93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11631</xdr:rowOff>
    </xdr:from>
    <xdr:ext cx="534377" cy="259045"/>
    <xdr:sp macro="" textlink="">
      <xdr:nvSpPr>
        <xdr:cNvPr id="589" name="テキスト ボックス 588"/>
        <xdr:cNvSpPr txBox="1"/>
      </xdr:nvSpPr>
      <xdr:spPr>
        <a:xfrm>
          <a:off x="14325111" y="90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101295</xdr:rowOff>
    </xdr:from>
    <xdr:to>
      <xdr:col>71</xdr:col>
      <xdr:colOff>177800</xdr:colOff>
      <xdr:row>55</xdr:row>
      <xdr:rowOff>40030</xdr:rowOff>
    </xdr:to>
    <xdr:cxnSp macro="">
      <xdr:nvCxnSpPr>
        <xdr:cNvPr id="590" name="直線コネクタ 589"/>
        <xdr:cNvCxnSpPr/>
      </xdr:nvCxnSpPr>
      <xdr:spPr>
        <a:xfrm flipV="1">
          <a:off x="12814300" y="935959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279</xdr:rowOff>
    </xdr:from>
    <xdr:to>
      <xdr:col>72</xdr:col>
      <xdr:colOff>38100</xdr:colOff>
      <xdr:row>54</xdr:row>
      <xdr:rowOff>101879</xdr:rowOff>
    </xdr:to>
    <xdr:sp macro="" textlink="">
      <xdr:nvSpPr>
        <xdr:cNvPr id="591" name="フローチャート: 判断 590"/>
        <xdr:cNvSpPr/>
      </xdr:nvSpPr>
      <xdr:spPr>
        <a:xfrm>
          <a:off x="13652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118406</xdr:rowOff>
    </xdr:from>
    <xdr:ext cx="534377" cy="259045"/>
    <xdr:sp macro="" textlink="">
      <xdr:nvSpPr>
        <xdr:cNvPr id="592" name="テキスト ボックス 591"/>
        <xdr:cNvSpPr txBox="1"/>
      </xdr:nvSpPr>
      <xdr:spPr>
        <a:xfrm>
          <a:off x="13436111" y="9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42342</xdr:rowOff>
    </xdr:from>
    <xdr:to>
      <xdr:col>67</xdr:col>
      <xdr:colOff>101600</xdr:colOff>
      <xdr:row>53</xdr:row>
      <xdr:rowOff>143942</xdr:rowOff>
    </xdr:to>
    <xdr:sp macro="" textlink="">
      <xdr:nvSpPr>
        <xdr:cNvPr id="593" name="フローチャート: 判断 592"/>
        <xdr:cNvSpPr/>
      </xdr:nvSpPr>
      <xdr:spPr>
        <a:xfrm>
          <a:off x="12763500" y="912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160469</xdr:rowOff>
    </xdr:from>
    <xdr:ext cx="534377" cy="259045"/>
    <xdr:sp macro="" textlink="">
      <xdr:nvSpPr>
        <xdr:cNvPr id="594" name="テキスト ボックス 593"/>
        <xdr:cNvSpPr txBox="1"/>
      </xdr:nvSpPr>
      <xdr:spPr>
        <a:xfrm>
          <a:off x="12547111" y="89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83414</xdr:rowOff>
    </xdr:from>
    <xdr:to>
      <xdr:col>85</xdr:col>
      <xdr:colOff>177800</xdr:colOff>
      <xdr:row>57</xdr:row>
      <xdr:rowOff>13564</xdr:rowOff>
    </xdr:to>
    <xdr:sp macro="" textlink="">
      <xdr:nvSpPr>
        <xdr:cNvPr id="600" name="楕円 599"/>
        <xdr:cNvSpPr/>
      </xdr:nvSpPr>
      <xdr:spPr>
        <a:xfrm>
          <a:off x="162687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61841</xdr:rowOff>
    </xdr:from>
    <xdr:ext cx="534377" cy="259045"/>
    <xdr:sp macro="" textlink="">
      <xdr:nvSpPr>
        <xdr:cNvPr id="601" name="教育費該当値テキスト"/>
        <xdr:cNvSpPr txBox="1"/>
      </xdr:nvSpPr>
      <xdr:spPr>
        <a:xfrm>
          <a:off x="16370300" y="96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61049</xdr:rowOff>
    </xdr:from>
    <xdr:to>
      <xdr:col>81</xdr:col>
      <xdr:colOff>101600</xdr:colOff>
      <xdr:row>53</xdr:row>
      <xdr:rowOff>162649</xdr:rowOff>
    </xdr:to>
    <xdr:sp macro="" textlink="">
      <xdr:nvSpPr>
        <xdr:cNvPr id="602" name="楕円 601"/>
        <xdr:cNvSpPr/>
      </xdr:nvSpPr>
      <xdr:spPr>
        <a:xfrm>
          <a:off x="15430500" y="91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7726</xdr:rowOff>
    </xdr:from>
    <xdr:ext cx="534377" cy="259045"/>
    <xdr:sp macro="" textlink="">
      <xdr:nvSpPr>
        <xdr:cNvPr id="603" name="テキスト ボックス 602"/>
        <xdr:cNvSpPr txBox="1"/>
      </xdr:nvSpPr>
      <xdr:spPr>
        <a:xfrm>
          <a:off x="15214111" y="89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59868</xdr:rowOff>
    </xdr:from>
    <xdr:to>
      <xdr:col>76</xdr:col>
      <xdr:colOff>165100</xdr:colOff>
      <xdr:row>56</xdr:row>
      <xdr:rowOff>161468</xdr:rowOff>
    </xdr:to>
    <xdr:sp macro="" textlink="">
      <xdr:nvSpPr>
        <xdr:cNvPr id="604" name="楕円 603"/>
        <xdr:cNvSpPr/>
      </xdr:nvSpPr>
      <xdr:spPr>
        <a:xfrm>
          <a:off x="14541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152595</xdr:rowOff>
    </xdr:from>
    <xdr:ext cx="534377" cy="259045"/>
    <xdr:sp macro="" textlink="">
      <xdr:nvSpPr>
        <xdr:cNvPr id="605" name="テキスト ボックス 604"/>
        <xdr:cNvSpPr txBox="1"/>
      </xdr:nvSpPr>
      <xdr:spPr>
        <a:xfrm>
          <a:off x="14325111" y="97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50495</xdr:rowOff>
    </xdr:from>
    <xdr:to>
      <xdr:col>72</xdr:col>
      <xdr:colOff>38100</xdr:colOff>
      <xdr:row>54</xdr:row>
      <xdr:rowOff>152095</xdr:rowOff>
    </xdr:to>
    <xdr:sp macro="" textlink="">
      <xdr:nvSpPr>
        <xdr:cNvPr id="606" name="楕円 605"/>
        <xdr:cNvSpPr/>
      </xdr:nvSpPr>
      <xdr:spPr>
        <a:xfrm>
          <a:off x="13652500" y="9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143222</xdr:rowOff>
    </xdr:from>
    <xdr:ext cx="534377" cy="259045"/>
    <xdr:sp macro="" textlink="">
      <xdr:nvSpPr>
        <xdr:cNvPr id="607" name="テキスト ボックス 606"/>
        <xdr:cNvSpPr txBox="1"/>
      </xdr:nvSpPr>
      <xdr:spPr>
        <a:xfrm>
          <a:off x="13436111" y="94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160680</xdr:rowOff>
    </xdr:from>
    <xdr:to>
      <xdr:col>67</xdr:col>
      <xdr:colOff>101600</xdr:colOff>
      <xdr:row>55</xdr:row>
      <xdr:rowOff>90830</xdr:rowOff>
    </xdr:to>
    <xdr:sp macro="" textlink="">
      <xdr:nvSpPr>
        <xdr:cNvPr id="608" name="楕円 607"/>
        <xdr:cNvSpPr/>
      </xdr:nvSpPr>
      <xdr:spPr>
        <a:xfrm>
          <a:off x="12763500" y="94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81957</xdr:rowOff>
    </xdr:from>
    <xdr:ext cx="534377" cy="259045"/>
    <xdr:sp macro="" textlink="">
      <xdr:nvSpPr>
        <xdr:cNvPr id="609" name="テキスト ボックス 608"/>
        <xdr:cNvSpPr txBox="1"/>
      </xdr:nvSpPr>
      <xdr:spPr>
        <a:xfrm>
          <a:off x="12547111" y="95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138995</xdr:rowOff>
    </xdr:from>
    <xdr:to>
      <xdr:col>85</xdr:col>
      <xdr:colOff>127000</xdr:colOff>
      <xdr:row>79</xdr:row>
      <xdr:rowOff>44450</xdr:rowOff>
    </xdr:to>
    <xdr:cxnSp macro="">
      <xdr:nvCxnSpPr>
        <xdr:cNvPr id="638" name="直線コネクタ 637"/>
        <xdr:cNvCxnSpPr/>
      </xdr:nvCxnSpPr>
      <xdr:spPr>
        <a:xfrm flipV="1">
          <a:off x="15481300" y="13512095"/>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38297</xdr:rowOff>
    </xdr:from>
    <xdr:to>
      <xdr:col>81</xdr:col>
      <xdr:colOff>50800</xdr:colOff>
      <xdr:row>79</xdr:row>
      <xdr:rowOff>44450</xdr:rowOff>
    </xdr:to>
    <xdr:cxnSp macro="">
      <xdr:nvCxnSpPr>
        <xdr:cNvPr id="641" name="直線コネクタ 640"/>
        <xdr:cNvCxnSpPr/>
      </xdr:nvCxnSpPr>
      <xdr:spPr>
        <a:xfrm>
          <a:off x="14592300" y="13582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38297</xdr:rowOff>
    </xdr:from>
    <xdr:to>
      <xdr:col>76</xdr:col>
      <xdr:colOff>114300</xdr:colOff>
      <xdr:row>79</xdr:row>
      <xdr:rowOff>39078</xdr:rowOff>
    </xdr:to>
    <xdr:cxnSp macro="">
      <xdr:nvCxnSpPr>
        <xdr:cNvPr id="644" name="直線コネクタ 643"/>
        <xdr:cNvCxnSpPr/>
      </xdr:nvCxnSpPr>
      <xdr:spPr>
        <a:xfrm flipV="1">
          <a:off x="13703300" y="13582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83414</xdr:rowOff>
    </xdr:from>
    <xdr:to>
      <xdr:col>76</xdr:col>
      <xdr:colOff>165100</xdr:colOff>
      <xdr:row>79</xdr:row>
      <xdr:rowOff>13564</xdr:rowOff>
    </xdr:to>
    <xdr:sp macro="" textlink="">
      <xdr:nvSpPr>
        <xdr:cNvPr id="645" name="フローチャート: 判断 644"/>
        <xdr:cNvSpPr/>
      </xdr:nvSpPr>
      <xdr:spPr>
        <a:xfrm>
          <a:off x="14541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46" name="テキスト ボックス 645"/>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35858</xdr:rowOff>
    </xdr:from>
    <xdr:to>
      <xdr:col>71</xdr:col>
      <xdr:colOff>177800</xdr:colOff>
      <xdr:row>79</xdr:row>
      <xdr:rowOff>39078</xdr:rowOff>
    </xdr:to>
    <xdr:cxnSp macro="">
      <xdr:nvCxnSpPr>
        <xdr:cNvPr id="647" name="直線コネクタ 646"/>
        <xdr:cNvCxnSpPr/>
      </xdr:nvCxnSpPr>
      <xdr:spPr>
        <a:xfrm>
          <a:off x="12814300" y="1358040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19405</xdr:rowOff>
    </xdr:from>
    <xdr:to>
      <xdr:col>72</xdr:col>
      <xdr:colOff>38100</xdr:colOff>
      <xdr:row>78</xdr:row>
      <xdr:rowOff>121005</xdr:rowOff>
    </xdr:to>
    <xdr:sp macro="" textlink="">
      <xdr:nvSpPr>
        <xdr:cNvPr id="648" name="フローチャート: 判断 647"/>
        <xdr:cNvSpPr/>
      </xdr:nvSpPr>
      <xdr:spPr>
        <a:xfrm>
          <a:off x="13652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137532</xdr:rowOff>
    </xdr:from>
    <xdr:ext cx="469744" cy="259045"/>
    <xdr:sp macro="" textlink="">
      <xdr:nvSpPr>
        <xdr:cNvPr id="649" name="テキスト ボックス 648"/>
        <xdr:cNvSpPr txBox="1"/>
      </xdr:nvSpPr>
      <xdr:spPr>
        <a:xfrm>
          <a:off x="13468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26606</xdr:rowOff>
    </xdr:from>
    <xdr:to>
      <xdr:col>67</xdr:col>
      <xdr:colOff>101600</xdr:colOff>
      <xdr:row>78</xdr:row>
      <xdr:rowOff>128206</xdr:rowOff>
    </xdr:to>
    <xdr:sp macro="" textlink="">
      <xdr:nvSpPr>
        <xdr:cNvPr id="650" name="フローチャート: 判断 649"/>
        <xdr:cNvSpPr/>
      </xdr:nvSpPr>
      <xdr:spPr>
        <a:xfrm>
          <a:off x="12763500" y="133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144733</xdr:rowOff>
    </xdr:from>
    <xdr:ext cx="469744" cy="259045"/>
    <xdr:sp macro="" textlink="">
      <xdr:nvSpPr>
        <xdr:cNvPr id="651" name="テキスト ボックス 650"/>
        <xdr:cNvSpPr txBox="1"/>
      </xdr:nvSpPr>
      <xdr:spPr>
        <a:xfrm>
          <a:off x="12579428" y="13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88195</xdr:rowOff>
    </xdr:from>
    <xdr:to>
      <xdr:col>85</xdr:col>
      <xdr:colOff>177800</xdr:colOff>
      <xdr:row>79</xdr:row>
      <xdr:rowOff>18345</xdr:rowOff>
    </xdr:to>
    <xdr:sp macro="" textlink="">
      <xdr:nvSpPr>
        <xdr:cNvPr id="657" name="楕円 656"/>
        <xdr:cNvSpPr/>
      </xdr:nvSpPr>
      <xdr:spPr>
        <a:xfrm>
          <a:off x="16268700" y="134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26884</xdr:rowOff>
    </xdr:from>
    <xdr:ext cx="469744" cy="259045"/>
    <xdr:sp macro="" textlink="">
      <xdr:nvSpPr>
        <xdr:cNvPr id="658" name="災害復旧費該当値テキスト"/>
        <xdr:cNvSpPr txBox="1"/>
      </xdr:nvSpPr>
      <xdr:spPr>
        <a:xfrm>
          <a:off x="16370300" y="133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158947</xdr:rowOff>
    </xdr:from>
    <xdr:to>
      <xdr:col>76</xdr:col>
      <xdr:colOff>165100</xdr:colOff>
      <xdr:row>79</xdr:row>
      <xdr:rowOff>89097</xdr:rowOff>
    </xdr:to>
    <xdr:sp macro="" textlink="">
      <xdr:nvSpPr>
        <xdr:cNvPr id="661" name="楕円 660"/>
        <xdr:cNvSpPr/>
      </xdr:nvSpPr>
      <xdr:spPr>
        <a:xfrm>
          <a:off x="14541500" y="135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80224</xdr:rowOff>
    </xdr:from>
    <xdr:ext cx="378565" cy="259045"/>
    <xdr:sp macro="" textlink="">
      <xdr:nvSpPr>
        <xdr:cNvPr id="662" name="テキスト ボックス 661"/>
        <xdr:cNvSpPr txBox="1"/>
      </xdr:nvSpPr>
      <xdr:spPr>
        <a:xfrm>
          <a:off x="14403017" y="1362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159728</xdr:rowOff>
    </xdr:from>
    <xdr:to>
      <xdr:col>72</xdr:col>
      <xdr:colOff>38100</xdr:colOff>
      <xdr:row>79</xdr:row>
      <xdr:rowOff>89878</xdr:rowOff>
    </xdr:to>
    <xdr:sp macro="" textlink="">
      <xdr:nvSpPr>
        <xdr:cNvPr id="663" name="楕円 662"/>
        <xdr:cNvSpPr/>
      </xdr:nvSpPr>
      <xdr:spPr>
        <a:xfrm>
          <a:off x="136525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81005</xdr:rowOff>
    </xdr:from>
    <xdr:ext cx="378565" cy="259045"/>
    <xdr:sp macro="" textlink="">
      <xdr:nvSpPr>
        <xdr:cNvPr id="664" name="テキスト ボックス 663"/>
        <xdr:cNvSpPr txBox="1"/>
      </xdr:nvSpPr>
      <xdr:spPr>
        <a:xfrm>
          <a:off x="13514017" y="136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156508</xdr:rowOff>
    </xdr:from>
    <xdr:to>
      <xdr:col>67</xdr:col>
      <xdr:colOff>101600</xdr:colOff>
      <xdr:row>79</xdr:row>
      <xdr:rowOff>86658</xdr:rowOff>
    </xdr:to>
    <xdr:sp macro="" textlink="">
      <xdr:nvSpPr>
        <xdr:cNvPr id="665" name="楕円 664"/>
        <xdr:cNvSpPr/>
      </xdr:nvSpPr>
      <xdr:spPr>
        <a:xfrm>
          <a:off x="12763500" y="13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77785</xdr:rowOff>
    </xdr:from>
    <xdr:ext cx="378565" cy="259045"/>
    <xdr:sp macro="" textlink="">
      <xdr:nvSpPr>
        <xdr:cNvPr id="666" name="テキスト ボックス 665"/>
        <xdr:cNvSpPr txBox="1"/>
      </xdr:nvSpPr>
      <xdr:spPr>
        <a:xfrm>
          <a:off x="12625017" y="1362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20264</xdr:rowOff>
    </xdr:from>
    <xdr:to>
      <xdr:col>85</xdr:col>
      <xdr:colOff>127000</xdr:colOff>
      <xdr:row>95</xdr:row>
      <xdr:rowOff>26513</xdr:rowOff>
    </xdr:to>
    <xdr:cxnSp macro="">
      <xdr:nvCxnSpPr>
        <xdr:cNvPr id="694" name="直線コネクタ 693"/>
        <xdr:cNvCxnSpPr/>
      </xdr:nvCxnSpPr>
      <xdr:spPr>
        <a:xfrm flipV="1">
          <a:off x="15481300" y="16308014"/>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5"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26513</xdr:rowOff>
    </xdr:from>
    <xdr:to>
      <xdr:col>81</xdr:col>
      <xdr:colOff>50800</xdr:colOff>
      <xdr:row>95</xdr:row>
      <xdr:rowOff>47788</xdr:rowOff>
    </xdr:to>
    <xdr:cxnSp macro="">
      <xdr:nvCxnSpPr>
        <xdr:cNvPr id="697" name="直線コネクタ 696"/>
        <xdr:cNvCxnSpPr/>
      </xdr:nvCxnSpPr>
      <xdr:spPr>
        <a:xfrm flipV="1">
          <a:off x="14592300" y="16314263"/>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9" name="テキスト ボックス 698"/>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47788</xdr:rowOff>
    </xdr:from>
    <xdr:to>
      <xdr:col>76</xdr:col>
      <xdr:colOff>114300</xdr:colOff>
      <xdr:row>95</xdr:row>
      <xdr:rowOff>86345</xdr:rowOff>
    </xdr:to>
    <xdr:cxnSp macro="">
      <xdr:nvCxnSpPr>
        <xdr:cNvPr id="700" name="直線コネクタ 699"/>
        <xdr:cNvCxnSpPr/>
      </xdr:nvCxnSpPr>
      <xdr:spPr>
        <a:xfrm flipV="1">
          <a:off x="13703300" y="163355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13294</xdr:rowOff>
    </xdr:from>
    <xdr:to>
      <xdr:col>76</xdr:col>
      <xdr:colOff>165100</xdr:colOff>
      <xdr:row>94</xdr:row>
      <xdr:rowOff>114894</xdr:rowOff>
    </xdr:to>
    <xdr:sp macro="" textlink="">
      <xdr:nvSpPr>
        <xdr:cNvPr id="701" name="フローチャート: 判断 700"/>
        <xdr:cNvSpPr/>
      </xdr:nvSpPr>
      <xdr:spPr>
        <a:xfrm>
          <a:off x="14541500" y="161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131421</xdr:rowOff>
    </xdr:from>
    <xdr:ext cx="534377" cy="259045"/>
    <xdr:sp macro="" textlink="">
      <xdr:nvSpPr>
        <xdr:cNvPr id="702" name="テキスト ボックス 701"/>
        <xdr:cNvSpPr txBox="1"/>
      </xdr:nvSpPr>
      <xdr:spPr>
        <a:xfrm>
          <a:off x="14325111" y="159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66487</xdr:rowOff>
    </xdr:from>
    <xdr:to>
      <xdr:col>71</xdr:col>
      <xdr:colOff>177800</xdr:colOff>
      <xdr:row>95</xdr:row>
      <xdr:rowOff>86345</xdr:rowOff>
    </xdr:to>
    <xdr:cxnSp macro="">
      <xdr:nvCxnSpPr>
        <xdr:cNvPr id="703" name="直線コネクタ 702"/>
        <xdr:cNvCxnSpPr/>
      </xdr:nvCxnSpPr>
      <xdr:spPr>
        <a:xfrm>
          <a:off x="12814300" y="16354237"/>
          <a:ext cx="889000" cy="1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162616</xdr:rowOff>
    </xdr:from>
    <xdr:to>
      <xdr:col>72</xdr:col>
      <xdr:colOff>38100</xdr:colOff>
      <xdr:row>94</xdr:row>
      <xdr:rowOff>92766</xdr:rowOff>
    </xdr:to>
    <xdr:sp macro="" textlink="">
      <xdr:nvSpPr>
        <xdr:cNvPr id="704" name="フローチャート: 判断 703"/>
        <xdr:cNvSpPr/>
      </xdr:nvSpPr>
      <xdr:spPr>
        <a:xfrm>
          <a:off x="13652500" y="1610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109293</xdr:rowOff>
    </xdr:from>
    <xdr:ext cx="534377" cy="259045"/>
    <xdr:sp macro="" textlink="">
      <xdr:nvSpPr>
        <xdr:cNvPr id="705" name="テキスト ボックス 704"/>
        <xdr:cNvSpPr txBox="1"/>
      </xdr:nvSpPr>
      <xdr:spPr>
        <a:xfrm>
          <a:off x="13436111" y="158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139787</xdr:rowOff>
    </xdr:from>
    <xdr:to>
      <xdr:col>67</xdr:col>
      <xdr:colOff>101600</xdr:colOff>
      <xdr:row>94</xdr:row>
      <xdr:rowOff>69937</xdr:rowOff>
    </xdr:to>
    <xdr:sp macro="" textlink="">
      <xdr:nvSpPr>
        <xdr:cNvPr id="706" name="フローチャート: 判断 705"/>
        <xdr:cNvSpPr/>
      </xdr:nvSpPr>
      <xdr:spPr>
        <a:xfrm>
          <a:off x="12763500" y="1608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86464</xdr:rowOff>
    </xdr:from>
    <xdr:ext cx="534377" cy="259045"/>
    <xdr:sp macro="" textlink="">
      <xdr:nvSpPr>
        <xdr:cNvPr id="707" name="テキスト ボックス 706"/>
        <xdr:cNvSpPr txBox="1"/>
      </xdr:nvSpPr>
      <xdr:spPr>
        <a:xfrm>
          <a:off x="12547111" y="158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140914</xdr:rowOff>
    </xdr:from>
    <xdr:to>
      <xdr:col>85</xdr:col>
      <xdr:colOff>177800</xdr:colOff>
      <xdr:row>95</xdr:row>
      <xdr:rowOff>71064</xdr:rowOff>
    </xdr:to>
    <xdr:sp macro="" textlink="">
      <xdr:nvSpPr>
        <xdr:cNvPr id="713" name="楕円 712"/>
        <xdr:cNvSpPr/>
      </xdr:nvSpPr>
      <xdr:spPr>
        <a:xfrm>
          <a:off x="16268700" y="1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163791</xdr:rowOff>
    </xdr:from>
    <xdr:ext cx="534377" cy="259045"/>
    <xdr:sp macro="" textlink="">
      <xdr:nvSpPr>
        <xdr:cNvPr id="714" name="公債費該当値テキスト"/>
        <xdr:cNvSpPr txBox="1"/>
      </xdr:nvSpPr>
      <xdr:spPr>
        <a:xfrm>
          <a:off x="16370300" y="161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147163</xdr:rowOff>
    </xdr:from>
    <xdr:to>
      <xdr:col>81</xdr:col>
      <xdr:colOff>101600</xdr:colOff>
      <xdr:row>95</xdr:row>
      <xdr:rowOff>77313</xdr:rowOff>
    </xdr:to>
    <xdr:sp macro="" textlink="">
      <xdr:nvSpPr>
        <xdr:cNvPr id="715" name="楕円 714"/>
        <xdr:cNvSpPr/>
      </xdr:nvSpPr>
      <xdr:spPr>
        <a:xfrm>
          <a:off x="15430500" y="162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93840</xdr:rowOff>
    </xdr:from>
    <xdr:ext cx="534377" cy="259045"/>
    <xdr:sp macro="" textlink="">
      <xdr:nvSpPr>
        <xdr:cNvPr id="716" name="テキスト ボックス 715"/>
        <xdr:cNvSpPr txBox="1"/>
      </xdr:nvSpPr>
      <xdr:spPr>
        <a:xfrm>
          <a:off x="15214111" y="160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168438</xdr:rowOff>
    </xdr:from>
    <xdr:to>
      <xdr:col>76</xdr:col>
      <xdr:colOff>165100</xdr:colOff>
      <xdr:row>95</xdr:row>
      <xdr:rowOff>98588</xdr:rowOff>
    </xdr:to>
    <xdr:sp macro="" textlink="">
      <xdr:nvSpPr>
        <xdr:cNvPr id="717" name="楕円 716"/>
        <xdr:cNvSpPr/>
      </xdr:nvSpPr>
      <xdr:spPr>
        <a:xfrm>
          <a:off x="14541500" y="162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89715</xdr:rowOff>
    </xdr:from>
    <xdr:ext cx="534377" cy="259045"/>
    <xdr:sp macro="" textlink="">
      <xdr:nvSpPr>
        <xdr:cNvPr id="718" name="テキスト ボックス 717"/>
        <xdr:cNvSpPr txBox="1"/>
      </xdr:nvSpPr>
      <xdr:spPr>
        <a:xfrm>
          <a:off x="14325111" y="163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35545</xdr:rowOff>
    </xdr:from>
    <xdr:to>
      <xdr:col>72</xdr:col>
      <xdr:colOff>38100</xdr:colOff>
      <xdr:row>95</xdr:row>
      <xdr:rowOff>137145</xdr:rowOff>
    </xdr:to>
    <xdr:sp macro="" textlink="">
      <xdr:nvSpPr>
        <xdr:cNvPr id="719" name="楕円 718"/>
        <xdr:cNvSpPr/>
      </xdr:nvSpPr>
      <xdr:spPr>
        <a:xfrm>
          <a:off x="13652500" y="163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128272</xdr:rowOff>
    </xdr:from>
    <xdr:ext cx="534377" cy="259045"/>
    <xdr:sp macro="" textlink="">
      <xdr:nvSpPr>
        <xdr:cNvPr id="720" name="テキスト ボックス 719"/>
        <xdr:cNvSpPr txBox="1"/>
      </xdr:nvSpPr>
      <xdr:spPr>
        <a:xfrm>
          <a:off x="13436111" y="164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15687</xdr:rowOff>
    </xdr:from>
    <xdr:to>
      <xdr:col>67</xdr:col>
      <xdr:colOff>101600</xdr:colOff>
      <xdr:row>95</xdr:row>
      <xdr:rowOff>117287</xdr:rowOff>
    </xdr:to>
    <xdr:sp macro="" textlink="">
      <xdr:nvSpPr>
        <xdr:cNvPr id="721" name="楕円 720"/>
        <xdr:cNvSpPr/>
      </xdr:nvSpPr>
      <xdr:spPr>
        <a:xfrm>
          <a:off x="12763500" y="163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108414</xdr:rowOff>
    </xdr:from>
    <xdr:ext cx="534377" cy="259045"/>
    <xdr:sp macro="" textlink="">
      <xdr:nvSpPr>
        <xdr:cNvPr id="722" name="テキスト ボックス 721"/>
        <xdr:cNvSpPr txBox="1"/>
      </xdr:nvSpPr>
      <xdr:spPr>
        <a:xfrm>
          <a:off x="12547111" y="163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8" name="フローチャート: 判断 757"/>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109720</xdr:rowOff>
    </xdr:from>
    <xdr:ext cx="313932" cy="259045"/>
    <xdr:sp macro="" textlink="">
      <xdr:nvSpPr>
        <xdr:cNvPr id="759" name="テキスト ボックス 758"/>
        <xdr:cNvSpPr txBox="1"/>
      </xdr:nvSpPr>
      <xdr:spPr>
        <a:xfrm>
          <a:off x="20277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61" name="フローチャート: 判断 760"/>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108348</xdr:rowOff>
    </xdr:from>
    <xdr:ext cx="313932" cy="259045"/>
    <xdr:sp macro="" textlink="">
      <xdr:nvSpPr>
        <xdr:cNvPr id="762" name="テキスト ボックス 761"/>
        <xdr:cNvSpPr txBox="1"/>
      </xdr:nvSpPr>
      <xdr:spPr>
        <a:xfrm>
          <a:off x="19388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141783</xdr:rowOff>
    </xdr:from>
    <xdr:to>
      <xdr:col>98</xdr:col>
      <xdr:colOff>38100</xdr:colOff>
      <xdr:row>39</xdr:row>
      <xdr:rowOff>71933</xdr:rowOff>
    </xdr:to>
    <xdr:sp macro="" textlink="">
      <xdr:nvSpPr>
        <xdr:cNvPr id="763" name="フローチャート: 判断 762"/>
        <xdr:cNvSpPr/>
      </xdr:nvSpPr>
      <xdr:spPr>
        <a:xfrm>
          <a:off x="18605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88460</xdr:rowOff>
    </xdr:from>
    <xdr:ext cx="378565" cy="259045"/>
    <xdr:sp macro="" textlink="">
      <xdr:nvSpPr>
        <xdr:cNvPr id="764" name="テキスト ボックス 763"/>
        <xdr:cNvSpPr txBox="1"/>
      </xdr:nvSpPr>
      <xdr:spPr>
        <a:xfrm>
          <a:off x="18467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決算額は全国平均・県平均・類似団体平均のいずれをも上回っているが、直営保育所数の多さ（全て直営）が大きな影響を与えており、民生部門人件費や賃金・施設維持費等の物件費が多いことが大きな要因として考えられる。今後も、定員適正化計画に基づく職員数の適正化等を行い、人件費の抑制を図る。○農林水産業費が他団体平均のいずれをも上回っているのは、本町の面積の大部分を田畑・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補修費の抑制を通じて、繰出金の抑制を図る。○教育費については、適正配置事業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校となった中学校運営の影響で平成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年度は全国平均・県平均水準にまで減少したが、平成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年度は、小学校適正配置事業の一環として行った学校施設改修事業の影響で一時的に増加し、平成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その反動でまた減少に転じ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後も建設事業の実施に当たっては適正かつ計画的な実施に努めるとともに、地方財源措置の高い地方債充当を行い、実質将来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合併算定替縮減による普通交付税の減少（平成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年度縮減率：</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の影響は大きいものの、職員数の削減による人件費の抑制等により、決算剰余金等を活用した着実な積立で財政調整基金残高が増加するとともに、実質収支も継続的に黒字を維持している。今後も、合併算定替縮減による普通交付税の減少が続くことから、職員数の適正化等による人件費の抑制や、公共施設の適正管理による維持補修費の抑制、また、総合的対策による扶助費の抑制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職員数の削減による人件費の抑制等により、一般会計で大きく黒字となったほか、前年度と同様に平成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年度も全会計で黒字を確保している。介護保険特別会計においては、介護給付費が年々増加傾向にあったことから財政基盤の強化を図るため、平成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介護保険料の見直しを行ったところであるが、これにより介護保険の財政基盤安定化を図ることができたものと考える。今後、普通交付税の合併算定替縮減の本格化によって一般会計の歳入が大きく減少する見込みであることから、職員数の適正化による人件費の抑制や、維持補修費・扶助費等の経常経費の抑制に努める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公営企業会計の公債費の減少に伴って公営企業債元利償還金に対する繰出額が抑制されており、平成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年度はこれまでに実施した大型建設事業に係る地方債償還の本格化等の影響も少なく、元利償還金等全体は減少となっている。また、後年度の基準財政需要額に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算入される臨時財政対策債の地方債償還全体に占めるウエイトが高いこと等が影響し、算入公債費等の割合は高水準を維持している。今後は、近年実施した学校・保育所適正配置や地域活性化拠点整備等の大型建設事業に係る地方債償還の本格化等の影響で、元利償還金が増加推移になると見込まれるため、引き続き適正かつ計画的な施設整備事業の実施を行い、実質公債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退職者数と新規採用数の調整等により、在職職員数は着実に減少しており、退職手当負担見込額が抑えられている。平成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型建設事業が少なく、地方債発行額が当該年度の地方債元金償還額を大きく下回ったため一般会計等に係る地方債残高も大きく減少し、公営企業会計地方債残高の減少による公営企業債等繰入見込額の大幅な減少も相まって、将来負担額全体は大きく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人件費の抑制を中心とした行政改革、経費節減等により生まれた決算剰余金等を活用し、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は財政調整基金に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億円を積み立てた。その他特定目的基金においては、基金利子分を中心としたの積立てを行い、基金取崩もなかったため、基金全体としては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年度）や公共施設等の老朽化対策に係る経費の増大等による財源不足が予想されるため、中長期的には財政調整基金や減債基金が減少し、基金全体の残高も減少していく見込みである。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まちづくり基金：合併後の新しいまちづくりの振興と均衡ある地域の発展を図るための施策の推進。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過疎地域における住民の日常的な移動のための交通手段の確保、集落の維持及び活性化その他住民が将来にわたり安全に安心して暮らすことができる地域社会を実現する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まちづくり基金：これまで合併特例事業債を活用した積立てを行ってきたが、基金積立額の上限である標準基金規模の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割増までの積立てが完了しているため、近年は基金利子分のみの積立てを行っている。また、事業実施における基金活用も行っていないため、基金残高に大きな増減はない。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過疎地域活性化基金：近年は基金利子分のみの積立てを行っており、事業実施における基金活用も行っていないため、基金残高に大きな増減はない。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ふるさと活性化基金：各年度において各事業への基金充当を行っているものの、ふるさと納税額の増加に伴って、近年は基金残高も増加している。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まちづくり基金：合併特例事業債の発行可能年限が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年度まで）延長されたこともあり、今後、数年間は本基金を活用する予定はない。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活性化基金：過疎地域の活性化のための施策の実施においては、過疎対策事業債（ソフト分）を財源として行っていく予定ではあるが、今後、各年度に実施する事業費が増大する場合には、本基金を活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ふるさと活性化基金：ふるさと納税額の増減に応じて、各事業への基金充当を行っていく予定である。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今後の公共施設等の老朽化対策に係る経費の増大等による財源不足に備えることを目的として、人件費の抑制を中心とした行政改革、経費節減等により生まれた決算剰余金等を活用した積立てを行ったため、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年度）や公共施設等の老朽化対策に係る経費の増大等による財源不足が予想されるため、中長期的には基金残高は減少していく見込みである。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人件費の抑制等の行政改革をさらに推進し、今後の各年度における決算状況を踏まえ、可能な範囲での積立てを行うことにより、標準財政規模の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程度を目安に基金残高の維持に努めることとしている。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や社会保障経費の増大等による町債償還財源の不足に備えることを目的として、人件費の抑制を中心とした行政改革、経費節減等により生まれた決算剰余金等を活用した積立てを行ったため、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今後は、普通交付税の合併算定替特例措置の終了（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年度）等による町債償還財源の不足が予想されるため、中長期的には基金残高は減少していく見込みである。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人件費の抑制等の行政改革をさらに推進し、今後の各年度における決算状況を踏まえ、可能な範囲での積立てを行うこととしている。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有形固定資産減価償却率は類似団体内平均値より低い水準にあるものの、</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数値が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a:t>
          </a:r>
          <a:r>
            <a:rPr kumimoji="1" lang="en-US" altLang="ja-JP" sz="1050">
              <a:latin typeface="ＭＳ Ｐゴシック" panose="020B0600070205080204" pitchFamily="50" charset="-128"/>
              <a:ea typeface="ＭＳ Ｐゴシック" panose="020B0600070205080204" pitchFamily="50" charset="-128"/>
            </a:rPr>
            <a:t>58.1</a:t>
          </a:r>
          <a:r>
            <a:rPr kumimoji="1" lang="ja-JP" altLang="en-US" sz="1050">
              <a:latin typeface="ＭＳ Ｐゴシック" panose="020B0600070205080204" pitchFamily="50" charset="-128"/>
              <a:ea typeface="ＭＳ Ｐゴシック" panose="020B0600070205080204" pitchFamily="50" charset="-128"/>
            </a:rPr>
            <a:t>％に上昇している。これは有形固定資産全体において、</a:t>
          </a:r>
          <a:r>
            <a:rPr kumimoji="1" lang="ja-JP" altLang="ja-JP" sz="1050">
              <a:solidFill>
                <a:schemeClr val="dk1"/>
              </a:solidFill>
              <a:effectLst/>
              <a:latin typeface="+mn-lt"/>
              <a:ea typeface="+mn-ea"/>
              <a:cs typeface="+mn-cs"/>
            </a:rPr>
            <a:t>法定耐用年数</a:t>
          </a:r>
          <a:r>
            <a:rPr kumimoji="1" lang="ja-JP" altLang="en-US" sz="1050">
              <a:solidFill>
                <a:schemeClr val="dk1"/>
              </a:solidFill>
              <a:effectLst/>
              <a:latin typeface="+mn-lt"/>
              <a:ea typeface="+mn-ea"/>
              <a:cs typeface="+mn-cs"/>
            </a:rPr>
            <a:t>に対して</a:t>
          </a:r>
          <a:r>
            <a:rPr kumimoji="1" lang="ja-JP" altLang="en-US" sz="1050">
              <a:latin typeface="ＭＳ Ｐゴシック" panose="020B0600070205080204" pitchFamily="50" charset="-128"/>
              <a:ea typeface="ＭＳ Ｐゴシック" panose="020B0600070205080204" pitchFamily="50" charset="-128"/>
            </a:rPr>
            <a:t>資産の取得から約</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割が既に経過し、施設の老朽化が確実に進行しているとともに、現在もそれが継続している状況である</a:t>
          </a:r>
          <a:r>
            <a:rPr kumimoji="1" lang="ja-JP" altLang="ja-JP" sz="1050">
              <a:solidFill>
                <a:schemeClr val="dk1"/>
              </a:solidFill>
              <a:effectLst/>
              <a:latin typeface="+mn-lt"/>
              <a:ea typeface="+mn-ea"/>
              <a:cs typeface="+mn-cs"/>
            </a:rPr>
            <a:t>ことを意味</a:t>
          </a:r>
          <a:r>
            <a:rPr kumimoji="1" lang="ja-JP" altLang="en-US" sz="1050">
              <a:solidFill>
                <a:schemeClr val="dk1"/>
              </a:solidFill>
              <a:effectLst/>
              <a:latin typeface="+mn-lt"/>
              <a:ea typeface="+mn-ea"/>
              <a:cs typeface="+mn-cs"/>
            </a:rPr>
            <a:t>している</a:t>
          </a:r>
          <a:r>
            <a:rPr kumimoji="1" lang="ja-JP" altLang="en-US" sz="1050">
              <a:latin typeface="ＭＳ Ｐゴシック" panose="020B0600070205080204" pitchFamily="50" charset="-128"/>
              <a:ea typeface="ＭＳ Ｐゴシック" panose="020B0600070205080204" pitchFamily="50" charset="-128"/>
            </a:rPr>
            <a:t>。今後、継続して使用する施設について適時・適切なメンテナンスや適切かつ計画的な改修・長寿命化・更新を行うとともに、集約・有効活用・除却等による施設保有量の適正化を行っていく。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xdr:cNvSpPr txBox="1"/>
      </xdr:nvSpPr>
      <xdr:spPr>
        <a:xfrm>
          <a:off x="4813300" y="592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121031</xdr:rowOff>
    </xdr:from>
    <xdr:to>
      <xdr:col>15</xdr:col>
      <xdr:colOff>187325</xdr:colOff>
      <xdr:row>33</xdr:row>
      <xdr:rowOff>51181</xdr:rowOff>
    </xdr:to>
    <xdr:sp macro="" textlink="">
      <xdr:nvSpPr>
        <xdr:cNvPr id="70" name="フローチャート: 判断 69"/>
        <xdr:cNvSpPr/>
      </xdr:nvSpPr>
      <xdr:spPr>
        <a:xfrm>
          <a:off x="3238500" y="63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6" name="楕円 75"/>
        <xdr:cNvSpPr/>
      </xdr:nvSpPr>
      <xdr:spPr>
        <a:xfrm>
          <a:off x="47117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xdr:rowOff>
    </xdr:from>
    <xdr:ext cx="405111" cy="259045"/>
    <xdr:sp macro="" textlink="">
      <xdr:nvSpPr>
        <xdr:cNvPr id="77" name="有形固定資産減価償却率該当値テキスト"/>
        <xdr:cNvSpPr txBox="1"/>
      </xdr:nvSpPr>
      <xdr:spPr>
        <a:xfrm>
          <a:off x="4813300" y="6258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108077</xdr:rowOff>
    </xdr:from>
    <xdr:to>
      <xdr:col>19</xdr:col>
      <xdr:colOff>187325</xdr:colOff>
      <xdr:row>33</xdr:row>
      <xdr:rowOff>38227</xdr:rowOff>
    </xdr:to>
    <xdr:sp macro="" textlink="">
      <xdr:nvSpPr>
        <xdr:cNvPr id="78" name="楕円 77"/>
        <xdr:cNvSpPr/>
      </xdr:nvSpPr>
      <xdr:spPr>
        <a:xfrm>
          <a:off x="40005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72517</xdr:rowOff>
    </xdr:from>
    <xdr:to>
      <xdr:col>23</xdr:col>
      <xdr:colOff>85725</xdr:colOff>
      <xdr:row>32</xdr:row>
      <xdr:rowOff>158877</xdr:rowOff>
    </xdr:to>
    <xdr:cxnSp macro="">
      <xdr:nvCxnSpPr>
        <xdr:cNvPr id="79" name="直線コネクタ 78"/>
        <xdr:cNvCxnSpPr/>
      </xdr:nvCxnSpPr>
      <xdr:spPr>
        <a:xfrm flipV="1">
          <a:off x="4051300" y="633044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80" name="n_1aveValue有形固定資産減価償却率"/>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67708</xdr:rowOff>
    </xdr:from>
    <xdr:ext cx="405111" cy="259045"/>
    <xdr:sp macro="" textlink="">
      <xdr:nvSpPr>
        <xdr:cNvPr id="81" name="n_2aveValue有形固定資産減価償却率"/>
        <xdr:cNvSpPr txBox="1"/>
      </xdr:nvSpPr>
      <xdr:spPr>
        <a:xfrm>
          <a:off x="3086744" y="61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29354</xdr:rowOff>
    </xdr:from>
    <xdr:ext cx="405111" cy="259045"/>
    <xdr:sp macro="" textlink="">
      <xdr:nvSpPr>
        <xdr:cNvPr id="82" name="n_1mainValue有形固定資産減価償却率"/>
        <xdr:cNvSpPr txBox="1"/>
      </xdr:nvSpPr>
      <xdr:spPr>
        <a:xfrm>
          <a:off x="383604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実質債務が償還財源の何年分あるかを示す債務償還可能年数は、類似団体内平均値を</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年下回っている。決算剰余金を活用した財政調整基金等への着実な積立てや職員数の減少による退職手当負担見込額の減少等による実質債務の抑制が、要因の一つとして挙げられる。一方で、人件費や物件費の住民一人当たりのコストは類似団体に比べて高い傾向にあるため、人件費の抑制、事務事業の見直し等</a:t>
          </a:r>
          <a:r>
            <a:rPr kumimoji="1" lang="ja-JP" altLang="en-US" sz="1050">
              <a:solidFill>
                <a:schemeClr val="dk1"/>
              </a:solidFill>
              <a:effectLst/>
              <a:latin typeface="+mn-lt"/>
              <a:ea typeface="+mn-ea"/>
              <a:cs typeface="+mn-cs"/>
            </a:rPr>
            <a:t>に引き続き取り組むとともに、適正かつ計画的な施設整備の実施による</a:t>
          </a:r>
          <a:r>
            <a:rPr kumimoji="1" lang="ja-JP" altLang="ja-JP" sz="1050">
              <a:solidFill>
                <a:schemeClr val="dk1"/>
              </a:solidFill>
              <a:effectLst/>
              <a:latin typeface="+mn-lt"/>
              <a:ea typeface="+mn-ea"/>
              <a:cs typeface="+mn-cs"/>
            </a:rPr>
            <a:t>地方債の発行抑制</a:t>
          </a:r>
          <a:r>
            <a:rPr kumimoji="1" lang="ja-JP" altLang="en-US" sz="1050">
              <a:solidFill>
                <a:schemeClr val="dk1"/>
              </a:solidFill>
              <a:effectLst/>
              <a:latin typeface="+mn-lt"/>
              <a:ea typeface="+mn-ea"/>
              <a:cs typeface="+mn-cs"/>
            </a:rPr>
            <a:t>に取り組み、</a:t>
          </a:r>
          <a:r>
            <a:rPr kumimoji="1" lang="ja-JP" altLang="ja-JP" sz="1050">
              <a:solidFill>
                <a:schemeClr val="dk1"/>
              </a:solidFill>
              <a:effectLst/>
              <a:latin typeface="+mn-lt"/>
              <a:ea typeface="+mn-ea"/>
              <a:cs typeface="+mn-cs"/>
            </a:rPr>
            <a:t>財政の持続可能性の確保を図</a:t>
          </a:r>
          <a:r>
            <a:rPr kumimoji="1" lang="ja-JP" altLang="en-US" sz="1050">
              <a:solidFill>
                <a:schemeClr val="dk1"/>
              </a:solidFill>
              <a:effectLst/>
              <a:latin typeface="+mn-lt"/>
              <a:ea typeface="+mn-ea"/>
              <a:cs typeface="+mn-cs"/>
            </a:rPr>
            <a:t>っていく。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7"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24" name="楕円 123"/>
        <xdr:cNvSpPr/>
      </xdr:nvSpPr>
      <xdr:spPr>
        <a:xfrm>
          <a:off x="14744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340478" cy="259045"/>
    <xdr:sp macro="" textlink="">
      <xdr:nvSpPr>
        <xdr:cNvPr id="125" name="債務償還可能年数該当値テキスト"/>
        <xdr:cNvSpPr txBox="1"/>
      </xdr:nvSpPr>
      <xdr:spPr>
        <a:xfrm>
          <a:off x="14846300" y="6158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4" name="フローチャート: 判断 63"/>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0" name="楕円 69"/>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1" name="【道路】&#10;有形固定資産減価償却率該当値テキスト"/>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95250</xdr:rowOff>
    </xdr:to>
    <xdr:cxnSp macro="">
      <xdr:nvCxnSpPr>
        <xdr:cNvPr id="73" name="直線コネクタ 72"/>
        <xdr:cNvCxnSpPr/>
      </xdr:nvCxnSpPr>
      <xdr:spPr>
        <a:xfrm flipV="1">
          <a:off x="3797300" y="65379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4"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6"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07" name="【道路】&#10;一人当たり延長平均値テキスト"/>
        <xdr:cNvSpPr txBox="1"/>
      </xdr:nvSpPr>
      <xdr:spPr>
        <a:xfrm>
          <a:off x="10515600"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35556</xdr:rowOff>
    </xdr:from>
    <xdr:to>
      <xdr:col>46</xdr:col>
      <xdr:colOff>38100</xdr:colOff>
      <xdr:row>33</xdr:row>
      <xdr:rowOff>137156</xdr:rowOff>
    </xdr:to>
    <xdr:sp macro="" textlink="">
      <xdr:nvSpPr>
        <xdr:cNvPr id="110" name="フローチャート: 判断 109"/>
        <xdr:cNvSpPr/>
      </xdr:nvSpPr>
      <xdr:spPr>
        <a:xfrm>
          <a:off x="8699500" y="56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116775</xdr:rowOff>
    </xdr:from>
    <xdr:to>
      <xdr:col>55</xdr:col>
      <xdr:colOff>50800</xdr:colOff>
      <xdr:row>40</xdr:row>
      <xdr:rowOff>46925</xdr:rowOff>
    </xdr:to>
    <xdr:sp macro="" textlink="">
      <xdr:nvSpPr>
        <xdr:cNvPr id="116" name="楕円 115"/>
        <xdr:cNvSpPr/>
      </xdr:nvSpPr>
      <xdr:spPr>
        <a:xfrm>
          <a:off x="10426700" y="68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95202</xdr:rowOff>
    </xdr:from>
    <xdr:ext cx="534377" cy="259045"/>
    <xdr:sp macro="" textlink="">
      <xdr:nvSpPr>
        <xdr:cNvPr id="117" name="【道路】&#10;一人当たり延長該当値テキスト"/>
        <xdr:cNvSpPr txBox="1"/>
      </xdr:nvSpPr>
      <xdr:spPr>
        <a:xfrm>
          <a:off x="10515600" y="67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92086</xdr:rowOff>
    </xdr:from>
    <xdr:to>
      <xdr:col>50</xdr:col>
      <xdr:colOff>165100</xdr:colOff>
      <xdr:row>40</xdr:row>
      <xdr:rowOff>22236</xdr:rowOff>
    </xdr:to>
    <xdr:sp macro="" textlink="">
      <xdr:nvSpPr>
        <xdr:cNvPr id="118" name="楕円 117"/>
        <xdr:cNvSpPr/>
      </xdr:nvSpPr>
      <xdr:spPr>
        <a:xfrm>
          <a:off x="9588500" y="6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142886</xdr:rowOff>
    </xdr:from>
    <xdr:to>
      <xdr:col>55</xdr:col>
      <xdr:colOff>0</xdr:colOff>
      <xdr:row>39</xdr:row>
      <xdr:rowOff>167575</xdr:rowOff>
    </xdr:to>
    <xdr:cxnSp macro="">
      <xdr:nvCxnSpPr>
        <xdr:cNvPr id="119" name="直線コネクタ 118"/>
        <xdr:cNvCxnSpPr/>
      </xdr:nvCxnSpPr>
      <xdr:spPr>
        <a:xfrm>
          <a:off x="9639300" y="682943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0" name="n_1aveValue【道路】&#10;一人当たり延長"/>
        <xdr:cNvSpPr txBox="1"/>
      </xdr:nvSpPr>
      <xdr:spPr>
        <a:xfrm>
          <a:off x="9359411"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153683</xdr:rowOff>
    </xdr:from>
    <xdr:ext cx="534377" cy="259045"/>
    <xdr:sp macro="" textlink="">
      <xdr:nvSpPr>
        <xdr:cNvPr id="121" name="n_2aveValue【道路】&#10;一人当たり延長"/>
        <xdr:cNvSpPr txBox="1"/>
      </xdr:nvSpPr>
      <xdr:spPr>
        <a:xfrm>
          <a:off x="8483111" y="54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13363</xdr:rowOff>
    </xdr:from>
    <xdr:ext cx="534377" cy="259045"/>
    <xdr:sp macro="" textlink="">
      <xdr:nvSpPr>
        <xdr:cNvPr id="122" name="n_1mainValue【道路】&#10;一人当たり延長"/>
        <xdr:cNvSpPr txBox="1"/>
      </xdr:nvSpPr>
      <xdr:spPr>
        <a:xfrm>
          <a:off x="9359411" y="68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51" name="【橋りょう・トンネル】&#10;有形固定資産減価償却率平均値テキスト"/>
        <xdr:cNvSpPr txBox="1"/>
      </xdr:nvSpPr>
      <xdr:spPr>
        <a:xfrm>
          <a:off x="4673600" y="987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54" name="フローチャート: 判断 153"/>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60" name="楕円 159"/>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22242</xdr:rowOff>
    </xdr:from>
    <xdr:ext cx="405111" cy="259045"/>
    <xdr:sp macro="" textlink="">
      <xdr:nvSpPr>
        <xdr:cNvPr id="161" name="【橋りょう・トンネル】&#10;有形固定資産減価償却率該当値テキスト"/>
        <xdr:cNvSpPr txBox="1"/>
      </xdr:nvSpPr>
      <xdr:spPr>
        <a:xfrm>
          <a:off x="4673600" y="9623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97790</xdr:rowOff>
    </xdr:from>
    <xdr:to>
      <xdr:col>20</xdr:col>
      <xdr:colOff>38100</xdr:colOff>
      <xdr:row>57</xdr:row>
      <xdr:rowOff>27940</xdr:rowOff>
    </xdr:to>
    <xdr:sp macro="" textlink="">
      <xdr:nvSpPr>
        <xdr:cNvPr id="162" name="楕円 161"/>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148590</xdr:rowOff>
    </xdr:to>
    <xdr:cxnSp macro="">
      <xdr:nvCxnSpPr>
        <xdr:cNvPr id="163" name="直線コネクタ 162"/>
        <xdr:cNvCxnSpPr/>
      </xdr:nvCxnSpPr>
      <xdr:spPr>
        <a:xfrm flipV="1">
          <a:off x="3797300" y="9721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4"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65" name="n_2ave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44467</xdr:rowOff>
    </xdr:from>
    <xdr:ext cx="405111" cy="259045"/>
    <xdr:sp macro="" textlink="">
      <xdr:nvSpPr>
        <xdr:cNvPr id="166" name="n_1mainValue【橋りょう・トンネル】&#10;有形固定資産減価償却率"/>
        <xdr:cNvSpPr txBox="1"/>
      </xdr:nvSpPr>
      <xdr:spPr>
        <a:xfrm>
          <a:off x="3582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3" name="【橋りょう・トンネル】&#10;一人当たり有形固定資産（償却資産）額平均値テキスト"/>
        <xdr:cNvSpPr txBox="1"/>
      </xdr:nvSpPr>
      <xdr:spPr>
        <a:xfrm>
          <a:off x="10515600" y="10410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29754</xdr:rowOff>
    </xdr:from>
    <xdr:to>
      <xdr:col>46</xdr:col>
      <xdr:colOff>38100</xdr:colOff>
      <xdr:row>58</xdr:row>
      <xdr:rowOff>131354</xdr:rowOff>
    </xdr:to>
    <xdr:sp macro="" textlink="">
      <xdr:nvSpPr>
        <xdr:cNvPr id="196" name="フローチャート: 判断 195"/>
        <xdr:cNvSpPr/>
      </xdr:nvSpPr>
      <xdr:spPr>
        <a:xfrm>
          <a:off x="8699500" y="99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78942</xdr:rowOff>
    </xdr:from>
    <xdr:to>
      <xdr:col>55</xdr:col>
      <xdr:colOff>50800</xdr:colOff>
      <xdr:row>60</xdr:row>
      <xdr:rowOff>9092</xdr:rowOff>
    </xdr:to>
    <xdr:sp macro="" textlink="">
      <xdr:nvSpPr>
        <xdr:cNvPr id="202" name="楕円 201"/>
        <xdr:cNvSpPr/>
      </xdr:nvSpPr>
      <xdr:spPr>
        <a:xfrm>
          <a:off x="10426700" y="10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101819</xdr:rowOff>
    </xdr:from>
    <xdr:ext cx="599010" cy="259045"/>
    <xdr:sp macro="" textlink="">
      <xdr:nvSpPr>
        <xdr:cNvPr id="203" name="【橋りょう・トンネル】&#10;一人当たり有形固定資産（償却資産）額該当値テキスト"/>
        <xdr:cNvSpPr txBox="1"/>
      </xdr:nvSpPr>
      <xdr:spPr>
        <a:xfrm>
          <a:off x="10515600" y="1004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90669</xdr:rowOff>
    </xdr:from>
    <xdr:to>
      <xdr:col>50</xdr:col>
      <xdr:colOff>165100</xdr:colOff>
      <xdr:row>60</xdr:row>
      <xdr:rowOff>20819</xdr:rowOff>
    </xdr:to>
    <xdr:sp macro="" textlink="">
      <xdr:nvSpPr>
        <xdr:cNvPr id="204" name="楕円 203"/>
        <xdr:cNvSpPr/>
      </xdr:nvSpPr>
      <xdr:spPr>
        <a:xfrm>
          <a:off x="9588500" y="10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129742</xdr:rowOff>
    </xdr:from>
    <xdr:to>
      <xdr:col>55</xdr:col>
      <xdr:colOff>0</xdr:colOff>
      <xdr:row>59</xdr:row>
      <xdr:rowOff>141469</xdr:rowOff>
    </xdr:to>
    <xdr:cxnSp macro="">
      <xdr:nvCxnSpPr>
        <xdr:cNvPr id="205" name="直線コネクタ 204"/>
        <xdr:cNvCxnSpPr/>
      </xdr:nvCxnSpPr>
      <xdr:spPr>
        <a:xfrm flipV="1">
          <a:off x="9639300" y="10245292"/>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80784</xdr:rowOff>
    </xdr:from>
    <xdr:ext cx="599010" cy="259045"/>
    <xdr:sp macro="" textlink="">
      <xdr:nvSpPr>
        <xdr:cNvPr id="206" name="n_1aveValue【橋りょう・トンネル】&#10;一人当たり有形固定資産（償却資産）額"/>
        <xdr:cNvSpPr txBox="1"/>
      </xdr:nvSpPr>
      <xdr:spPr>
        <a:xfrm>
          <a:off x="9327095" y="103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147881</xdr:rowOff>
    </xdr:from>
    <xdr:ext cx="599010" cy="259045"/>
    <xdr:sp macro="" textlink="">
      <xdr:nvSpPr>
        <xdr:cNvPr id="207" name="n_2aveValue【橋りょう・トンネル】&#10;一人当たり有形固定資産（償却資産）額"/>
        <xdr:cNvSpPr txBox="1"/>
      </xdr:nvSpPr>
      <xdr:spPr>
        <a:xfrm>
          <a:off x="8450795" y="97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37346</xdr:rowOff>
    </xdr:from>
    <xdr:ext cx="599010" cy="259045"/>
    <xdr:sp macro="" textlink="">
      <xdr:nvSpPr>
        <xdr:cNvPr id="208" name="n_1mainValue【橋りょう・トンネル】&#10;一人当たり有形固定資産（償却資産）額"/>
        <xdr:cNvSpPr txBox="1"/>
      </xdr:nvSpPr>
      <xdr:spPr>
        <a:xfrm>
          <a:off x="93270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9"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26488</xdr:rowOff>
    </xdr:from>
    <xdr:to>
      <xdr:col>15</xdr:col>
      <xdr:colOff>101600</xdr:colOff>
      <xdr:row>80</xdr:row>
      <xdr:rowOff>128088</xdr:rowOff>
    </xdr:to>
    <xdr:sp macro="" textlink="">
      <xdr:nvSpPr>
        <xdr:cNvPr id="242" name="フローチャート: 判断 241"/>
        <xdr:cNvSpPr/>
      </xdr:nvSpPr>
      <xdr:spPr>
        <a:xfrm>
          <a:off x="2857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36286</xdr:rowOff>
    </xdr:from>
    <xdr:to>
      <xdr:col>24</xdr:col>
      <xdr:colOff>114300</xdr:colOff>
      <xdr:row>78</xdr:row>
      <xdr:rowOff>137886</xdr:rowOff>
    </xdr:to>
    <xdr:sp macro="" textlink="">
      <xdr:nvSpPr>
        <xdr:cNvPr id="248" name="楕円 247"/>
        <xdr:cNvSpPr/>
      </xdr:nvSpPr>
      <xdr:spPr>
        <a:xfrm>
          <a:off x="4584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59163</xdr:rowOff>
    </xdr:from>
    <xdr:ext cx="405111" cy="259045"/>
    <xdr:sp macro="" textlink="">
      <xdr:nvSpPr>
        <xdr:cNvPr id="249" name="【公営住宅】&#10;有形固定資産減価償却率該当値テキスト"/>
        <xdr:cNvSpPr txBox="1"/>
      </xdr:nvSpPr>
      <xdr:spPr>
        <a:xfrm>
          <a:off x="4673600"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62412</xdr:rowOff>
    </xdr:from>
    <xdr:to>
      <xdr:col>20</xdr:col>
      <xdr:colOff>38100</xdr:colOff>
      <xdr:row>78</xdr:row>
      <xdr:rowOff>164012</xdr:rowOff>
    </xdr:to>
    <xdr:sp macro="" textlink="">
      <xdr:nvSpPr>
        <xdr:cNvPr id="250" name="楕円 249"/>
        <xdr:cNvSpPr/>
      </xdr:nvSpPr>
      <xdr:spPr>
        <a:xfrm>
          <a:off x="3746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87086</xdr:rowOff>
    </xdr:from>
    <xdr:to>
      <xdr:col>24</xdr:col>
      <xdr:colOff>63500</xdr:colOff>
      <xdr:row>78</xdr:row>
      <xdr:rowOff>113212</xdr:rowOff>
    </xdr:to>
    <xdr:cxnSp macro="">
      <xdr:nvCxnSpPr>
        <xdr:cNvPr id="251" name="直線コネクタ 250"/>
        <xdr:cNvCxnSpPr/>
      </xdr:nvCxnSpPr>
      <xdr:spPr>
        <a:xfrm flipV="1">
          <a:off x="3797300" y="134601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52"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144615</xdr:rowOff>
    </xdr:from>
    <xdr:ext cx="405111" cy="259045"/>
    <xdr:sp macro="" textlink="">
      <xdr:nvSpPr>
        <xdr:cNvPr id="253" name="n_2aveValue【公営住宅】&#10;有形固定資産減価償却率"/>
        <xdr:cNvSpPr txBox="1"/>
      </xdr:nvSpPr>
      <xdr:spPr>
        <a:xfrm>
          <a:off x="2705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9089</xdr:rowOff>
    </xdr:from>
    <xdr:ext cx="405111" cy="259045"/>
    <xdr:sp macro="" textlink="">
      <xdr:nvSpPr>
        <xdr:cNvPr id="254" name="n_1mainValue【公営住宅】&#10;有形固定資産減価償却率"/>
        <xdr:cNvSpPr txBox="1"/>
      </xdr:nvSpPr>
      <xdr:spPr>
        <a:xfrm>
          <a:off x="3582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3"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6" name="フローチャート: 判断 285"/>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xdr:rowOff>
    </xdr:from>
    <xdr:to>
      <xdr:col>55</xdr:col>
      <xdr:colOff>50800</xdr:colOff>
      <xdr:row>83</xdr:row>
      <xdr:rowOff>112522</xdr:rowOff>
    </xdr:to>
    <xdr:sp macro="" textlink="">
      <xdr:nvSpPr>
        <xdr:cNvPr id="292" name="楕円 291"/>
        <xdr:cNvSpPr/>
      </xdr:nvSpPr>
      <xdr:spPr>
        <a:xfrm>
          <a:off x="10426700" y="142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33799</xdr:rowOff>
    </xdr:from>
    <xdr:ext cx="469744" cy="259045"/>
    <xdr:sp macro="" textlink="">
      <xdr:nvSpPr>
        <xdr:cNvPr id="293" name="【公営住宅】&#10;一人当たり面積該当値テキスト"/>
        <xdr:cNvSpPr txBox="1"/>
      </xdr:nvSpPr>
      <xdr:spPr>
        <a:xfrm>
          <a:off x="10515600"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20065</xdr:rowOff>
    </xdr:from>
    <xdr:to>
      <xdr:col>50</xdr:col>
      <xdr:colOff>165100</xdr:colOff>
      <xdr:row>83</xdr:row>
      <xdr:rowOff>121665</xdr:rowOff>
    </xdr:to>
    <xdr:sp macro="" textlink="">
      <xdr:nvSpPr>
        <xdr:cNvPr id="294" name="楕円 293"/>
        <xdr:cNvSpPr/>
      </xdr:nvSpPr>
      <xdr:spPr>
        <a:xfrm>
          <a:off x="9588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61722</xdr:rowOff>
    </xdr:from>
    <xdr:to>
      <xdr:col>55</xdr:col>
      <xdr:colOff>0</xdr:colOff>
      <xdr:row>83</xdr:row>
      <xdr:rowOff>70865</xdr:rowOff>
    </xdr:to>
    <xdr:cxnSp macro="">
      <xdr:nvCxnSpPr>
        <xdr:cNvPr id="295" name="直線コネクタ 294"/>
        <xdr:cNvCxnSpPr/>
      </xdr:nvCxnSpPr>
      <xdr:spPr>
        <a:xfrm flipV="1">
          <a:off x="9639300" y="14292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6"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7"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138192</xdr:rowOff>
    </xdr:from>
    <xdr:ext cx="469744" cy="259045"/>
    <xdr:sp macro="" textlink="">
      <xdr:nvSpPr>
        <xdr:cNvPr id="298" name="n_1mainValue【公営住宅】&#10;一人当たり面積"/>
        <xdr:cNvSpPr txBox="1"/>
      </xdr:nvSpPr>
      <xdr:spPr>
        <a:xfrm>
          <a:off x="93917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5" name="直線コネクタ 334"/>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7" name="直線コネクタ 3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4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1" name="フローチャート: 判断 34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2" name="フローチャート: 判断 341"/>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3" name="フローチャート: 判断 342"/>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349" name="楕円 348"/>
        <xdr:cNvSpPr/>
      </xdr:nvSpPr>
      <xdr:spPr>
        <a:xfrm>
          <a:off x="16268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39387</xdr:rowOff>
    </xdr:from>
    <xdr:ext cx="405111" cy="259045"/>
    <xdr:sp macro="" textlink="">
      <xdr:nvSpPr>
        <xdr:cNvPr id="350" name="【認定こども園・幼稚園・保育所】&#10;有形固定資産減価償却率該当値テキスト"/>
        <xdr:cNvSpPr txBox="1"/>
      </xdr:nvSpPr>
      <xdr:spPr>
        <a:xfrm>
          <a:off x="16357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351" name="楕円 350"/>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76200</xdr:rowOff>
    </xdr:to>
    <xdr:cxnSp macro="">
      <xdr:nvCxnSpPr>
        <xdr:cNvPr id="352" name="直線コネクタ 351"/>
        <xdr:cNvCxnSpPr/>
      </xdr:nvCxnSpPr>
      <xdr:spPr>
        <a:xfrm flipV="1">
          <a:off x="15481300" y="703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61612</xdr:rowOff>
    </xdr:from>
    <xdr:ext cx="405111" cy="259045"/>
    <xdr:sp macro="" textlink="">
      <xdr:nvSpPr>
        <xdr:cNvPr id="353"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54"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355" name="n_1mainValue【認定こども園・幼稚園・保育所】&#10;有形固定資産減価償却率"/>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81" name="直線コネクタ 380"/>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3" name="直線コネクタ 38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4"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5" name="直線コネクタ 384"/>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6" name="【認定こども園・幼稚園・保育所】&#10;一人当たり面積平均値テキスト"/>
        <xdr:cNvSpPr txBox="1"/>
      </xdr:nvSpPr>
      <xdr:spPr>
        <a:xfrm>
          <a:off x="22199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7" name="フローチャート: 判断 386"/>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8" name="フローチャート: 判断 387"/>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35197</xdr:rowOff>
    </xdr:from>
    <xdr:to>
      <xdr:col>107</xdr:col>
      <xdr:colOff>101600</xdr:colOff>
      <xdr:row>38</xdr:row>
      <xdr:rowOff>136797</xdr:rowOff>
    </xdr:to>
    <xdr:sp macro="" textlink="">
      <xdr:nvSpPr>
        <xdr:cNvPr id="389" name="フローチャート: 判断 388"/>
        <xdr:cNvSpPr/>
      </xdr:nvSpPr>
      <xdr:spPr>
        <a:xfrm>
          <a:off x="20383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120106</xdr:rowOff>
    </xdr:from>
    <xdr:to>
      <xdr:col>116</xdr:col>
      <xdr:colOff>114300</xdr:colOff>
      <xdr:row>33</xdr:row>
      <xdr:rowOff>50256</xdr:rowOff>
    </xdr:to>
    <xdr:sp macro="" textlink="">
      <xdr:nvSpPr>
        <xdr:cNvPr id="395" name="楕円 394"/>
        <xdr:cNvSpPr/>
      </xdr:nvSpPr>
      <xdr:spPr>
        <a:xfrm>
          <a:off x="221107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73133</xdr:rowOff>
    </xdr:from>
    <xdr:ext cx="469744" cy="259045"/>
    <xdr:sp macro="" textlink="">
      <xdr:nvSpPr>
        <xdr:cNvPr id="396" name="【認定こども園・幼稚園・保育所】&#10;一人当たり面積該当値テキスト"/>
        <xdr:cNvSpPr txBox="1"/>
      </xdr:nvSpPr>
      <xdr:spPr>
        <a:xfrm>
          <a:off x="22199600"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56424</xdr:rowOff>
    </xdr:from>
    <xdr:to>
      <xdr:col>112</xdr:col>
      <xdr:colOff>38100</xdr:colOff>
      <xdr:row>33</xdr:row>
      <xdr:rowOff>158024</xdr:rowOff>
    </xdr:to>
    <xdr:sp macro="" textlink="">
      <xdr:nvSpPr>
        <xdr:cNvPr id="397" name="楕円 396"/>
        <xdr:cNvSpPr/>
      </xdr:nvSpPr>
      <xdr:spPr>
        <a:xfrm>
          <a:off x="21272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170906</xdr:rowOff>
    </xdr:from>
    <xdr:to>
      <xdr:col>116</xdr:col>
      <xdr:colOff>63500</xdr:colOff>
      <xdr:row>33</xdr:row>
      <xdr:rowOff>107224</xdr:rowOff>
    </xdr:to>
    <xdr:cxnSp macro="">
      <xdr:nvCxnSpPr>
        <xdr:cNvPr id="398" name="直線コネクタ 397"/>
        <xdr:cNvCxnSpPr/>
      </xdr:nvCxnSpPr>
      <xdr:spPr>
        <a:xfrm flipV="1">
          <a:off x="21323300" y="565730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82204</xdr:rowOff>
    </xdr:from>
    <xdr:ext cx="469744" cy="259045"/>
    <xdr:sp macro="" textlink="">
      <xdr:nvSpPr>
        <xdr:cNvPr id="399" name="n_1aveValue【認定こども園・幼稚園・保育所】&#10;一人当たり面積"/>
        <xdr:cNvSpPr txBox="1"/>
      </xdr:nvSpPr>
      <xdr:spPr>
        <a:xfrm>
          <a:off x="210757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400" name="n_2aveValue【認定こども園・幼稚園・保育所】&#10;一人当たり面積"/>
        <xdr:cNvSpPr txBox="1"/>
      </xdr:nvSpPr>
      <xdr:spPr>
        <a:xfrm>
          <a:off x="20199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3101</xdr:rowOff>
    </xdr:from>
    <xdr:ext cx="469744" cy="259045"/>
    <xdr:sp macro="" textlink="">
      <xdr:nvSpPr>
        <xdr:cNvPr id="401" name="n_1mainValue【認定こども園・幼稚園・保育所】&#10;一人当たり面積"/>
        <xdr:cNvSpPr txBox="1"/>
      </xdr:nvSpPr>
      <xdr:spPr>
        <a:xfrm>
          <a:off x="21075727"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28" name="直線コネクタ 427"/>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29"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30" name="直線コネクタ 429"/>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33" name="【学校施設】&#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4" name="フローチャート: 判断 433"/>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35" name="フローチャート: 判断 434"/>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36" name="フローチャート: 判断 435"/>
        <xdr:cNvSpPr/>
      </xdr:nvSpPr>
      <xdr:spPr>
        <a:xfrm>
          <a:off x="14541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442" name="楕円 441"/>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443" name="【学校施設】&#10;有形固定資産減価償却率該当値テキスト"/>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44" name="楕円 443"/>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166551</xdr:rowOff>
    </xdr:to>
    <xdr:cxnSp macro="">
      <xdr:nvCxnSpPr>
        <xdr:cNvPr id="445" name="直線コネクタ 444"/>
        <xdr:cNvCxnSpPr/>
      </xdr:nvCxnSpPr>
      <xdr:spPr>
        <a:xfrm>
          <a:off x="15481300" y="10744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446"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447" name="n_2aveValue【学校施設】&#10;有形固定資産減価償却率"/>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48"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75" name="直線コネクタ 474"/>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6"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7" name="直線コネクタ 476"/>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8"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9" name="直線コネクタ 478"/>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480" name="【学校施設】&#10;一人当たり面積平均値テキスト"/>
        <xdr:cNvSpPr txBox="1"/>
      </xdr:nvSpPr>
      <xdr:spPr>
        <a:xfrm>
          <a:off x="221996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81" name="フローチャート: 判断 480"/>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82" name="フローチャート: 判断 481"/>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150041</xdr:rowOff>
    </xdr:from>
    <xdr:to>
      <xdr:col>107</xdr:col>
      <xdr:colOff>101600</xdr:colOff>
      <xdr:row>58</xdr:row>
      <xdr:rowOff>80191</xdr:rowOff>
    </xdr:to>
    <xdr:sp macro="" textlink="">
      <xdr:nvSpPr>
        <xdr:cNvPr id="483" name="フローチャート: 判断 482"/>
        <xdr:cNvSpPr/>
      </xdr:nvSpPr>
      <xdr:spPr>
        <a:xfrm>
          <a:off x="20383500" y="99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88537</xdr:rowOff>
    </xdr:from>
    <xdr:to>
      <xdr:col>116</xdr:col>
      <xdr:colOff>114300</xdr:colOff>
      <xdr:row>61</xdr:row>
      <xdr:rowOff>18687</xdr:rowOff>
    </xdr:to>
    <xdr:sp macro="" textlink="">
      <xdr:nvSpPr>
        <xdr:cNvPr id="489" name="楕円 488"/>
        <xdr:cNvSpPr/>
      </xdr:nvSpPr>
      <xdr:spPr>
        <a:xfrm>
          <a:off x="22110700" y="103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66964</xdr:rowOff>
    </xdr:from>
    <xdr:ext cx="469744" cy="259045"/>
    <xdr:sp macro="" textlink="">
      <xdr:nvSpPr>
        <xdr:cNvPr id="490" name="【学校施設】&#10;一人当たり面積該当値テキスト"/>
        <xdr:cNvSpPr txBox="1"/>
      </xdr:nvSpPr>
      <xdr:spPr>
        <a:xfrm>
          <a:off x="22199600" y="103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60778</xdr:rowOff>
    </xdr:from>
    <xdr:to>
      <xdr:col>112</xdr:col>
      <xdr:colOff>38100</xdr:colOff>
      <xdr:row>57</xdr:row>
      <xdr:rowOff>162378</xdr:rowOff>
    </xdr:to>
    <xdr:sp macro="" textlink="">
      <xdr:nvSpPr>
        <xdr:cNvPr id="491" name="楕円 490"/>
        <xdr:cNvSpPr/>
      </xdr:nvSpPr>
      <xdr:spPr>
        <a:xfrm>
          <a:off x="21272500" y="9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111578</xdr:rowOff>
    </xdr:from>
    <xdr:to>
      <xdr:col>116</xdr:col>
      <xdr:colOff>63500</xdr:colOff>
      <xdr:row>60</xdr:row>
      <xdr:rowOff>139337</xdr:rowOff>
    </xdr:to>
    <xdr:cxnSp macro="">
      <xdr:nvCxnSpPr>
        <xdr:cNvPr id="492" name="直線コネクタ 491"/>
        <xdr:cNvCxnSpPr/>
      </xdr:nvCxnSpPr>
      <xdr:spPr>
        <a:xfrm>
          <a:off x="21323300" y="9884228"/>
          <a:ext cx="8382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93"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494" name="n_2aveValue【学校施設】&#10;一人当たり面積"/>
        <xdr:cNvSpPr txBox="1"/>
      </xdr:nvSpPr>
      <xdr:spPr>
        <a:xfrm>
          <a:off x="20199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7455</xdr:rowOff>
    </xdr:from>
    <xdr:ext cx="469744" cy="259045"/>
    <xdr:sp macro="" textlink="">
      <xdr:nvSpPr>
        <xdr:cNvPr id="495" name="n_1mainValue【学校施設】&#10;一人当たり面積"/>
        <xdr:cNvSpPr txBox="1"/>
      </xdr:nvSpPr>
      <xdr:spPr>
        <a:xfrm>
          <a:off x="21075727" y="96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20" name="直線コネクタ 519"/>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2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22" name="直線コネクタ 52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23"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24" name="直線コネクタ 523"/>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5"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6" name="フローチャート: 判断 52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27" name="フローチャート: 判断 526"/>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55880</xdr:rowOff>
    </xdr:from>
    <xdr:to>
      <xdr:col>76</xdr:col>
      <xdr:colOff>165100</xdr:colOff>
      <xdr:row>80</xdr:row>
      <xdr:rowOff>157480</xdr:rowOff>
    </xdr:to>
    <xdr:sp macro="" textlink="">
      <xdr:nvSpPr>
        <xdr:cNvPr id="528" name="フローチャート: 判断 527"/>
        <xdr:cNvSpPr/>
      </xdr:nvSpPr>
      <xdr:spPr>
        <a:xfrm>
          <a:off x="14541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534" name="楕円 533"/>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39388</xdr:rowOff>
    </xdr:from>
    <xdr:ext cx="405111" cy="259045"/>
    <xdr:sp macro="" textlink="">
      <xdr:nvSpPr>
        <xdr:cNvPr id="535" name="【児童館】&#10;有形固定資産減価償却率該当値テキスト"/>
        <xdr:cNvSpPr txBox="1"/>
      </xdr:nvSpPr>
      <xdr:spPr>
        <a:xfrm>
          <a:off x="16357600"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536" name="楕円 535"/>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32386</xdr:rowOff>
    </xdr:to>
    <xdr:cxnSp macro="">
      <xdr:nvCxnSpPr>
        <xdr:cNvPr id="537" name="直線コネクタ 536"/>
        <xdr:cNvCxnSpPr/>
      </xdr:nvCxnSpPr>
      <xdr:spPr>
        <a:xfrm flipV="1">
          <a:off x="15481300" y="135483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38" name="n_1ave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539" name="n_2aveValue【児童館】&#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540" name="n_1mainValue【児童館】&#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566" name="直線コネクタ 565"/>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8" name="直線コネクタ 56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569"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570" name="直線コネクタ 569"/>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129920</xdr:rowOff>
    </xdr:from>
    <xdr:ext cx="469744" cy="259045"/>
    <xdr:sp macro="" textlink="">
      <xdr:nvSpPr>
        <xdr:cNvPr id="571" name="【児童館】&#10;一人当たり面積平均値テキスト"/>
        <xdr:cNvSpPr txBox="1"/>
      </xdr:nvSpPr>
      <xdr:spPr>
        <a:xfrm>
          <a:off x="22199600" y="1401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572" name="フローチャート: 判断 571"/>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73" name="フローチャート: 判断 57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153307</xdr:rowOff>
    </xdr:from>
    <xdr:to>
      <xdr:col>107</xdr:col>
      <xdr:colOff>101600</xdr:colOff>
      <xdr:row>84</xdr:row>
      <xdr:rowOff>83457</xdr:rowOff>
    </xdr:to>
    <xdr:sp macro="" textlink="">
      <xdr:nvSpPr>
        <xdr:cNvPr id="574" name="フローチャート: 判断 573"/>
        <xdr:cNvSpPr/>
      </xdr:nvSpPr>
      <xdr:spPr>
        <a:xfrm>
          <a:off x="20383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80" name="楕円 579"/>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81"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582" name="楕円 581"/>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583" name="直線コネクタ 582"/>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84"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99984</xdr:rowOff>
    </xdr:from>
    <xdr:ext cx="469744" cy="259045"/>
    <xdr:sp macro="" textlink="">
      <xdr:nvSpPr>
        <xdr:cNvPr id="585" name="n_2aveValue【児童館】&#10;一人当たり面積"/>
        <xdr:cNvSpPr txBox="1"/>
      </xdr:nvSpPr>
      <xdr:spPr>
        <a:xfrm>
          <a:off x="20199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586"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13" name="直線コネクタ 612"/>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14"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15" name="直線コネクタ 614"/>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16"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17" name="直線コネクタ 616"/>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18"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19" name="フローチャート: 判断 618"/>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20" name="フローチャート: 判断 619"/>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21" name="フローチャート: 判断 620"/>
        <xdr:cNvSpPr/>
      </xdr:nvSpPr>
      <xdr:spPr>
        <a:xfrm>
          <a:off x="1454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627" name="楕円 626"/>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628" name="【公民館】&#10;有形固定資産減価償却率該当値テキスト"/>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629" name="楕円 628"/>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164374</xdr:rowOff>
    </xdr:to>
    <xdr:cxnSp macro="">
      <xdr:nvCxnSpPr>
        <xdr:cNvPr id="630" name="直線コネクタ 629"/>
        <xdr:cNvCxnSpPr/>
      </xdr:nvCxnSpPr>
      <xdr:spPr>
        <a:xfrm flipV="1">
          <a:off x="15481300" y="1792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31"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58619</xdr:rowOff>
    </xdr:from>
    <xdr:ext cx="405111" cy="259045"/>
    <xdr:sp macro="" textlink="">
      <xdr:nvSpPr>
        <xdr:cNvPr id="632" name="n_2aveValue【公民館】&#10;有形固定資産減価償却率"/>
        <xdr:cNvSpPr txBox="1"/>
      </xdr:nvSpPr>
      <xdr:spPr>
        <a:xfrm>
          <a:off x="14389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60251</xdr:rowOff>
    </xdr:from>
    <xdr:ext cx="405111" cy="259045"/>
    <xdr:sp macro="" textlink="">
      <xdr:nvSpPr>
        <xdr:cNvPr id="633" name="n_1mainValue【公民館】&#10;有形固定資産減価償却率"/>
        <xdr:cNvSpPr txBox="1"/>
      </xdr:nvSpPr>
      <xdr:spPr>
        <a:xfrm>
          <a:off x="15266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57" name="直線コネクタ 65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5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59" name="直線コネクタ 65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66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661" name="直線コネクタ 66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662" name="【公民館】&#10;一人当たり面積平均値テキスト"/>
        <xdr:cNvSpPr txBox="1"/>
      </xdr:nvSpPr>
      <xdr:spPr>
        <a:xfrm>
          <a:off x="221996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663" name="フローチャート: 判断 66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64" name="フローチャート: 判断 66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81280</xdr:rowOff>
    </xdr:from>
    <xdr:to>
      <xdr:col>107</xdr:col>
      <xdr:colOff>101600</xdr:colOff>
      <xdr:row>107</xdr:row>
      <xdr:rowOff>11430</xdr:rowOff>
    </xdr:to>
    <xdr:sp macro="" textlink="">
      <xdr:nvSpPr>
        <xdr:cNvPr id="665" name="フローチャート: 判断 664"/>
        <xdr:cNvSpPr/>
      </xdr:nvSpPr>
      <xdr:spPr>
        <a:xfrm>
          <a:off x="203835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68580</xdr:rowOff>
    </xdr:from>
    <xdr:to>
      <xdr:col>116</xdr:col>
      <xdr:colOff>114300</xdr:colOff>
      <xdr:row>105</xdr:row>
      <xdr:rowOff>170180</xdr:rowOff>
    </xdr:to>
    <xdr:sp macro="" textlink="">
      <xdr:nvSpPr>
        <xdr:cNvPr id="671" name="楕円 670"/>
        <xdr:cNvSpPr/>
      </xdr:nvSpPr>
      <xdr:spPr>
        <a:xfrm>
          <a:off x="221107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91457</xdr:rowOff>
    </xdr:from>
    <xdr:ext cx="469744" cy="259045"/>
    <xdr:sp macro="" textlink="">
      <xdr:nvSpPr>
        <xdr:cNvPr id="672" name="【公民館】&#10;一人当たり面積該当値テキスト"/>
        <xdr:cNvSpPr txBox="1"/>
      </xdr:nvSpPr>
      <xdr:spPr>
        <a:xfrm>
          <a:off x="22199600"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77470</xdr:rowOff>
    </xdr:from>
    <xdr:to>
      <xdr:col>112</xdr:col>
      <xdr:colOff>38100</xdr:colOff>
      <xdr:row>106</xdr:row>
      <xdr:rowOff>7620</xdr:rowOff>
    </xdr:to>
    <xdr:sp macro="" textlink="">
      <xdr:nvSpPr>
        <xdr:cNvPr id="673" name="楕円 672"/>
        <xdr:cNvSpPr/>
      </xdr:nvSpPr>
      <xdr:spPr>
        <a:xfrm>
          <a:off x="21272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119380</xdr:rowOff>
    </xdr:from>
    <xdr:to>
      <xdr:col>116</xdr:col>
      <xdr:colOff>63500</xdr:colOff>
      <xdr:row>105</xdr:row>
      <xdr:rowOff>128270</xdr:rowOff>
    </xdr:to>
    <xdr:cxnSp macro="">
      <xdr:nvCxnSpPr>
        <xdr:cNvPr id="674" name="直線コネクタ 673"/>
        <xdr:cNvCxnSpPr/>
      </xdr:nvCxnSpPr>
      <xdr:spPr>
        <a:xfrm flipV="1">
          <a:off x="21323300" y="181216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75"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27957</xdr:rowOff>
    </xdr:from>
    <xdr:ext cx="469744" cy="259045"/>
    <xdr:sp macro="" textlink="">
      <xdr:nvSpPr>
        <xdr:cNvPr id="676" name="n_2aveValue【公民館】&#10;一人当たり面積"/>
        <xdr:cNvSpPr txBox="1"/>
      </xdr:nvSpPr>
      <xdr:spPr>
        <a:xfrm>
          <a:off x="20199427" y="1803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24147</xdr:rowOff>
    </xdr:from>
    <xdr:ext cx="469744" cy="259045"/>
    <xdr:sp macro="" textlink="">
      <xdr:nvSpPr>
        <xdr:cNvPr id="677" name="n_1mainValue【公民館】&#10;一人当たり面積"/>
        <xdr:cNvSpPr txBox="1"/>
      </xdr:nvSpPr>
      <xdr:spPr>
        <a:xfrm>
          <a:off x="21075727" y="178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類似団体と比較して有形固定資産減価償却率が高くなっている施設は、公営住宅、橋りょう・トンネル、児童館、公民館である。特に公営住宅は、有形固定資産減価償却率が</a:t>
          </a:r>
          <a:r>
            <a:rPr kumimoji="1" lang="en-US" altLang="ja-JP" sz="1400">
              <a:latin typeface="ＭＳ Ｐゴシック" panose="020B0600070205080204" pitchFamily="50" charset="-128"/>
              <a:ea typeface="ＭＳ Ｐゴシック" panose="020B0600070205080204" pitchFamily="50" charset="-128"/>
            </a:rPr>
            <a:t>89.0</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39.5</a:t>
          </a:r>
          <a:r>
            <a:rPr kumimoji="1" lang="ja-JP" altLang="en-US" sz="1400">
              <a:latin typeface="ＭＳ Ｐゴシック" panose="020B0600070205080204" pitchFamily="50" charset="-128"/>
              <a:ea typeface="ＭＳ Ｐゴシック" panose="020B0600070205080204" pitchFamily="50" charset="-128"/>
            </a:rPr>
            <a:t>％も高く、施設の老朽化がかなり進行して改修・更新等の早急な対応が必要な状況となっている。また、橋りょう・トンネルは、有形固定資産減価償却率が</a:t>
          </a:r>
          <a:r>
            <a:rPr kumimoji="1" lang="en-US" altLang="ja-JP" sz="1400">
              <a:latin typeface="ＭＳ Ｐゴシック" panose="020B0600070205080204" pitchFamily="50" charset="-128"/>
              <a:ea typeface="ＭＳ Ｐゴシック" panose="020B0600070205080204" pitchFamily="50" charset="-128"/>
            </a:rPr>
            <a:t>69.7</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12.0</a:t>
          </a:r>
          <a:r>
            <a:rPr kumimoji="1" lang="ja-JP" altLang="en-US" sz="1400">
              <a:latin typeface="ＭＳ Ｐゴシック" panose="020B0600070205080204" pitchFamily="50" charset="-128"/>
              <a:ea typeface="ＭＳ Ｐゴシック" panose="020B0600070205080204" pitchFamily="50" charset="-128"/>
            </a:rPr>
            <a:t>％高く、一人当たり有形固定資産（償却資産）額も高いため、適時・適正で計画的な改修・長寿命化等を行っていく必要がある。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認定こども園・幼稚園・保育所は、有形固定資産償却率</a:t>
          </a:r>
          <a:r>
            <a:rPr kumimoji="1" lang="en-US" altLang="ja-JP" sz="1400">
              <a:latin typeface="ＭＳ Ｐゴシック" panose="020B0600070205080204" pitchFamily="50" charset="-128"/>
              <a:ea typeface="ＭＳ Ｐゴシック" panose="020B0600070205080204" pitchFamily="50" charset="-128"/>
            </a:rPr>
            <a:t>30.8</a:t>
          </a:r>
          <a:r>
            <a:rPr kumimoji="1" lang="ja-JP" altLang="en-US" sz="1400">
              <a:latin typeface="ＭＳ Ｐゴシック" panose="020B0600070205080204" pitchFamily="50" charset="-128"/>
              <a:ea typeface="ＭＳ Ｐゴシック" panose="020B0600070205080204" pitchFamily="50" charset="-128"/>
            </a:rPr>
            <a:t>％で類似団体内平均値と比較して</a:t>
          </a:r>
          <a:r>
            <a:rPr kumimoji="1" lang="en-US" altLang="ja-JP" sz="1400">
              <a:latin typeface="ＭＳ Ｐゴシック" panose="020B0600070205080204" pitchFamily="50" charset="-128"/>
              <a:ea typeface="ＭＳ Ｐゴシック" panose="020B0600070205080204" pitchFamily="50" charset="-128"/>
            </a:rPr>
            <a:t>25.4</a:t>
          </a:r>
          <a:r>
            <a:rPr kumimoji="1" lang="ja-JP" altLang="en-US" sz="1400">
              <a:latin typeface="ＭＳ Ｐゴシック" panose="020B0600070205080204" pitchFamily="50" charset="-128"/>
              <a:ea typeface="ＭＳ Ｐゴシック" panose="020B0600070205080204" pitchFamily="50" charset="-128"/>
            </a:rPr>
            <a:t>％低いが、これは、保育サービスの充実と施設の老朽化対策を推進するため、近年、保育所の適正配置に伴う施設整備事業（新増築）を実施してきた結果である。一方、施設の一人当たり面積が類似団体内平均値を上回っており、これは行政サービスを提供する資産が多い反面、維持管理や施設更新に係る経費負担も大きいということを意味しているため、今後は予防保全的で適切な維持管理を行い、将来負担の軽減・抑制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17,347
206.71
10,647,404
10,005,800
587,354
6,921,299
11,951,399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50563</xdr:rowOff>
    </xdr:from>
    <xdr:ext cx="405111" cy="259045"/>
    <xdr:sp macro="" textlink="">
      <xdr:nvSpPr>
        <xdr:cNvPr id="59" name="【図書館】&#10;有形固定資産減価償却率平均値テキスト"/>
        <xdr:cNvSpPr txBox="1"/>
      </xdr:nvSpPr>
      <xdr:spPr>
        <a:xfrm>
          <a:off x="46736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84836</xdr:rowOff>
    </xdr:from>
    <xdr:to>
      <xdr:col>15</xdr:col>
      <xdr:colOff>101600</xdr:colOff>
      <xdr:row>39</xdr:row>
      <xdr:rowOff>14986</xdr:rowOff>
    </xdr:to>
    <xdr:sp macro="" textlink="">
      <xdr:nvSpPr>
        <xdr:cNvPr id="62" name="フローチャート: 判断 61"/>
        <xdr:cNvSpPr/>
      </xdr:nvSpPr>
      <xdr:spPr>
        <a:xfrm>
          <a:off x="2857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68" name="楕円 67"/>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69" name="【図書館】&#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0" name="楕円 69"/>
        <xdr:cNvSpPr/>
      </xdr:nvSpPr>
      <xdr:spPr>
        <a:xfrm>
          <a:off x="3746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69342</xdr:rowOff>
    </xdr:to>
    <xdr:cxnSp macro="">
      <xdr:nvCxnSpPr>
        <xdr:cNvPr id="71" name="直線コネクタ 70"/>
        <xdr:cNvCxnSpPr/>
      </xdr:nvCxnSpPr>
      <xdr:spPr>
        <a:xfrm flipV="1">
          <a:off x="3797300" y="66941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2"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31513</xdr:rowOff>
    </xdr:from>
    <xdr:ext cx="405111" cy="259045"/>
    <xdr:sp macro="" textlink="">
      <xdr:nvSpPr>
        <xdr:cNvPr id="73" name="n_2aveValue【図書館】&#10;有形固定資産減価償却率"/>
        <xdr:cNvSpPr txBox="1"/>
      </xdr:nvSpPr>
      <xdr:spPr>
        <a:xfrm>
          <a:off x="2705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74" name="n_1mainValue【図書館】&#10;有形固定資産減価償却率"/>
        <xdr:cNvSpPr txBox="1"/>
      </xdr:nvSpPr>
      <xdr:spPr>
        <a:xfrm>
          <a:off x="3582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0" name="直線コネクタ 99"/>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1"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3"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4" name="直線コネクタ 103"/>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148970</xdr:rowOff>
    </xdr:from>
    <xdr:ext cx="469744" cy="259045"/>
    <xdr:sp macro="" textlink="">
      <xdr:nvSpPr>
        <xdr:cNvPr id="105" name="【図書館】&#10;一人当たり面積平均値テキスト"/>
        <xdr:cNvSpPr txBox="1"/>
      </xdr:nvSpPr>
      <xdr:spPr>
        <a:xfrm>
          <a:off x="10515600" y="632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6" name="フローチャート: 判断 105"/>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7" name="フローチャート: 判断 106"/>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169635</xdr:rowOff>
    </xdr:from>
    <xdr:to>
      <xdr:col>46</xdr:col>
      <xdr:colOff>38100</xdr:colOff>
      <xdr:row>38</xdr:row>
      <xdr:rowOff>99785</xdr:rowOff>
    </xdr:to>
    <xdr:sp macro="" textlink="">
      <xdr:nvSpPr>
        <xdr:cNvPr id="108" name="フローチャート: 判断 107"/>
        <xdr:cNvSpPr/>
      </xdr:nvSpPr>
      <xdr:spPr>
        <a:xfrm>
          <a:off x="8699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楕円 113"/>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5"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16" name="楕円 115"/>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87085</xdr:rowOff>
    </xdr:to>
    <xdr:cxnSp macro="">
      <xdr:nvCxnSpPr>
        <xdr:cNvPr id="117" name="直線コネクタ 116"/>
        <xdr:cNvCxnSpPr/>
      </xdr:nvCxnSpPr>
      <xdr:spPr>
        <a:xfrm flipV="1">
          <a:off x="9639300" y="693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18"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116313</xdr:rowOff>
    </xdr:from>
    <xdr:ext cx="469744" cy="259045"/>
    <xdr:sp macro="" textlink="">
      <xdr:nvSpPr>
        <xdr:cNvPr id="119" name="n_2aveValue【図書館】&#10;一人当たり面積"/>
        <xdr:cNvSpPr txBox="1"/>
      </xdr:nvSpPr>
      <xdr:spPr>
        <a:xfrm>
          <a:off x="8515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129012</xdr:rowOff>
    </xdr:from>
    <xdr:ext cx="469744" cy="259045"/>
    <xdr:sp macro="" textlink="">
      <xdr:nvSpPr>
        <xdr:cNvPr id="120"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3" name="直線コネクタ 142"/>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4"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5" name="直線コネクタ 144"/>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148"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49" name="フローチャート: 判断 148"/>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0" name="フローチャート: 判断 149"/>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1" name="フローチャート: 判断 150"/>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157" name="楕円 156"/>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158" name="【体育館・プール】&#10;有形固定資産減価償却率該当値テキスト"/>
        <xdr:cNvSpPr txBox="1"/>
      </xdr:nvSpPr>
      <xdr:spPr>
        <a:xfrm>
          <a:off x="4673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59" name="楕円 158"/>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100584</xdr:rowOff>
    </xdr:from>
    <xdr:to>
      <xdr:col>24</xdr:col>
      <xdr:colOff>63500</xdr:colOff>
      <xdr:row>61</xdr:row>
      <xdr:rowOff>102870</xdr:rowOff>
    </xdr:to>
    <xdr:cxnSp macro="">
      <xdr:nvCxnSpPr>
        <xdr:cNvPr id="160" name="直線コネクタ 159"/>
        <xdr:cNvCxnSpPr/>
      </xdr:nvCxnSpPr>
      <xdr:spPr>
        <a:xfrm flipV="1">
          <a:off x="3797300" y="105590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1"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2" name="n_2aveValue【体育館・プー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63" name="n_1mainValue【体育館・プー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89" name="直線コネクタ 188"/>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0"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2"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3" name="直線コネクタ 192"/>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4" name="【体育館・プール】&#10;一人当たり面積平均値テキスト"/>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5" name="フローチャート: 判断 194"/>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34109</xdr:rowOff>
    </xdr:from>
    <xdr:to>
      <xdr:col>46</xdr:col>
      <xdr:colOff>38100</xdr:colOff>
      <xdr:row>60</xdr:row>
      <xdr:rowOff>135709</xdr:rowOff>
    </xdr:to>
    <xdr:sp macro="" textlink="">
      <xdr:nvSpPr>
        <xdr:cNvPr id="197" name="フローチャート: 判断 196"/>
        <xdr:cNvSpPr/>
      </xdr:nvSpPr>
      <xdr:spPr>
        <a:xfrm>
          <a:off x="8699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84727</xdr:rowOff>
    </xdr:from>
    <xdr:to>
      <xdr:col>55</xdr:col>
      <xdr:colOff>50800</xdr:colOff>
      <xdr:row>58</xdr:row>
      <xdr:rowOff>14877</xdr:rowOff>
    </xdr:to>
    <xdr:sp macro="" textlink="">
      <xdr:nvSpPr>
        <xdr:cNvPr id="203" name="楕円 202"/>
        <xdr:cNvSpPr/>
      </xdr:nvSpPr>
      <xdr:spPr>
        <a:xfrm>
          <a:off x="10426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107604</xdr:rowOff>
    </xdr:from>
    <xdr:ext cx="469744" cy="259045"/>
    <xdr:sp macro="" textlink="">
      <xdr:nvSpPr>
        <xdr:cNvPr id="204" name="【体育館・プール】&#10;一人当たり面積該当値テキスト"/>
        <xdr:cNvSpPr txBox="1"/>
      </xdr:nvSpPr>
      <xdr:spPr>
        <a:xfrm>
          <a:off x="10515600" y="97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11249</xdr:rowOff>
    </xdr:from>
    <xdr:to>
      <xdr:col>50</xdr:col>
      <xdr:colOff>165100</xdr:colOff>
      <xdr:row>57</xdr:row>
      <xdr:rowOff>112849</xdr:rowOff>
    </xdr:to>
    <xdr:sp macro="" textlink="">
      <xdr:nvSpPr>
        <xdr:cNvPr id="205" name="楕円 204"/>
        <xdr:cNvSpPr/>
      </xdr:nvSpPr>
      <xdr:spPr>
        <a:xfrm>
          <a:off x="9588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62049</xdr:rowOff>
    </xdr:from>
    <xdr:to>
      <xdr:col>55</xdr:col>
      <xdr:colOff>0</xdr:colOff>
      <xdr:row>57</xdr:row>
      <xdr:rowOff>135527</xdr:rowOff>
    </xdr:to>
    <xdr:cxnSp macro="">
      <xdr:nvCxnSpPr>
        <xdr:cNvPr id="206" name="直線コネクタ 205"/>
        <xdr:cNvCxnSpPr/>
      </xdr:nvCxnSpPr>
      <xdr:spPr>
        <a:xfrm>
          <a:off x="9639300" y="983469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07"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152236</xdr:rowOff>
    </xdr:from>
    <xdr:ext cx="469744" cy="259045"/>
    <xdr:sp macro="" textlink="">
      <xdr:nvSpPr>
        <xdr:cNvPr id="208" name="n_2aveValue【体育館・プール】&#10;一人当たり面積"/>
        <xdr:cNvSpPr txBox="1"/>
      </xdr:nvSpPr>
      <xdr:spPr>
        <a:xfrm>
          <a:off x="85154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129376</xdr:rowOff>
    </xdr:from>
    <xdr:ext cx="469744" cy="259045"/>
    <xdr:sp macro="" textlink="">
      <xdr:nvSpPr>
        <xdr:cNvPr id="209" name="n_1mainValue【体育館・プール】&#10;一人当たり面積"/>
        <xdr:cNvSpPr txBox="1"/>
      </xdr:nvSpPr>
      <xdr:spPr>
        <a:xfrm>
          <a:off x="9391727" y="955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248" name="直線コネクタ 247"/>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249" name="【市民会館】&#10;有形固定資産減価償却率最小値テキスト"/>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250" name="直線コネクタ 249"/>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1"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253" name="【市民会館】&#10;有形固定資産減価償却率平均値テキスト"/>
        <xdr:cNvSpPr txBox="1"/>
      </xdr:nvSpPr>
      <xdr:spPr>
        <a:xfrm>
          <a:off x="46736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254" name="フローチャート: 判断 253"/>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55" name="フローチャート: 判断 254"/>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20828</xdr:rowOff>
    </xdr:from>
    <xdr:to>
      <xdr:col>15</xdr:col>
      <xdr:colOff>101600</xdr:colOff>
      <xdr:row>104</xdr:row>
      <xdr:rowOff>122428</xdr:rowOff>
    </xdr:to>
    <xdr:sp macro="" textlink="">
      <xdr:nvSpPr>
        <xdr:cNvPr id="256" name="フローチャート: 判断 255"/>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xdr:rowOff>
    </xdr:from>
    <xdr:to>
      <xdr:col>24</xdr:col>
      <xdr:colOff>114300</xdr:colOff>
      <xdr:row>107</xdr:row>
      <xdr:rowOff>101854</xdr:rowOff>
    </xdr:to>
    <xdr:sp macro="" textlink="">
      <xdr:nvSpPr>
        <xdr:cNvPr id="262" name="楕円 261"/>
        <xdr:cNvSpPr/>
      </xdr:nvSpPr>
      <xdr:spPr>
        <a:xfrm>
          <a:off x="4584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86631</xdr:rowOff>
    </xdr:from>
    <xdr:ext cx="405111" cy="259045"/>
    <xdr:sp macro="" textlink="">
      <xdr:nvSpPr>
        <xdr:cNvPr id="263" name="【市民会館】&#10;有形固定資産減価償却率該当値テキスト"/>
        <xdr:cNvSpPr txBox="1"/>
      </xdr:nvSpPr>
      <xdr:spPr>
        <a:xfrm>
          <a:off x="4673600" y="182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50546</xdr:rowOff>
    </xdr:from>
    <xdr:to>
      <xdr:col>20</xdr:col>
      <xdr:colOff>38100</xdr:colOff>
      <xdr:row>107</xdr:row>
      <xdr:rowOff>152146</xdr:rowOff>
    </xdr:to>
    <xdr:sp macro="" textlink="">
      <xdr:nvSpPr>
        <xdr:cNvPr id="264" name="楕円 263"/>
        <xdr:cNvSpPr/>
      </xdr:nvSpPr>
      <xdr:spPr>
        <a:xfrm>
          <a:off x="3746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51054</xdr:rowOff>
    </xdr:from>
    <xdr:to>
      <xdr:col>24</xdr:col>
      <xdr:colOff>63500</xdr:colOff>
      <xdr:row>107</xdr:row>
      <xdr:rowOff>101346</xdr:rowOff>
    </xdr:to>
    <xdr:cxnSp macro="">
      <xdr:nvCxnSpPr>
        <xdr:cNvPr id="265" name="直線コネクタ 264"/>
        <xdr:cNvCxnSpPr/>
      </xdr:nvCxnSpPr>
      <xdr:spPr>
        <a:xfrm flipV="1">
          <a:off x="3797300" y="1839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266"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267"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143273</xdr:rowOff>
    </xdr:from>
    <xdr:ext cx="405111" cy="259045"/>
    <xdr:sp macro="" textlink="">
      <xdr:nvSpPr>
        <xdr:cNvPr id="268" name="n_1mainValue【市民会館】&#10;有形固定資産減価償却率"/>
        <xdr:cNvSpPr txBox="1"/>
      </xdr:nvSpPr>
      <xdr:spPr>
        <a:xfrm>
          <a:off x="35820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2" name="直線コネクタ 291"/>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293"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4" name="直線コネクタ 293"/>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295"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6" name="直線コネクタ 295"/>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297" name="【市民会館】&#10;一人当たり面積平均値テキスト"/>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98" name="フローチャート: 判断 297"/>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299" name="フローチャート: 判断 298"/>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00" name="フローチャート: 判断 299"/>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06" name="楕円 30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307"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08" name="楕円 307"/>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72389</xdr:rowOff>
    </xdr:to>
    <xdr:cxnSp macro="">
      <xdr:nvCxnSpPr>
        <xdr:cNvPr id="309" name="直線コネクタ 308"/>
        <xdr:cNvCxnSpPr/>
      </xdr:nvCxnSpPr>
      <xdr:spPr>
        <a:xfrm flipV="1">
          <a:off x="9639300" y="18063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113047</xdr:rowOff>
    </xdr:from>
    <xdr:ext cx="469744" cy="259045"/>
    <xdr:sp macro="" textlink="">
      <xdr:nvSpPr>
        <xdr:cNvPr id="310" name="n_1ave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11"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312"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0" name="直線コネクタ 3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1" name="テキスト ボックス 3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2" name="直線コネクタ 3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3" name="テキスト ボックス 3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4" name="直線コネクタ 3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5" name="テキスト ボックス 3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6" name="直線コネクタ 3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7" name="テキスト ボックス 3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9" name="テキスト ボックス 3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351" name="直線コネクタ 350"/>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352"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353" name="直線コネクタ 352"/>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354"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355" name="直線コネクタ 354"/>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58945</xdr:rowOff>
    </xdr:from>
    <xdr:ext cx="405111" cy="259045"/>
    <xdr:sp macro="" textlink="">
      <xdr:nvSpPr>
        <xdr:cNvPr id="356" name="【保健センター・保健所】&#10;有形固定資産減価償却率平均値テキスト"/>
        <xdr:cNvSpPr txBox="1"/>
      </xdr:nvSpPr>
      <xdr:spPr>
        <a:xfrm>
          <a:off x="16357600" y="1051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357" name="フローチャート: 判断 356"/>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358" name="フローチャート: 判断 357"/>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116078</xdr:rowOff>
    </xdr:from>
    <xdr:to>
      <xdr:col>76</xdr:col>
      <xdr:colOff>165100</xdr:colOff>
      <xdr:row>62</xdr:row>
      <xdr:rowOff>46228</xdr:rowOff>
    </xdr:to>
    <xdr:sp macro="" textlink="">
      <xdr:nvSpPr>
        <xdr:cNvPr id="359" name="フローチャート: 判断 358"/>
        <xdr:cNvSpPr/>
      </xdr:nvSpPr>
      <xdr:spPr>
        <a:xfrm>
          <a:off x="14541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365" name="楕円 364"/>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156227</xdr:rowOff>
    </xdr:from>
    <xdr:ext cx="405111" cy="259045"/>
    <xdr:sp macro="" textlink="">
      <xdr:nvSpPr>
        <xdr:cNvPr id="366" name="【保健センター・保健所】&#10;有形固定資産減価償却率該当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106934</xdr:rowOff>
    </xdr:from>
    <xdr:to>
      <xdr:col>81</xdr:col>
      <xdr:colOff>101600</xdr:colOff>
      <xdr:row>64</xdr:row>
      <xdr:rowOff>37084</xdr:rowOff>
    </xdr:to>
    <xdr:sp macro="" textlink="">
      <xdr:nvSpPr>
        <xdr:cNvPr id="367" name="楕円 366"/>
        <xdr:cNvSpPr/>
      </xdr:nvSpPr>
      <xdr:spPr>
        <a:xfrm>
          <a:off x="1543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157734</xdr:rowOff>
    </xdr:to>
    <xdr:cxnSp macro="">
      <xdr:nvCxnSpPr>
        <xdr:cNvPr id="368" name="直線コネクタ 367"/>
        <xdr:cNvCxnSpPr/>
      </xdr:nvCxnSpPr>
      <xdr:spPr>
        <a:xfrm flipV="1">
          <a:off x="15481300" y="108585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55897</xdr:rowOff>
    </xdr:from>
    <xdr:ext cx="405111" cy="259045"/>
    <xdr:sp macro="" textlink="">
      <xdr:nvSpPr>
        <xdr:cNvPr id="369" name="n_1aveValue【保健センター・保健所】&#10;有形固定資産減価償却率"/>
        <xdr:cNvSpPr txBox="1"/>
      </xdr:nvSpPr>
      <xdr:spPr>
        <a:xfrm>
          <a:off x="15266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62755</xdr:rowOff>
    </xdr:from>
    <xdr:ext cx="405111" cy="259045"/>
    <xdr:sp macro="" textlink="">
      <xdr:nvSpPr>
        <xdr:cNvPr id="370" name="n_2aveValue【保健センター・保健所】&#10;有形固定資産減価償却率"/>
        <xdr:cNvSpPr txBox="1"/>
      </xdr:nvSpPr>
      <xdr:spPr>
        <a:xfrm>
          <a:off x="14389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28211</xdr:rowOff>
    </xdr:from>
    <xdr:ext cx="405111" cy="259045"/>
    <xdr:sp macro="" textlink="">
      <xdr:nvSpPr>
        <xdr:cNvPr id="371" name="n_1mainValue【保健センター・保健所】&#10;有形固定資産減価償却率"/>
        <xdr:cNvSpPr txBox="1"/>
      </xdr:nvSpPr>
      <xdr:spPr>
        <a:xfrm>
          <a:off x="15266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395" name="直線コネクタ 394"/>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396"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397" name="直線コネクタ 396"/>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398"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399" name="直線コネクタ 398"/>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00" name="【保健センター・保健所】&#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01" name="フローチャート: 判断 400"/>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02" name="フローチャート: 判断 401"/>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17780</xdr:rowOff>
    </xdr:from>
    <xdr:to>
      <xdr:col>107</xdr:col>
      <xdr:colOff>101600</xdr:colOff>
      <xdr:row>62</xdr:row>
      <xdr:rowOff>119380</xdr:rowOff>
    </xdr:to>
    <xdr:sp macro="" textlink="">
      <xdr:nvSpPr>
        <xdr:cNvPr id="403" name="フローチャート: 判断 402"/>
        <xdr:cNvSpPr/>
      </xdr:nvSpPr>
      <xdr:spPr>
        <a:xfrm>
          <a:off x="20383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162560</xdr:rowOff>
    </xdr:from>
    <xdr:to>
      <xdr:col>116</xdr:col>
      <xdr:colOff>114300</xdr:colOff>
      <xdr:row>56</xdr:row>
      <xdr:rowOff>92710</xdr:rowOff>
    </xdr:to>
    <xdr:sp macro="" textlink="">
      <xdr:nvSpPr>
        <xdr:cNvPr id="409" name="楕円 408"/>
        <xdr:cNvSpPr/>
      </xdr:nvSpPr>
      <xdr:spPr>
        <a:xfrm>
          <a:off x="22110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115587</xdr:rowOff>
    </xdr:from>
    <xdr:ext cx="469744" cy="259045"/>
    <xdr:sp macro="" textlink="">
      <xdr:nvSpPr>
        <xdr:cNvPr id="410" name="【保健センター・保健所】&#10;一人当たり面積該当値テキスト"/>
        <xdr:cNvSpPr txBox="1"/>
      </xdr:nvSpPr>
      <xdr:spPr>
        <a:xfrm>
          <a:off x="22199600"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xdr:rowOff>
    </xdr:from>
    <xdr:to>
      <xdr:col>112</xdr:col>
      <xdr:colOff>38100</xdr:colOff>
      <xdr:row>56</xdr:row>
      <xdr:rowOff>115570</xdr:rowOff>
    </xdr:to>
    <xdr:sp macro="" textlink="">
      <xdr:nvSpPr>
        <xdr:cNvPr id="411" name="楕円 410"/>
        <xdr:cNvSpPr/>
      </xdr:nvSpPr>
      <xdr:spPr>
        <a:xfrm>
          <a:off x="2127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41910</xdr:rowOff>
    </xdr:from>
    <xdr:to>
      <xdr:col>116</xdr:col>
      <xdr:colOff>63500</xdr:colOff>
      <xdr:row>56</xdr:row>
      <xdr:rowOff>64770</xdr:rowOff>
    </xdr:to>
    <xdr:cxnSp macro="">
      <xdr:nvCxnSpPr>
        <xdr:cNvPr id="412" name="直線コネクタ 411"/>
        <xdr:cNvCxnSpPr/>
      </xdr:nvCxnSpPr>
      <xdr:spPr>
        <a:xfrm flipV="1">
          <a:off x="21323300" y="9643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413"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414" name="n_2ave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132097</xdr:rowOff>
    </xdr:from>
    <xdr:ext cx="469744" cy="259045"/>
    <xdr:sp macro="" textlink="">
      <xdr:nvSpPr>
        <xdr:cNvPr id="415" name="n_1mainValue【保健センター・保健所】&#10;一人当たり面積"/>
        <xdr:cNvSpPr txBox="1"/>
      </xdr:nvSpPr>
      <xdr:spPr>
        <a:xfrm>
          <a:off x="21075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457" name="直線コネクタ 456"/>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5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59" name="直線コネクタ 45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460"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461" name="直線コネクタ 460"/>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62"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3" name="フローチャート: 判断 46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464" name="フローチャート: 判断 463"/>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465" name="フローチャート: 判断 464"/>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471" name="楕円 470"/>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472"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473" name="楕円 472"/>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474" name="直線コネクタ 473"/>
        <xdr:cNvCxnSpPr/>
      </xdr:nvCxnSpPr>
      <xdr:spPr>
        <a:xfrm flipV="1">
          <a:off x="15481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124658</xdr:rowOff>
    </xdr:from>
    <xdr:ext cx="405111" cy="259045"/>
    <xdr:sp macro="" textlink="">
      <xdr:nvSpPr>
        <xdr:cNvPr id="475"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476"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477"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8" name="テキスト ボックス 4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9" name="直線コネクタ 4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0" name="テキスト ボックス 4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1" name="直線コネクタ 4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2" name="テキスト ボックス 4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3" name="直線コネクタ 4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4" name="テキスト ボックス 4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5" name="直線コネクタ 4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6" name="テキスト ボックス 4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7" name="直線コネクタ 4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8" name="テキスト ボックス 4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9" name="直線コネクタ 4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0" name="テキスト ボックス 4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04" name="直線コネクタ 503"/>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05"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06" name="直線コネクタ 505"/>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0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08" name="直線コネクタ 50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509"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10" name="フローチャート: 判断 509"/>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11" name="フローチャート: 判断 510"/>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85816</xdr:rowOff>
    </xdr:from>
    <xdr:to>
      <xdr:col>107</xdr:col>
      <xdr:colOff>101600</xdr:colOff>
      <xdr:row>106</xdr:row>
      <xdr:rowOff>15966</xdr:rowOff>
    </xdr:to>
    <xdr:sp macro="" textlink="">
      <xdr:nvSpPr>
        <xdr:cNvPr id="512" name="フローチャート: 判断 511"/>
        <xdr:cNvSpPr/>
      </xdr:nvSpPr>
      <xdr:spPr>
        <a:xfrm>
          <a:off x="20383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518" name="楕円 517"/>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519"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520" name="楕円 51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41911</xdr:rowOff>
    </xdr:to>
    <xdr:cxnSp macro="">
      <xdr:nvCxnSpPr>
        <xdr:cNvPr id="521" name="直線コネクタ 520"/>
        <xdr:cNvCxnSpPr/>
      </xdr:nvCxnSpPr>
      <xdr:spPr>
        <a:xfrm flipV="1">
          <a:off x="21323300" y="183707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106697</xdr:rowOff>
    </xdr:from>
    <xdr:ext cx="469744" cy="259045"/>
    <xdr:sp macro="" textlink="">
      <xdr:nvSpPr>
        <xdr:cNvPr id="522"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523" name="n_2aveValue【庁舎】&#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109238</xdr:rowOff>
    </xdr:from>
    <xdr:ext cx="469744" cy="259045"/>
    <xdr:sp macro="" textlink="">
      <xdr:nvSpPr>
        <xdr:cNvPr id="524" name="n_1mainValue【庁舎】&#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ほとんどの類型において、有形固定資産減価償却率が類似団体内平均値を下回っているものの、庁舎は類似団体内平均値を上回っている。庁舎については、既存施設の活用による財政負担の抑制、また、防災拠点としての機能の維持・リスクの分散化等を図るため、合併以前からある旧３町役場の庁舎を現在も使用していることが要因として挙げ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体育館・プール、保健センター・保健所については、一人当たり面積が類似団体内平均値を上回っている。これらの施設については合併以後、施設の統廃合を行っておらず、合併以前から引き継いだ施設を現在も継続して使用していることがその要因として考えられるため、今後、施設の必要性に応じた保有量の適正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10647404</v>
      </c>
      <c r="BO4" s="441"/>
      <c r="BP4" s="441"/>
      <c r="BQ4" s="441"/>
      <c r="BR4" s="441"/>
      <c r="BS4" s="441"/>
      <c r="BT4" s="441"/>
      <c r="BU4" s="442"/>
      <c r="BV4" s="440">
        <v>11651022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8.8000000000000007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10005800</v>
      </c>
      <c r="BO5" s="446"/>
      <c r="BP5" s="446"/>
      <c r="BQ5" s="446"/>
      <c r="BR5" s="446"/>
      <c r="BS5" s="446"/>
      <c r="BT5" s="446"/>
      <c r="BU5" s="447"/>
      <c r="BV5" s="445">
        <v>11010663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85.7</v>
      </c>
      <c r="CU5" s="416"/>
      <c r="CV5" s="416"/>
      <c r="CW5" s="416"/>
      <c r="CX5" s="416"/>
      <c r="CY5" s="416"/>
      <c r="CZ5" s="416"/>
      <c r="DA5" s="417"/>
      <c r="DB5" s="415">
        <v>85.3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641604</v>
      </c>
      <c r="BO6" s="446"/>
      <c r="BP6" s="446"/>
      <c r="BQ6" s="446"/>
      <c r="BR6" s="446"/>
      <c r="BS6" s="446"/>
      <c r="BT6" s="446"/>
      <c r="BU6" s="447"/>
      <c r="BV6" s="445">
        <v>640359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89.3</v>
      </c>
      <c r="CU6" s="596"/>
      <c r="CV6" s="596"/>
      <c r="CW6" s="596"/>
      <c r="CX6" s="596"/>
      <c r="CY6" s="596"/>
      <c r="CZ6" s="596"/>
      <c r="DA6" s="597"/>
      <c r="DB6" s="595">
        <v>88.7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54250</v>
      </c>
      <c r="BO7" s="446"/>
      <c r="BP7" s="446"/>
      <c r="BQ7" s="446"/>
      <c r="BR7" s="446"/>
      <c r="BS7" s="446"/>
      <c r="BT7" s="446"/>
      <c r="BU7" s="447"/>
      <c r="BV7" s="445">
        <v>23795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6921299</v>
      </c>
      <c r="CU7" s="446"/>
      <c r="CV7" s="446"/>
      <c r="CW7" s="446"/>
      <c r="CX7" s="446"/>
      <c r="CY7" s="446"/>
      <c r="CZ7" s="446"/>
      <c r="DA7" s="447"/>
      <c r="DB7" s="445">
        <v>6978068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587354</v>
      </c>
      <c r="BO8" s="446"/>
      <c r="BP8" s="446"/>
      <c r="BQ8" s="446"/>
      <c r="BR8" s="446"/>
      <c r="BS8" s="446"/>
      <c r="BT8" s="446"/>
      <c r="BU8" s="447"/>
      <c r="BV8" s="445">
        <v>616564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16985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-29210</v>
      </c>
      <c r="BO9" s="446"/>
      <c r="BP9" s="446"/>
      <c r="BQ9" s="446"/>
      <c r="BR9" s="446"/>
      <c r="BS9" s="446"/>
      <c r="BT9" s="446"/>
      <c r="BU9" s="447"/>
      <c r="BV9" s="445">
        <v>77851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18427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130000</v>
      </c>
      <c r="BO10" s="446"/>
      <c r="BP10" s="446"/>
      <c r="BQ10" s="446"/>
      <c r="BR10" s="446"/>
      <c r="BS10" s="446"/>
      <c r="BT10" s="446"/>
      <c r="BU10" s="447"/>
      <c r="BV10" s="445">
        <v>300000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17394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112</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17347</v>
      </c>
      <c r="S13" s="549"/>
      <c r="T13" s="549"/>
      <c r="U13" s="549"/>
      <c r="V13" s="550"/>
      <c r="W13" s="536" t="s">
        <v>131</v>
      </c>
      <c r="X13" s="458"/>
      <c r="Y13" s="458"/>
      <c r="Z13" s="458"/>
      <c r="AA13" s="458"/>
      <c r="AB13" s="459"/>
      <c r="AC13" s="421">
        <v>1513</v>
      </c>
      <c r="AD13" s="422"/>
      <c r="AE13" s="422"/>
      <c r="AF13" s="422"/>
      <c r="AG13" s="423"/>
      <c r="AH13" s="421">
        <v>1683</v>
      </c>
      <c r="AI13" s="422"/>
      <c r="AJ13" s="422"/>
      <c r="AK13" s="422"/>
      <c r="AL13" s="424"/>
      <c r="AM13" s="514" t="s">
        <v>132</v>
      </c>
      <c r="AN13" s="419"/>
      <c r="AO13" s="419"/>
      <c r="AP13" s="419"/>
      <c r="AQ13" s="419"/>
      <c r="AR13" s="419"/>
      <c r="AS13" s="419"/>
      <c r="AT13" s="420"/>
      <c r="AU13" s="502" t="s">
        <v>112</v>
      </c>
      <c r="AV13" s="503"/>
      <c r="AW13" s="503"/>
      <c r="AX13" s="503"/>
      <c r="AY13" s="425" t="s">
        <v>133</v>
      </c>
      <c r="AZ13" s="426"/>
      <c r="BA13" s="426"/>
      <c r="BB13" s="426"/>
      <c r="BC13" s="426"/>
      <c r="BD13" s="426"/>
      <c r="BE13" s="426"/>
      <c r="BF13" s="426"/>
      <c r="BG13" s="426"/>
      <c r="BH13" s="426"/>
      <c r="BI13" s="426"/>
      <c r="BJ13" s="426"/>
      <c r="BK13" s="426"/>
      <c r="BL13" s="426"/>
      <c r="BM13" s="427"/>
      <c r="BN13" s="445">
        <v>100790</v>
      </c>
      <c r="BO13" s="446"/>
      <c r="BP13" s="446"/>
      <c r="BQ13" s="446"/>
      <c r="BR13" s="446"/>
      <c r="BS13" s="446"/>
      <c r="BT13" s="446"/>
      <c r="BU13" s="447"/>
      <c r="BV13" s="445">
        <v>377851</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17679</v>
      </c>
      <c r="S14" s="549"/>
      <c r="T14" s="549"/>
      <c r="U14" s="549"/>
      <c r="V14" s="550"/>
      <c r="W14" s="551"/>
      <c r="X14" s="461"/>
      <c r="Y14" s="461"/>
      <c r="Z14" s="461"/>
      <c r="AA14" s="461"/>
      <c r="AB14" s="462"/>
      <c r="AC14" s="541">
        <v>17.3</v>
      </c>
      <c r="AD14" s="542"/>
      <c r="AE14" s="542"/>
      <c r="AF14" s="542"/>
      <c r="AG14" s="543"/>
      <c r="AH14" s="541">
        <v>18.399999999999999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8.9</v>
      </c>
      <c r="CU14" s="553"/>
      <c r="CV14" s="553"/>
      <c r="CW14" s="553"/>
      <c r="CX14" s="553"/>
      <c r="CY14" s="553"/>
      <c r="CZ14" s="553"/>
      <c r="DA14" s="554"/>
      <c r="DB14" s="552">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17629</v>
      </c>
      <c r="S15" s="549"/>
      <c r="T15" s="549"/>
      <c r="U15" s="549"/>
      <c r="V15" s="550"/>
      <c r="W15" s="536" t="s">
        <v>137</v>
      </c>
      <c r="X15" s="458"/>
      <c r="Y15" s="458"/>
      <c r="Z15" s="458"/>
      <c r="AA15" s="458"/>
      <c r="AB15" s="459"/>
      <c r="AC15" s="421">
        <v>2108</v>
      </c>
      <c r="AD15" s="422"/>
      <c r="AE15" s="422"/>
      <c r="AF15" s="422"/>
      <c r="AG15" s="423"/>
      <c r="AH15" s="421">
        <v>2401</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1350721</v>
      </c>
      <c r="BO15" s="441"/>
      <c r="BP15" s="441"/>
      <c r="BQ15" s="441"/>
      <c r="BR15" s="441"/>
      <c r="BS15" s="441"/>
      <c r="BT15" s="441"/>
      <c r="BU15" s="442"/>
      <c r="BV15" s="440">
        <v>1370459</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24.1</v>
      </c>
      <c r="AD16" s="542"/>
      <c r="AE16" s="542"/>
      <c r="AF16" s="542"/>
      <c r="AG16" s="543"/>
      <c r="AH16" s="541">
        <v>26.3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5970032</v>
      </c>
      <c r="BO16" s="446"/>
      <c r="BP16" s="446"/>
      <c r="BQ16" s="446"/>
      <c r="BR16" s="446"/>
      <c r="BS16" s="446"/>
      <c r="BT16" s="446"/>
      <c r="BU16" s="447"/>
      <c r="BV16" s="445">
        <v>5841120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5140</v>
      </c>
      <c r="AD17" s="422"/>
      <c r="AE17" s="422"/>
      <c r="AF17" s="422"/>
      <c r="AG17" s="423"/>
      <c r="AH17" s="421">
        <v>5042</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1684642</v>
      </c>
      <c r="BO17" s="446"/>
      <c r="BP17" s="446"/>
      <c r="BQ17" s="446"/>
      <c r="BR17" s="446"/>
      <c r="BS17" s="446"/>
      <c r="BT17" s="446"/>
      <c r="BU17" s="447"/>
      <c r="BV17" s="445">
        <v>1704023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206.71</v>
      </c>
      <c r="M18" s="510"/>
      <c r="N18" s="510"/>
      <c r="O18" s="510"/>
      <c r="P18" s="510"/>
      <c r="Q18" s="510"/>
      <c r="R18" s="511"/>
      <c r="S18" s="511"/>
      <c r="T18" s="511"/>
      <c r="U18" s="511"/>
      <c r="V18" s="512"/>
      <c r="W18" s="526"/>
      <c r="X18" s="527"/>
      <c r="Y18" s="527"/>
      <c r="Z18" s="527"/>
      <c r="AA18" s="527"/>
      <c r="AB18" s="537"/>
      <c r="AC18" s="409">
        <v>58.7</v>
      </c>
      <c r="AD18" s="410"/>
      <c r="AE18" s="410"/>
      <c r="AF18" s="410"/>
      <c r="AG18" s="513"/>
      <c r="AH18" s="409">
        <v>55.2</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5966258</v>
      </c>
      <c r="BO18" s="446"/>
      <c r="BP18" s="446"/>
      <c r="BQ18" s="446"/>
      <c r="BR18" s="446"/>
      <c r="BS18" s="446"/>
      <c r="BT18" s="446"/>
      <c r="BU18" s="447"/>
      <c r="BV18" s="445">
        <v>5933949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7959479</v>
      </c>
      <c r="BO19" s="446"/>
      <c r="BP19" s="446"/>
      <c r="BQ19" s="446"/>
      <c r="BR19" s="446"/>
      <c r="BS19" s="446"/>
      <c r="BT19" s="446"/>
      <c r="BU19" s="447"/>
      <c r="BV19" s="445">
        <v>8159623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5359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11951399</v>
      </c>
      <c r="BO23" s="446"/>
      <c r="BP23" s="446"/>
      <c r="BQ23" s="446"/>
      <c r="BR23" s="446"/>
      <c r="BS23" s="446"/>
      <c r="BT23" s="446"/>
      <c r="BU23" s="447"/>
      <c r="BV23" s="445">
        <v>12301356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5600</v>
      </c>
      <c r="R24" s="422"/>
      <c r="S24" s="422"/>
      <c r="T24" s="422"/>
      <c r="U24" s="422"/>
      <c r="V24" s="423"/>
      <c r="W24" s="487"/>
      <c r="X24" s="478"/>
      <c r="Y24" s="479"/>
      <c r="Z24" s="418" t="s">
        <v>160</v>
      </c>
      <c r="AA24" s="419"/>
      <c r="AB24" s="419"/>
      <c r="AC24" s="419"/>
      <c r="AD24" s="419"/>
      <c r="AE24" s="419"/>
      <c r="AF24" s="419"/>
      <c r="AG24" s="420"/>
      <c r="AH24" s="421">
        <v>199</v>
      </c>
      <c r="AI24" s="422"/>
      <c r="AJ24" s="422"/>
      <c r="AK24" s="422"/>
      <c r="AL24" s="423"/>
      <c r="AM24" s="421">
        <v>610930</v>
      </c>
      <c r="AN24" s="422"/>
      <c r="AO24" s="422"/>
      <c r="AP24" s="422"/>
      <c r="AQ24" s="422"/>
      <c r="AR24" s="423"/>
      <c r="AS24" s="421">
        <v>3070</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6223478</v>
      </c>
      <c r="BO24" s="446"/>
      <c r="BP24" s="446"/>
      <c r="BQ24" s="446"/>
      <c r="BR24" s="446"/>
      <c r="BS24" s="446"/>
      <c r="BT24" s="446"/>
      <c r="BU24" s="447"/>
      <c r="BV24" s="445">
        <v>5976073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5500</v>
      </c>
      <c r="R25" s="422"/>
      <c r="S25" s="422"/>
      <c r="T25" s="422"/>
      <c r="U25" s="422"/>
      <c r="V25" s="423"/>
      <c r="W25" s="487"/>
      <c r="X25" s="478"/>
      <c r="Y25" s="479"/>
      <c r="Z25" s="418" t="s">
        <v>163</v>
      </c>
      <c r="AA25" s="419"/>
      <c r="AB25" s="419"/>
      <c r="AC25" s="419"/>
      <c r="AD25" s="419"/>
      <c r="AE25" s="419"/>
      <c r="AF25" s="419"/>
      <c r="AG25" s="420"/>
      <c r="AH25" s="421" t="s">
        <v>164</v>
      </c>
      <c r="AI25" s="422"/>
      <c r="AJ25" s="422"/>
      <c r="AK25" s="422"/>
      <c r="AL25" s="423"/>
      <c r="AM25" s="421" t="s">
        <v>121</v>
      </c>
      <c r="AN25" s="422"/>
      <c r="AO25" s="422"/>
      <c r="AP25" s="422"/>
      <c r="AQ25" s="422"/>
      <c r="AR25" s="423"/>
      <c r="AS25" s="421" t="s">
        <v>164</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158360</v>
      </c>
      <c r="BO25" s="441"/>
      <c r="BP25" s="441"/>
      <c r="BQ25" s="441"/>
      <c r="BR25" s="441"/>
      <c r="BS25" s="441"/>
      <c r="BT25" s="441"/>
      <c r="BU25" s="442"/>
      <c r="BV25" s="440">
        <v>99182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5500</v>
      </c>
      <c r="R26" s="422"/>
      <c r="S26" s="422"/>
      <c r="T26" s="422"/>
      <c r="U26" s="422"/>
      <c r="V26" s="423"/>
      <c r="W26" s="487"/>
      <c r="X26" s="478"/>
      <c r="Y26" s="479"/>
      <c r="Z26" s="418" t="s">
        <v>167</v>
      </c>
      <c r="AA26" s="500"/>
      <c r="AB26" s="500"/>
      <c r="AC26" s="500"/>
      <c r="AD26" s="500"/>
      <c r="AE26" s="500"/>
      <c r="AF26" s="500"/>
      <c r="AG26" s="501"/>
      <c r="AH26" s="421">
        <v>18</v>
      </c>
      <c r="AI26" s="422"/>
      <c r="AJ26" s="422"/>
      <c r="AK26" s="422"/>
      <c r="AL26" s="423"/>
      <c r="AM26" s="421">
        <v>60894</v>
      </c>
      <c r="AN26" s="422"/>
      <c r="AO26" s="422"/>
      <c r="AP26" s="422"/>
      <c r="AQ26" s="422"/>
      <c r="AR26" s="423"/>
      <c r="AS26" s="421">
        <v>3383</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169</v>
      </c>
      <c r="F27" s="419"/>
      <c r="G27" s="419"/>
      <c r="H27" s="419"/>
      <c r="I27" s="419"/>
      <c r="J27" s="419"/>
      <c r="K27" s="420"/>
      <c r="L27" s="421">
        <v>1</v>
      </c>
      <c r="M27" s="422"/>
      <c r="N27" s="422"/>
      <c r="O27" s="422"/>
      <c r="P27" s="423"/>
      <c r="Q27" s="421">
        <v>3130</v>
      </c>
      <c r="R27" s="422"/>
      <c r="S27" s="422"/>
      <c r="T27" s="422"/>
      <c r="U27" s="422"/>
      <c r="V27" s="423"/>
      <c r="W27" s="487"/>
      <c r="X27" s="478"/>
      <c r="Y27" s="479"/>
      <c r="Z27" s="418" t="s">
        <v>170</v>
      </c>
      <c r="AA27" s="419"/>
      <c r="AB27" s="419"/>
      <c r="AC27" s="419"/>
      <c r="AD27" s="419"/>
      <c r="AE27" s="419"/>
      <c r="AF27" s="419"/>
      <c r="AG27" s="420"/>
      <c r="AH27" s="421">
        <v>2</v>
      </c>
      <c r="AI27" s="422"/>
      <c r="AJ27" s="422"/>
      <c r="AK27" s="422"/>
      <c r="AL27" s="423"/>
      <c r="AM27" s="421" t="s">
        <v>171</v>
      </c>
      <c r="AN27" s="422"/>
      <c r="AO27" s="422"/>
      <c r="AP27" s="422"/>
      <c r="AQ27" s="422"/>
      <c r="AR27" s="423"/>
      <c r="AS27" s="421" t="s">
        <v>171</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164</v>
      </c>
      <c r="BO27" s="449"/>
      <c r="BP27" s="449"/>
      <c r="BQ27" s="449"/>
      <c r="BR27" s="449"/>
      <c r="BS27" s="449"/>
      <c r="BT27" s="449"/>
      <c r="BU27" s="450"/>
      <c r="BV27" s="448" t="s">
        <v>164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2330</v>
      </c>
      <c r="R28" s="422"/>
      <c r="S28" s="422"/>
      <c r="T28" s="422"/>
      <c r="U28" s="422"/>
      <c r="V28" s="423"/>
      <c r="W28" s="487"/>
      <c r="X28" s="478"/>
      <c r="Y28" s="479"/>
      <c r="Z28" s="418" t="s">
        <v>174</v>
      </c>
      <c r="AA28" s="419"/>
      <c r="AB28" s="419"/>
      <c r="AC28" s="419"/>
      <c r="AD28" s="419"/>
      <c r="AE28" s="419"/>
      <c r="AF28" s="419"/>
      <c r="AG28" s="420"/>
      <c r="AH28" s="421" t="s">
        <v>175</v>
      </c>
      <c r="AI28" s="422"/>
      <c r="AJ28" s="422"/>
      <c r="AK28" s="422"/>
      <c r="AL28" s="423"/>
      <c r="AM28" s="421" t="s">
        <v>121</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3739000</v>
      </c>
      <c r="BO28" s="441"/>
      <c r="BP28" s="441"/>
      <c r="BQ28" s="441"/>
      <c r="BR28" s="441"/>
      <c r="BS28" s="441"/>
      <c r="BT28" s="441"/>
      <c r="BU28" s="442"/>
      <c r="BV28" s="440">
        <v>3609000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14</v>
      </c>
      <c r="M29" s="422"/>
      <c r="N29" s="422"/>
      <c r="O29" s="422"/>
      <c r="P29" s="423"/>
      <c r="Q29" s="421">
        <v>2170</v>
      </c>
      <c r="R29" s="422"/>
      <c r="S29" s="422"/>
      <c r="T29" s="422"/>
      <c r="U29" s="422"/>
      <c r="V29" s="423"/>
      <c r="W29" s="488"/>
      <c r="X29" s="489"/>
      <c r="Y29" s="490"/>
      <c r="Z29" s="418" t="s">
        <v>178</v>
      </c>
      <c r="AA29" s="419"/>
      <c r="AB29" s="419"/>
      <c r="AC29" s="419"/>
      <c r="AD29" s="419"/>
      <c r="AE29" s="419"/>
      <c r="AF29" s="419"/>
      <c r="AG29" s="420"/>
      <c r="AH29" s="421">
        <v>201</v>
      </c>
      <c r="AI29" s="422"/>
      <c r="AJ29" s="422"/>
      <c r="AK29" s="422"/>
      <c r="AL29" s="423"/>
      <c r="AM29" s="421">
        <v>618496</v>
      </c>
      <c r="AN29" s="422"/>
      <c r="AO29" s="422"/>
      <c r="AP29" s="422"/>
      <c r="AQ29" s="422"/>
      <c r="AR29" s="423"/>
      <c r="AS29" s="421">
        <v>3077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851200</v>
      </c>
      <c r="BO29" s="446"/>
      <c r="BP29" s="446"/>
      <c r="BQ29" s="446"/>
      <c r="BR29" s="446"/>
      <c r="BS29" s="446"/>
      <c r="BT29" s="446"/>
      <c r="BU29" s="447"/>
      <c r="BV29" s="445">
        <v>651200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93.7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1987942</v>
      </c>
      <c r="BO30" s="449"/>
      <c r="BP30" s="449"/>
      <c r="BQ30" s="449"/>
      <c r="BR30" s="449"/>
      <c r="BS30" s="449"/>
      <c r="BT30" s="449"/>
      <c r="BU30" s="450"/>
      <c r="BV30" s="448">
        <v>1971658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鳥取県東部広域行政管理組合（一般会計）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(一財)八頭町農業公社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住宅資金特別会計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公共下水道特別会計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鳥取県東部広域行政管理組合（因幡ふるさと振興事業費特別会計）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八東地域振興(株)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墓地事業特別会計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IF('各会計、関係団体の財政状況及び健全化判断比率'!B33="","",'各会計、関係団体の財政状況及び健全化判断比率'!B33)</f>
        <v>農業集落排水特別会計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鳥取県後期高齢者医療広域連合（一般会計）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八頭町土地開発公社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IF('各会計、関係団体の財政状況及び健全化判断比率'!B34="","",'各会計、関係団体の財政状況及び健全化判断比率'!B34)</f>
        <v>宅地造成特別会計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鳥取県後期高齢者医療広域連合（特別会計）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若桜鉄道(株)</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鳥取県町村総合事務組合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9tOPVvZKLGsPWzvsuRyTGI8yKbcAMwuIbSD6vuUvG0x6zJr6SvsX0WNXPYa9DJ4g1H6HL8M/x50IholFHgiqqA==" saltValue="8n1P2BPZNWaaoPri4Nni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59055118110236227"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1330364</v>
      </c>
      <c r="S5" s="707"/>
      <c r="T5" s="707"/>
      <c r="U5" s="707"/>
      <c r="V5" s="707"/>
      <c r="W5" s="707"/>
      <c r="X5" s="707"/>
      <c r="Y5" s="753"/>
      <c r="Z5" s="771">
        <v>12.5</v>
      </c>
      <c r="AA5" s="771"/>
      <c r="AB5" s="771"/>
      <c r="AC5" s="771"/>
      <c r="AD5" s="772">
        <v>1330364</v>
      </c>
      <c r="AE5" s="772"/>
      <c r="AF5" s="772"/>
      <c r="AG5" s="772"/>
      <c r="AH5" s="772"/>
      <c r="AI5" s="772"/>
      <c r="AJ5" s="772"/>
      <c r="AK5" s="772"/>
      <c r="AL5" s="754">
        <v>19.899999999999999</v>
      </c>
      <c r="AM5" s="723"/>
      <c r="AN5" s="723"/>
      <c r="AO5" s="755"/>
      <c r="AP5" s="740" t="s">
        <v>218</v>
      </c>
      <c r="AQ5" s="741"/>
      <c r="AR5" s="741"/>
      <c r="AS5" s="741"/>
      <c r="AT5" s="741"/>
      <c r="AU5" s="741"/>
      <c r="AV5" s="741"/>
      <c r="AW5" s="741"/>
      <c r="AX5" s="741"/>
      <c r="AY5" s="741"/>
      <c r="AZ5" s="741"/>
      <c r="BA5" s="741"/>
      <c r="BB5" s="741"/>
      <c r="BC5" s="741"/>
      <c r="BD5" s="741"/>
      <c r="BE5" s="741"/>
      <c r="BF5" s="742"/>
      <c r="BG5" s="641">
        <v>1330364</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74040</v>
      </c>
      <c r="S6" s="644"/>
      <c r="T6" s="644"/>
      <c r="U6" s="644"/>
      <c r="V6" s="644"/>
      <c r="W6" s="644"/>
      <c r="X6" s="644"/>
      <c r="Y6" s="645"/>
      <c r="Z6" s="703">
        <v>0.7</v>
      </c>
      <c r="AA6" s="703"/>
      <c r="AB6" s="703"/>
      <c r="AC6" s="703"/>
      <c r="AD6" s="704">
        <v>74040</v>
      </c>
      <c r="AE6" s="704"/>
      <c r="AF6" s="704"/>
      <c r="AG6" s="704"/>
      <c r="AH6" s="704"/>
      <c r="AI6" s="704"/>
      <c r="AJ6" s="704"/>
      <c r="AK6" s="704"/>
      <c r="AL6" s="646">
        <v>1.1000000000000001</v>
      </c>
      <c r="AM6" s="647"/>
      <c r="AN6" s="647"/>
      <c r="AO6" s="705"/>
      <c r="AP6" s="638" t="s">
        <v>223</v>
      </c>
      <c r="AQ6" s="639"/>
      <c r="AR6" s="639"/>
      <c r="AS6" s="639"/>
      <c r="AT6" s="639"/>
      <c r="AU6" s="639"/>
      <c r="AV6" s="639"/>
      <c r="AW6" s="639"/>
      <c r="AX6" s="639"/>
      <c r="AY6" s="639"/>
      <c r="AZ6" s="639"/>
      <c r="BA6" s="639"/>
      <c r="BB6" s="639"/>
      <c r="BC6" s="639"/>
      <c r="BD6" s="639"/>
      <c r="BE6" s="639"/>
      <c r="BF6" s="640"/>
      <c r="BG6" s="641">
        <v>1330364</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96690</v>
      </c>
      <c r="CS6" s="644"/>
      <c r="CT6" s="644"/>
      <c r="CU6" s="644"/>
      <c r="CV6" s="644"/>
      <c r="CW6" s="644"/>
      <c r="CX6" s="644"/>
      <c r="CY6" s="645"/>
      <c r="CZ6" s="754">
        <v>1</v>
      </c>
      <c r="DA6" s="723"/>
      <c r="DB6" s="723"/>
      <c r="DC6" s="757"/>
      <c r="DD6" s="649">
        <v>1232</v>
      </c>
      <c r="DE6" s="644"/>
      <c r="DF6" s="644"/>
      <c r="DG6" s="644"/>
      <c r="DH6" s="644"/>
      <c r="DI6" s="644"/>
      <c r="DJ6" s="644"/>
      <c r="DK6" s="644"/>
      <c r="DL6" s="644"/>
      <c r="DM6" s="644"/>
      <c r="DN6" s="644"/>
      <c r="DO6" s="644"/>
      <c r="DP6" s="645"/>
      <c r="DQ6" s="649">
        <v>95458</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3848</v>
      </c>
      <c r="S7" s="644"/>
      <c r="T7" s="644"/>
      <c r="U7" s="644"/>
      <c r="V7" s="644"/>
      <c r="W7" s="644"/>
      <c r="X7" s="644"/>
      <c r="Y7" s="645"/>
      <c r="Z7" s="703">
        <v>0</v>
      </c>
      <c r="AA7" s="703"/>
      <c r="AB7" s="703"/>
      <c r="AC7" s="703"/>
      <c r="AD7" s="704">
        <v>3848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597626</v>
      </c>
      <c r="BH7" s="644"/>
      <c r="BI7" s="644"/>
      <c r="BJ7" s="644"/>
      <c r="BK7" s="644"/>
      <c r="BL7" s="644"/>
      <c r="BM7" s="644"/>
      <c r="BN7" s="645"/>
      <c r="BO7" s="703">
        <v>44.9</v>
      </c>
      <c r="BP7" s="703"/>
      <c r="BQ7" s="703"/>
      <c r="BR7" s="703"/>
      <c r="BS7" s="704" t="s">
        <v>121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1554775</v>
      </c>
      <c r="CS7" s="644"/>
      <c r="CT7" s="644"/>
      <c r="CU7" s="644"/>
      <c r="CV7" s="644"/>
      <c r="CW7" s="644"/>
      <c r="CX7" s="644"/>
      <c r="CY7" s="645"/>
      <c r="CZ7" s="703">
        <v>15.5</v>
      </c>
      <c r="DA7" s="703"/>
      <c r="DB7" s="703"/>
      <c r="DC7" s="703"/>
      <c r="DD7" s="649">
        <v>187317</v>
      </c>
      <c r="DE7" s="644"/>
      <c r="DF7" s="644"/>
      <c r="DG7" s="644"/>
      <c r="DH7" s="644"/>
      <c r="DI7" s="644"/>
      <c r="DJ7" s="644"/>
      <c r="DK7" s="644"/>
      <c r="DL7" s="644"/>
      <c r="DM7" s="644"/>
      <c r="DN7" s="644"/>
      <c r="DO7" s="644"/>
      <c r="DP7" s="645"/>
      <c r="DQ7" s="649">
        <v>1129003</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7025</v>
      </c>
      <c r="S8" s="644"/>
      <c r="T8" s="644"/>
      <c r="U8" s="644"/>
      <c r="V8" s="644"/>
      <c r="W8" s="644"/>
      <c r="X8" s="644"/>
      <c r="Y8" s="645"/>
      <c r="Z8" s="703">
        <v>0.1</v>
      </c>
      <c r="AA8" s="703"/>
      <c r="AB8" s="703"/>
      <c r="AC8" s="703"/>
      <c r="AD8" s="704">
        <v>7025</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28809</v>
      </c>
      <c r="BH8" s="644"/>
      <c r="BI8" s="644"/>
      <c r="BJ8" s="644"/>
      <c r="BK8" s="644"/>
      <c r="BL8" s="644"/>
      <c r="BM8" s="644"/>
      <c r="BN8" s="645"/>
      <c r="BO8" s="703">
        <v>2.2000000000000002</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3277612</v>
      </c>
      <c r="CS8" s="644"/>
      <c r="CT8" s="644"/>
      <c r="CU8" s="644"/>
      <c r="CV8" s="644"/>
      <c r="CW8" s="644"/>
      <c r="CX8" s="644"/>
      <c r="CY8" s="645"/>
      <c r="CZ8" s="703">
        <v>32.799999999999997</v>
      </c>
      <c r="DA8" s="703"/>
      <c r="DB8" s="703"/>
      <c r="DC8" s="703"/>
      <c r="DD8" s="649">
        <v>97638</v>
      </c>
      <c r="DE8" s="644"/>
      <c r="DF8" s="644"/>
      <c r="DG8" s="644"/>
      <c r="DH8" s="644"/>
      <c r="DI8" s="644"/>
      <c r="DJ8" s="644"/>
      <c r="DK8" s="644"/>
      <c r="DL8" s="644"/>
      <c r="DM8" s="644"/>
      <c r="DN8" s="644"/>
      <c r="DO8" s="644"/>
      <c r="DP8" s="645"/>
      <c r="DQ8" s="649">
        <v>2038016</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7630</v>
      </c>
      <c r="S9" s="644"/>
      <c r="T9" s="644"/>
      <c r="U9" s="644"/>
      <c r="V9" s="644"/>
      <c r="W9" s="644"/>
      <c r="X9" s="644"/>
      <c r="Y9" s="645"/>
      <c r="Z9" s="703">
        <v>0.1</v>
      </c>
      <c r="AA9" s="703"/>
      <c r="AB9" s="703"/>
      <c r="AC9" s="703"/>
      <c r="AD9" s="704">
        <v>7630</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525141</v>
      </c>
      <c r="BH9" s="644"/>
      <c r="BI9" s="644"/>
      <c r="BJ9" s="644"/>
      <c r="BK9" s="644"/>
      <c r="BL9" s="644"/>
      <c r="BM9" s="644"/>
      <c r="BN9" s="645"/>
      <c r="BO9" s="703">
        <v>39.5</v>
      </c>
      <c r="BP9" s="703"/>
      <c r="BQ9" s="703"/>
      <c r="BR9" s="703"/>
      <c r="BS9" s="649" t="s">
        <v>164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535105</v>
      </c>
      <c r="CS9" s="644"/>
      <c r="CT9" s="644"/>
      <c r="CU9" s="644"/>
      <c r="CV9" s="644"/>
      <c r="CW9" s="644"/>
      <c r="CX9" s="644"/>
      <c r="CY9" s="645"/>
      <c r="CZ9" s="703">
        <v>5.3</v>
      </c>
      <c r="DA9" s="703"/>
      <c r="DB9" s="703"/>
      <c r="DC9" s="703"/>
      <c r="DD9" s="649">
        <v>3807</v>
      </c>
      <c r="DE9" s="644"/>
      <c r="DF9" s="644"/>
      <c r="DG9" s="644"/>
      <c r="DH9" s="644"/>
      <c r="DI9" s="644"/>
      <c r="DJ9" s="644"/>
      <c r="DK9" s="644"/>
      <c r="DL9" s="644"/>
      <c r="DM9" s="644"/>
      <c r="DN9" s="644"/>
      <c r="DO9" s="644"/>
      <c r="DP9" s="645"/>
      <c r="DQ9" s="649">
        <v>493007</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164</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20867</v>
      </c>
      <c r="BH10" s="644"/>
      <c r="BI10" s="644"/>
      <c r="BJ10" s="644"/>
      <c r="BK10" s="644"/>
      <c r="BL10" s="644"/>
      <c r="BM10" s="644"/>
      <c r="BN10" s="645"/>
      <c r="BO10" s="703">
        <v>1.6</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238</v>
      </c>
      <c r="CS10" s="644"/>
      <c r="CT10" s="644"/>
      <c r="CU10" s="644"/>
      <c r="CV10" s="644"/>
      <c r="CW10" s="644"/>
      <c r="CX10" s="644"/>
      <c r="CY10" s="645"/>
      <c r="CZ10" s="703" t="s">
        <v>224</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224</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238</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22809</v>
      </c>
      <c r="BH11" s="644"/>
      <c r="BI11" s="644"/>
      <c r="BJ11" s="644"/>
      <c r="BK11" s="644"/>
      <c r="BL11" s="644"/>
      <c r="BM11" s="644"/>
      <c r="BN11" s="645"/>
      <c r="BO11" s="703">
        <v>1.7</v>
      </c>
      <c r="BP11" s="703"/>
      <c r="BQ11" s="703"/>
      <c r="BR11" s="703"/>
      <c r="BS11" s="649" t="s">
        <v>224</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1203535</v>
      </c>
      <c r="CS11" s="644"/>
      <c r="CT11" s="644"/>
      <c r="CU11" s="644"/>
      <c r="CV11" s="644"/>
      <c r="CW11" s="644"/>
      <c r="CX11" s="644"/>
      <c r="CY11" s="645"/>
      <c r="CZ11" s="703">
        <v>12</v>
      </c>
      <c r="DA11" s="703"/>
      <c r="DB11" s="703"/>
      <c r="DC11" s="703"/>
      <c r="DD11" s="649">
        <v>220301</v>
      </c>
      <c r="DE11" s="644"/>
      <c r="DF11" s="644"/>
      <c r="DG11" s="644"/>
      <c r="DH11" s="644"/>
      <c r="DI11" s="644"/>
      <c r="DJ11" s="644"/>
      <c r="DK11" s="644"/>
      <c r="DL11" s="644"/>
      <c r="DM11" s="644"/>
      <c r="DN11" s="644"/>
      <c r="DO11" s="644"/>
      <c r="DP11" s="645"/>
      <c r="DQ11" s="649">
        <v>851245</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264610</v>
      </c>
      <c r="S12" s="644"/>
      <c r="T12" s="644"/>
      <c r="U12" s="644"/>
      <c r="V12" s="644"/>
      <c r="W12" s="644"/>
      <c r="X12" s="644"/>
      <c r="Y12" s="645"/>
      <c r="Z12" s="703">
        <v>2.5</v>
      </c>
      <c r="AA12" s="703"/>
      <c r="AB12" s="703"/>
      <c r="AC12" s="703"/>
      <c r="AD12" s="704">
        <v>264610</v>
      </c>
      <c r="AE12" s="704"/>
      <c r="AF12" s="704"/>
      <c r="AG12" s="704"/>
      <c r="AH12" s="704"/>
      <c r="AI12" s="704"/>
      <c r="AJ12" s="704"/>
      <c r="AK12" s="704"/>
      <c r="AL12" s="646">
        <v>4</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581314</v>
      </c>
      <c r="BH12" s="644"/>
      <c r="BI12" s="644"/>
      <c r="BJ12" s="644"/>
      <c r="BK12" s="644"/>
      <c r="BL12" s="644"/>
      <c r="BM12" s="644"/>
      <c r="BN12" s="645"/>
      <c r="BO12" s="703">
        <v>43.7</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259391</v>
      </c>
      <c r="CS12" s="644"/>
      <c r="CT12" s="644"/>
      <c r="CU12" s="644"/>
      <c r="CV12" s="644"/>
      <c r="CW12" s="644"/>
      <c r="CX12" s="644"/>
      <c r="CY12" s="645"/>
      <c r="CZ12" s="703">
        <v>2.6</v>
      </c>
      <c r="DA12" s="703"/>
      <c r="DB12" s="703"/>
      <c r="DC12" s="703"/>
      <c r="DD12" s="649">
        <v>168085</v>
      </c>
      <c r="DE12" s="644"/>
      <c r="DF12" s="644"/>
      <c r="DG12" s="644"/>
      <c r="DH12" s="644"/>
      <c r="DI12" s="644"/>
      <c r="DJ12" s="644"/>
      <c r="DK12" s="644"/>
      <c r="DL12" s="644"/>
      <c r="DM12" s="644"/>
      <c r="DN12" s="644"/>
      <c r="DO12" s="644"/>
      <c r="DP12" s="645"/>
      <c r="DQ12" s="649">
        <v>73930</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1937</v>
      </c>
      <c r="S13" s="644"/>
      <c r="T13" s="644"/>
      <c r="U13" s="644"/>
      <c r="V13" s="644"/>
      <c r="W13" s="644"/>
      <c r="X13" s="644"/>
      <c r="Y13" s="645"/>
      <c r="Z13" s="703">
        <v>0</v>
      </c>
      <c r="AA13" s="703"/>
      <c r="AB13" s="703"/>
      <c r="AC13" s="703"/>
      <c r="AD13" s="704">
        <v>1937</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578367</v>
      </c>
      <c r="BH13" s="644"/>
      <c r="BI13" s="644"/>
      <c r="BJ13" s="644"/>
      <c r="BK13" s="644"/>
      <c r="BL13" s="644"/>
      <c r="BM13" s="644"/>
      <c r="BN13" s="645"/>
      <c r="BO13" s="703">
        <v>43.5</v>
      </c>
      <c r="BP13" s="703"/>
      <c r="BQ13" s="703"/>
      <c r="BR13" s="703"/>
      <c r="BS13" s="649" t="s">
        <v>121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687073</v>
      </c>
      <c r="CS13" s="644"/>
      <c r="CT13" s="644"/>
      <c r="CU13" s="644"/>
      <c r="CV13" s="644"/>
      <c r="CW13" s="644"/>
      <c r="CX13" s="644"/>
      <c r="CY13" s="645"/>
      <c r="CZ13" s="703">
        <v>6.9</v>
      </c>
      <c r="DA13" s="703"/>
      <c r="DB13" s="703"/>
      <c r="DC13" s="703"/>
      <c r="DD13" s="649">
        <v>250788</v>
      </c>
      <c r="DE13" s="644"/>
      <c r="DF13" s="644"/>
      <c r="DG13" s="644"/>
      <c r="DH13" s="644"/>
      <c r="DI13" s="644"/>
      <c r="DJ13" s="644"/>
      <c r="DK13" s="644"/>
      <c r="DL13" s="644"/>
      <c r="DM13" s="644"/>
      <c r="DN13" s="644"/>
      <c r="DO13" s="644"/>
      <c r="DP13" s="645"/>
      <c r="DQ13" s="649">
        <v>429628</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224</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64122</v>
      </c>
      <c r="BH14" s="644"/>
      <c r="BI14" s="644"/>
      <c r="BJ14" s="644"/>
      <c r="BK14" s="644"/>
      <c r="BL14" s="644"/>
      <c r="BM14" s="644"/>
      <c r="BN14" s="645"/>
      <c r="BO14" s="703">
        <v>4.8</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340650</v>
      </c>
      <c r="CS14" s="644"/>
      <c r="CT14" s="644"/>
      <c r="CU14" s="644"/>
      <c r="CV14" s="644"/>
      <c r="CW14" s="644"/>
      <c r="CX14" s="644"/>
      <c r="CY14" s="645"/>
      <c r="CZ14" s="703">
        <v>3.4</v>
      </c>
      <c r="DA14" s="703"/>
      <c r="DB14" s="703"/>
      <c r="DC14" s="703"/>
      <c r="DD14" s="649">
        <v>38596</v>
      </c>
      <c r="DE14" s="644"/>
      <c r="DF14" s="644"/>
      <c r="DG14" s="644"/>
      <c r="DH14" s="644"/>
      <c r="DI14" s="644"/>
      <c r="DJ14" s="644"/>
      <c r="DK14" s="644"/>
      <c r="DL14" s="644"/>
      <c r="DM14" s="644"/>
      <c r="DN14" s="644"/>
      <c r="DO14" s="644"/>
      <c r="DP14" s="645"/>
      <c r="DQ14" s="649">
        <v>298077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21033</v>
      </c>
      <c r="S15" s="644"/>
      <c r="T15" s="644"/>
      <c r="U15" s="644"/>
      <c r="V15" s="644"/>
      <c r="W15" s="644"/>
      <c r="X15" s="644"/>
      <c r="Y15" s="645"/>
      <c r="Z15" s="703">
        <v>0.2</v>
      </c>
      <c r="AA15" s="703"/>
      <c r="AB15" s="703"/>
      <c r="AC15" s="703"/>
      <c r="AD15" s="704">
        <v>21033</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87302</v>
      </c>
      <c r="BH15" s="644"/>
      <c r="BI15" s="644"/>
      <c r="BJ15" s="644"/>
      <c r="BK15" s="644"/>
      <c r="BL15" s="644"/>
      <c r="BM15" s="644"/>
      <c r="BN15" s="645"/>
      <c r="BO15" s="703">
        <v>6.6</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735562</v>
      </c>
      <c r="CS15" s="644"/>
      <c r="CT15" s="644"/>
      <c r="CU15" s="644"/>
      <c r="CV15" s="644"/>
      <c r="CW15" s="644"/>
      <c r="CX15" s="644"/>
      <c r="CY15" s="645"/>
      <c r="CZ15" s="703">
        <v>7.4</v>
      </c>
      <c r="DA15" s="703"/>
      <c r="DB15" s="703"/>
      <c r="DC15" s="703"/>
      <c r="DD15" s="649">
        <v>49665</v>
      </c>
      <c r="DE15" s="644"/>
      <c r="DF15" s="644"/>
      <c r="DG15" s="644"/>
      <c r="DH15" s="644"/>
      <c r="DI15" s="644"/>
      <c r="DJ15" s="644"/>
      <c r="DK15" s="644"/>
      <c r="DL15" s="644"/>
      <c r="DM15" s="644"/>
      <c r="DN15" s="644"/>
      <c r="DO15" s="644"/>
      <c r="DP15" s="645"/>
      <c r="DQ15" s="649">
        <v>688107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224</v>
      </c>
      <c r="AE16" s="704"/>
      <c r="AF16" s="704"/>
      <c r="AG16" s="704"/>
      <c r="AH16" s="704"/>
      <c r="AI16" s="704"/>
      <c r="AJ16" s="704"/>
      <c r="AK16" s="704"/>
      <c r="AL16" s="646" t="s">
        <v>164</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70224</v>
      </c>
      <c r="CS16" s="644"/>
      <c r="CT16" s="644"/>
      <c r="CU16" s="644"/>
      <c r="CV16" s="644"/>
      <c r="CW16" s="644"/>
      <c r="CX16" s="644"/>
      <c r="CY16" s="645"/>
      <c r="CZ16" s="703">
        <v>0.7</v>
      </c>
      <c r="DA16" s="703"/>
      <c r="DB16" s="703"/>
      <c r="DC16" s="703"/>
      <c r="DD16" s="649" t="s">
        <v>121</v>
      </c>
      <c r="DE16" s="644"/>
      <c r="DF16" s="644"/>
      <c r="DG16" s="644"/>
      <c r="DH16" s="644"/>
      <c r="DI16" s="644"/>
      <c r="DJ16" s="644"/>
      <c r="DK16" s="644"/>
      <c r="DL16" s="644"/>
      <c r="DM16" s="644"/>
      <c r="DN16" s="644"/>
      <c r="DO16" s="644"/>
      <c r="DP16" s="645"/>
      <c r="DQ16" s="649">
        <v>16702</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4548</v>
      </c>
      <c r="S17" s="644"/>
      <c r="T17" s="644"/>
      <c r="U17" s="644"/>
      <c r="V17" s="644"/>
      <c r="W17" s="644"/>
      <c r="X17" s="644"/>
      <c r="Y17" s="645"/>
      <c r="Z17" s="703">
        <v>0</v>
      </c>
      <c r="AA17" s="703"/>
      <c r="AB17" s="703"/>
      <c r="AC17" s="703"/>
      <c r="AD17" s="704">
        <v>4548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224</v>
      </c>
      <c r="BP17" s="703"/>
      <c r="BQ17" s="703"/>
      <c r="BR17" s="703"/>
      <c r="BS17" s="649" t="s">
        <v>121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1245183</v>
      </c>
      <c r="CS17" s="644"/>
      <c r="CT17" s="644"/>
      <c r="CU17" s="644"/>
      <c r="CV17" s="644"/>
      <c r="CW17" s="644"/>
      <c r="CX17" s="644"/>
      <c r="CY17" s="645"/>
      <c r="CZ17" s="703">
        <v>12.4</v>
      </c>
      <c r="DA17" s="703"/>
      <c r="DB17" s="703"/>
      <c r="DC17" s="703"/>
      <c r="DD17" s="649" t="s">
        <v>121</v>
      </c>
      <c r="DE17" s="644"/>
      <c r="DF17" s="644"/>
      <c r="DG17" s="644"/>
      <c r="DH17" s="644"/>
      <c r="DI17" s="644"/>
      <c r="DJ17" s="644"/>
      <c r="DK17" s="644"/>
      <c r="DL17" s="644"/>
      <c r="DM17" s="644"/>
      <c r="DN17" s="644"/>
      <c r="DO17" s="644"/>
      <c r="DP17" s="645"/>
      <c r="DQ17" s="649">
        <v>1204702</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5281077</v>
      </c>
      <c r="S18" s="644"/>
      <c r="T18" s="644"/>
      <c r="U18" s="644"/>
      <c r="V18" s="644"/>
      <c r="W18" s="644"/>
      <c r="X18" s="644"/>
      <c r="Y18" s="645"/>
      <c r="Z18" s="703">
        <v>49.6</v>
      </c>
      <c r="AA18" s="703"/>
      <c r="AB18" s="703"/>
      <c r="AC18" s="703"/>
      <c r="AD18" s="704">
        <v>4953655</v>
      </c>
      <c r="AE18" s="704"/>
      <c r="AF18" s="704"/>
      <c r="AG18" s="704"/>
      <c r="AH18" s="704"/>
      <c r="AI18" s="704"/>
      <c r="AJ18" s="704"/>
      <c r="AK18" s="704"/>
      <c r="AL18" s="646">
        <v>74.2</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121</v>
      </c>
      <c r="DA18" s="703"/>
      <c r="DB18" s="703"/>
      <c r="DC18" s="703"/>
      <c r="DD18" s="649" t="s">
        <v>224</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4953655</v>
      </c>
      <c r="S19" s="644"/>
      <c r="T19" s="644"/>
      <c r="U19" s="644"/>
      <c r="V19" s="644"/>
      <c r="W19" s="644"/>
      <c r="X19" s="644"/>
      <c r="Y19" s="645"/>
      <c r="Z19" s="703">
        <v>46.5</v>
      </c>
      <c r="AA19" s="703"/>
      <c r="AB19" s="703"/>
      <c r="AC19" s="703"/>
      <c r="AD19" s="704">
        <v>4953655</v>
      </c>
      <c r="AE19" s="704"/>
      <c r="AF19" s="704"/>
      <c r="AG19" s="704"/>
      <c r="AH19" s="704"/>
      <c r="AI19" s="704"/>
      <c r="AJ19" s="704"/>
      <c r="AK19" s="704"/>
      <c r="AL19" s="646">
        <v>74.2</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224</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164</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327422</v>
      </c>
      <c r="S20" s="644"/>
      <c r="T20" s="644"/>
      <c r="U20" s="644"/>
      <c r="V20" s="644"/>
      <c r="W20" s="644"/>
      <c r="X20" s="644"/>
      <c r="Y20" s="645"/>
      <c r="Z20" s="703">
        <v>3.1</v>
      </c>
      <c r="AA20" s="703"/>
      <c r="AB20" s="703"/>
      <c r="AC20" s="703"/>
      <c r="AD20" s="704" t="s">
        <v>121</v>
      </c>
      <c r="AE20" s="704"/>
      <c r="AF20" s="704"/>
      <c r="AG20" s="704"/>
      <c r="AH20" s="704"/>
      <c r="AI20" s="704"/>
      <c r="AJ20" s="704"/>
      <c r="AK20" s="704"/>
      <c r="AL20" s="646" t="s">
        <v>224</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121</v>
      </c>
      <c r="BP20" s="703"/>
      <c r="BQ20" s="703"/>
      <c r="BR20" s="703"/>
      <c r="BS20" s="649" t="s">
        <v>164</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10005800</v>
      </c>
      <c r="CS20" s="644"/>
      <c r="CT20" s="644"/>
      <c r="CU20" s="644"/>
      <c r="CV20" s="644"/>
      <c r="CW20" s="644"/>
      <c r="CX20" s="644"/>
      <c r="CY20" s="645"/>
      <c r="CZ20" s="703">
        <v>100</v>
      </c>
      <c r="DA20" s="703"/>
      <c r="DB20" s="703"/>
      <c r="DC20" s="703"/>
      <c r="DD20" s="649">
        <v>1017429</v>
      </c>
      <c r="DE20" s="644"/>
      <c r="DF20" s="644"/>
      <c r="DG20" s="644"/>
      <c r="DH20" s="644"/>
      <c r="DI20" s="644"/>
      <c r="DJ20" s="644"/>
      <c r="DK20" s="644"/>
      <c r="DL20" s="644"/>
      <c r="DM20" s="644"/>
      <c r="DN20" s="644"/>
      <c r="DO20" s="644"/>
      <c r="DP20" s="645"/>
      <c r="DQ20" s="649">
        <v>7317875</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224</v>
      </c>
      <c r="AA21" s="703"/>
      <c r="AB21" s="703"/>
      <c r="AC21" s="703"/>
      <c r="AD21" s="704" t="s">
        <v>121</v>
      </c>
      <c r="AE21" s="704"/>
      <c r="AF21" s="704"/>
      <c r="AG21" s="704"/>
      <c r="AH21" s="704"/>
      <c r="AI21" s="704"/>
      <c r="AJ21" s="704"/>
      <c r="AK21" s="704"/>
      <c r="AL21" s="646" t="s">
        <v>224</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164</v>
      </c>
      <c r="BH21" s="644"/>
      <c r="BI21" s="644"/>
      <c r="BJ21" s="644"/>
      <c r="BK21" s="644"/>
      <c r="BL21" s="644"/>
      <c r="BM21" s="644"/>
      <c r="BN21" s="645"/>
      <c r="BO21" s="703" t="s">
        <v>224</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6996112</v>
      </c>
      <c r="S22" s="644"/>
      <c r="T22" s="644"/>
      <c r="U22" s="644"/>
      <c r="V22" s="644"/>
      <c r="W22" s="644"/>
      <c r="X22" s="644"/>
      <c r="Y22" s="645"/>
      <c r="Z22" s="703">
        <v>65.7</v>
      </c>
      <c r="AA22" s="703"/>
      <c r="AB22" s="703"/>
      <c r="AC22" s="703"/>
      <c r="AD22" s="704">
        <v>6668690</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1041</v>
      </c>
      <c r="S23" s="644"/>
      <c r="T23" s="644"/>
      <c r="U23" s="644"/>
      <c r="V23" s="644"/>
      <c r="W23" s="644"/>
      <c r="X23" s="644"/>
      <c r="Y23" s="645"/>
      <c r="Z23" s="703">
        <v>0</v>
      </c>
      <c r="AA23" s="703"/>
      <c r="AB23" s="703"/>
      <c r="AC23" s="703"/>
      <c r="AD23" s="704">
        <v>1041</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238</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17889</v>
      </c>
      <c r="S24" s="644"/>
      <c r="T24" s="644"/>
      <c r="U24" s="644"/>
      <c r="V24" s="644"/>
      <c r="W24" s="644"/>
      <c r="X24" s="644"/>
      <c r="Y24" s="645"/>
      <c r="Z24" s="703">
        <v>0.2</v>
      </c>
      <c r="AA24" s="703"/>
      <c r="AB24" s="703"/>
      <c r="AC24" s="703"/>
      <c r="AD24" s="704" t="s">
        <v>121</v>
      </c>
      <c r="AE24" s="704"/>
      <c r="AF24" s="704"/>
      <c r="AG24" s="704"/>
      <c r="AH24" s="704"/>
      <c r="AI24" s="704"/>
      <c r="AJ24" s="704"/>
      <c r="AK24" s="704"/>
      <c r="AL24" s="646" t="s">
        <v>224</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4345786</v>
      </c>
      <c r="CS24" s="707"/>
      <c r="CT24" s="707"/>
      <c r="CU24" s="707"/>
      <c r="CV24" s="707"/>
      <c r="CW24" s="707"/>
      <c r="CX24" s="707"/>
      <c r="CY24" s="753"/>
      <c r="CZ24" s="754">
        <v>43.4</v>
      </c>
      <c r="DA24" s="723"/>
      <c r="DB24" s="723"/>
      <c r="DC24" s="757"/>
      <c r="DD24" s="752">
        <v>3324153</v>
      </c>
      <c r="DE24" s="707"/>
      <c r="DF24" s="707"/>
      <c r="DG24" s="707"/>
      <c r="DH24" s="707"/>
      <c r="DI24" s="707"/>
      <c r="DJ24" s="707"/>
      <c r="DK24" s="753"/>
      <c r="DL24" s="752">
        <v>3275892</v>
      </c>
      <c r="DM24" s="707"/>
      <c r="DN24" s="707"/>
      <c r="DO24" s="707"/>
      <c r="DP24" s="707"/>
      <c r="DQ24" s="707"/>
      <c r="DR24" s="707"/>
      <c r="DS24" s="707"/>
      <c r="DT24" s="707"/>
      <c r="DU24" s="707"/>
      <c r="DV24" s="753"/>
      <c r="DW24" s="754">
        <v>47.1</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85405</v>
      </c>
      <c r="S25" s="644"/>
      <c r="T25" s="644"/>
      <c r="U25" s="644"/>
      <c r="V25" s="644"/>
      <c r="W25" s="644"/>
      <c r="X25" s="644"/>
      <c r="Y25" s="645"/>
      <c r="Z25" s="703">
        <v>0.8</v>
      </c>
      <c r="AA25" s="703"/>
      <c r="AB25" s="703"/>
      <c r="AC25" s="703"/>
      <c r="AD25" s="704">
        <v>2606</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1733300</v>
      </c>
      <c r="CS25" s="642"/>
      <c r="CT25" s="642"/>
      <c r="CU25" s="642"/>
      <c r="CV25" s="642"/>
      <c r="CW25" s="642"/>
      <c r="CX25" s="642"/>
      <c r="CY25" s="643"/>
      <c r="CZ25" s="646">
        <v>17.3</v>
      </c>
      <c r="DA25" s="675"/>
      <c r="DB25" s="675"/>
      <c r="DC25" s="676"/>
      <c r="DD25" s="649">
        <v>1621582</v>
      </c>
      <c r="DE25" s="642"/>
      <c r="DF25" s="642"/>
      <c r="DG25" s="642"/>
      <c r="DH25" s="642"/>
      <c r="DI25" s="642"/>
      <c r="DJ25" s="642"/>
      <c r="DK25" s="643"/>
      <c r="DL25" s="649">
        <v>1574425</v>
      </c>
      <c r="DM25" s="642"/>
      <c r="DN25" s="642"/>
      <c r="DO25" s="642"/>
      <c r="DP25" s="642"/>
      <c r="DQ25" s="642"/>
      <c r="DR25" s="642"/>
      <c r="DS25" s="642"/>
      <c r="DT25" s="642"/>
      <c r="DU25" s="642"/>
      <c r="DV25" s="643"/>
      <c r="DW25" s="646">
        <v>22.6</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28195</v>
      </c>
      <c r="S26" s="644"/>
      <c r="T26" s="644"/>
      <c r="U26" s="644"/>
      <c r="V26" s="644"/>
      <c r="W26" s="644"/>
      <c r="X26" s="644"/>
      <c r="Y26" s="645"/>
      <c r="Z26" s="703">
        <v>0.3</v>
      </c>
      <c r="AA26" s="703"/>
      <c r="AB26" s="703"/>
      <c r="AC26" s="703"/>
      <c r="AD26" s="704" t="s">
        <v>121</v>
      </c>
      <c r="AE26" s="704"/>
      <c r="AF26" s="704"/>
      <c r="AG26" s="704"/>
      <c r="AH26" s="704"/>
      <c r="AI26" s="704"/>
      <c r="AJ26" s="704"/>
      <c r="AK26" s="704"/>
      <c r="AL26" s="646" t="s">
        <v>164</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1121134</v>
      </c>
      <c r="CS26" s="644"/>
      <c r="CT26" s="644"/>
      <c r="CU26" s="644"/>
      <c r="CV26" s="644"/>
      <c r="CW26" s="644"/>
      <c r="CX26" s="644"/>
      <c r="CY26" s="645"/>
      <c r="CZ26" s="646">
        <v>11.2</v>
      </c>
      <c r="DA26" s="675"/>
      <c r="DB26" s="675"/>
      <c r="DC26" s="676"/>
      <c r="DD26" s="649">
        <v>1030468</v>
      </c>
      <c r="DE26" s="644"/>
      <c r="DF26" s="644"/>
      <c r="DG26" s="644"/>
      <c r="DH26" s="644"/>
      <c r="DI26" s="644"/>
      <c r="DJ26" s="644"/>
      <c r="DK26" s="645"/>
      <c r="DL26" s="649" t="s">
        <v>121</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975892</v>
      </c>
      <c r="S27" s="644"/>
      <c r="T27" s="644"/>
      <c r="U27" s="644"/>
      <c r="V27" s="644"/>
      <c r="W27" s="644"/>
      <c r="X27" s="644"/>
      <c r="Y27" s="645"/>
      <c r="Z27" s="703">
        <v>9.1999999999999993</v>
      </c>
      <c r="AA27" s="703"/>
      <c r="AB27" s="703"/>
      <c r="AC27" s="703"/>
      <c r="AD27" s="704" t="s">
        <v>121</v>
      </c>
      <c r="AE27" s="704"/>
      <c r="AF27" s="704"/>
      <c r="AG27" s="704"/>
      <c r="AH27" s="704"/>
      <c r="AI27" s="704"/>
      <c r="AJ27" s="704"/>
      <c r="AK27" s="704"/>
      <c r="AL27" s="646" t="s">
        <v>224</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1330364</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1367303</v>
      </c>
      <c r="CS27" s="642"/>
      <c r="CT27" s="642"/>
      <c r="CU27" s="642"/>
      <c r="CV27" s="642"/>
      <c r="CW27" s="642"/>
      <c r="CX27" s="642"/>
      <c r="CY27" s="643"/>
      <c r="CZ27" s="646">
        <v>13.7</v>
      </c>
      <c r="DA27" s="675"/>
      <c r="DB27" s="675"/>
      <c r="DC27" s="676"/>
      <c r="DD27" s="649">
        <v>497869</v>
      </c>
      <c r="DE27" s="642"/>
      <c r="DF27" s="642"/>
      <c r="DG27" s="642"/>
      <c r="DH27" s="642"/>
      <c r="DI27" s="642"/>
      <c r="DJ27" s="642"/>
      <c r="DK27" s="643"/>
      <c r="DL27" s="649">
        <v>496765</v>
      </c>
      <c r="DM27" s="642"/>
      <c r="DN27" s="642"/>
      <c r="DO27" s="642"/>
      <c r="DP27" s="642"/>
      <c r="DQ27" s="642"/>
      <c r="DR27" s="642"/>
      <c r="DS27" s="642"/>
      <c r="DT27" s="642"/>
      <c r="DU27" s="642"/>
      <c r="DV27" s="643"/>
      <c r="DW27" s="646">
        <v>7.1</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164</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1245183</v>
      </c>
      <c r="CS28" s="644"/>
      <c r="CT28" s="644"/>
      <c r="CU28" s="644"/>
      <c r="CV28" s="644"/>
      <c r="CW28" s="644"/>
      <c r="CX28" s="644"/>
      <c r="CY28" s="645"/>
      <c r="CZ28" s="646">
        <v>12.4</v>
      </c>
      <c r="DA28" s="675"/>
      <c r="DB28" s="675"/>
      <c r="DC28" s="676"/>
      <c r="DD28" s="649">
        <v>1204702</v>
      </c>
      <c r="DE28" s="644"/>
      <c r="DF28" s="644"/>
      <c r="DG28" s="644"/>
      <c r="DH28" s="644"/>
      <c r="DI28" s="644"/>
      <c r="DJ28" s="644"/>
      <c r="DK28" s="645"/>
      <c r="DL28" s="649">
        <v>1204702</v>
      </c>
      <c r="DM28" s="644"/>
      <c r="DN28" s="644"/>
      <c r="DO28" s="644"/>
      <c r="DP28" s="644"/>
      <c r="DQ28" s="644"/>
      <c r="DR28" s="644"/>
      <c r="DS28" s="644"/>
      <c r="DT28" s="644"/>
      <c r="DU28" s="644"/>
      <c r="DV28" s="645"/>
      <c r="DW28" s="646">
        <v>17.3</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869682</v>
      </c>
      <c r="S29" s="644"/>
      <c r="T29" s="644"/>
      <c r="U29" s="644"/>
      <c r="V29" s="644"/>
      <c r="W29" s="644"/>
      <c r="X29" s="644"/>
      <c r="Y29" s="645"/>
      <c r="Z29" s="703">
        <v>8.1999999999999993</v>
      </c>
      <c r="AA29" s="703"/>
      <c r="AB29" s="703"/>
      <c r="AC29" s="703"/>
      <c r="AD29" s="704" t="s">
        <v>121</v>
      </c>
      <c r="AE29" s="704"/>
      <c r="AF29" s="704"/>
      <c r="AG29" s="704"/>
      <c r="AH29" s="704"/>
      <c r="AI29" s="704"/>
      <c r="AJ29" s="704"/>
      <c r="AK29" s="704"/>
      <c r="AL29" s="646" t="s">
        <v>224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1245183</v>
      </c>
      <c r="CS29" s="642"/>
      <c r="CT29" s="642"/>
      <c r="CU29" s="642"/>
      <c r="CV29" s="642"/>
      <c r="CW29" s="642"/>
      <c r="CX29" s="642"/>
      <c r="CY29" s="643"/>
      <c r="CZ29" s="646">
        <v>12.4</v>
      </c>
      <c r="DA29" s="675"/>
      <c r="DB29" s="675"/>
      <c r="DC29" s="676"/>
      <c r="DD29" s="649">
        <v>1204702</v>
      </c>
      <c r="DE29" s="642"/>
      <c r="DF29" s="642"/>
      <c r="DG29" s="642"/>
      <c r="DH29" s="642"/>
      <c r="DI29" s="642"/>
      <c r="DJ29" s="642"/>
      <c r="DK29" s="643"/>
      <c r="DL29" s="649">
        <v>1204702</v>
      </c>
      <c r="DM29" s="642"/>
      <c r="DN29" s="642"/>
      <c r="DO29" s="642"/>
      <c r="DP29" s="642"/>
      <c r="DQ29" s="642"/>
      <c r="DR29" s="642"/>
      <c r="DS29" s="642"/>
      <c r="DT29" s="642"/>
      <c r="DU29" s="642"/>
      <c r="DV29" s="643"/>
      <c r="DW29" s="646">
        <v>17.3</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38430</v>
      </c>
      <c r="S30" s="644"/>
      <c r="T30" s="644"/>
      <c r="U30" s="644"/>
      <c r="V30" s="644"/>
      <c r="W30" s="644"/>
      <c r="X30" s="644"/>
      <c r="Y30" s="645"/>
      <c r="Z30" s="703">
        <v>0.4</v>
      </c>
      <c r="AA30" s="703"/>
      <c r="AB30" s="703"/>
      <c r="AC30" s="703"/>
      <c r="AD30" s="704">
        <v>4928</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v>
      </c>
      <c r="BH30" s="722"/>
      <c r="BI30" s="722"/>
      <c r="BJ30" s="722"/>
      <c r="BK30" s="722"/>
      <c r="BL30" s="722"/>
      <c r="BM30" s="723">
        <v>93.3</v>
      </c>
      <c r="BN30" s="722"/>
      <c r="BO30" s="722"/>
      <c r="BP30" s="722"/>
      <c r="BQ30" s="724"/>
      <c r="BR30" s="721">
        <v>98.7</v>
      </c>
      <c r="BS30" s="722"/>
      <c r="BT30" s="722"/>
      <c r="BU30" s="722"/>
      <c r="BV30" s="722"/>
      <c r="BW30" s="722"/>
      <c r="BX30" s="723">
        <v>92.6</v>
      </c>
      <c r="BY30" s="722"/>
      <c r="BZ30" s="722"/>
      <c r="CA30" s="722"/>
      <c r="CB30" s="724"/>
      <c r="CD30" s="727"/>
      <c r="CE30" s="728"/>
      <c r="CF30" s="685" t="s">
        <v>303</v>
      </c>
      <c r="CG30" s="682"/>
      <c r="CH30" s="682"/>
      <c r="CI30" s="682"/>
      <c r="CJ30" s="682"/>
      <c r="CK30" s="682"/>
      <c r="CL30" s="682"/>
      <c r="CM30" s="682"/>
      <c r="CN30" s="682"/>
      <c r="CO30" s="682"/>
      <c r="CP30" s="682"/>
      <c r="CQ30" s="683"/>
      <c r="CR30" s="641">
        <v>1151157</v>
      </c>
      <c r="CS30" s="644"/>
      <c r="CT30" s="644"/>
      <c r="CU30" s="644"/>
      <c r="CV30" s="644"/>
      <c r="CW30" s="644"/>
      <c r="CX30" s="644"/>
      <c r="CY30" s="645"/>
      <c r="CZ30" s="646">
        <v>11.5</v>
      </c>
      <c r="DA30" s="675"/>
      <c r="DB30" s="675"/>
      <c r="DC30" s="676"/>
      <c r="DD30" s="649">
        <v>1112869</v>
      </c>
      <c r="DE30" s="644"/>
      <c r="DF30" s="644"/>
      <c r="DG30" s="644"/>
      <c r="DH30" s="644"/>
      <c r="DI30" s="644"/>
      <c r="DJ30" s="644"/>
      <c r="DK30" s="645"/>
      <c r="DL30" s="649">
        <v>1112869</v>
      </c>
      <c r="DM30" s="644"/>
      <c r="DN30" s="644"/>
      <c r="DO30" s="644"/>
      <c r="DP30" s="644"/>
      <c r="DQ30" s="644"/>
      <c r="DR30" s="644"/>
      <c r="DS30" s="644"/>
      <c r="DT30" s="644"/>
      <c r="DU30" s="644"/>
      <c r="DV30" s="645"/>
      <c r="DW30" s="646">
        <v>16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15120</v>
      </c>
      <c r="S31" s="644"/>
      <c r="T31" s="644"/>
      <c r="U31" s="644"/>
      <c r="V31" s="644"/>
      <c r="W31" s="644"/>
      <c r="X31" s="644"/>
      <c r="Y31" s="645"/>
      <c r="Z31" s="703">
        <v>0.1</v>
      </c>
      <c r="AA31" s="703"/>
      <c r="AB31" s="703"/>
      <c r="AC31" s="703"/>
      <c r="AD31" s="704" t="s">
        <v>121</v>
      </c>
      <c r="AE31" s="704"/>
      <c r="AF31" s="704"/>
      <c r="AG31" s="704"/>
      <c r="AH31" s="704"/>
      <c r="AI31" s="704"/>
      <c r="AJ31" s="704"/>
      <c r="AK31" s="704"/>
      <c r="AL31" s="646" t="s">
        <v>164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99.2</v>
      </c>
      <c r="BH31" s="642"/>
      <c r="BI31" s="642"/>
      <c r="BJ31" s="642"/>
      <c r="BK31" s="642"/>
      <c r="BL31" s="642"/>
      <c r="BM31" s="647">
        <v>96.6</v>
      </c>
      <c r="BN31" s="720"/>
      <c r="BO31" s="720"/>
      <c r="BP31" s="720"/>
      <c r="BQ31" s="681"/>
      <c r="BR31" s="719">
        <v>99</v>
      </c>
      <c r="BS31" s="642"/>
      <c r="BT31" s="642"/>
      <c r="BU31" s="642"/>
      <c r="BV31" s="642"/>
      <c r="BW31" s="642"/>
      <c r="BX31" s="647">
        <v>95.6</v>
      </c>
      <c r="BY31" s="720"/>
      <c r="BZ31" s="720"/>
      <c r="CA31" s="720"/>
      <c r="CB31" s="681"/>
      <c r="CD31" s="727"/>
      <c r="CE31" s="728"/>
      <c r="CF31" s="685" t="s">
        <v>307</v>
      </c>
      <c r="CG31" s="682"/>
      <c r="CH31" s="682"/>
      <c r="CI31" s="682"/>
      <c r="CJ31" s="682"/>
      <c r="CK31" s="682"/>
      <c r="CL31" s="682"/>
      <c r="CM31" s="682"/>
      <c r="CN31" s="682"/>
      <c r="CO31" s="682"/>
      <c r="CP31" s="682"/>
      <c r="CQ31" s="683"/>
      <c r="CR31" s="641">
        <v>94026</v>
      </c>
      <c r="CS31" s="642"/>
      <c r="CT31" s="642"/>
      <c r="CU31" s="642"/>
      <c r="CV31" s="642"/>
      <c r="CW31" s="642"/>
      <c r="CX31" s="642"/>
      <c r="CY31" s="643"/>
      <c r="CZ31" s="646">
        <v>0.9</v>
      </c>
      <c r="DA31" s="675"/>
      <c r="DB31" s="675"/>
      <c r="DC31" s="676"/>
      <c r="DD31" s="649">
        <v>91833</v>
      </c>
      <c r="DE31" s="642"/>
      <c r="DF31" s="642"/>
      <c r="DG31" s="642"/>
      <c r="DH31" s="642"/>
      <c r="DI31" s="642"/>
      <c r="DJ31" s="642"/>
      <c r="DK31" s="643"/>
      <c r="DL31" s="649">
        <v>91833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30429</v>
      </c>
      <c r="S32" s="644"/>
      <c r="T32" s="644"/>
      <c r="U32" s="644"/>
      <c r="V32" s="644"/>
      <c r="W32" s="644"/>
      <c r="X32" s="644"/>
      <c r="Y32" s="645"/>
      <c r="Z32" s="703">
        <v>0.3</v>
      </c>
      <c r="AA32" s="703"/>
      <c r="AB32" s="703"/>
      <c r="AC32" s="703"/>
      <c r="AD32" s="704" t="s">
        <v>224</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98.5</v>
      </c>
      <c r="BH32" s="657"/>
      <c r="BI32" s="657"/>
      <c r="BJ32" s="657"/>
      <c r="BK32" s="657"/>
      <c r="BL32" s="657"/>
      <c r="BM32" s="701">
        <v>88.9</v>
      </c>
      <c r="BN32" s="657"/>
      <c r="BO32" s="657"/>
      <c r="BP32" s="657"/>
      <c r="BQ32" s="694"/>
      <c r="BR32" s="718">
        <v>98.2</v>
      </c>
      <c r="BS32" s="657"/>
      <c r="BT32" s="657"/>
      <c r="BU32" s="657"/>
      <c r="BV32" s="657"/>
      <c r="BW32" s="657"/>
      <c r="BX32" s="701">
        <v>88.4</v>
      </c>
      <c r="BY32" s="657"/>
      <c r="BZ32" s="657"/>
      <c r="CA32" s="657"/>
      <c r="CB32" s="694"/>
      <c r="CD32" s="729"/>
      <c r="CE32" s="730"/>
      <c r="CF32" s="685" t="s">
        <v>310</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224</v>
      </c>
      <c r="DA32" s="675"/>
      <c r="DB32" s="675"/>
      <c r="DC32" s="676"/>
      <c r="DD32" s="649" t="s">
        <v>121</v>
      </c>
      <c r="DE32" s="644"/>
      <c r="DF32" s="644"/>
      <c r="DG32" s="644"/>
      <c r="DH32" s="644"/>
      <c r="DI32" s="644"/>
      <c r="DJ32" s="644"/>
      <c r="DK32" s="645"/>
      <c r="DL32" s="649" t="s">
        <v>224</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640359</v>
      </c>
      <c r="S33" s="644"/>
      <c r="T33" s="644"/>
      <c r="U33" s="644"/>
      <c r="V33" s="644"/>
      <c r="W33" s="644"/>
      <c r="X33" s="644"/>
      <c r="Y33" s="645"/>
      <c r="Z33" s="703">
        <v>6</v>
      </c>
      <c r="AA33" s="703"/>
      <c r="AB33" s="703"/>
      <c r="AC33" s="703"/>
      <c r="AD33" s="704" t="s">
        <v>121</v>
      </c>
      <c r="AE33" s="704"/>
      <c r="AF33" s="704"/>
      <c r="AG33" s="704"/>
      <c r="AH33" s="704"/>
      <c r="AI33" s="704"/>
      <c r="AJ33" s="704"/>
      <c r="AK33" s="704"/>
      <c r="AL33" s="646" t="s">
        <v>164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4572361</v>
      </c>
      <c r="CS33" s="642"/>
      <c r="CT33" s="642"/>
      <c r="CU33" s="642"/>
      <c r="CV33" s="642"/>
      <c r="CW33" s="642"/>
      <c r="CX33" s="642"/>
      <c r="CY33" s="643"/>
      <c r="CZ33" s="646">
        <v>45.7</v>
      </c>
      <c r="DA33" s="675"/>
      <c r="DB33" s="675"/>
      <c r="DC33" s="676"/>
      <c r="DD33" s="649">
        <v>3788027</v>
      </c>
      <c r="DE33" s="642"/>
      <c r="DF33" s="642"/>
      <c r="DG33" s="642"/>
      <c r="DH33" s="642"/>
      <c r="DI33" s="642"/>
      <c r="DJ33" s="642"/>
      <c r="DK33" s="643"/>
      <c r="DL33" s="649">
        <v>2690366</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147650</v>
      </c>
      <c r="S34" s="644"/>
      <c r="T34" s="644"/>
      <c r="U34" s="644"/>
      <c r="V34" s="644"/>
      <c r="W34" s="644"/>
      <c r="X34" s="644"/>
      <c r="Y34" s="645"/>
      <c r="Z34" s="703">
        <v>1.4</v>
      </c>
      <c r="AA34" s="703"/>
      <c r="AB34" s="703"/>
      <c r="AC34" s="703"/>
      <c r="AD34" s="704">
        <v>215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1586708</v>
      </c>
      <c r="CS34" s="644"/>
      <c r="CT34" s="644"/>
      <c r="CU34" s="644"/>
      <c r="CV34" s="644"/>
      <c r="CW34" s="644"/>
      <c r="CX34" s="644"/>
      <c r="CY34" s="645"/>
      <c r="CZ34" s="646">
        <v>15.9</v>
      </c>
      <c r="DA34" s="675"/>
      <c r="DB34" s="675"/>
      <c r="DC34" s="676"/>
      <c r="DD34" s="649">
        <v>1181671</v>
      </c>
      <c r="DE34" s="644"/>
      <c r="DF34" s="644"/>
      <c r="DG34" s="644"/>
      <c r="DH34" s="644"/>
      <c r="DI34" s="644"/>
      <c r="DJ34" s="644"/>
      <c r="DK34" s="645"/>
      <c r="DL34" s="649">
        <v>723031</v>
      </c>
      <c r="DM34" s="644"/>
      <c r="DN34" s="644"/>
      <c r="DO34" s="644"/>
      <c r="DP34" s="644"/>
      <c r="DQ34" s="644"/>
      <c r="DR34" s="644"/>
      <c r="DS34" s="644"/>
      <c r="DT34" s="644"/>
      <c r="DU34" s="644"/>
      <c r="DV34" s="645"/>
      <c r="DW34" s="646">
        <v>10.4</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801200</v>
      </c>
      <c r="S35" s="644"/>
      <c r="T35" s="644"/>
      <c r="U35" s="644"/>
      <c r="V35" s="644"/>
      <c r="W35" s="644"/>
      <c r="X35" s="644"/>
      <c r="Y35" s="645"/>
      <c r="Z35" s="703">
        <v>7.5</v>
      </c>
      <c r="AA35" s="703"/>
      <c r="AB35" s="703"/>
      <c r="AC35" s="703"/>
      <c r="AD35" s="704" t="s">
        <v>121</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1554849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164480</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78484</v>
      </c>
      <c r="CS35" s="642"/>
      <c r="CT35" s="642"/>
      <c r="CU35" s="642"/>
      <c r="CV35" s="642"/>
      <c r="CW35" s="642"/>
      <c r="CX35" s="642"/>
      <c r="CY35" s="643"/>
      <c r="CZ35" s="646">
        <v>0.8</v>
      </c>
      <c r="DA35" s="675"/>
      <c r="DB35" s="675"/>
      <c r="DC35" s="676"/>
      <c r="DD35" s="649">
        <v>66597</v>
      </c>
      <c r="DE35" s="642"/>
      <c r="DF35" s="642"/>
      <c r="DG35" s="642"/>
      <c r="DH35" s="642"/>
      <c r="DI35" s="642"/>
      <c r="DJ35" s="642"/>
      <c r="DK35" s="643"/>
      <c r="DL35" s="649">
        <v>62598</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224</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743000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128715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997612</v>
      </c>
      <c r="CS36" s="644"/>
      <c r="CT36" s="644"/>
      <c r="CU36" s="644"/>
      <c r="CV36" s="644"/>
      <c r="CW36" s="644"/>
      <c r="CX36" s="644"/>
      <c r="CY36" s="645"/>
      <c r="CZ36" s="646">
        <v>10</v>
      </c>
      <c r="DA36" s="675"/>
      <c r="DB36" s="675"/>
      <c r="DC36" s="676"/>
      <c r="DD36" s="649">
        <v>778386</v>
      </c>
      <c r="DE36" s="644"/>
      <c r="DF36" s="644"/>
      <c r="DG36" s="644"/>
      <c r="DH36" s="644"/>
      <c r="DI36" s="644"/>
      <c r="DJ36" s="644"/>
      <c r="DK36" s="645"/>
      <c r="DL36" s="649">
        <v>602879</v>
      </c>
      <c r="DM36" s="644"/>
      <c r="DN36" s="644"/>
      <c r="DO36" s="644"/>
      <c r="DP36" s="644"/>
      <c r="DQ36" s="644"/>
      <c r="DR36" s="644"/>
      <c r="DS36" s="644"/>
      <c r="DT36" s="644"/>
      <c r="DU36" s="644"/>
      <c r="DV36" s="645"/>
      <c r="DW36" s="646">
        <v>8.6999999999999993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283000</v>
      </c>
      <c r="S37" s="644"/>
      <c r="T37" s="644"/>
      <c r="U37" s="644"/>
      <c r="V37" s="644"/>
      <c r="W37" s="644"/>
      <c r="X37" s="644"/>
      <c r="Y37" s="645"/>
      <c r="Z37" s="703">
        <v>2.7</v>
      </c>
      <c r="AA37" s="703"/>
      <c r="AB37" s="703"/>
      <c r="AC37" s="703"/>
      <c r="AD37" s="704" t="s">
        <v>121</v>
      </c>
      <c r="AE37" s="704"/>
      <c r="AF37" s="704"/>
      <c r="AG37" s="704"/>
      <c r="AH37" s="704"/>
      <c r="AI37" s="704"/>
      <c r="AJ37" s="704"/>
      <c r="AK37" s="704"/>
      <c r="AL37" s="646" t="s">
        <v>164</v>
      </c>
      <c r="AM37" s="647"/>
      <c r="AN37" s="647"/>
      <c r="AO37" s="705"/>
      <c r="AQ37" s="678" t="s">
        <v>326</v>
      </c>
      <c r="AR37" s="679"/>
      <c r="AS37" s="679"/>
      <c r="AT37" s="679"/>
      <c r="AU37" s="679"/>
      <c r="AV37" s="679"/>
      <c r="AW37" s="679"/>
      <c r="AX37" s="679"/>
      <c r="AY37" s="680"/>
      <c r="AZ37" s="641">
        <v>41000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2340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329431</v>
      </c>
      <c r="CS37" s="642"/>
      <c r="CT37" s="642"/>
      <c r="CU37" s="642"/>
      <c r="CV37" s="642"/>
      <c r="CW37" s="642"/>
      <c r="CX37" s="642"/>
      <c r="CY37" s="643"/>
      <c r="CZ37" s="646">
        <v>3.3</v>
      </c>
      <c r="DA37" s="675"/>
      <c r="DB37" s="675"/>
      <c r="DC37" s="676"/>
      <c r="DD37" s="649">
        <v>315731</v>
      </c>
      <c r="DE37" s="642"/>
      <c r="DF37" s="642"/>
      <c r="DG37" s="642"/>
      <c r="DH37" s="642"/>
      <c r="DI37" s="642"/>
      <c r="DJ37" s="642"/>
      <c r="DK37" s="643"/>
      <c r="DL37" s="649">
        <v>303004</v>
      </c>
      <c r="DM37" s="642"/>
      <c r="DN37" s="642"/>
      <c r="DO37" s="642"/>
      <c r="DP37" s="642"/>
      <c r="DQ37" s="642"/>
      <c r="DR37" s="642"/>
      <c r="DS37" s="642"/>
      <c r="DT37" s="642"/>
      <c r="DU37" s="642"/>
      <c r="DV37" s="643"/>
      <c r="DW37" s="646">
        <v>4.4000000000000004</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10647404</v>
      </c>
      <c r="S38" s="693"/>
      <c r="T38" s="693"/>
      <c r="U38" s="693"/>
      <c r="V38" s="693"/>
      <c r="W38" s="693"/>
      <c r="X38" s="693"/>
      <c r="Y38" s="698"/>
      <c r="Z38" s="699">
        <v>100</v>
      </c>
      <c r="AA38" s="699"/>
      <c r="AB38" s="699"/>
      <c r="AC38" s="699"/>
      <c r="AD38" s="700">
        <v>6677480</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224</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3826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1554849</v>
      </c>
      <c r="CS38" s="644"/>
      <c r="CT38" s="644"/>
      <c r="CU38" s="644"/>
      <c r="CV38" s="644"/>
      <c r="CW38" s="644"/>
      <c r="CX38" s="644"/>
      <c r="CY38" s="645"/>
      <c r="CZ38" s="646">
        <v>15.5</v>
      </c>
      <c r="DA38" s="675"/>
      <c r="DB38" s="675"/>
      <c r="DC38" s="676"/>
      <c r="DD38" s="649">
        <v>1434275</v>
      </c>
      <c r="DE38" s="644"/>
      <c r="DF38" s="644"/>
      <c r="DG38" s="644"/>
      <c r="DH38" s="644"/>
      <c r="DI38" s="644"/>
      <c r="DJ38" s="644"/>
      <c r="DK38" s="645"/>
      <c r="DL38" s="649">
        <v>1301858</v>
      </c>
      <c r="DM38" s="644"/>
      <c r="DN38" s="644"/>
      <c r="DO38" s="644"/>
      <c r="DP38" s="644"/>
      <c r="DQ38" s="644"/>
      <c r="DR38" s="644"/>
      <c r="DS38" s="644"/>
      <c r="DT38" s="644"/>
      <c r="DU38" s="644"/>
      <c r="DV38" s="645"/>
      <c r="DW38" s="646">
        <v>18.7</v>
      </c>
      <c r="DX38" s="675"/>
      <c r="DY38" s="675"/>
      <c r="DZ38" s="675"/>
      <c r="EA38" s="675"/>
      <c r="EB38" s="675"/>
      <c r="EC38" s="677"/>
    </row>
    <row r="39" spans="2:133" ht="11.25" customHeight="1">
      <c r="AQ39" s="678" t="s">
        <v>333</v>
      </c>
      <c r="AR39" s="679"/>
      <c r="AS39" s="679"/>
      <c r="AT39" s="679"/>
      <c r="AU39" s="679"/>
      <c r="AV39" s="679"/>
      <c r="AW39" s="679"/>
      <c r="AX39" s="679"/>
      <c r="AY39" s="680"/>
      <c r="AZ39" s="641" t="s">
        <v>121</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353284</v>
      </c>
      <c r="CS39" s="642"/>
      <c r="CT39" s="642"/>
      <c r="CU39" s="642"/>
      <c r="CV39" s="642"/>
      <c r="CW39" s="642"/>
      <c r="CX39" s="642"/>
      <c r="CY39" s="643"/>
      <c r="CZ39" s="646">
        <v>3.5</v>
      </c>
      <c r="DA39" s="675"/>
      <c r="DB39" s="675"/>
      <c r="DC39" s="676"/>
      <c r="DD39" s="649">
        <v>326898</v>
      </c>
      <c r="DE39" s="642"/>
      <c r="DF39" s="642"/>
      <c r="DG39" s="642"/>
      <c r="DH39" s="642"/>
      <c r="DI39" s="642"/>
      <c r="DJ39" s="642"/>
      <c r="DK39" s="643"/>
      <c r="DL39" s="649" t="s">
        <v>224</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171482</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1424</v>
      </c>
      <c r="CS40" s="644"/>
      <c r="CT40" s="644"/>
      <c r="CU40" s="644"/>
      <c r="CV40" s="644"/>
      <c r="CW40" s="644"/>
      <c r="CX40" s="644"/>
      <c r="CY40" s="645"/>
      <c r="CZ40" s="646">
        <v>0</v>
      </c>
      <c r="DA40" s="675"/>
      <c r="DB40" s="675"/>
      <c r="DC40" s="676"/>
      <c r="DD40" s="649">
        <v>200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340</v>
      </c>
      <c r="AR41" s="691"/>
      <c r="AS41" s="691"/>
      <c r="AT41" s="691"/>
      <c r="AU41" s="691"/>
      <c r="AV41" s="691"/>
      <c r="AW41" s="691"/>
      <c r="AX41" s="691"/>
      <c r="AY41" s="692"/>
      <c r="AZ41" s="656">
        <v>599367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1087653</v>
      </c>
      <c r="CS42" s="644"/>
      <c r="CT42" s="644"/>
      <c r="CU42" s="644"/>
      <c r="CV42" s="644"/>
      <c r="CW42" s="644"/>
      <c r="CX42" s="644"/>
      <c r="CY42" s="645"/>
      <c r="CZ42" s="646">
        <v>10.9</v>
      </c>
      <c r="DA42" s="647"/>
      <c r="DB42" s="647"/>
      <c r="DC42" s="648"/>
      <c r="DD42" s="649">
        <v>205695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t="s">
        <v>121</v>
      </c>
      <c r="CS43" s="642"/>
      <c r="CT43" s="642"/>
      <c r="CU43" s="642"/>
      <c r="CV43" s="642"/>
      <c r="CW43" s="642"/>
      <c r="CX43" s="642"/>
      <c r="CY43" s="643"/>
      <c r="CZ43" s="646" t="s">
        <v>164</v>
      </c>
      <c r="DA43" s="675"/>
      <c r="DB43" s="675"/>
      <c r="DC43" s="676"/>
      <c r="DD43" s="649" t="s">
        <v>121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1017429</v>
      </c>
      <c r="CS44" s="644"/>
      <c r="CT44" s="644"/>
      <c r="CU44" s="644"/>
      <c r="CV44" s="644"/>
      <c r="CW44" s="644"/>
      <c r="CX44" s="644"/>
      <c r="CY44" s="645"/>
      <c r="CZ44" s="646">
        <v>10.199999999999999</v>
      </c>
      <c r="DA44" s="647"/>
      <c r="DB44" s="647"/>
      <c r="DC44" s="648"/>
      <c r="DD44" s="649">
        <v>188993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475192</v>
      </c>
      <c r="CS45" s="642"/>
      <c r="CT45" s="642"/>
      <c r="CU45" s="642"/>
      <c r="CV45" s="642"/>
      <c r="CW45" s="642"/>
      <c r="CX45" s="642"/>
      <c r="CY45" s="643"/>
      <c r="CZ45" s="646">
        <v>4.7</v>
      </c>
      <c r="DA45" s="675"/>
      <c r="DB45" s="675"/>
      <c r="DC45" s="676"/>
      <c r="DD45" s="649">
        <v>5838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497732</v>
      </c>
      <c r="CS46" s="644"/>
      <c r="CT46" s="644"/>
      <c r="CU46" s="644"/>
      <c r="CV46" s="644"/>
      <c r="CW46" s="644"/>
      <c r="CX46" s="644"/>
      <c r="CY46" s="645"/>
      <c r="CZ46" s="646">
        <v>5</v>
      </c>
      <c r="DA46" s="647"/>
      <c r="DB46" s="647"/>
      <c r="DC46" s="648"/>
      <c r="DD46" s="649">
        <v>181212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70224</v>
      </c>
      <c r="CS47" s="642"/>
      <c r="CT47" s="642"/>
      <c r="CU47" s="642"/>
      <c r="CV47" s="642"/>
      <c r="CW47" s="642"/>
      <c r="CX47" s="642"/>
      <c r="CY47" s="643"/>
      <c r="CZ47" s="646">
        <v>0.7</v>
      </c>
      <c r="DA47" s="675"/>
      <c r="DB47" s="675"/>
      <c r="DC47" s="676"/>
      <c r="DD47" s="649">
        <v>16702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10005800</v>
      </c>
      <c r="CS49" s="657"/>
      <c r="CT49" s="657"/>
      <c r="CU49" s="657"/>
      <c r="CV49" s="657"/>
      <c r="CW49" s="657"/>
      <c r="CX49" s="657"/>
      <c r="CY49" s="658"/>
      <c r="CZ49" s="659">
        <v>100</v>
      </c>
      <c r="DA49" s="660"/>
      <c r="DB49" s="660"/>
      <c r="DC49" s="661"/>
      <c r="DD49" s="662">
        <v>7317875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5dMC176a5t47tTBfo0rqvL9FJuBXzN5xV6zyriJxSCKaCIDhdEagGkgB+9JWmQvbYT9HgAA2LtdwN1FG5xSzOg==" saltValue="uWaMiQ0ugQn1eIyO/wZy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59055118110236227"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10645</v>
      </c>
      <c r="R7" s="1174"/>
      <c r="S7" s="1174"/>
      <c r="T7" s="1174"/>
      <c r="U7" s="1174"/>
      <c r="V7" s="1174">
        <v>10007</v>
      </c>
      <c r="W7" s="1174"/>
      <c r="X7" s="1174"/>
      <c r="Y7" s="1174"/>
      <c r="Z7" s="1174"/>
      <c r="AA7" s="1174">
        <v>639</v>
      </c>
      <c r="AB7" s="1174"/>
      <c r="AC7" s="1174"/>
      <c r="AD7" s="1174"/>
      <c r="AE7" s="1175"/>
      <c r="AF7" s="1176">
        <v>585</v>
      </c>
      <c r="AG7" s="1177"/>
      <c r="AH7" s="1177"/>
      <c r="AI7" s="1177"/>
      <c r="AJ7" s="1178"/>
      <c r="AK7" s="1160">
        <v>29</v>
      </c>
      <c r="AL7" s="1161"/>
      <c r="AM7" s="1161"/>
      <c r="AN7" s="1161"/>
      <c r="AO7" s="1161"/>
      <c r="AP7" s="1161">
        <v>11943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v>0</v>
      </c>
      <c r="CI7" s="1158"/>
      <c r="CJ7" s="1158"/>
      <c r="CK7" s="1158"/>
      <c r="CL7" s="1159"/>
      <c r="CM7" s="1157">
        <v>32</v>
      </c>
      <c r="CN7" s="1158"/>
      <c r="CO7" s="1158"/>
      <c r="CP7" s="1158"/>
      <c r="CQ7" s="1159"/>
      <c r="CR7" s="1157">
        <v>28</v>
      </c>
      <c r="CS7" s="1158"/>
      <c r="CT7" s="1158"/>
      <c r="CU7" s="1158"/>
      <c r="CV7" s="1159"/>
      <c r="CW7" s="1157" t="s">
        <v>498</v>
      </c>
      <c r="CX7" s="1158"/>
      <c r="CY7" s="1158"/>
      <c r="CZ7" s="1158"/>
      <c r="DA7" s="1159"/>
      <c r="DB7" s="1157" t="s">
        <v>498</v>
      </c>
      <c r="DC7" s="1158"/>
      <c r="DD7" s="1158"/>
      <c r="DE7" s="1158"/>
      <c r="DF7" s="1159"/>
      <c r="DG7" s="1157" t="s">
        <v>498</v>
      </c>
      <c r="DH7" s="1158"/>
      <c r="DI7" s="1158"/>
      <c r="DJ7" s="1158"/>
      <c r="DK7" s="1159"/>
      <c r="DL7" s="1157" t="s">
        <v>498</v>
      </c>
      <c r="DM7" s="1158"/>
      <c r="DN7" s="1158"/>
      <c r="DO7" s="1158"/>
      <c r="DP7" s="1159"/>
      <c r="DQ7" s="1157" t="s">
        <v>573</v>
      </c>
      <c r="DR7" s="1158"/>
      <c r="DS7" s="1158"/>
      <c r="DT7" s="1158"/>
      <c r="DU7" s="1159"/>
      <c r="DV7" s="1184"/>
      <c r="DW7" s="1185"/>
      <c r="DX7" s="1185"/>
      <c r="DY7" s="1185"/>
      <c r="DZ7" s="1186"/>
      <c r="EA7" s="234"/>
    </row>
    <row r="8" spans="1:131" s="235" customFormat="1" ht="26.25" customHeight="1">
      <c r="A8" s="241">
        <v>2</v>
      </c>
      <c r="B8" s="1100" t="s">
        <v>377</v>
      </c>
      <c r="C8" s="1101"/>
      <c r="D8" s="1101"/>
      <c r="E8" s="1101"/>
      <c r="F8" s="1101"/>
      <c r="G8" s="1101"/>
      <c r="H8" s="1101"/>
      <c r="I8" s="1101"/>
      <c r="J8" s="1101"/>
      <c r="K8" s="1101"/>
      <c r="L8" s="1101"/>
      <c r="M8" s="1101"/>
      <c r="N8" s="1101"/>
      <c r="O8" s="1101"/>
      <c r="P8" s="1102"/>
      <c r="Q8" s="1112">
        <v>15</v>
      </c>
      <c r="R8" s="1113"/>
      <c r="S8" s="1113"/>
      <c r="T8" s="1113"/>
      <c r="U8" s="1113"/>
      <c r="V8" s="1113">
        <v>13</v>
      </c>
      <c r="W8" s="1113"/>
      <c r="X8" s="1113"/>
      <c r="Y8" s="1113"/>
      <c r="Z8" s="1113"/>
      <c r="AA8" s="1113">
        <v>2</v>
      </c>
      <c r="AB8" s="1113"/>
      <c r="AC8" s="1113"/>
      <c r="AD8" s="1113"/>
      <c r="AE8" s="1114"/>
      <c r="AF8" s="1106">
        <v>2</v>
      </c>
      <c r="AG8" s="1107"/>
      <c r="AH8" s="1107"/>
      <c r="AI8" s="1107"/>
      <c r="AJ8" s="1108"/>
      <c r="AK8" s="1155" t="s">
        <v>556</v>
      </c>
      <c r="AL8" s="1156"/>
      <c r="AM8" s="1156"/>
      <c r="AN8" s="1156"/>
      <c r="AO8" s="1156"/>
      <c r="AP8" s="1156">
        <v>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562</v>
      </c>
      <c r="BT8" s="1084"/>
      <c r="BU8" s="1084"/>
      <c r="BV8" s="1084"/>
      <c r="BW8" s="1084"/>
      <c r="BX8" s="1084"/>
      <c r="BY8" s="1084"/>
      <c r="BZ8" s="1084"/>
      <c r="CA8" s="1084"/>
      <c r="CB8" s="1084"/>
      <c r="CC8" s="1084"/>
      <c r="CD8" s="1084"/>
      <c r="CE8" s="1084"/>
      <c r="CF8" s="1084"/>
      <c r="CG8" s="1085"/>
      <c r="CH8" s="1058">
        <v>0</v>
      </c>
      <c r="CI8" s="1059"/>
      <c r="CJ8" s="1059"/>
      <c r="CK8" s="1059"/>
      <c r="CL8" s="1060"/>
      <c r="CM8" s="1058">
        <v>25</v>
      </c>
      <c r="CN8" s="1059"/>
      <c r="CO8" s="1059"/>
      <c r="CP8" s="1059"/>
      <c r="CQ8" s="1060"/>
      <c r="CR8" s="1058">
        <v>10</v>
      </c>
      <c r="CS8" s="1059"/>
      <c r="CT8" s="1059"/>
      <c r="CU8" s="1059"/>
      <c r="CV8" s="1060"/>
      <c r="CW8" s="1058" t="s">
        <v>498</v>
      </c>
      <c r="CX8" s="1059"/>
      <c r="CY8" s="1059"/>
      <c r="CZ8" s="1059"/>
      <c r="DA8" s="1060"/>
      <c r="DB8" s="1058" t="s">
        <v>498</v>
      </c>
      <c r="DC8" s="1059"/>
      <c r="DD8" s="1059"/>
      <c r="DE8" s="1059"/>
      <c r="DF8" s="1060"/>
      <c r="DG8" s="1058" t="s">
        <v>498</v>
      </c>
      <c r="DH8" s="1059"/>
      <c r="DI8" s="1059"/>
      <c r="DJ8" s="1059"/>
      <c r="DK8" s="1060"/>
      <c r="DL8" s="1058" t="s">
        <v>498</v>
      </c>
      <c r="DM8" s="1059"/>
      <c r="DN8" s="1059"/>
      <c r="DO8" s="1059"/>
      <c r="DP8" s="1060"/>
      <c r="DQ8" s="1058" t="s">
        <v>498</v>
      </c>
      <c r="DR8" s="1059"/>
      <c r="DS8" s="1059"/>
      <c r="DT8" s="1059"/>
      <c r="DU8" s="1060"/>
      <c r="DV8" s="1061"/>
      <c r="DW8" s="1062"/>
      <c r="DX8" s="1062"/>
      <c r="DY8" s="1062"/>
      <c r="DZ8" s="1063"/>
      <c r="EA8" s="234"/>
    </row>
    <row r="9" spans="1:131" s="235" customFormat="1" ht="26.25" customHeight="1">
      <c r="A9" s="241">
        <v>3</v>
      </c>
      <c r="B9" s="1100" t="s">
        <v>378</v>
      </c>
      <c r="C9" s="1101"/>
      <c r="D9" s="1101"/>
      <c r="E9" s="1101"/>
      <c r="F9" s="1101"/>
      <c r="G9" s="1101"/>
      <c r="H9" s="1101"/>
      <c r="I9" s="1101"/>
      <c r="J9" s="1101"/>
      <c r="K9" s="1101"/>
      <c r="L9" s="1101"/>
      <c r="M9" s="1101"/>
      <c r="N9" s="1101"/>
      <c r="O9" s="1101"/>
      <c r="P9" s="1102"/>
      <c r="Q9" s="1112">
        <v>1</v>
      </c>
      <c r="R9" s="1113"/>
      <c r="S9" s="1113"/>
      <c r="T9" s="1113"/>
      <c r="U9" s="1113"/>
      <c r="V9" s="1113">
        <v>0</v>
      </c>
      <c r="W9" s="1113"/>
      <c r="X9" s="1113"/>
      <c r="Y9" s="1113"/>
      <c r="Z9" s="1113"/>
      <c r="AA9" s="1113">
        <v>0</v>
      </c>
      <c r="AB9" s="1113"/>
      <c r="AC9" s="1113"/>
      <c r="AD9" s="1113"/>
      <c r="AE9" s="1114"/>
      <c r="AF9" s="1106">
        <v>0</v>
      </c>
      <c r="AG9" s="1107"/>
      <c r="AH9" s="1107"/>
      <c r="AI9" s="1107"/>
      <c r="AJ9" s="1108"/>
      <c r="AK9" s="1155" t="s">
        <v>556</v>
      </c>
      <c r="AL9" s="1156"/>
      <c r="AM9" s="1156"/>
      <c r="AN9" s="1156"/>
      <c r="AO9" s="1156"/>
      <c r="AP9" s="1156" t="s">
        <v>556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563</v>
      </c>
      <c r="BT9" s="1084"/>
      <c r="BU9" s="1084"/>
      <c r="BV9" s="1084"/>
      <c r="BW9" s="1084"/>
      <c r="BX9" s="1084"/>
      <c r="BY9" s="1084"/>
      <c r="BZ9" s="1084"/>
      <c r="CA9" s="1084"/>
      <c r="CB9" s="1084"/>
      <c r="CC9" s="1084"/>
      <c r="CD9" s="1084"/>
      <c r="CE9" s="1084"/>
      <c r="CF9" s="1084"/>
      <c r="CG9" s="1085"/>
      <c r="CH9" s="1058">
        <v>0</v>
      </c>
      <c r="CI9" s="1059"/>
      <c r="CJ9" s="1059"/>
      <c r="CK9" s="1059"/>
      <c r="CL9" s="1060"/>
      <c r="CM9" s="1058">
        <v>24</v>
      </c>
      <c r="CN9" s="1059"/>
      <c r="CO9" s="1059"/>
      <c r="CP9" s="1059"/>
      <c r="CQ9" s="1060"/>
      <c r="CR9" s="1058">
        <v>5</v>
      </c>
      <c r="CS9" s="1059"/>
      <c r="CT9" s="1059"/>
      <c r="CU9" s="1059"/>
      <c r="CV9" s="1060"/>
      <c r="CW9" s="1058" t="s">
        <v>498</v>
      </c>
      <c r="CX9" s="1059"/>
      <c r="CY9" s="1059"/>
      <c r="CZ9" s="1059"/>
      <c r="DA9" s="1060"/>
      <c r="DB9" s="1058" t="s">
        <v>498</v>
      </c>
      <c r="DC9" s="1059"/>
      <c r="DD9" s="1059"/>
      <c r="DE9" s="1059"/>
      <c r="DF9" s="1060"/>
      <c r="DG9" s="1058" t="s">
        <v>498</v>
      </c>
      <c r="DH9" s="1059"/>
      <c r="DI9" s="1059"/>
      <c r="DJ9" s="1059"/>
      <c r="DK9" s="1060"/>
      <c r="DL9" s="1058" t="s">
        <v>498</v>
      </c>
      <c r="DM9" s="1059"/>
      <c r="DN9" s="1059"/>
      <c r="DO9" s="1059"/>
      <c r="DP9" s="1060"/>
      <c r="DQ9" s="1058" t="s">
        <v>498</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564</v>
      </c>
      <c r="BT10" s="1084"/>
      <c r="BU10" s="1084"/>
      <c r="BV10" s="1084"/>
      <c r="BW10" s="1084"/>
      <c r="BX10" s="1084"/>
      <c r="BY10" s="1084"/>
      <c r="BZ10" s="1084"/>
      <c r="CA10" s="1084"/>
      <c r="CB10" s="1084"/>
      <c r="CC10" s="1084"/>
      <c r="CD10" s="1084"/>
      <c r="CE10" s="1084"/>
      <c r="CF10" s="1084"/>
      <c r="CG10" s="1085"/>
      <c r="CH10" s="1058">
        <v>16</v>
      </c>
      <c r="CI10" s="1059"/>
      <c r="CJ10" s="1059"/>
      <c r="CK10" s="1059"/>
      <c r="CL10" s="1060"/>
      <c r="CM10" s="1058">
        <v>107</v>
      </c>
      <c r="CN10" s="1059"/>
      <c r="CO10" s="1059"/>
      <c r="CP10" s="1059"/>
      <c r="CQ10" s="1060"/>
      <c r="CR10" s="1058">
        <v>33</v>
      </c>
      <c r="CS10" s="1059"/>
      <c r="CT10" s="1059"/>
      <c r="CU10" s="1059"/>
      <c r="CV10" s="1060"/>
      <c r="CW10" s="1058" t="s">
        <v>498</v>
      </c>
      <c r="CX10" s="1059"/>
      <c r="CY10" s="1059"/>
      <c r="CZ10" s="1059"/>
      <c r="DA10" s="1060"/>
      <c r="DB10" s="1058" t="s">
        <v>498</v>
      </c>
      <c r="DC10" s="1059"/>
      <c r="DD10" s="1059"/>
      <c r="DE10" s="1059"/>
      <c r="DF10" s="1060"/>
      <c r="DG10" s="1058" t="s">
        <v>498</v>
      </c>
      <c r="DH10" s="1059"/>
      <c r="DI10" s="1059"/>
      <c r="DJ10" s="1059"/>
      <c r="DK10" s="1060"/>
      <c r="DL10" s="1058" t="s">
        <v>498</v>
      </c>
      <c r="DM10" s="1059"/>
      <c r="DN10" s="1059"/>
      <c r="DO10" s="1059"/>
      <c r="DP10" s="1060"/>
      <c r="DQ10" s="1058" t="s">
        <v>498</v>
      </c>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10647</v>
      </c>
      <c r="R23" s="1138"/>
      <c r="S23" s="1138"/>
      <c r="T23" s="1138"/>
      <c r="U23" s="1138"/>
      <c r="V23" s="1138">
        <v>10006</v>
      </c>
      <c r="W23" s="1138"/>
      <c r="X23" s="1138"/>
      <c r="Y23" s="1138"/>
      <c r="Z23" s="1138"/>
      <c r="AA23" s="1138">
        <v>642</v>
      </c>
      <c r="AB23" s="1138"/>
      <c r="AC23" s="1138"/>
      <c r="AD23" s="1138"/>
      <c r="AE23" s="1139"/>
      <c r="AF23" s="1140">
        <v>587</v>
      </c>
      <c r="AG23" s="1138"/>
      <c r="AH23" s="1138"/>
      <c r="AI23" s="1138"/>
      <c r="AJ23" s="1141"/>
      <c r="AK23" s="1142"/>
      <c r="AL23" s="1143"/>
      <c r="AM23" s="1143"/>
      <c r="AN23" s="1143"/>
      <c r="AO23" s="1143"/>
      <c r="AP23" s="1138">
        <v>11951</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2266</v>
      </c>
      <c r="R28" s="1123"/>
      <c r="S28" s="1123"/>
      <c r="T28" s="1123"/>
      <c r="U28" s="1123"/>
      <c r="V28" s="1123">
        <v>2102</v>
      </c>
      <c r="W28" s="1123"/>
      <c r="X28" s="1123"/>
      <c r="Y28" s="1123"/>
      <c r="Z28" s="1123"/>
      <c r="AA28" s="1123">
        <v>164</v>
      </c>
      <c r="AB28" s="1123"/>
      <c r="AC28" s="1123"/>
      <c r="AD28" s="1123"/>
      <c r="AE28" s="1124"/>
      <c r="AF28" s="1125">
        <v>164</v>
      </c>
      <c r="AG28" s="1123"/>
      <c r="AH28" s="1123"/>
      <c r="AI28" s="1123"/>
      <c r="AJ28" s="1126"/>
      <c r="AK28" s="1127">
        <v>171</v>
      </c>
      <c r="AL28" s="1115"/>
      <c r="AM28" s="1115"/>
      <c r="AN28" s="1115"/>
      <c r="AO28" s="1115"/>
      <c r="AP28" s="1115" t="s">
        <v>557</v>
      </c>
      <c r="AQ28" s="1115"/>
      <c r="AR28" s="1115"/>
      <c r="AS28" s="1115"/>
      <c r="AT28" s="1115"/>
      <c r="AU28" s="1115" t="s">
        <v>556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393</v>
      </c>
      <c r="C29" s="1101"/>
      <c r="D29" s="1101"/>
      <c r="E29" s="1101"/>
      <c r="F29" s="1101"/>
      <c r="G29" s="1101"/>
      <c r="H29" s="1101"/>
      <c r="I29" s="1101"/>
      <c r="J29" s="1101"/>
      <c r="K29" s="1101"/>
      <c r="L29" s="1101"/>
      <c r="M29" s="1101"/>
      <c r="N29" s="1101"/>
      <c r="O29" s="1101"/>
      <c r="P29" s="1102"/>
      <c r="Q29" s="1112">
        <v>2456</v>
      </c>
      <c r="R29" s="1113"/>
      <c r="S29" s="1113"/>
      <c r="T29" s="1113"/>
      <c r="U29" s="1113"/>
      <c r="V29" s="1113">
        <v>2315</v>
      </c>
      <c r="W29" s="1113"/>
      <c r="X29" s="1113"/>
      <c r="Y29" s="1113"/>
      <c r="Z29" s="1113"/>
      <c r="AA29" s="1113">
        <v>141</v>
      </c>
      <c r="AB29" s="1113"/>
      <c r="AC29" s="1113"/>
      <c r="AD29" s="1113"/>
      <c r="AE29" s="1114"/>
      <c r="AF29" s="1106">
        <v>141</v>
      </c>
      <c r="AG29" s="1107"/>
      <c r="AH29" s="1107"/>
      <c r="AI29" s="1107"/>
      <c r="AJ29" s="1108"/>
      <c r="AK29" s="1049">
        <v>340</v>
      </c>
      <c r="AL29" s="1040"/>
      <c r="AM29" s="1040"/>
      <c r="AN29" s="1040"/>
      <c r="AO29" s="1040"/>
      <c r="AP29" s="1040" t="s">
        <v>556</v>
      </c>
      <c r="AQ29" s="1040"/>
      <c r="AR29" s="1040"/>
      <c r="AS29" s="1040"/>
      <c r="AT29" s="1040"/>
      <c r="AU29" s="1040" t="s">
        <v>558</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394</v>
      </c>
      <c r="C30" s="1101"/>
      <c r="D30" s="1101"/>
      <c r="E30" s="1101"/>
      <c r="F30" s="1101"/>
      <c r="G30" s="1101"/>
      <c r="H30" s="1101"/>
      <c r="I30" s="1101"/>
      <c r="J30" s="1101"/>
      <c r="K30" s="1101"/>
      <c r="L30" s="1101"/>
      <c r="M30" s="1101"/>
      <c r="N30" s="1101"/>
      <c r="O30" s="1101"/>
      <c r="P30" s="1102"/>
      <c r="Q30" s="1112">
        <v>183</v>
      </c>
      <c r="R30" s="1113"/>
      <c r="S30" s="1113"/>
      <c r="T30" s="1113"/>
      <c r="U30" s="1113"/>
      <c r="V30" s="1113">
        <v>182</v>
      </c>
      <c r="W30" s="1113"/>
      <c r="X30" s="1113"/>
      <c r="Y30" s="1113"/>
      <c r="Z30" s="1113"/>
      <c r="AA30" s="1113">
        <v>1</v>
      </c>
      <c r="AB30" s="1113"/>
      <c r="AC30" s="1113"/>
      <c r="AD30" s="1113"/>
      <c r="AE30" s="1114"/>
      <c r="AF30" s="1106">
        <v>1</v>
      </c>
      <c r="AG30" s="1107"/>
      <c r="AH30" s="1107"/>
      <c r="AI30" s="1107"/>
      <c r="AJ30" s="1108"/>
      <c r="AK30" s="1049">
        <v>63</v>
      </c>
      <c r="AL30" s="1040"/>
      <c r="AM30" s="1040"/>
      <c r="AN30" s="1040"/>
      <c r="AO30" s="1040"/>
      <c r="AP30" s="1040" t="s">
        <v>558</v>
      </c>
      <c r="AQ30" s="1040"/>
      <c r="AR30" s="1040"/>
      <c r="AS30" s="1040"/>
      <c r="AT30" s="1040"/>
      <c r="AU30" s="1040" t="s">
        <v>557</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395</v>
      </c>
      <c r="C31" s="1101"/>
      <c r="D31" s="1101"/>
      <c r="E31" s="1101"/>
      <c r="F31" s="1101"/>
      <c r="G31" s="1101"/>
      <c r="H31" s="1101"/>
      <c r="I31" s="1101"/>
      <c r="J31" s="1101"/>
      <c r="K31" s="1101"/>
      <c r="L31" s="1101"/>
      <c r="M31" s="1101"/>
      <c r="N31" s="1101"/>
      <c r="O31" s="1101"/>
      <c r="P31" s="1102"/>
      <c r="Q31" s="1112">
        <v>341</v>
      </c>
      <c r="R31" s="1113"/>
      <c r="S31" s="1113"/>
      <c r="T31" s="1113"/>
      <c r="U31" s="1113"/>
      <c r="V31" s="1113">
        <v>295</v>
      </c>
      <c r="W31" s="1113"/>
      <c r="X31" s="1113"/>
      <c r="Y31" s="1113"/>
      <c r="Z31" s="1113"/>
      <c r="AA31" s="1113">
        <v>47</v>
      </c>
      <c r="AB31" s="1113"/>
      <c r="AC31" s="1113"/>
      <c r="AD31" s="1113"/>
      <c r="AE31" s="1114"/>
      <c r="AF31" s="1106">
        <v>47</v>
      </c>
      <c r="AG31" s="1107"/>
      <c r="AH31" s="1107"/>
      <c r="AI31" s="1107"/>
      <c r="AJ31" s="1108"/>
      <c r="AK31" s="1049">
        <v>41</v>
      </c>
      <c r="AL31" s="1040"/>
      <c r="AM31" s="1040"/>
      <c r="AN31" s="1040"/>
      <c r="AO31" s="1040"/>
      <c r="AP31" s="1040">
        <v>1255</v>
      </c>
      <c r="AQ31" s="1040"/>
      <c r="AR31" s="1040"/>
      <c r="AS31" s="1040"/>
      <c r="AT31" s="1040"/>
      <c r="AU31" s="1040">
        <v>473</v>
      </c>
      <c r="AV31" s="1040"/>
      <c r="AW31" s="1040"/>
      <c r="AX31" s="1040"/>
      <c r="AY31" s="1040"/>
      <c r="AZ31" s="1111" t="s">
        <v>558</v>
      </c>
      <c r="BA31" s="1111"/>
      <c r="BB31" s="1111"/>
      <c r="BC31" s="1111"/>
      <c r="BD31" s="1111"/>
      <c r="BE31" s="1095" t="s">
        <v>396</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397</v>
      </c>
      <c r="C32" s="1101"/>
      <c r="D32" s="1101"/>
      <c r="E32" s="1101"/>
      <c r="F32" s="1101"/>
      <c r="G32" s="1101"/>
      <c r="H32" s="1101"/>
      <c r="I32" s="1101"/>
      <c r="J32" s="1101"/>
      <c r="K32" s="1101"/>
      <c r="L32" s="1101"/>
      <c r="M32" s="1101"/>
      <c r="N32" s="1101"/>
      <c r="O32" s="1101"/>
      <c r="P32" s="1102"/>
      <c r="Q32" s="1112">
        <v>467</v>
      </c>
      <c r="R32" s="1113"/>
      <c r="S32" s="1113"/>
      <c r="T32" s="1113"/>
      <c r="U32" s="1113"/>
      <c r="V32" s="1113">
        <v>419</v>
      </c>
      <c r="W32" s="1113"/>
      <c r="X32" s="1113"/>
      <c r="Y32" s="1113"/>
      <c r="Z32" s="1113"/>
      <c r="AA32" s="1113">
        <v>48</v>
      </c>
      <c r="AB32" s="1113"/>
      <c r="AC32" s="1113"/>
      <c r="AD32" s="1113"/>
      <c r="AE32" s="1114"/>
      <c r="AF32" s="1106">
        <v>37</v>
      </c>
      <c r="AG32" s="1107"/>
      <c r="AH32" s="1107"/>
      <c r="AI32" s="1107"/>
      <c r="AJ32" s="1108"/>
      <c r="AK32" s="1049">
        <v>247</v>
      </c>
      <c r="AL32" s="1040"/>
      <c r="AM32" s="1040"/>
      <c r="AN32" s="1040"/>
      <c r="AO32" s="1040"/>
      <c r="AP32" s="1040">
        <v>2075</v>
      </c>
      <c r="AQ32" s="1040"/>
      <c r="AR32" s="1040"/>
      <c r="AS32" s="1040"/>
      <c r="AT32" s="1040"/>
      <c r="AU32" s="1040">
        <v>1772</v>
      </c>
      <c r="AV32" s="1040"/>
      <c r="AW32" s="1040"/>
      <c r="AX32" s="1040"/>
      <c r="AY32" s="1040"/>
      <c r="AZ32" s="1111" t="s">
        <v>559</v>
      </c>
      <c r="BA32" s="1111"/>
      <c r="BB32" s="1111"/>
      <c r="BC32" s="1111"/>
      <c r="BD32" s="1111"/>
      <c r="BE32" s="1095" t="s">
        <v>398</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399</v>
      </c>
      <c r="C33" s="1101"/>
      <c r="D33" s="1101"/>
      <c r="E33" s="1101"/>
      <c r="F33" s="1101"/>
      <c r="G33" s="1101"/>
      <c r="H33" s="1101"/>
      <c r="I33" s="1101"/>
      <c r="J33" s="1101"/>
      <c r="K33" s="1101"/>
      <c r="L33" s="1101"/>
      <c r="M33" s="1101"/>
      <c r="N33" s="1101"/>
      <c r="O33" s="1101"/>
      <c r="P33" s="1102"/>
      <c r="Q33" s="1112">
        <v>672</v>
      </c>
      <c r="R33" s="1113"/>
      <c r="S33" s="1113"/>
      <c r="T33" s="1113"/>
      <c r="U33" s="1113"/>
      <c r="V33" s="1113">
        <v>650</v>
      </c>
      <c r="W33" s="1113"/>
      <c r="X33" s="1113"/>
      <c r="Y33" s="1113"/>
      <c r="Z33" s="1113"/>
      <c r="AA33" s="1113">
        <v>22</v>
      </c>
      <c r="AB33" s="1113"/>
      <c r="AC33" s="1113"/>
      <c r="AD33" s="1113"/>
      <c r="AE33" s="1114"/>
      <c r="AF33" s="1106">
        <v>22</v>
      </c>
      <c r="AG33" s="1107"/>
      <c r="AH33" s="1107"/>
      <c r="AI33" s="1107"/>
      <c r="AJ33" s="1108"/>
      <c r="AK33" s="1049">
        <v>496</v>
      </c>
      <c r="AL33" s="1040"/>
      <c r="AM33" s="1040"/>
      <c r="AN33" s="1040"/>
      <c r="AO33" s="1040"/>
      <c r="AP33" s="1040">
        <v>3495</v>
      </c>
      <c r="AQ33" s="1040"/>
      <c r="AR33" s="1040"/>
      <c r="AS33" s="1040"/>
      <c r="AT33" s="1040"/>
      <c r="AU33" s="1040">
        <v>3373</v>
      </c>
      <c r="AV33" s="1040"/>
      <c r="AW33" s="1040"/>
      <c r="AX33" s="1040"/>
      <c r="AY33" s="1040"/>
      <c r="AZ33" s="1111" t="s">
        <v>556</v>
      </c>
      <c r="BA33" s="1111"/>
      <c r="BB33" s="1111"/>
      <c r="BC33" s="1111"/>
      <c r="BD33" s="1111"/>
      <c r="BE33" s="1095" t="s">
        <v>398</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400</v>
      </c>
      <c r="C34" s="1101"/>
      <c r="D34" s="1101"/>
      <c r="E34" s="1101"/>
      <c r="F34" s="1101"/>
      <c r="G34" s="1101"/>
      <c r="H34" s="1101"/>
      <c r="I34" s="1101"/>
      <c r="J34" s="1101"/>
      <c r="K34" s="1101"/>
      <c r="L34" s="1101"/>
      <c r="M34" s="1101"/>
      <c r="N34" s="1101"/>
      <c r="O34" s="1101"/>
      <c r="P34" s="1102"/>
      <c r="Q34" s="1112">
        <v>17</v>
      </c>
      <c r="R34" s="1113"/>
      <c r="S34" s="1113"/>
      <c r="T34" s="1113"/>
      <c r="U34" s="1113"/>
      <c r="V34" s="1113">
        <v>16</v>
      </c>
      <c r="W34" s="1113"/>
      <c r="X34" s="1113"/>
      <c r="Y34" s="1113"/>
      <c r="Z34" s="1113"/>
      <c r="AA34" s="1113">
        <v>0</v>
      </c>
      <c r="AB34" s="1113"/>
      <c r="AC34" s="1113"/>
      <c r="AD34" s="1113"/>
      <c r="AE34" s="1114"/>
      <c r="AF34" s="1106">
        <v>0</v>
      </c>
      <c r="AG34" s="1107"/>
      <c r="AH34" s="1107"/>
      <c r="AI34" s="1107"/>
      <c r="AJ34" s="1108"/>
      <c r="AK34" s="1049">
        <v>16</v>
      </c>
      <c r="AL34" s="1040"/>
      <c r="AM34" s="1040"/>
      <c r="AN34" s="1040"/>
      <c r="AO34" s="1040"/>
      <c r="AP34" s="1040">
        <v>46</v>
      </c>
      <c r="AQ34" s="1040"/>
      <c r="AR34" s="1040"/>
      <c r="AS34" s="1040"/>
      <c r="AT34" s="1040"/>
      <c r="AU34" s="1040" t="s">
        <v>556</v>
      </c>
      <c r="AV34" s="1040"/>
      <c r="AW34" s="1040"/>
      <c r="AX34" s="1040"/>
      <c r="AY34" s="1040"/>
      <c r="AZ34" s="1111" t="s">
        <v>560</v>
      </c>
      <c r="BA34" s="1111"/>
      <c r="BB34" s="1111"/>
      <c r="BC34" s="1111"/>
      <c r="BD34" s="1111"/>
      <c r="BE34" s="1095" t="s">
        <v>398</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413</v>
      </c>
      <c r="AG63" s="1028"/>
      <c r="AH63" s="1028"/>
      <c r="AI63" s="1028"/>
      <c r="AJ63" s="1093"/>
      <c r="AK63" s="1094"/>
      <c r="AL63" s="1032"/>
      <c r="AM63" s="1032"/>
      <c r="AN63" s="1032"/>
      <c r="AO63" s="1032"/>
      <c r="AP63" s="1028">
        <v>6871</v>
      </c>
      <c r="AQ63" s="1028"/>
      <c r="AR63" s="1028"/>
      <c r="AS63" s="1028"/>
      <c r="AT63" s="1028"/>
      <c r="AU63" s="1028">
        <v>5618</v>
      </c>
      <c r="AV63" s="1028"/>
      <c r="AW63" s="1028"/>
      <c r="AX63" s="1028"/>
      <c r="AY63" s="1028"/>
      <c r="AZ63" s="1088"/>
      <c r="BA63" s="1088"/>
      <c r="BB63" s="1088"/>
      <c r="BC63" s="1088"/>
      <c r="BD63" s="1088"/>
      <c r="BE63" s="1029"/>
      <c r="BF63" s="1029"/>
      <c r="BG63" s="1029"/>
      <c r="BH63" s="1029"/>
      <c r="BI63" s="1030"/>
      <c r="BJ63" s="1089" t="s">
        <v>121</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386</v>
      </c>
      <c r="AB66" s="1071"/>
      <c r="AC66" s="1071"/>
      <c r="AD66" s="1071"/>
      <c r="AE66" s="1072"/>
      <c r="AF66" s="1076" t="s">
        <v>407</v>
      </c>
      <c r="AG66" s="1077"/>
      <c r="AH66" s="1077"/>
      <c r="AI66" s="1077"/>
      <c r="AJ66" s="1078"/>
      <c r="AK66" s="1070" t="s">
        <v>388</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4886</v>
      </c>
      <c r="R68" s="1051"/>
      <c r="S68" s="1051"/>
      <c r="T68" s="1051"/>
      <c r="U68" s="1051"/>
      <c r="V68" s="1051">
        <v>4854</v>
      </c>
      <c r="W68" s="1051"/>
      <c r="X68" s="1051"/>
      <c r="Y68" s="1051"/>
      <c r="Z68" s="1051"/>
      <c r="AA68" s="1051">
        <v>33</v>
      </c>
      <c r="AB68" s="1051"/>
      <c r="AC68" s="1051"/>
      <c r="AD68" s="1051"/>
      <c r="AE68" s="1051"/>
      <c r="AF68" s="1051">
        <v>33</v>
      </c>
      <c r="AG68" s="1051"/>
      <c r="AH68" s="1051"/>
      <c r="AI68" s="1051"/>
      <c r="AJ68" s="1051"/>
      <c r="AK68" s="1051">
        <v>203</v>
      </c>
      <c r="AL68" s="1051"/>
      <c r="AM68" s="1051"/>
      <c r="AN68" s="1051"/>
      <c r="AO68" s="1051"/>
      <c r="AP68" s="1051">
        <v>2287</v>
      </c>
      <c r="AQ68" s="1051"/>
      <c r="AR68" s="1051"/>
      <c r="AS68" s="1051"/>
      <c r="AT68" s="1051"/>
      <c r="AU68" s="1051">
        <v>174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12</v>
      </c>
      <c r="R69" s="1040"/>
      <c r="S69" s="1040"/>
      <c r="T69" s="1040"/>
      <c r="U69" s="1040"/>
      <c r="V69" s="1040">
        <v>12</v>
      </c>
      <c r="W69" s="1040"/>
      <c r="X69" s="1040"/>
      <c r="Y69" s="1040"/>
      <c r="Z69" s="1040"/>
      <c r="AA69" s="1040">
        <v>0</v>
      </c>
      <c r="AB69" s="1040"/>
      <c r="AC69" s="1040"/>
      <c r="AD69" s="1040"/>
      <c r="AE69" s="1040"/>
      <c r="AF69" s="1040">
        <v>0</v>
      </c>
      <c r="AG69" s="1040"/>
      <c r="AH69" s="1040"/>
      <c r="AI69" s="1040"/>
      <c r="AJ69" s="1040"/>
      <c r="AK69" s="1040">
        <v>10</v>
      </c>
      <c r="AL69" s="1040"/>
      <c r="AM69" s="1040"/>
      <c r="AN69" s="1040"/>
      <c r="AO69" s="1040"/>
      <c r="AP69" s="1040" t="s">
        <v>556</v>
      </c>
      <c r="AQ69" s="1040"/>
      <c r="AR69" s="1040"/>
      <c r="AS69" s="1040"/>
      <c r="AT69" s="1040"/>
      <c r="AU69" s="1040" t="s">
        <v>558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568</v>
      </c>
      <c r="R70" s="1040"/>
      <c r="S70" s="1040"/>
      <c r="T70" s="1040"/>
      <c r="U70" s="1040"/>
      <c r="V70" s="1040">
        <v>563</v>
      </c>
      <c r="W70" s="1040"/>
      <c r="X70" s="1040"/>
      <c r="Y70" s="1040"/>
      <c r="Z70" s="1040"/>
      <c r="AA70" s="1040">
        <v>5</v>
      </c>
      <c r="AB70" s="1040"/>
      <c r="AC70" s="1040"/>
      <c r="AD70" s="1040"/>
      <c r="AE70" s="1040"/>
      <c r="AF70" s="1040">
        <v>5</v>
      </c>
      <c r="AG70" s="1040"/>
      <c r="AH70" s="1040"/>
      <c r="AI70" s="1040"/>
      <c r="AJ70" s="1040"/>
      <c r="AK70" s="1040">
        <v>71</v>
      </c>
      <c r="AL70" s="1040"/>
      <c r="AM70" s="1040"/>
      <c r="AN70" s="1040"/>
      <c r="AO70" s="1040"/>
      <c r="AP70" s="1040" t="s">
        <v>556</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82672</v>
      </c>
      <c r="R71" s="1040"/>
      <c r="S71" s="1040"/>
      <c r="T71" s="1040"/>
      <c r="U71" s="1040"/>
      <c r="V71" s="1040">
        <v>80207</v>
      </c>
      <c r="W71" s="1040"/>
      <c r="X71" s="1040"/>
      <c r="Y71" s="1040"/>
      <c r="Z71" s="1040"/>
      <c r="AA71" s="1040">
        <v>2465</v>
      </c>
      <c r="AB71" s="1040"/>
      <c r="AC71" s="1040"/>
      <c r="AD71" s="1040"/>
      <c r="AE71" s="1040"/>
      <c r="AF71" s="1040">
        <v>2</v>
      </c>
      <c r="AG71" s="1040"/>
      <c r="AH71" s="1040"/>
      <c r="AI71" s="1040"/>
      <c r="AJ71" s="1040"/>
      <c r="AK71" s="1040">
        <v>801</v>
      </c>
      <c r="AL71" s="1040"/>
      <c r="AM71" s="1040"/>
      <c r="AN71" s="1040"/>
      <c r="AO71" s="1040"/>
      <c r="AP71" s="1040" t="s">
        <v>570</v>
      </c>
      <c r="AQ71" s="1040"/>
      <c r="AR71" s="1040"/>
      <c r="AS71" s="1040"/>
      <c r="AT71" s="1040"/>
      <c r="AU71" s="1040" t="s">
        <v>556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4278</v>
      </c>
      <c r="R72" s="1040"/>
      <c r="S72" s="1040"/>
      <c r="T72" s="1040"/>
      <c r="U72" s="1040"/>
      <c r="V72" s="1040">
        <v>4069</v>
      </c>
      <c r="W72" s="1040"/>
      <c r="X72" s="1040"/>
      <c r="Y72" s="1040"/>
      <c r="Z72" s="1040"/>
      <c r="AA72" s="1040">
        <v>208</v>
      </c>
      <c r="AB72" s="1040"/>
      <c r="AC72" s="1040"/>
      <c r="AD72" s="1040"/>
      <c r="AE72" s="1040"/>
      <c r="AF72" s="1040">
        <v>208</v>
      </c>
      <c r="AG72" s="1040"/>
      <c r="AH72" s="1040"/>
      <c r="AI72" s="1040"/>
      <c r="AJ72" s="1040"/>
      <c r="AK72" s="1040">
        <v>1980</v>
      </c>
      <c r="AL72" s="1040"/>
      <c r="AM72" s="1040"/>
      <c r="AN72" s="1040"/>
      <c r="AO72" s="1040"/>
      <c r="AP72" s="1040" t="s">
        <v>571</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248</v>
      </c>
      <c r="AG88" s="1028"/>
      <c r="AH88" s="1028"/>
      <c r="AI88" s="1028"/>
      <c r="AJ88" s="1028"/>
      <c r="AK88" s="1032"/>
      <c r="AL88" s="1032"/>
      <c r="AM88" s="1032"/>
      <c r="AN88" s="1032"/>
      <c r="AO88" s="1032"/>
      <c r="AP88" s="1028">
        <v>2287</v>
      </c>
      <c r="AQ88" s="1028"/>
      <c r="AR88" s="1028"/>
      <c r="AS88" s="1028"/>
      <c r="AT88" s="1028"/>
      <c r="AU88" s="1028">
        <v>174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76</v>
      </c>
      <c r="CS102" s="1020"/>
      <c r="CT102" s="1020"/>
      <c r="CU102" s="1020"/>
      <c r="CV102" s="1021"/>
      <c r="CW102" s="1019" t="s">
        <v>556</v>
      </c>
      <c r="CX102" s="1020"/>
      <c r="CY102" s="1020"/>
      <c r="CZ102" s="1020"/>
      <c r="DA102" s="1021"/>
      <c r="DB102" s="1019" t="s">
        <v>498</v>
      </c>
      <c r="DC102" s="1020"/>
      <c r="DD102" s="1020"/>
      <c r="DE102" s="1020"/>
      <c r="DF102" s="1021"/>
      <c r="DG102" s="1019" t="s">
        <v>498</v>
      </c>
      <c r="DH102" s="1020"/>
      <c r="DI102" s="1020"/>
      <c r="DJ102" s="1020"/>
      <c r="DK102" s="1021"/>
      <c r="DL102" s="1019" t="s">
        <v>498</v>
      </c>
      <c r="DM102" s="1020"/>
      <c r="DN102" s="1020"/>
      <c r="DO102" s="1020"/>
      <c r="DP102" s="1021"/>
      <c r="DQ102" s="1019" t="s">
        <v>498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1249847</v>
      </c>
      <c r="AB110" s="956"/>
      <c r="AC110" s="956"/>
      <c r="AD110" s="956"/>
      <c r="AE110" s="957"/>
      <c r="AF110" s="958">
        <v>1258330</v>
      </c>
      <c r="AG110" s="956"/>
      <c r="AH110" s="956"/>
      <c r="AI110" s="956"/>
      <c r="AJ110" s="957"/>
      <c r="AK110" s="958">
        <v>1245183</v>
      </c>
      <c r="AL110" s="956"/>
      <c r="AM110" s="956"/>
      <c r="AN110" s="956"/>
      <c r="AO110" s="957"/>
      <c r="AP110" s="959">
        <v>22.6</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12056734</v>
      </c>
      <c r="BR110" s="903"/>
      <c r="BS110" s="903"/>
      <c r="BT110" s="903"/>
      <c r="BU110" s="903"/>
      <c r="BV110" s="903">
        <v>12301356</v>
      </c>
      <c r="BW110" s="903"/>
      <c r="BX110" s="903"/>
      <c r="BY110" s="903"/>
      <c r="BZ110" s="903"/>
      <c r="CA110" s="903">
        <v>11951399</v>
      </c>
      <c r="CB110" s="903"/>
      <c r="CC110" s="903"/>
      <c r="CD110" s="903"/>
      <c r="CE110" s="903"/>
      <c r="CF110" s="927">
        <v>217.4</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426</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121</v>
      </c>
      <c r="BW111" s="875"/>
      <c r="BX111" s="875"/>
      <c r="BY111" s="875"/>
      <c r="BZ111" s="875"/>
      <c r="CA111" s="875" t="s">
        <v>121</v>
      </c>
      <c r="CB111" s="875"/>
      <c r="CC111" s="875"/>
      <c r="CD111" s="875"/>
      <c r="CE111" s="875"/>
      <c r="CF111" s="936" t="s">
        <v>426</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426</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6401171</v>
      </c>
      <c r="BR112" s="875"/>
      <c r="BS112" s="875"/>
      <c r="BT112" s="875"/>
      <c r="BU112" s="875"/>
      <c r="BV112" s="875">
        <v>5930491</v>
      </c>
      <c r="BW112" s="875"/>
      <c r="BX112" s="875"/>
      <c r="BY112" s="875"/>
      <c r="BZ112" s="875"/>
      <c r="CA112" s="875">
        <v>5618206</v>
      </c>
      <c r="CB112" s="875"/>
      <c r="CC112" s="875"/>
      <c r="CD112" s="875"/>
      <c r="CE112" s="875"/>
      <c r="CF112" s="936">
        <v>102.2</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426</v>
      </c>
      <c r="DR112" s="875"/>
      <c r="DS112" s="875"/>
      <c r="DT112" s="875"/>
      <c r="DU112" s="875"/>
      <c r="DV112" s="852" t="s">
        <v>121</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651246</v>
      </c>
      <c r="AB113" s="984"/>
      <c r="AC113" s="984"/>
      <c r="AD113" s="984"/>
      <c r="AE113" s="985"/>
      <c r="AF113" s="986">
        <v>684537</v>
      </c>
      <c r="AG113" s="984"/>
      <c r="AH113" s="984"/>
      <c r="AI113" s="984"/>
      <c r="AJ113" s="985"/>
      <c r="AK113" s="986">
        <v>682949</v>
      </c>
      <c r="AL113" s="984"/>
      <c r="AM113" s="984"/>
      <c r="AN113" s="984"/>
      <c r="AO113" s="985"/>
      <c r="AP113" s="987">
        <v>12.4</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198717</v>
      </c>
      <c r="BR113" s="875"/>
      <c r="BS113" s="875"/>
      <c r="BT113" s="875"/>
      <c r="BU113" s="875"/>
      <c r="BV113" s="875">
        <v>180849</v>
      </c>
      <c r="BW113" s="875"/>
      <c r="BX113" s="875"/>
      <c r="BY113" s="875"/>
      <c r="BZ113" s="875"/>
      <c r="CA113" s="875">
        <v>173803</v>
      </c>
      <c r="CB113" s="875"/>
      <c r="CC113" s="875"/>
      <c r="CD113" s="875"/>
      <c r="CE113" s="875"/>
      <c r="CF113" s="936">
        <v>3.2</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15910</v>
      </c>
      <c r="AB114" s="838"/>
      <c r="AC114" s="838"/>
      <c r="AD114" s="838"/>
      <c r="AE114" s="839"/>
      <c r="AF114" s="840">
        <v>16345</v>
      </c>
      <c r="AG114" s="838"/>
      <c r="AH114" s="838"/>
      <c r="AI114" s="838"/>
      <c r="AJ114" s="839"/>
      <c r="AK114" s="840">
        <v>17323</v>
      </c>
      <c r="AL114" s="838"/>
      <c r="AM114" s="838"/>
      <c r="AN114" s="838"/>
      <c r="AO114" s="839"/>
      <c r="AP114" s="885">
        <v>0.3</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981357</v>
      </c>
      <c r="BR114" s="875"/>
      <c r="BS114" s="875"/>
      <c r="BT114" s="875"/>
      <c r="BU114" s="875"/>
      <c r="BV114" s="875">
        <v>746905</v>
      </c>
      <c r="BW114" s="875"/>
      <c r="BX114" s="875"/>
      <c r="BY114" s="875"/>
      <c r="BZ114" s="875"/>
      <c r="CA114" s="875">
        <v>918108</v>
      </c>
      <c r="CB114" s="875"/>
      <c r="CC114" s="875"/>
      <c r="CD114" s="875"/>
      <c r="CE114" s="875"/>
      <c r="CF114" s="936">
        <v>16.7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326</v>
      </c>
      <c r="AB115" s="984"/>
      <c r="AC115" s="984"/>
      <c r="AD115" s="984"/>
      <c r="AE115" s="985"/>
      <c r="AF115" s="986">
        <v>242</v>
      </c>
      <c r="AG115" s="984"/>
      <c r="AH115" s="984"/>
      <c r="AI115" s="984"/>
      <c r="AJ115" s="985"/>
      <c r="AK115" s="986">
        <v>187</v>
      </c>
      <c r="AL115" s="984"/>
      <c r="AM115" s="984"/>
      <c r="AN115" s="984"/>
      <c r="AO115" s="985"/>
      <c r="AP115" s="987">
        <v>0</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100</v>
      </c>
      <c r="BR115" s="875"/>
      <c r="BS115" s="875"/>
      <c r="BT115" s="875"/>
      <c r="BU115" s="875"/>
      <c r="BV115" s="875">
        <v>16</v>
      </c>
      <c r="BW115" s="875"/>
      <c r="BX115" s="875"/>
      <c r="BY115" s="875"/>
      <c r="BZ115" s="875"/>
      <c r="CA115" s="875">
        <v>12</v>
      </c>
      <c r="CB115" s="875"/>
      <c r="CC115" s="875"/>
      <c r="CD115" s="875"/>
      <c r="CE115" s="875"/>
      <c r="CF115" s="936">
        <v>0</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1917329</v>
      </c>
      <c r="AB117" s="970"/>
      <c r="AC117" s="970"/>
      <c r="AD117" s="970"/>
      <c r="AE117" s="971"/>
      <c r="AF117" s="972">
        <v>1959454</v>
      </c>
      <c r="AG117" s="970"/>
      <c r="AH117" s="970"/>
      <c r="AI117" s="970"/>
      <c r="AJ117" s="971"/>
      <c r="AK117" s="972">
        <v>1945642</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451</v>
      </c>
      <c r="BP119" s="939"/>
      <c r="BQ119" s="943">
        <v>19638079</v>
      </c>
      <c r="BR119" s="906"/>
      <c r="BS119" s="906"/>
      <c r="BT119" s="906"/>
      <c r="BU119" s="906"/>
      <c r="BV119" s="906">
        <v>19159617</v>
      </c>
      <c r="BW119" s="906"/>
      <c r="BX119" s="906"/>
      <c r="BY119" s="906"/>
      <c r="BZ119" s="906"/>
      <c r="CA119" s="906">
        <v>18661528</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426</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3853410</v>
      </c>
      <c r="BR120" s="903"/>
      <c r="BS120" s="903"/>
      <c r="BT120" s="903"/>
      <c r="BU120" s="903"/>
      <c r="BV120" s="903">
        <v>4307810</v>
      </c>
      <c r="BW120" s="903"/>
      <c r="BX120" s="903"/>
      <c r="BY120" s="903"/>
      <c r="BZ120" s="903"/>
      <c r="CA120" s="903">
        <v>4645050</v>
      </c>
      <c r="CB120" s="903"/>
      <c r="CC120" s="903"/>
      <c r="CD120" s="903"/>
      <c r="CE120" s="903"/>
      <c r="CF120" s="927">
        <v>84.5</v>
      </c>
      <c r="CG120" s="928"/>
      <c r="CH120" s="928"/>
      <c r="CI120" s="928"/>
      <c r="CJ120" s="928"/>
      <c r="CK120" s="929" t="s">
        <v>455</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3726060</v>
      </c>
      <c r="DH120" s="903"/>
      <c r="DI120" s="903"/>
      <c r="DJ120" s="903"/>
      <c r="DK120" s="903"/>
      <c r="DL120" s="903">
        <v>3557711</v>
      </c>
      <c r="DM120" s="903"/>
      <c r="DN120" s="903"/>
      <c r="DO120" s="903"/>
      <c r="DP120" s="903"/>
      <c r="DQ120" s="903">
        <v>3373040</v>
      </c>
      <c r="DR120" s="903"/>
      <c r="DS120" s="903"/>
      <c r="DT120" s="903"/>
      <c r="DU120" s="903"/>
      <c r="DV120" s="904">
        <v>61.3</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187513</v>
      </c>
      <c r="BR121" s="875"/>
      <c r="BS121" s="875"/>
      <c r="BT121" s="875"/>
      <c r="BU121" s="875"/>
      <c r="BV121" s="875">
        <v>192026</v>
      </c>
      <c r="BW121" s="875"/>
      <c r="BX121" s="875"/>
      <c r="BY121" s="875"/>
      <c r="BZ121" s="875"/>
      <c r="CA121" s="875">
        <v>177173</v>
      </c>
      <c r="CB121" s="875"/>
      <c r="CC121" s="875"/>
      <c r="CD121" s="875"/>
      <c r="CE121" s="875"/>
      <c r="CF121" s="936">
        <v>3.2</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1965402</v>
      </c>
      <c r="DH121" s="875"/>
      <c r="DI121" s="875"/>
      <c r="DJ121" s="875"/>
      <c r="DK121" s="875"/>
      <c r="DL121" s="875">
        <v>1835720</v>
      </c>
      <c r="DM121" s="875"/>
      <c r="DN121" s="875"/>
      <c r="DO121" s="875"/>
      <c r="DP121" s="875"/>
      <c r="DQ121" s="875">
        <v>1771923</v>
      </c>
      <c r="DR121" s="875"/>
      <c r="DS121" s="875"/>
      <c r="DT121" s="875"/>
      <c r="DU121" s="875"/>
      <c r="DV121" s="852">
        <v>32.200000000000003</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14184797</v>
      </c>
      <c r="BR122" s="906"/>
      <c r="BS122" s="906"/>
      <c r="BT122" s="906"/>
      <c r="BU122" s="906"/>
      <c r="BV122" s="906">
        <v>13984651</v>
      </c>
      <c r="BW122" s="906"/>
      <c r="BX122" s="906"/>
      <c r="BY122" s="906"/>
      <c r="BZ122" s="906"/>
      <c r="CA122" s="906">
        <v>13347458</v>
      </c>
      <c r="CB122" s="906"/>
      <c r="CC122" s="906"/>
      <c r="CD122" s="906"/>
      <c r="CE122" s="906"/>
      <c r="CF122" s="907">
        <v>242.7</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v>632712</v>
      </c>
      <c r="DH122" s="875"/>
      <c r="DI122" s="875"/>
      <c r="DJ122" s="875"/>
      <c r="DK122" s="875"/>
      <c r="DL122" s="875">
        <v>537060</v>
      </c>
      <c r="DM122" s="875"/>
      <c r="DN122" s="875"/>
      <c r="DO122" s="875"/>
      <c r="DP122" s="875"/>
      <c r="DQ122" s="875">
        <v>473243</v>
      </c>
      <c r="DR122" s="875"/>
      <c r="DS122" s="875"/>
      <c r="DT122" s="875"/>
      <c r="DU122" s="875"/>
      <c r="DV122" s="852">
        <v>8.6</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460</v>
      </c>
      <c r="BP123" s="939"/>
      <c r="BQ123" s="893">
        <v>18225720</v>
      </c>
      <c r="BR123" s="894"/>
      <c r="BS123" s="894"/>
      <c r="BT123" s="894"/>
      <c r="BU123" s="894"/>
      <c r="BV123" s="894">
        <v>18484487</v>
      </c>
      <c r="BW123" s="894"/>
      <c r="BX123" s="894"/>
      <c r="BY123" s="894"/>
      <c r="BZ123" s="894"/>
      <c r="CA123" s="894">
        <v>18169681</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24.9</v>
      </c>
      <c r="BR124" s="892"/>
      <c r="BS124" s="892"/>
      <c r="BT124" s="892"/>
      <c r="BU124" s="892"/>
      <c r="BV124" s="892">
        <v>12.1</v>
      </c>
      <c r="BW124" s="892"/>
      <c r="BX124" s="892"/>
      <c r="BY124" s="892"/>
      <c r="BZ124" s="892"/>
      <c r="CA124" s="892">
        <v>8.9</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76997</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326</v>
      </c>
      <c r="AB127" s="838"/>
      <c r="AC127" s="838"/>
      <c r="AD127" s="838"/>
      <c r="AE127" s="839"/>
      <c r="AF127" s="840">
        <v>242</v>
      </c>
      <c r="AG127" s="838"/>
      <c r="AH127" s="838"/>
      <c r="AI127" s="838"/>
      <c r="AJ127" s="839"/>
      <c r="AK127" s="840">
        <v>187</v>
      </c>
      <c r="AL127" s="838"/>
      <c r="AM127" s="838"/>
      <c r="AN127" s="838"/>
      <c r="AO127" s="839"/>
      <c r="AP127" s="885">
        <v>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46317</v>
      </c>
      <c r="AB128" s="859"/>
      <c r="AC128" s="859"/>
      <c r="AD128" s="859"/>
      <c r="AE128" s="860"/>
      <c r="AF128" s="861">
        <v>47111</v>
      </c>
      <c r="AG128" s="859"/>
      <c r="AH128" s="859"/>
      <c r="AI128" s="859"/>
      <c r="AJ128" s="860"/>
      <c r="AK128" s="861">
        <v>48407</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426</v>
      </c>
      <c r="BG128" s="845"/>
      <c r="BH128" s="845"/>
      <c r="BI128" s="845"/>
      <c r="BJ128" s="845"/>
      <c r="BK128" s="845"/>
      <c r="BL128" s="868"/>
      <c r="BM128" s="844">
        <v>14.07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100</v>
      </c>
      <c r="DH128" s="849"/>
      <c r="DI128" s="849"/>
      <c r="DJ128" s="849"/>
      <c r="DK128" s="849"/>
      <c r="DL128" s="849">
        <v>16</v>
      </c>
      <c r="DM128" s="849"/>
      <c r="DN128" s="849"/>
      <c r="DO128" s="849"/>
      <c r="DP128" s="849"/>
      <c r="DQ128" s="849">
        <v>12</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7112181</v>
      </c>
      <c r="AB129" s="838"/>
      <c r="AC129" s="838"/>
      <c r="AD129" s="838"/>
      <c r="AE129" s="839"/>
      <c r="AF129" s="840">
        <v>6978068</v>
      </c>
      <c r="AG129" s="838"/>
      <c r="AH129" s="838"/>
      <c r="AI129" s="838"/>
      <c r="AJ129" s="839"/>
      <c r="AK129" s="840">
        <v>6921299</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19.07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1446742</v>
      </c>
      <c r="AB130" s="838"/>
      <c r="AC130" s="838"/>
      <c r="AD130" s="838"/>
      <c r="AE130" s="839"/>
      <c r="AF130" s="840">
        <v>1433623</v>
      </c>
      <c r="AG130" s="838"/>
      <c r="AH130" s="838"/>
      <c r="AI130" s="838"/>
      <c r="AJ130" s="839"/>
      <c r="AK130" s="840">
        <v>1422740</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5665439</v>
      </c>
      <c r="AB131" s="821"/>
      <c r="AC131" s="821"/>
      <c r="AD131" s="821"/>
      <c r="AE131" s="822"/>
      <c r="AF131" s="823">
        <v>5544445</v>
      </c>
      <c r="AG131" s="821"/>
      <c r="AH131" s="821"/>
      <c r="AI131" s="821"/>
      <c r="AJ131" s="822"/>
      <c r="AK131" s="823">
        <v>5498559</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7.4887400609999997</v>
      </c>
      <c r="AB132" s="801"/>
      <c r="AC132" s="801"/>
      <c r="AD132" s="801"/>
      <c r="AE132" s="802"/>
      <c r="AF132" s="803">
        <v>8.6342275920000002</v>
      </c>
      <c r="AG132" s="801"/>
      <c r="AH132" s="801"/>
      <c r="AI132" s="801"/>
      <c r="AJ132" s="802"/>
      <c r="AK132" s="803">
        <v>8.6294427319999993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8.1999999999999993</v>
      </c>
      <c r="AB133" s="780"/>
      <c r="AC133" s="780"/>
      <c r="AD133" s="780"/>
      <c r="AE133" s="781"/>
      <c r="AF133" s="779">
        <v>7.8</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n0/RHScrIug1ZHQv6ifq75fWmC8Xt+ThUDHBdkLdelWQSN8SH3FY1YhqjUKkjmswZ9nosHAwxLqhj5kBKBF/Q==" saltValue="yU+7oxi/5B6o/7jwczlF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Ih85+sZDbE9Q6Kv/CErI1OHo3GyS81cE7CvQOdNU8L+Lp4XBatWVeWSDuE3J1sH17Lq07E3rm05dSSr37zL3g==" saltValue="aCHsz2jaUDj7HCLTMj+Hcw==" spinCount="100000" sheet="1" objects="1" scenarios="1"/>
  <dataConsolidate/>
  <phoneticPr fontId="2"/>
  <printOptions horizontalCentered="1" verticalCentered="1"/>
  <pageMargins left="0.39370078740157483"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jFWP6k8O6TI9Dz3XF2/Y7xipIwrZuVQha+UcTMU6KVXhRYDL0ehU85LCV5jeNAsC1HWAwfyULth+ywUfbTHZQ==" saltValue="ycDxD9LPijUdCRqxzh8/Uw==" spinCount="100000" sheet="1" objects="1" scenarios="1"/>
  <dataConsolidate/>
  <phoneticPr fontId="2"/>
  <printOptions horizontalCentered="1" verticalCentered="1"/>
  <pageMargins left="0.59055118110236227"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1733300</v>
      </c>
      <c r="AP9" s="292">
        <v>99649</v>
      </c>
      <c r="AQ9" s="293">
        <v>81245</v>
      </c>
      <c r="AR9" s="294">
        <v>22.7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388065</v>
      </c>
      <c r="AP10" s="295">
        <v>22310</v>
      </c>
      <c r="AQ10" s="296">
        <v>9012</v>
      </c>
      <c r="AR10" s="297">
        <v>147.6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217806</v>
      </c>
      <c r="AP11" s="295">
        <v>12522</v>
      </c>
      <c r="AQ11" s="296">
        <v>11253</v>
      </c>
      <c r="AR11" s="297">
        <v>11.3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1349</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95597</v>
      </c>
      <c r="AP14" s="295">
        <v>5496</v>
      </c>
      <c r="AQ14" s="296">
        <v>5445</v>
      </c>
      <c r="AR14" s="297">
        <v>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t="s">
        <v>498</v>
      </c>
      <c r="AP15" s="295" t="s">
        <v>498</v>
      </c>
      <c r="AQ15" s="296">
        <v>2659</v>
      </c>
      <c r="AR15" s="297" t="s">
        <v>498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-200596</v>
      </c>
      <c r="AP16" s="295">
        <v>-11532</v>
      </c>
      <c r="AQ16" s="296">
        <v>-8172</v>
      </c>
      <c r="AR16" s="297">
        <v>41.1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2234172</v>
      </c>
      <c r="AP17" s="295">
        <v>128445</v>
      </c>
      <c r="AQ17" s="296">
        <v>102791</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11.56</v>
      </c>
      <c r="AP21" s="308">
        <v>9.44</v>
      </c>
      <c r="AQ21" s="309">
        <v>2.12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93.7</v>
      </c>
      <c r="AP22" s="313">
        <v>96.6</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1245183</v>
      </c>
      <c r="AP32" s="322">
        <v>71587</v>
      </c>
      <c r="AQ32" s="323">
        <v>53655</v>
      </c>
      <c r="AR32" s="324">
        <v>33.4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68</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682949</v>
      </c>
      <c r="AP35" s="322">
        <v>39263</v>
      </c>
      <c r="AQ35" s="323">
        <v>21213</v>
      </c>
      <c r="AR35" s="324">
        <v>85.1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17323</v>
      </c>
      <c r="AP36" s="322">
        <v>996</v>
      </c>
      <c r="AQ36" s="323">
        <v>3939</v>
      </c>
      <c r="AR36" s="324">
        <v>-74.7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187</v>
      </c>
      <c r="AP37" s="322">
        <v>11</v>
      </c>
      <c r="AQ37" s="323">
        <v>620</v>
      </c>
      <c r="AR37" s="324">
        <v>-98.2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-48407</v>
      </c>
      <c r="AP39" s="322">
        <v>-2783</v>
      </c>
      <c r="AQ39" s="323">
        <v>-2084</v>
      </c>
      <c r="AR39" s="324">
        <v>33.5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-1422740</v>
      </c>
      <c r="AP40" s="322">
        <v>-81795</v>
      </c>
      <c r="AQ40" s="323">
        <v>-53215</v>
      </c>
      <c r="AR40" s="324">
        <v>53.7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474495</v>
      </c>
      <c r="AP41" s="322">
        <v>27279</v>
      </c>
      <c r="AQ41" s="323">
        <v>24200</v>
      </c>
      <c r="AR41" s="324">
        <v>12.7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1036991</v>
      </c>
      <c r="AN51" s="344">
        <v>56218</v>
      </c>
      <c r="AO51" s="345">
        <v>43.8</v>
      </c>
      <c r="AP51" s="346">
        <v>118124</v>
      </c>
      <c r="AQ51" s="347">
        <v>49.2</v>
      </c>
      <c r="AR51" s="348">
        <v>-5.4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614651</v>
      </c>
      <c r="AN52" s="352">
        <v>33322</v>
      </c>
      <c r="AO52" s="353">
        <v>46.9</v>
      </c>
      <c r="AP52" s="354">
        <v>54614</v>
      </c>
      <c r="AQ52" s="355">
        <v>35</v>
      </c>
      <c r="AR52" s="356">
        <v>11.9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2365264</v>
      </c>
      <c r="AN53" s="344">
        <v>129981</v>
      </c>
      <c r="AO53" s="345">
        <v>131.19999999999999</v>
      </c>
      <c r="AP53" s="346">
        <v>101693</v>
      </c>
      <c r="AQ53" s="347">
        <v>-13.9</v>
      </c>
      <c r="AR53" s="348">
        <v>145.1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1801529</v>
      </c>
      <c r="AN54" s="352">
        <v>99001</v>
      </c>
      <c r="AO54" s="353">
        <v>197.1</v>
      </c>
      <c r="AP54" s="354">
        <v>51066</v>
      </c>
      <c r="AQ54" s="355">
        <v>-6.5</v>
      </c>
      <c r="AR54" s="356">
        <v>203.6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961827</v>
      </c>
      <c r="AN55" s="344">
        <v>53700</v>
      </c>
      <c r="AO55" s="345">
        <v>-58.7</v>
      </c>
      <c r="AP55" s="346">
        <v>96635</v>
      </c>
      <c r="AQ55" s="347">
        <v>-5</v>
      </c>
      <c r="AR55" s="348">
        <v>-53.7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382766</v>
      </c>
      <c r="AN56" s="352">
        <v>21370</v>
      </c>
      <c r="AO56" s="353">
        <v>-78.400000000000006</v>
      </c>
      <c r="AP56" s="354">
        <v>44408</v>
      </c>
      <c r="AQ56" s="355">
        <v>-13</v>
      </c>
      <c r="AR56" s="356">
        <v>-65.400000000000006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1794818</v>
      </c>
      <c r="AN57" s="344">
        <v>101523</v>
      </c>
      <c r="AO57" s="345">
        <v>89.1</v>
      </c>
      <c r="AP57" s="346">
        <v>115123</v>
      </c>
      <c r="AQ57" s="347">
        <v>19.100000000000001</v>
      </c>
      <c r="AR57" s="348">
        <v>70</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1335423</v>
      </c>
      <c r="AN58" s="352">
        <v>75537</v>
      </c>
      <c r="AO58" s="353">
        <v>253.5</v>
      </c>
      <c r="AP58" s="354">
        <v>46026</v>
      </c>
      <c r="AQ58" s="355">
        <v>3.6</v>
      </c>
      <c r="AR58" s="356">
        <v>249.9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1017429</v>
      </c>
      <c r="AN59" s="344">
        <v>58493</v>
      </c>
      <c r="AO59" s="345">
        <v>-42.4</v>
      </c>
      <c r="AP59" s="346">
        <v>98899</v>
      </c>
      <c r="AQ59" s="347">
        <v>-14.1</v>
      </c>
      <c r="AR59" s="348">
        <v>-28.3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497732</v>
      </c>
      <c r="AN60" s="352">
        <v>28615</v>
      </c>
      <c r="AO60" s="353">
        <v>-62.1</v>
      </c>
      <c r="AP60" s="354">
        <v>43734</v>
      </c>
      <c r="AQ60" s="355">
        <v>-5</v>
      </c>
      <c r="AR60" s="356">
        <v>-57.1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1435266</v>
      </c>
      <c r="AN61" s="359">
        <v>79983</v>
      </c>
      <c r="AO61" s="360">
        <v>32.6</v>
      </c>
      <c r="AP61" s="361">
        <v>106095</v>
      </c>
      <c r="AQ61" s="362">
        <v>7.1</v>
      </c>
      <c r="AR61" s="348">
        <v>25.5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926420</v>
      </c>
      <c r="AN62" s="352">
        <v>51569</v>
      </c>
      <c r="AO62" s="353">
        <v>71.400000000000006</v>
      </c>
      <c r="AP62" s="354">
        <v>47970</v>
      </c>
      <c r="AQ62" s="355">
        <v>2.8</v>
      </c>
      <c r="AR62" s="356">
        <v>68.599999999999994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UwoV9YPKnLORxGPSQyPIT+EM2oQWZP90QWYQB0zIuW0TD0TWKCec7aHqTnPGbGS5o7wmpc7UY8yQp3waTL8hQ==" saltValue="R/K/ul/hndc2Tua5Mt1U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59055118110236227"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BufWAZZEXiBkDo5dCeV5y9YRNY7Wlr4g5W1p4AZ6k6EzDZxPjstwl/0dIDIPCe4W9AkSZWeaHaH4hgWLLKg6g==" saltValue="NnRm1VLV0Mpt/PKmHZXI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5Of0sKmt6KAXrr+JM9QLrDLObPpDJ3ZStbuq5uBtoXCXE+llzSeU/7gYFUWTYOChE3zqOnyD/txH9ZhoTZ2yg==" saltValue="AANQvVh50e95u9J4W+b9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35.39</v>
      </c>
      <c r="G47" s="12">
        <v>41.12</v>
      </c>
      <c r="H47" s="12">
        <v>46.53</v>
      </c>
      <c r="I47" s="12">
        <v>51.72</v>
      </c>
      <c r="J47" s="13">
        <v>54.02</v>
      </c>
    </row>
    <row r="48" spans="2:10" ht="57.75" customHeight="1">
      <c r="B48" s="14"/>
      <c r="C48" s="1214" t="s">
        <v>4</v>
      </c>
      <c r="D48" s="1214"/>
      <c r="E48" s="1215"/>
      <c r="F48" s="15">
        <v>5.01</v>
      </c>
      <c r="G48" s="16">
        <v>6.24</v>
      </c>
      <c r="H48" s="16">
        <v>7.57</v>
      </c>
      <c r="I48" s="16">
        <v>8.84</v>
      </c>
      <c r="J48" s="17">
        <v>8.49</v>
      </c>
    </row>
    <row r="49" spans="2:10" ht="57.75" customHeight="1" thickBot="1">
      <c r="B49" s="18"/>
      <c r="C49" s="1216" t="s">
        <v>5</v>
      </c>
      <c r="D49" s="1216"/>
      <c r="E49" s="1217"/>
      <c r="F49" s="19">
        <v>4.5599999999999996</v>
      </c>
      <c r="G49" s="20">
        <v>6.87</v>
      </c>
      <c r="H49" s="20">
        <v>6.99</v>
      </c>
      <c r="I49" s="20">
        <v>5.41</v>
      </c>
      <c r="J49" s="21">
        <v>1.46</v>
      </c>
    </row>
    <row r="50" spans="2:10" ht="13.5" customHeight="1"/>
    <row r="51" spans="2:10" ht="13.5" hidden="1" customHeight="1"/>
    <row r="52" spans="2:10" ht="13.5" hidden="1" customHeight="1"/>
    <row r="53" spans="2:10" ht="13.5" hidden="1" customHeight="1"/>
  </sheetData>
  <sheetProtection algorithmName="SHA-512" hashValue="Rcs7BF5kjMfXX6KbVnk1v19CQvVccCVKn0peKmy8NeQPbnVGTPpdcLxO5+REoJMPLcY+JEBUoegaHeVLMvMghQ==" saltValue="zQyHiI95zhgf9C+iEG9MZw==" spinCount="100000" sheet="1" objects="1" scenarios="1"/>
  <mergeCells count="3">
    <mergeCell ref="C47:E47"/>
    <mergeCell ref="C48:E48"/>
    <mergeCell ref="C49:E49"/>
  </mergeCells>
  <phoneticPr fontId="2"/>
  <printOptions horizontalCentered="1"/>
  <pageMargins left="0" right="0" top="0.59055118110236227"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546</v>
      </c>
      <c r="D34" s="1224"/>
      <c r="E34" s="1225"/>
      <c r="F34" s="32">
        <v>4.92</v>
      </c>
      <c r="G34" s="33">
        <v>6.18</v>
      </c>
      <c r="H34" s="33">
        <v>7.53</v>
      </c>
      <c r="I34" s="33">
        <v>8.8000000000000007</v>
      </c>
      <c r="J34" s="34">
        <v>8.44</v>
      </c>
      <c r="K34" s="22"/>
      <c r="L34" s="22"/>
      <c r="M34" s="22"/>
      <c r="N34" s="22"/>
      <c r="O34" s="22"/>
      <c r="P34" s="22"/>
    </row>
    <row r="35" spans="1:16" ht="39" customHeight="1">
      <c r="A35" s="22"/>
      <c r="B35" s="35"/>
      <c r="C35" s="1218" t="s">
        <v>547</v>
      </c>
      <c r="D35" s="1219"/>
      <c r="E35" s="1220"/>
      <c r="F35" s="36">
        <v>1.97</v>
      </c>
      <c r="G35" s="37">
        <v>1.55</v>
      </c>
      <c r="H35" s="37">
        <v>1.48</v>
      </c>
      <c r="I35" s="37">
        <v>2.14</v>
      </c>
      <c r="J35" s="38">
        <v>2.37</v>
      </c>
      <c r="K35" s="22"/>
      <c r="L35" s="22"/>
      <c r="M35" s="22"/>
      <c r="N35" s="22"/>
      <c r="O35" s="22"/>
      <c r="P35" s="22"/>
    </row>
    <row r="36" spans="1:16" ht="39" customHeight="1">
      <c r="A36" s="22"/>
      <c r="B36" s="35"/>
      <c r="C36" s="1218" t="s">
        <v>548</v>
      </c>
      <c r="D36" s="1219"/>
      <c r="E36" s="1220"/>
      <c r="F36" s="36">
        <v>0.94</v>
      </c>
      <c r="G36" s="37">
        <v>1.39</v>
      </c>
      <c r="H36" s="37">
        <v>1.86</v>
      </c>
      <c r="I36" s="37">
        <v>3.08</v>
      </c>
      <c r="J36" s="38">
        <v>2.04</v>
      </c>
      <c r="K36" s="22"/>
      <c r="L36" s="22"/>
      <c r="M36" s="22"/>
      <c r="N36" s="22"/>
      <c r="O36" s="22"/>
      <c r="P36" s="22"/>
    </row>
    <row r="37" spans="1:16" ht="39" customHeight="1">
      <c r="A37" s="22"/>
      <c r="B37" s="35"/>
      <c r="C37" s="1218" t="s">
        <v>549</v>
      </c>
      <c r="D37" s="1219"/>
      <c r="E37" s="1220"/>
      <c r="F37" s="36">
        <v>0.24</v>
      </c>
      <c r="G37" s="37">
        <v>0.24</v>
      </c>
      <c r="H37" s="37">
        <v>0.25</v>
      </c>
      <c r="I37" s="37">
        <v>0.5</v>
      </c>
      <c r="J37" s="38">
        <v>0.67</v>
      </c>
      <c r="K37" s="22"/>
      <c r="L37" s="22"/>
      <c r="M37" s="22"/>
      <c r="N37" s="22"/>
      <c r="O37" s="22"/>
      <c r="P37" s="22"/>
    </row>
    <row r="38" spans="1:16" ht="39" customHeight="1">
      <c r="A38" s="22"/>
      <c r="B38" s="35"/>
      <c r="C38" s="1218" t="s">
        <v>550</v>
      </c>
      <c r="D38" s="1219"/>
      <c r="E38" s="1220"/>
      <c r="F38" s="36">
        <v>0.56000000000000005</v>
      </c>
      <c r="G38" s="37">
        <v>0.66</v>
      </c>
      <c r="H38" s="37">
        <v>0.7</v>
      </c>
      <c r="I38" s="37">
        <v>0.37</v>
      </c>
      <c r="J38" s="38">
        <v>0.53</v>
      </c>
      <c r="K38" s="22"/>
      <c r="L38" s="22"/>
      <c r="M38" s="22"/>
      <c r="N38" s="22"/>
      <c r="O38" s="22"/>
      <c r="P38" s="22"/>
    </row>
    <row r="39" spans="1:16" ht="39" customHeight="1">
      <c r="A39" s="22"/>
      <c r="B39" s="35"/>
      <c r="C39" s="1218" t="s">
        <v>551</v>
      </c>
      <c r="D39" s="1219"/>
      <c r="E39" s="1220"/>
      <c r="F39" s="36">
        <v>0.4</v>
      </c>
      <c r="G39" s="37">
        <v>0.36</v>
      </c>
      <c r="H39" s="37">
        <v>0.39</v>
      </c>
      <c r="I39" s="37">
        <v>0.28999999999999998</v>
      </c>
      <c r="J39" s="38">
        <v>0.31</v>
      </c>
      <c r="K39" s="22"/>
      <c r="L39" s="22"/>
      <c r="M39" s="22"/>
      <c r="N39" s="22"/>
      <c r="O39" s="22"/>
      <c r="P39" s="22"/>
    </row>
    <row r="40" spans="1:16" ht="39" customHeight="1">
      <c r="A40" s="22"/>
      <c r="B40" s="35"/>
      <c r="C40" s="1218" t="s">
        <v>552</v>
      </c>
      <c r="D40" s="1219"/>
      <c r="E40" s="1220"/>
      <c r="F40" s="36">
        <v>0.08</v>
      </c>
      <c r="G40" s="37">
        <v>0.04</v>
      </c>
      <c r="H40" s="37">
        <v>0.02</v>
      </c>
      <c r="I40" s="37">
        <v>0.03</v>
      </c>
      <c r="J40" s="38">
        <v>0.03</v>
      </c>
      <c r="K40" s="22"/>
      <c r="L40" s="22"/>
      <c r="M40" s="22"/>
      <c r="N40" s="22"/>
      <c r="O40" s="22"/>
      <c r="P40" s="22"/>
    </row>
    <row r="41" spans="1:16" ht="39" customHeight="1">
      <c r="A41" s="22"/>
      <c r="B41" s="35"/>
      <c r="C41" s="1218" t="s">
        <v>553</v>
      </c>
      <c r="D41" s="1219"/>
      <c r="E41" s="1220"/>
      <c r="F41" s="36">
        <v>0.01</v>
      </c>
      <c r="G41" s="37">
        <v>0.01</v>
      </c>
      <c r="H41" s="37">
        <v>0.01</v>
      </c>
      <c r="I41" s="37">
        <v>0.01</v>
      </c>
      <c r="J41" s="38">
        <v>0.01</v>
      </c>
      <c r="K41" s="22"/>
      <c r="L41" s="22"/>
      <c r="M41" s="22"/>
      <c r="N41" s="22"/>
      <c r="O41" s="22"/>
      <c r="P41" s="22"/>
    </row>
    <row r="42" spans="1:16" ht="39" customHeight="1">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555</v>
      </c>
      <c r="D43" s="1222"/>
      <c r="E43" s="1223"/>
      <c r="F43" s="41">
        <v>0</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SlUVo4QsB14FJy3hPA0jIOTv2NCUG333U+2kTr0NMDOsmyR2t8FkCzvrEMUxfesvrjNOIdvRJz6X7S4DLIGBg==" saltValue="WanWN5pFv9SdJzNtx/GO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39370078740157483" header="0" footer="0"/>
  <pageSetup paperSize="9" scale="5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1265</v>
      </c>
      <c r="L45" s="60">
        <v>1224</v>
      </c>
      <c r="M45" s="60">
        <v>1250</v>
      </c>
      <c r="N45" s="60">
        <v>1258</v>
      </c>
      <c r="O45" s="61">
        <v>1245</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714</v>
      </c>
      <c r="L48" s="64">
        <v>659</v>
      </c>
      <c r="M48" s="64">
        <v>651</v>
      </c>
      <c r="N48" s="64">
        <v>685</v>
      </c>
      <c r="O48" s="65">
        <v>683</v>
      </c>
      <c r="P48" s="48"/>
      <c r="Q48" s="48"/>
      <c r="R48" s="48"/>
      <c r="S48" s="48"/>
      <c r="T48" s="48"/>
      <c r="U48" s="48"/>
    </row>
    <row r="49" spans="1:21" ht="30.75" customHeight="1">
      <c r="A49" s="48"/>
      <c r="B49" s="1236"/>
      <c r="C49" s="1237"/>
      <c r="D49" s="62"/>
      <c r="E49" s="1228" t="s">
        <v>16</v>
      </c>
      <c r="F49" s="1228"/>
      <c r="G49" s="1228"/>
      <c r="H49" s="1228"/>
      <c r="I49" s="1228"/>
      <c r="J49" s="1229"/>
      <c r="K49" s="63">
        <v>19</v>
      </c>
      <c r="L49" s="64">
        <v>3</v>
      </c>
      <c r="M49" s="64">
        <v>16</v>
      </c>
      <c r="N49" s="64">
        <v>16</v>
      </c>
      <c r="O49" s="65">
        <v>17</v>
      </c>
      <c r="P49" s="48"/>
      <c r="Q49" s="48"/>
      <c r="R49" s="48"/>
      <c r="S49" s="48"/>
      <c r="T49" s="48"/>
      <c r="U49" s="48"/>
    </row>
    <row r="50" spans="1:21" ht="30.75" customHeight="1">
      <c r="A50" s="48"/>
      <c r="B50" s="1236"/>
      <c r="C50" s="1237"/>
      <c r="D50" s="62"/>
      <c r="E50" s="1228" t="s">
        <v>17</v>
      </c>
      <c r="F50" s="1228"/>
      <c r="G50" s="1228"/>
      <c r="H50" s="1228"/>
      <c r="I50" s="1228"/>
      <c r="J50" s="1229"/>
      <c r="K50" s="63">
        <v>3</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1437</v>
      </c>
      <c r="L52" s="64">
        <v>1469</v>
      </c>
      <c r="M52" s="64">
        <v>1492</v>
      </c>
      <c r="N52" s="64">
        <v>1481</v>
      </c>
      <c r="O52" s="65">
        <v>1470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564</v>
      </c>
      <c r="L53" s="69">
        <v>417</v>
      </c>
      <c r="M53" s="69">
        <v>425</v>
      </c>
      <c r="N53" s="69">
        <v>478</v>
      </c>
      <c r="O53" s="70">
        <v>475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w9WBB1C7C6mRi8PIkZYq7cz/E1WNBLNlzcdIZhG00kwJD2zfa9pYXysJaIiAl/Ap2qXNP1IpZ/tRfIIDAC+sw==" saltValue="7Q1CPQqcl8MhhZRUg1y2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11808</v>
      </c>
      <c r="J41" s="83">
        <v>12515</v>
      </c>
      <c r="K41" s="83">
        <v>12057</v>
      </c>
      <c r="L41" s="83">
        <v>12301</v>
      </c>
      <c r="M41" s="84">
        <v>11951</v>
      </c>
    </row>
    <row r="42" spans="2:13" ht="27.75" customHeight="1">
      <c r="B42" s="1244"/>
      <c r="C42" s="1245"/>
      <c r="D42" s="85"/>
      <c r="E42" s="1248" t="s">
        <v>26</v>
      </c>
      <c r="F42" s="1248"/>
      <c r="G42" s="1248"/>
      <c r="H42" s="1249"/>
      <c r="I42" s="86" t="s">
        <v>498</v>
      </c>
      <c r="J42" s="87" t="s">
        <v>498</v>
      </c>
      <c r="K42" s="87" t="s">
        <v>498</v>
      </c>
      <c r="L42" s="87" t="s">
        <v>498</v>
      </c>
      <c r="M42" s="88" t="s">
        <v>498</v>
      </c>
    </row>
    <row r="43" spans="2:13" ht="27.75" customHeight="1">
      <c r="B43" s="1244"/>
      <c r="C43" s="1245"/>
      <c r="D43" s="85"/>
      <c r="E43" s="1248" t="s">
        <v>27</v>
      </c>
      <c r="F43" s="1248"/>
      <c r="G43" s="1248"/>
      <c r="H43" s="1249"/>
      <c r="I43" s="86">
        <v>7573</v>
      </c>
      <c r="J43" s="87">
        <v>6958</v>
      </c>
      <c r="K43" s="87">
        <v>6401</v>
      </c>
      <c r="L43" s="87">
        <v>5930</v>
      </c>
      <c r="M43" s="88">
        <v>5618</v>
      </c>
    </row>
    <row r="44" spans="2:13" ht="27.75" customHeight="1">
      <c r="B44" s="1244"/>
      <c r="C44" s="1245"/>
      <c r="D44" s="85"/>
      <c r="E44" s="1248" t="s">
        <v>28</v>
      </c>
      <c r="F44" s="1248"/>
      <c r="G44" s="1248"/>
      <c r="H44" s="1249"/>
      <c r="I44" s="86">
        <v>184</v>
      </c>
      <c r="J44" s="87">
        <v>190</v>
      </c>
      <c r="K44" s="87">
        <v>199</v>
      </c>
      <c r="L44" s="87">
        <v>181</v>
      </c>
      <c r="M44" s="88">
        <v>174</v>
      </c>
    </row>
    <row r="45" spans="2:13" ht="27.75" customHeight="1">
      <c r="B45" s="1244"/>
      <c r="C45" s="1245"/>
      <c r="D45" s="85"/>
      <c r="E45" s="1248" t="s">
        <v>29</v>
      </c>
      <c r="F45" s="1248"/>
      <c r="G45" s="1248"/>
      <c r="H45" s="1249"/>
      <c r="I45" s="86">
        <v>1397</v>
      </c>
      <c r="J45" s="87">
        <v>1227</v>
      </c>
      <c r="K45" s="87">
        <v>981</v>
      </c>
      <c r="L45" s="87">
        <v>747</v>
      </c>
      <c r="M45" s="88">
        <v>918</v>
      </c>
    </row>
    <row r="46" spans="2:13" ht="27.75" customHeight="1">
      <c r="B46" s="1244"/>
      <c r="C46" s="1245"/>
      <c r="D46" s="89"/>
      <c r="E46" s="1248" t="s">
        <v>30</v>
      </c>
      <c r="F46" s="1248"/>
      <c r="G46" s="1248"/>
      <c r="H46" s="1249"/>
      <c r="I46" s="86">
        <v>0</v>
      </c>
      <c r="J46" s="87">
        <v>0</v>
      </c>
      <c r="K46" s="87">
        <v>0</v>
      </c>
      <c r="L46" s="87">
        <v>0</v>
      </c>
      <c r="M46" s="88">
        <v>0</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2837</v>
      </c>
      <c r="J50" s="87">
        <v>3244</v>
      </c>
      <c r="K50" s="87">
        <v>3853</v>
      </c>
      <c r="L50" s="87">
        <v>4308</v>
      </c>
      <c r="M50" s="88">
        <v>4645</v>
      </c>
    </row>
    <row r="51" spans="2:13" ht="27.75" customHeight="1">
      <c r="B51" s="1244"/>
      <c r="C51" s="1245"/>
      <c r="D51" s="85"/>
      <c r="E51" s="1248" t="s">
        <v>36</v>
      </c>
      <c r="F51" s="1248"/>
      <c r="G51" s="1248"/>
      <c r="H51" s="1249"/>
      <c r="I51" s="86">
        <v>134</v>
      </c>
      <c r="J51" s="87">
        <v>193</v>
      </c>
      <c r="K51" s="87">
        <v>188</v>
      </c>
      <c r="L51" s="87">
        <v>192</v>
      </c>
      <c r="M51" s="88">
        <v>177</v>
      </c>
    </row>
    <row r="52" spans="2:13" ht="27.75" customHeight="1">
      <c r="B52" s="1246"/>
      <c r="C52" s="1247"/>
      <c r="D52" s="85"/>
      <c r="E52" s="1248" t="s">
        <v>37</v>
      </c>
      <c r="F52" s="1248"/>
      <c r="G52" s="1248"/>
      <c r="H52" s="1249"/>
      <c r="I52" s="86">
        <v>14779</v>
      </c>
      <c r="J52" s="87">
        <v>14809</v>
      </c>
      <c r="K52" s="87">
        <v>14185</v>
      </c>
      <c r="L52" s="87">
        <v>13985</v>
      </c>
      <c r="M52" s="88">
        <v>13347</v>
      </c>
    </row>
    <row r="53" spans="2:13" ht="27.75" customHeight="1" thickBot="1">
      <c r="B53" s="1250" t="s">
        <v>38</v>
      </c>
      <c r="C53" s="1251"/>
      <c r="D53" s="92"/>
      <c r="E53" s="1252" t="s">
        <v>39</v>
      </c>
      <c r="F53" s="1252"/>
      <c r="G53" s="1252"/>
      <c r="H53" s="1253"/>
      <c r="I53" s="93">
        <v>3212</v>
      </c>
      <c r="J53" s="94">
        <v>2643</v>
      </c>
      <c r="K53" s="94">
        <v>1412</v>
      </c>
      <c r="L53" s="94">
        <v>675</v>
      </c>
      <c r="M53" s="95">
        <v>492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E/LfFFt+Nt71UBzvoF+fB9MLZhR/nJIZjlqSZ9keei4OL1k6IIEBgnH9kGgFZQDkwYKCEVRaR5VothJhz4WiA==" saltValue="nf5+O6oREHumN37xMjgk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59055118110236227" bottom="0.39370078740157483" header="0" footer="0"/>
  <pageSetup paperSize="9" scale="57"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3309</v>
      </c>
      <c r="G55" s="107">
        <v>3609</v>
      </c>
      <c r="H55" s="108">
        <v>3739</v>
      </c>
    </row>
    <row r="56" spans="2:8" ht="52.5" customHeight="1">
      <c r="B56" s="109"/>
      <c r="C56" s="1271" t="s">
        <v>43</v>
      </c>
      <c r="D56" s="1271"/>
      <c r="E56" s="1272"/>
      <c r="F56" s="110">
        <v>501</v>
      </c>
      <c r="G56" s="110">
        <v>651</v>
      </c>
      <c r="H56" s="111">
        <v>851</v>
      </c>
    </row>
    <row r="57" spans="2:8" ht="53.25" customHeight="1">
      <c r="B57" s="109"/>
      <c r="C57" s="1273" t="s">
        <v>44</v>
      </c>
      <c r="D57" s="1273"/>
      <c r="E57" s="1274"/>
      <c r="F57" s="112">
        <v>1953</v>
      </c>
      <c r="G57" s="112">
        <v>1972</v>
      </c>
      <c r="H57" s="113">
        <v>1988</v>
      </c>
    </row>
    <row r="58" spans="2:8" ht="45.75" customHeight="1">
      <c r="B58" s="114"/>
      <c r="C58" s="1261" t="s">
        <v>574</v>
      </c>
      <c r="D58" s="1262"/>
      <c r="E58" s="1263"/>
      <c r="F58" s="115">
        <v>1683</v>
      </c>
      <c r="G58" s="115">
        <v>1685</v>
      </c>
      <c r="H58" s="116">
        <v>1686</v>
      </c>
    </row>
    <row r="59" spans="2:8" ht="45.75" customHeight="1">
      <c r="B59" s="114"/>
      <c r="C59" s="1261" t="s">
        <v>575</v>
      </c>
      <c r="D59" s="1262"/>
      <c r="E59" s="1263"/>
      <c r="F59" s="115">
        <v>199</v>
      </c>
      <c r="G59" s="115">
        <v>199</v>
      </c>
      <c r="H59" s="116">
        <v>199</v>
      </c>
    </row>
    <row r="60" spans="2:8" ht="45.75" customHeight="1">
      <c r="B60" s="114"/>
      <c r="C60" s="1261" t="s">
        <v>576</v>
      </c>
      <c r="D60" s="1262"/>
      <c r="E60" s="1263"/>
      <c r="F60" s="115">
        <v>37</v>
      </c>
      <c r="G60" s="115">
        <v>41</v>
      </c>
      <c r="H60" s="116">
        <v>48</v>
      </c>
    </row>
    <row r="61" spans="2:8" ht="45.75" customHeight="1">
      <c r="B61" s="114"/>
      <c r="C61" s="1261" t="s">
        <v>577</v>
      </c>
      <c r="D61" s="1262"/>
      <c r="E61" s="1263"/>
      <c r="F61" s="115">
        <v>28</v>
      </c>
      <c r="G61" s="115">
        <v>40</v>
      </c>
      <c r="H61" s="116">
        <v>48</v>
      </c>
    </row>
    <row r="62" spans="2:8" ht="45.75" customHeight="1" thickBot="1">
      <c r="B62" s="117"/>
      <c r="C62" s="1264" t="s">
        <v>578</v>
      </c>
      <c r="D62" s="1265"/>
      <c r="E62" s="1266"/>
      <c r="F62" s="118">
        <v>6</v>
      </c>
      <c r="G62" s="118">
        <v>7</v>
      </c>
      <c r="H62" s="119">
        <v>7</v>
      </c>
    </row>
    <row r="63" spans="2:8" ht="52.5" customHeight="1" thickBot="1">
      <c r="B63" s="120"/>
      <c r="C63" s="1267" t="s">
        <v>45</v>
      </c>
      <c r="D63" s="1267"/>
      <c r="E63" s="1268"/>
      <c r="F63" s="121">
        <v>5763</v>
      </c>
      <c r="G63" s="121">
        <v>6232</v>
      </c>
      <c r="H63" s="122">
        <v>6578</v>
      </c>
    </row>
    <row r="64" spans="2:8" ht="15" customHeight="1"/>
    <row r="65" ht="0" hidden="1" customHeight="1"/>
    <row r="66" ht="0" hidden="1" customHeight="1"/>
  </sheetData>
  <sheetProtection algorithmName="SHA-512" hashValue="m1J3TrM7LfAmZV/Ls25LMvyIGWaNjguK1gppJIZb4MrSMWidxE9X3LhtiKIMBr8HUGp0Vcol6gfdfqMUkiVWrQ==" saltValue="pIY2XeMtL1FHqVD2Ul86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59055118110236227" bottom="0.39370078740157483"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541</v>
      </c>
      <c r="BQ50" s="1288"/>
      <c r="BR50" s="1288"/>
      <c r="BS50" s="1288"/>
      <c r="BT50" s="1288"/>
      <c r="BU50" s="1288"/>
      <c r="BV50" s="1288"/>
      <c r="BW50" s="1288"/>
      <c r="BX50" s="1288" t="s">
        <v>542</v>
      </c>
      <c r="BY50" s="1288"/>
      <c r="BZ50" s="1288"/>
      <c r="CA50" s="1288"/>
      <c r="CB50" s="1288"/>
      <c r="CC50" s="1288"/>
      <c r="CD50" s="1288"/>
      <c r="CE50" s="1288"/>
      <c r="CF50" s="1288" t="s">
        <v>543</v>
      </c>
      <c r="CG50" s="1288"/>
      <c r="CH50" s="1288"/>
      <c r="CI50" s="1288"/>
      <c r="CJ50" s="1288"/>
      <c r="CK50" s="1288"/>
      <c r="CL50" s="1288"/>
      <c r="CM50" s="1288"/>
      <c r="CN50" s="1288" t="s">
        <v>544</v>
      </c>
      <c r="CO50" s="1288"/>
      <c r="CP50" s="1288"/>
      <c r="CQ50" s="1288"/>
      <c r="CR50" s="1288"/>
      <c r="CS50" s="1288"/>
      <c r="CT50" s="1288"/>
      <c r="CU50" s="1288"/>
      <c r="CV50" s="1288" t="s">
        <v>545</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12.1</v>
      </c>
      <c r="CO51" s="1289"/>
      <c r="CP51" s="1289"/>
      <c r="CQ51" s="1289"/>
      <c r="CR51" s="1289"/>
      <c r="CS51" s="1289"/>
      <c r="CT51" s="1289"/>
      <c r="CU51" s="1289"/>
      <c r="CV51" s="1289">
        <v>8.9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56.1</v>
      </c>
      <c r="CO53" s="1289"/>
      <c r="CP53" s="1289"/>
      <c r="CQ53" s="1289"/>
      <c r="CR53" s="1289"/>
      <c r="CS53" s="1289"/>
      <c r="CT53" s="1289"/>
      <c r="CU53" s="1289"/>
      <c r="CV53" s="1289">
        <v>58.1</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586</v>
      </c>
      <c r="AO55" s="1288"/>
      <c r="AP55" s="1288"/>
      <c r="AQ55" s="1288"/>
      <c r="AR55" s="1288"/>
      <c r="AS55" s="1288"/>
      <c r="AT55" s="1288"/>
      <c r="AU55" s="1288"/>
      <c r="AV55" s="1288"/>
      <c r="AW55" s="1288"/>
      <c r="AX55" s="1288"/>
      <c r="AY55" s="1288"/>
      <c r="AZ55" s="1288"/>
      <c r="BA55" s="1288"/>
      <c r="BB55" s="1291" t="s">
        <v>584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44.9</v>
      </c>
      <c r="CO55" s="1289"/>
      <c r="CP55" s="1289"/>
      <c r="CQ55" s="1289"/>
      <c r="CR55" s="1289"/>
      <c r="CS55" s="1289"/>
      <c r="CT55" s="1289"/>
      <c r="CU55" s="1289"/>
      <c r="CV55" s="1289">
        <v>40.799999999999997</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62.6</v>
      </c>
      <c r="CO57" s="1289"/>
      <c r="CP57" s="1289"/>
      <c r="CQ57" s="1289"/>
      <c r="CR57" s="1289"/>
      <c r="CS57" s="1289"/>
      <c r="CT57" s="1289"/>
      <c r="CU57" s="1289"/>
      <c r="CV57" s="1289">
        <v>62.9</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541</v>
      </c>
      <c r="BQ72" s="1288"/>
      <c r="BR72" s="1288"/>
      <c r="BS72" s="1288"/>
      <c r="BT72" s="1288"/>
      <c r="BU72" s="1288"/>
      <c r="BV72" s="1288"/>
      <c r="BW72" s="1288"/>
      <c r="BX72" s="1288" t="s">
        <v>542</v>
      </c>
      <c r="BY72" s="1288"/>
      <c r="BZ72" s="1288"/>
      <c r="CA72" s="1288"/>
      <c r="CB72" s="1288"/>
      <c r="CC72" s="1288"/>
      <c r="CD72" s="1288"/>
      <c r="CE72" s="1288"/>
      <c r="CF72" s="1288" t="s">
        <v>543</v>
      </c>
      <c r="CG72" s="1288"/>
      <c r="CH72" s="1288"/>
      <c r="CI72" s="1288"/>
      <c r="CJ72" s="1288"/>
      <c r="CK72" s="1288"/>
      <c r="CL72" s="1288"/>
      <c r="CM72" s="1288"/>
      <c r="CN72" s="1288" t="s">
        <v>544</v>
      </c>
      <c r="CO72" s="1288"/>
      <c r="CP72" s="1288"/>
      <c r="CQ72" s="1288"/>
      <c r="CR72" s="1288"/>
      <c r="CS72" s="1288"/>
      <c r="CT72" s="1288"/>
      <c r="CU72" s="1288"/>
      <c r="CV72" s="1288" t="s">
        <v>545</v>
      </c>
      <c r="CW72" s="1288"/>
      <c r="CX72" s="1288"/>
      <c r="CY72" s="1288"/>
      <c r="CZ72" s="1288"/>
      <c r="DA72" s="1288"/>
      <c r="DB72" s="1288"/>
      <c r="DC72" s="1288"/>
    </row>
    <row r="73" spans="2:107">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584</v>
      </c>
      <c r="BC73" s="1291"/>
      <c r="BD73" s="1291"/>
      <c r="BE73" s="1291"/>
      <c r="BF73" s="1291"/>
      <c r="BG73" s="1291"/>
      <c r="BH73" s="1291"/>
      <c r="BI73" s="1291"/>
      <c r="BJ73" s="1291"/>
      <c r="BK73" s="1291"/>
      <c r="BL73" s="1291"/>
      <c r="BM73" s="1291"/>
      <c r="BN73" s="1291"/>
      <c r="BO73" s="1291"/>
      <c r="BP73" s="1289">
        <v>56.4</v>
      </c>
      <c r="BQ73" s="1289"/>
      <c r="BR73" s="1289"/>
      <c r="BS73" s="1289"/>
      <c r="BT73" s="1289"/>
      <c r="BU73" s="1289"/>
      <c r="BV73" s="1289"/>
      <c r="BW73" s="1289"/>
      <c r="BX73" s="1289">
        <v>46.8</v>
      </c>
      <c r="BY73" s="1289"/>
      <c r="BZ73" s="1289"/>
      <c r="CA73" s="1289"/>
      <c r="CB73" s="1289"/>
      <c r="CC73" s="1289"/>
      <c r="CD73" s="1289"/>
      <c r="CE73" s="1289"/>
      <c r="CF73" s="1289">
        <v>24.9</v>
      </c>
      <c r="CG73" s="1289"/>
      <c r="CH73" s="1289"/>
      <c r="CI73" s="1289"/>
      <c r="CJ73" s="1289"/>
      <c r="CK73" s="1289"/>
      <c r="CL73" s="1289"/>
      <c r="CM73" s="1289"/>
      <c r="CN73" s="1289">
        <v>12.1</v>
      </c>
      <c r="CO73" s="1289"/>
      <c r="CP73" s="1289"/>
      <c r="CQ73" s="1289"/>
      <c r="CR73" s="1289"/>
      <c r="CS73" s="1289"/>
      <c r="CT73" s="1289"/>
      <c r="CU73" s="1289"/>
      <c r="CV73" s="1289">
        <v>8.9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588</v>
      </c>
      <c r="BC75" s="1291"/>
      <c r="BD75" s="1291"/>
      <c r="BE75" s="1291"/>
      <c r="BF75" s="1291"/>
      <c r="BG75" s="1291"/>
      <c r="BH75" s="1291"/>
      <c r="BI75" s="1291"/>
      <c r="BJ75" s="1291"/>
      <c r="BK75" s="1291"/>
      <c r="BL75" s="1291"/>
      <c r="BM75" s="1291"/>
      <c r="BN75" s="1291"/>
      <c r="BO75" s="1291"/>
      <c r="BP75" s="1289">
        <v>10.6</v>
      </c>
      <c r="BQ75" s="1289"/>
      <c r="BR75" s="1289"/>
      <c r="BS75" s="1289"/>
      <c r="BT75" s="1289"/>
      <c r="BU75" s="1289"/>
      <c r="BV75" s="1289"/>
      <c r="BW75" s="1289"/>
      <c r="BX75" s="1289">
        <v>9.3000000000000007</v>
      </c>
      <c r="BY75" s="1289"/>
      <c r="BZ75" s="1289"/>
      <c r="CA75" s="1289"/>
      <c r="CB75" s="1289"/>
      <c r="CC75" s="1289"/>
      <c r="CD75" s="1289"/>
      <c r="CE75" s="1289"/>
      <c r="CF75" s="1289">
        <v>8.1999999999999993</v>
      </c>
      <c r="CG75" s="1289"/>
      <c r="CH75" s="1289"/>
      <c r="CI75" s="1289"/>
      <c r="CJ75" s="1289"/>
      <c r="CK75" s="1289"/>
      <c r="CL75" s="1289"/>
      <c r="CM75" s="1289"/>
      <c r="CN75" s="1289">
        <v>7.8</v>
      </c>
      <c r="CO75" s="1289"/>
      <c r="CP75" s="1289"/>
      <c r="CQ75" s="1289"/>
      <c r="CR75" s="1289"/>
      <c r="CS75" s="1289"/>
      <c r="CT75" s="1289"/>
      <c r="CU75" s="1289"/>
      <c r="CV75" s="1289">
        <v>8.1999999999999993</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1" t="s">
        <v>584</v>
      </c>
      <c r="BC77" s="1291"/>
      <c r="BD77" s="1291"/>
      <c r="BE77" s="1291"/>
      <c r="BF77" s="1291"/>
      <c r="BG77" s="1291"/>
      <c r="BH77" s="1291"/>
      <c r="BI77" s="1291"/>
      <c r="BJ77" s="1291"/>
      <c r="BK77" s="1291"/>
      <c r="BL77" s="1291"/>
      <c r="BM77" s="1291"/>
      <c r="BN77" s="1291"/>
      <c r="BO77" s="1291"/>
      <c r="BP77" s="1289">
        <v>58.8</v>
      </c>
      <c r="BQ77" s="1289"/>
      <c r="BR77" s="1289"/>
      <c r="BS77" s="1289"/>
      <c r="BT77" s="1289"/>
      <c r="BU77" s="1289"/>
      <c r="BV77" s="1289"/>
      <c r="BW77" s="1289"/>
      <c r="BX77" s="1289">
        <v>49.7</v>
      </c>
      <c r="BY77" s="1289"/>
      <c r="BZ77" s="1289"/>
      <c r="CA77" s="1289"/>
      <c r="CB77" s="1289"/>
      <c r="CC77" s="1289"/>
      <c r="CD77" s="1289"/>
      <c r="CE77" s="1289"/>
      <c r="CF77" s="1289">
        <v>37.200000000000003</v>
      </c>
      <c r="CG77" s="1289"/>
      <c r="CH77" s="1289"/>
      <c r="CI77" s="1289"/>
      <c r="CJ77" s="1289"/>
      <c r="CK77" s="1289"/>
      <c r="CL77" s="1289"/>
      <c r="CM77" s="1289"/>
      <c r="CN77" s="1289">
        <v>44.9</v>
      </c>
      <c r="CO77" s="1289"/>
      <c r="CP77" s="1289"/>
      <c r="CQ77" s="1289"/>
      <c r="CR77" s="1289"/>
      <c r="CS77" s="1289"/>
      <c r="CT77" s="1289"/>
      <c r="CU77" s="1289"/>
      <c r="CV77" s="1289">
        <v>40.799999999999997</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588</v>
      </c>
      <c r="BC79" s="1291"/>
      <c r="BD79" s="1291"/>
      <c r="BE79" s="1291"/>
      <c r="BF79" s="1291"/>
      <c r="BG79" s="1291"/>
      <c r="BH79" s="1291"/>
      <c r="BI79" s="1291"/>
      <c r="BJ79" s="1291"/>
      <c r="BK79" s="1291"/>
      <c r="BL79" s="1291"/>
      <c r="BM79" s="1291"/>
      <c r="BN79" s="1291"/>
      <c r="BO79" s="1291"/>
      <c r="BP79" s="1289">
        <v>12.4</v>
      </c>
      <c r="BQ79" s="1289"/>
      <c r="BR79" s="1289"/>
      <c r="BS79" s="1289"/>
      <c r="BT79" s="1289"/>
      <c r="BU79" s="1289"/>
      <c r="BV79" s="1289"/>
      <c r="BW79" s="1289"/>
      <c r="BX79" s="1289">
        <v>11.2</v>
      </c>
      <c r="BY79" s="1289"/>
      <c r="BZ79" s="1289"/>
      <c r="CA79" s="1289"/>
      <c r="CB79" s="1289"/>
      <c r="CC79" s="1289"/>
      <c r="CD79" s="1289"/>
      <c r="CE79" s="1289"/>
      <c r="CF79" s="1289">
        <v>10.1</v>
      </c>
      <c r="CG79" s="1289"/>
      <c r="CH79" s="1289"/>
      <c r="CI79" s="1289"/>
      <c r="CJ79" s="1289"/>
      <c r="CK79" s="1289"/>
      <c r="CL79" s="1289"/>
      <c r="CM79" s="1289"/>
      <c r="CN79" s="1289">
        <v>9.1</v>
      </c>
      <c r="CO79" s="1289"/>
      <c r="CP79" s="1289"/>
      <c r="CQ79" s="1289"/>
      <c r="CR79" s="1289"/>
      <c r="CS79" s="1289"/>
      <c r="CT79" s="1289"/>
      <c r="CU79" s="1289"/>
      <c r="CV79" s="1289">
        <v>8.9</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BSGT/M6+cH+KhCEcQ3mnBtTr1aqWeIG1qczruP7xCmcfhPBgIRizwxqBRkXQKiQG7RdyEZv+76R6HBd5e5E+Q==" saltValue="d3SqSpLbpAdFlGELKdW+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cNyAOYMFrd322bToEV4MTz0urBqVPLIIV518kFCenwH/oeiYxwJSWij+5K3EYQijGK5M/MtlVaVtxxFlUEYUg==" saltValue="GptR6PJs5r00hrWiLN259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is+SDJoZ87CpVICulKT4VSu3iUY7TPlOBg3tritEVOWaDtPVAE8R8NjKL8wQPZiDNLa8rU/mPl3ugvbgpJvFw==" saltValue="RAvZyATxrDrDFi1W0odVz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56218</v>
      </c>
      <c r="E3" s="141"/>
      <c r="F3" s="142">
        <v>118124</v>
      </c>
      <c r="G3" s="143"/>
      <c r="H3" s="144"/>
    </row>
    <row r="4" spans="1:8">
      <c r="A4" s="145"/>
      <c r="B4" s="146"/>
      <c r="C4" s="147"/>
      <c r="D4" s="148">
        <v>33322</v>
      </c>
      <c r="E4" s="149"/>
      <c r="F4" s="150">
        <v>54614</v>
      </c>
      <c r="G4" s="151"/>
      <c r="H4" s="152"/>
    </row>
    <row r="5" spans="1:8">
      <c r="A5" s="133" t="s">
        <v>533</v>
      </c>
      <c r="B5" s="138"/>
      <c r="C5" s="139"/>
      <c r="D5" s="140">
        <v>129981</v>
      </c>
      <c r="E5" s="141"/>
      <c r="F5" s="142">
        <v>101693</v>
      </c>
      <c r="G5" s="143"/>
      <c r="H5" s="144"/>
    </row>
    <row r="6" spans="1:8">
      <c r="A6" s="145"/>
      <c r="B6" s="146"/>
      <c r="C6" s="147"/>
      <c r="D6" s="148">
        <v>99001</v>
      </c>
      <c r="E6" s="149"/>
      <c r="F6" s="150">
        <v>51066</v>
      </c>
      <c r="G6" s="151"/>
      <c r="H6" s="152"/>
    </row>
    <row r="7" spans="1:8">
      <c r="A7" s="133" t="s">
        <v>534</v>
      </c>
      <c r="B7" s="138"/>
      <c r="C7" s="139"/>
      <c r="D7" s="140">
        <v>53700</v>
      </c>
      <c r="E7" s="141"/>
      <c r="F7" s="142">
        <v>96635</v>
      </c>
      <c r="G7" s="143"/>
      <c r="H7" s="144"/>
    </row>
    <row r="8" spans="1:8">
      <c r="A8" s="145"/>
      <c r="B8" s="146"/>
      <c r="C8" s="147"/>
      <c r="D8" s="148">
        <v>21370</v>
      </c>
      <c r="E8" s="149"/>
      <c r="F8" s="150">
        <v>44408</v>
      </c>
      <c r="G8" s="151"/>
      <c r="H8" s="152"/>
    </row>
    <row r="9" spans="1:8">
      <c r="A9" s="133" t="s">
        <v>535</v>
      </c>
      <c r="B9" s="138"/>
      <c r="C9" s="139"/>
      <c r="D9" s="140">
        <v>101523</v>
      </c>
      <c r="E9" s="141"/>
      <c r="F9" s="142">
        <v>115123</v>
      </c>
      <c r="G9" s="143"/>
      <c r="H9" s="144"/>
    </row>
    <row r="10" spans="1:8">
      <c r="A10" s="145"/>
      <c r="B10" s="146"/>
      <c r="C10" s="147"/>
      <c r="D10" s="148">
        <v>75537</v>
      </c>
      <c r="E10" s="149"/>
      <c r="F10" s="150">
        <v>46026</v>
      </c>
      <c r="G10" s="151"/>
      <c r="H10" s="152"/>
    </row>
    <row r="11" spans="1:8">
      <c r="A11" s="133" t="s">
        <v>536</v>
      </c>
      <c r="B11" s="138"/>
      <c r="C11" s="139"/>
      <c r="D11" s="140">
        <v>58493</v>
      </c>
      <c r="E11" s="141"/>
      <c r="F11" s="142">
        <v>98899</v>
      </c>
      <c r="G11" s="143"/>
      <c r="H11" s="144"/>
    </row>
    <row r="12" spans="1:8">
      <c r="A12" s="145"/>
      <c r="B12" s="146"/>
      <c r="C12" s="153"/>
      <c r="D12" s="148">
        <v>28615</v>
      </c>
      <c r="E12" s="149"/>
      <c r="F12" s="150">
        <v>43734</v>
      </c>
      <c r="G12" s="151"/>
      <c r="H12" s="152"/>
    </row>
    <row r="13" spans="1:8">
      <c r="A13" s="133"/>
      <c r="B13" s="138"/>
      <c r="C13" s="154"/>
      <c r="D13" s="155">
        <v>79983</v>
      </c>
      <c r="E13" s="156"/>
      <c r="F13" s="157">
        <v>106095</v>
      </c>
      <c r="G13" s="158"/>
      <c r="H13" s="144"/>
    </row>
    <row r="14" spans="1:8">
      <c r="A14" s="145"/>
      <c r="B14" s="146"/>
      <c r="C14" s="147"/>
      <c r="D14" s="148">
        <v>51569</v>
      </c>
      <c r="E14" s="149"/>
      <c r="F14" s="150">
        <v>47970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5.01</v>
      </c>
      <c r="C19" s="159">
        <f>ROUND(VALUE(SUBSTITUTE(実質収支比率等に係る経年分析!G$48,"▲","-")),2)</f>
        <v>6.24</v>
      </c>
      <c r="D19" s="159">
        <f>ROUND(VALUE(SUBSTITUTE(実質収支比率等に係る経年分析!H$48,"▲","-")),2)</f>
        <v>7.57</v>
      </c>
      <c r="E19" s="159">
        <f>ROUND(VALUE(SUBSTITUTE(実質収支比率等に係る経年分析!I$48,"▲","-")),2)</f>
        <v>8.84</v>
      </c>
      <c r="F19" s="159">
        <f>ROUND(VALUE(SUBSTITUTE(実質収支比率等に係る経年分析!J$48,"▲","-")),2)</f>
        <v>8.49</v>
      </c>
    </row>
    <row r="20" spans="1:11">
      <c r="A20" s="159" t="s">
        <v>49</v>
      </c>
      <c r="B20" s="159">
        <f>ROUND(VALUE(SUBSTITUTE(実質収支比率等に係る経年分析!F$47,"▲","-")),2)</f>
        <v>35.39</v>
      </c>
      <c r="C20" s="159">
        <f>ROUND(VALUE(SUBSTITUTE(実質収支比率等に係る経年分析!G$47,"▲","-")),2)</f>
        <v>41.12</v>
      </c>
      <c r="D20" s="159">
        <f>ROUND(VALUE(SUBSTITUTE(実質収支比率等に係る経年分析!H$47,"▲","-")),2)</f>
        <v>46.53</v>
      </c>
      <c r="E20" s="159">
        <f>ROUND(VALUE(SUBSTITUTE(実質収支比率等に係る経年分析!I$47,"▲","-")),2)</f>
        <v>51.72</v>
      </c>
      <c r="F20" s="159">
        <f>ROUND(VALUE(SUBSTITUTE(実質収支比率等に係る経年分析!J$47,"▲","-")),2)</f>
        <v>54.02</v>
      </c>
    </row>
    <row r="21" spans="1:11">
      <c r="A21" s="159" t="s">
        <v>50</v>
      </c>
      <c r="B21" s="159">
        <f>IF(ISNUMBER(VALUE(SUBSTITUTE(実質収支比率等に係る経年分析!F$49,"▲","-"))),ROUND(VALUE(SUBSTITUTE(実質収支比率等に係る経年分析!F$49,"▲","-")),2),NA())</f>
        <v>4.5599999999999996</v>
      </c>
      <c r="C21" s="159">
        <f>IF(ISNUMBER(VALUE(SUBSTITUTE(実質収支比率等に係る経年分析!G$49,"▲","-"))),ROUND(VALUE(SUBSTITUTE(実質収支比率等に係る経年分析!G$49,"▲","-")),2),NA())</f>
        <v>6.87</v>
      </c>
      <c r="D21" s="159">
        <f>IF(ISNUMBER(VALUE(SUBSTITUTE(実質収支比率等に係る経年分析!H$49,"▲","-"))),ROUND(VALUE(SUBSTITUTE(実質収支比率等に係る経年分析!H$49,"▲","-")),2),NA())</f>
        <v>6.99</v>
      </c>
      <c r="E21" s="159">
        <f>IF(ISNUMBER(VALUE(SUBSTITUTE(実質収支比率等に係る経年分析!I$49,"▲","-"))),ROUND(VALUE(SUBSTITUTE(実質収支比率等に係る経年分析!I$49,"▲","-")),2),NA())</f>
        <v>5.41</v>
      </c>
      <c r="F21" s="159">
        <f>IF(ISNUMBER(VALUE(SUBSTITUTE(実質収支比率等に係る経年分析!J$49,"▲","-"))),ROUND(VALUE(SUBSTITUTE(実質収支比率等に係る経年分析!J$49,"▲","-")),2),NA())</f>
        <v>1.46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住宅資金特別会計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0.31</v>
      </c>
    </row>
    <row r="32" spans="1:11">
      <c r="A32" s="160" t="str">
        <f>IF(連結実質赤字比率に係る赤字・黒字の構成分析!C$38="",NA(),連結実質赤字比率に係る赤字・黒字の構成分析!C$38)</f>
        <v>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1437</v>
      </c>
      <c r="E42" s="161"/>
      <c r="F42" s="161"/>
      <c r="G42" s="161">
        <f>'実質公債費比率（分子）の構造'!L$52</f>
        <v>1469</v>
      </c>
      <c r="H42" s="161"/>
      <c r="I42" s="161"/>
      <c r="J42" s="161">
        <f>'実質公債費比率（分子）の構造'!M$52</f>
        <v>1492</v>
      </c>
      <c r="K42" s="161"/>
      <c r="L42" s="161"/>
      <c r="M42" s="161">
        <f>'実質公債費比率（分子）の構造'!N$52</f>
        <v>1481</v>
      </c>
      <c r="N42" s="161"/>
      <c r="O42" s="161"/>
      <c r="P42" s="161">
        <f>'実質公債費比率（分子）の構造'!O$52</f>
        <v>1470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19</v>
      </c>
      <c r="C45" s="161"/>
      <c r="D45" s="161"/>
      <c r="E45" s="161">
        <f>'実質公債費比率（分子）の構造'!L$49</f>
        <v>3</v>
      </c>
      <c r="F45" s="161"/>
      <c r="G45" s="161"/>
      <c r="H45" s="161">
        <f>'実質公債費比率（分子）の構造'!M$49</f>
        <v>16</v>
      </c>
      <c r="I45" s="161"/>
      <c r="J45" s="161"/>
      <c r="K45" s="161">
        <f>'実質公債費比率（分子）の構造'!N$49</f>
        <v>16</v>
      </c>
      <c r="L45" s="161"/>
      <c r="M45" s="161"/>
      <c r="N45" s="161">
        <f>'実質公債費比率（分子）の構造'!O$49</f>
        <v>17</v>
      </c>
      <c r="O45" s="161"/>
      <c r="P45" s="161"/>
    </row>
    <row r="46" spans="1:16">
      <c r="A46" s="161" t="s">
        <v>61</v>
      </c>
      <c r="B46" s="161">
        <f>'実質公債費比率（分子）の構造'!K$48</f>
        <v>714</v>
      </c>
      <c r="C46" s="161"/>
      <c r="D46" s="161"/>
      <c r="E46" s="161">
        <f>'実質公債費比率（分子）の構造'!L$48</f>
        <v>659</v>
      </c>
      <c r="F46" s="161"/>
      <c r="G46" s="161"/>
      <c r="H46" s="161">
        <f>'実質公債費比率（分子）の構造'!M$48</f>
        <v>651</v>
      </c>
      <c r="I46" s="161"/>
      <c r="J46" s="161"/>
      <c r="K46" s="161">
        <f>'実質公債費比率（分子）の構造'!N$48</f>
        <v>685</v>
      </c>
      <c r="L46" s="161"/>
      <c r="M46" s="161"/>
      <c r="N46" s="161">
        <f>'実質公債費比率（分子）の構造'!O$48</f>
        <v>683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1265</v>
      </c>
      <c r="C49" s="161"/>
      <c r="D49" s="161"/>
      <c r="E49" s="161">
        <f>'実質公債費比率（分子）の構造'!L$45</f>
        <v>1224</v>
      </c>
      <c r="F49" s="161"/>
      <c r="G49" s="161"/>
      <c r="H49" s="161">
        <f>'実質公債費比率（分子）の構造'!M$45</f>
        <v>1250</v>
      </c>
      <c r="I49" s="161"/>
      <c r="J49" s="161"/>
      <c r="K49" s="161">
        <f>'実質公債費比率（分子）の構造'!N$45</f>
        <v>1258</v>
      </c>
      <c r="L49" s="161"/>
      <c r="M49" s="161"/>
      <c r="N49" s="161">
        <f>'実質公債費比率（分子）の構造'!O$45</f>
        <v>1245</v>
      </c>
      <c r="O49" s="161"/>
      <c r="P49" s="161"/>
    </row>
    <row r="50" spans="1:16">
      <c r="A50" s="161" t="s">
        <v>65</v>
      </c>
      <c r="B50" s="161" t="e">
        <f>NA()</f>
        <v>#N/A</v>
      </c>
      <c r="C50" s="161">
        <f>IF(ISNUMBER('実質公債費比率（分子）の構造'!K$53),'実質公債費比率（分子）の構造'!K$53,NA())</f>
        <v>564</v>
      </c>
      <c r="D50" s="161" t="e">
        <f>NA()</f>
        <v>#N/A</v>
      </c>
      <c r="E50" s="161" t="e">
        <f>NA()</f>
        <v>#N/A</v>
      </c>
      <c r="F50" s="161">
        <f>IF(ISNUMBER('実質公債費比率（分子）の構造'!L$53),'実質公債費比率（分子）の構造'!L$53,NA())</f>
        <v>417</v>
      </c>
      <c r="G50" s="161" t="e">
        <f>NA()</f>
        <v>#N/A</v>
      </c>
      <c r="H50" s="161" t="e">
        <f>NA()</f>
        <v>#N/A</v>
      </c>
      <c r="I50" s="161">
        <f>IF(ISNUMBER('実質公債費比率（分子）の構造'!M$53),'実質公債費比率（分子）の構造'!M$53,NA())</f>
        <v>425</v>
      </c>
      <c r="J50" s="161" t="e">
        <f>NA()</f>
        <v>#N/A</v>
      </c>
      <c r="K50" s="161" t="e">
        <f>NA()</f>
        <v>#N/A</v>
      </c>
      <c r="L50" s="161">
        <f>IF(ISNUMBER('実質公債費比率（分子）の構造'!N$53),'実質公債費比率（分子）の構造'!N$53,NA())</f>
        <v>478</v>
      </c>
      <c r="M50" s="161" t="e">
        <f>NA()</f>
        <v>#N/A</v>
      </c>
      <c r="N50" s="161" t="e">
        <f>NA()</f>
        <v>#N/A</v>
      </c>
      <c r="O50" s="161">
        <f>IF(ISNUMBER('実質公債費比率（分子）の構造'!O$53),'実質公債費比率（分子）の構造'!O$53,NA())</f>
        <v>475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14779</v>
      </c>
      <c r="E56" s="160"/>
      <c r="F56" s="160"/>
      <c r="G56" s="160">
        <f>'将来負担比率（分子）の構造'!J$52</f>
        <v>14809</v>
      </c>
      <c r="H56" s="160"/>
      <c r="I56" s="160"/>
      <c r="J56" s="160">
        <f>'将来負担比率（分子）の構造'!K$52</f>
        <v>14185</v>
      </c>
      <c r="K56" s="160"/>
      <c r="L56" s="160"/>
      <c r="M56" s="160">
        <f>'将来負担比率（分子）の構造'!L$52</f>
        <v>13985</v>
      </c>
      <c r="N56" s="160"/>
      <c r="O56" s="160"/>
      <c r="P56" s="160">
        <f>'将来負担比率（分子）の構造'!M$52</f>
        <v>13347</v>
      </c>
    </row>
    <row r="57" spans="1:16">
      <c r="A57" s="160" t="s">
        <v>36</v>
      </c>
      <c r="B57" s="160"/>
      <c r="C57" s="160"/>
      <c r="D57" s="160">
        <f>'将来負担比率（分子）の構造'!I$51</f>
        <v>134</v>
      </c>
      <c r="E57" s="160"/>
      <c r="F57" s="160"/>
      <c r="G57" s="160">
        <f>'将来負担比率（分子）の構造'!J$51</f>
        <v>193</v>
      </c>
      <c r="H57" s="160"/>
      <c r="I57" s="160"/>
      <c r="J57" s="160">
        <f>'将来負担比率（分子）の構造'!K$51</f>
        <v>188</v>
      </c>
      <c r="K57" s="160"/>
      <c r="L57" s="160"/>
      <c r="M57" s="160">
        <f>'将来負担比率（分子）の構造'!L$51</f>
        <v>192</v>
      </c>
      <c r="N57" s="160"/>
      <c r="O57" s="160"/>
      <c r="P57" s="160">
        <f>'将来負担比率（分子）の構造'!M$51</f>
        <v>177</v>
      </c>
    </row>
    <row r="58" spans="1:16">
      <c r="A58" s="160" t="s">
        <v>35</v>
      </c>
      <c r="B58" s="160"/>
      <c r="C58" s="160"/>
      <c r="D58" s="160">
        <f>'将来負担比率（分子）の構造'!I$50</f>
        <v>2837</v>
      </c>
      <c r="E58" s="160"/>
      <c r="F58" s="160"/>
      <c r="G58" s="160">
        <f>'将来負担比率（分子）の構造'!J$50</f>
        <v>3244</v>
      </c>
      <c r="H58" s="160"/>
      <c r="I58" s="160"/>
      <c r="J58" s="160">
        <f>'将来負担比率（分子）の構造'!K$50</f>
        <v>3853</v>
      </c>
      <c r="K58" s="160"/>
      <c r="L58" s="160"/>
      <c r="M58" s="160">
        <f>'将来負担比率（分子）の構造'!L$50</f>
        <v>4308</v>
      </c>
      <c r="N58" s="160"/>
      <c r="O58" s="160"/>
      <c r="P58" s="160">
        <f>'将来負担比率（分子）の構造'!M$50</f>
        <v>4645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c r="A62" s="160" t="s">
        <v>29</v>
      </c>
      <c r="B62" s="160">
        <f>'将来負担比率（分子）の構造'!I$45</f>
        <v>1397</v>
      </c>
      <c r="C62" s="160"/>
      <c r="D62" s="160"/>
      <c r="E62" s="160">
        <f>'将来負担比率（分子）の構造'!J$45</f>
        <v>1227</v>
      </c>
      <c r="F62" s="160"/>
      <c r="G62" s="160"/>
      <c r="H62" s="160">
        <f>'将来負担比率（分子）の構造'!K$45</f>
        <v>981</v>
      </c>
      <c r="I62" s="160"/>
      <c r="J62" s="160"/>
      <c r="K62" s="160">
        <f>'将来負担比率（分子）の構造'!L$45</f>
        <v>747</v>
      </c>
      <c r="L62" s="160"/>
      <c r="M62" s="160"/>
      <c r="N62" s="160">
        <f>'将来負担比率（分子）の構造'!M$45</f>
        <v>918</v>
      </c>
      <c r="O62" s="160"/>
      <c r="P62" s="160"/>
    </row>
    <row r="63" spans="1:16">
      <c r="A63" s="160" t="s">
        <v>28</v>
      </c>
      <c r="B63" s="160">
        <f>'将来負担比率（分子）の構造'!I$44</f>
        <v>184</v>
      </c>
      <c r="C63" s="160"/>
      <c r="D63" s="160"/>
      <c r="E63" s="160">
        <f>'将来負担比率（分子）の構造'!J$44</f>
        <v>190</v>
      </c>
      <c r="F63" s="160"/>
      <c r="G63" s="160"/>
      <c r="H63" s="160">
        <f>'将来負担比率（分子）の構造'!K$44</f>
        <v>199</v>
      </c>
      <c r="I63" s="160"/>
      <c r="J63" s="160"/>
      <c r="K63" s="160">
        <f>'将来負担比率（分子）の構造'!L$44</f>
        <v>181</v>
      </c>
      <c r="L63" s="160"/>
      <c r="M63" s="160"/>
      <c r="N63" s="160">
        <f>'将来負担比率（分子）の構造'!M$44</f>
        <v>174</v>
      </c>
      <c r="O63" s="160"/>
      <c r="P63" s="160"/>
    </row>
    <row r="64" spans="1:16">
      <c r="A64" s="160" t="s">
        <v>27</v>
      </c>
      <c r="B64" s="160">
        <f>'将来負担比率（分子）の構造'!I$43</f>
        <v>7573</v>
      </c>
      <c r="C64" s="160"/>
      <c r="D64" s="160"/>
      <c r="E64" s="160">
        <f>'将来負担比率（分子）の構造'!J$43</f>
        <v>6958</v>
      </c>
      <c r="F64" s="160"/>
      <c r="G64" s="160"/>
      <c r="H64" s="160">
        <f>'将来負担比率（分子）の構造'!K$43</f>
        <v>6401</v>
      </c>
      <c r="I64" s="160"/>
      <c r="J64" s="160"/>
      <c r="K64" s="160">
        <f>'将来負担比率（分子）の構造'!L$43</f>
        <v>5930</v>
      </c>
      <c r="L64" s="160"/>
      <c r="M64" s="160"/>
      <c r="N64" s="160">
        <f>'将来負担比率（分子）の構造'!M$43</f>
        <v>5618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11808</v>
      </c>
      <c r="C66" s="160"/>
      <c r="D66" s="160"/>
      <c r="E66" s="160">
        <f>'将来負担比率（分子）の構造'!J$41</f>
        <v>12515</v>
      </c>
      <c r="F66" s="160"/>
      <c r="G66" s="160"/>
      <c r="H66" s="160">
        <f>'将来負担比率（分子）の構造'!K$41</f>
        <v>12057</v>
      </c>
      <c r="I66" s="160"/>
      <c r="J66" s="160"/>
      <c r="K66" s="160">
        <f>'将来負担比率（分子）の構造'!L$41</f>
        <v>12301</v>
      </c>
      <c r="L66" s="160"/>
      <c r="M66" s="160"/>
      <c r="N66" s="160">
        <f>'将来負担比率（分子）の構造'!M$41</f>
        <v>11951</v>
      </c>
      <c r="O66" s="160"/>
      <c r="P66" s="160"/>
    </row>
    <row r="67" spans="1:16">
      <c r="A67" s="160" t="s">
        <v>69</v>
      </c>
      <c r="B67" s="160" t="e">
        <f>NA()</f>
        <v>#N/A</v>
      </c>
      <c r="C67" s="160">
        <f>IF(ISNUMBER('将来負担比率（分子）の構造'!I$53), IF('将来負担比率（分子）の構造'!I$53 &lt; 0, 0, '将来負担比率（分子）の構造'!I$53), NA())</f>
        <v>3212</v>
      </c>
      <c r="D67" s="160" t="e">
        <f>NA()</f>
        <v>#N/A</v>
      </c>
      <c r="E67" s="160" t="e">
        <f>NA()</f>
        <v>#N/A</v>
      </c>
      <c r="F67" s="160">
        <f>IF(ISNUMBER('将来負担比率（分子）の構造'!J$53), IF('将来負担比率（分子）の構造'!J$53 &lt; 0, 0, '将来負担比率（分子）の構造'!J$53), NA())</f>
        <v>2643</v>
      </c>
      <c r="G67" s="160" t="e">
        <f>NA()</f>
        <v>#N/A</v>
      </c>
      <c r="H67" s="160" t="e">
        <f>NA()</f>
        <v>#N/A</v>
      </c>
      <c r="I67" s="160">
        <f>IF(ISNUMBER('将来負担比率（分子）の構造'!K$53), IF('将来負担比率（分子）の構造'!K$53 &lt; 0, 0, '将来負担比率（分子）の構造'!K$53), NA())</f>
        <v>1412</v>
      </c>
      <c r="J67" s="160" t="e">
        <f>NA()</f>
        <v>#N/A</v>
      </c>
      <c r="K67" s="160" t="e">
        <f>NA()</f>
        <v>#N/A</v>
      </c>
      <c r="L67" s="160">
        <f>IF(ISNUMBER('将来負担比率（分子）の構造'!L$53), IF('将来負担比率（分子）の構造'!L$53 &lt; 0, 0, '将来負担比率（分子）の構造'!L$53), NA())</f>
        <v>675</v>
      </c>
      <c r="M67" s="160" t="e">
        <f>NA()</f>
        <v>#N/A</v>
      </c>
      <c r="N67" s="160" t="e">
        <f>NA()</f>
        <v>#N/A</v>
      </c>
      <c r="O67" s="160">
        <f>IF(ISNUMBER('将来負担比率（分子）の構造'!M$53), IF('将来負担比率（分子）の構造'!M$53 &lt; 0, 0, '将来負担比率（分子）の構造'!M$53), NA())</f>
        <v>492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3309</v>
      </c>
      <c r="C72" s="164">
        <f>基金残高に係る経年分析!G55</f>
        <v>3609</v>
      </c>
      <c r="D72" s="164">
        <f>基金残高に係る経年分析!H55</f>
        <v>3739</v>
      </c>
    </row>
    <row r="73" spans="1:16">
      <c r="A73" s="163" t="s">
        <v>72</v>
      </c>
      <c r="B73" s="164">
        <f>基金残高に係る経年分析!F56</f>
        <v>501</v>
      </c>
      <c r="C73" s="164">
        <f>基金残高に係る経年分析!G56</f>
        <v>651</v>
      </c>
      <c r="D73" s="164">
        <f>基金残高に係る経年分析!H56</f>
        <v>851</v>
      </c>
    </row>
    <row r="74" spans="1:16">
      <c r="A74" s="163" t="s">
        <v>73</v>
      </c>
      <c r="B74" s="164">
        <f>基金残高に係る経年分析!F57</f>
        <v>1953</v>
      </c>
      <c r="C74" s="164">
        <f>基金残高に係る経年分析!G57</f>
        <v>1972</v>
      </c>
      <c r="D74" s="164">
        <f>基金残高に係る経年分析!H57</f>
        <v>1988</v>
      </c>
    </row>
  </sheetData>
  <sheetProtection algorithmName="SHA-512" hashValue="GPI6M/zoP4k6cpCZ+mOoxYzsMMnmSJ3aVaBteuLDi0c+lgqtg/Drp2wuSCd4TjJpyuxjyMq1a0SbQZmkKNhYgQ==" saltValue="VY8auWSrj1vnca2Dx97I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2019-10-24T08:19:26Z</cp:lastPrinted>
  <dcterms:created xsi:type="dcterms:W3CDTF">2019-02-14T04:07:41Z</dcterms:created>
  <dcterms:modified xsi:type="dcterms:W3CDTF">2019-10-24T08:25:38Z</dcterms:modified>
</cp:coreProperties>
</file>