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wakasa058\Desktop\未処理関係\R1.10.25〆財政状況資料集照会\"/>
    </mc:Choice>
  </mc:AlternateContent>
  <xr:revisionPtr revIDLastSave="0" documentId="13_ncr:1_{808665BA-5327-425F-A543-7B0245200137}" xr6:coauthVersionLast="45" xr6:coauthVersionMax="45" xr10:uidLastSave="{00000000-0000-0000-0000-000000000000}"/>
  <bookViews>
    <workbookView xWindow="-120" yWindow="-120" windowWidth="20730" windowHeight="11160" tabRatio="80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8" i="10" l="1"/>
  <c r="BG37" i="10"/>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AM38" i="10"/>
  <c r="U38" i="10"/>
  <c r="C38" i="10"/>
  <c r="CO37" i="10"/>
  <c r="AM37" i="10"/>
  <c r="U37" i="10"/>
  <c r="C37" i="10"/>
  <c r="AM36" i="10"/>
  <c r="C36" i="10"/>
  <c r="AM35" i="10"/>
  <c r="C35"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E38" i="10" s="1"/>
  <c r="BW34" i="10" l="1"/>
  <c r="BW35" i="10" s="1"/>
  <c r="BW36" i="10" s="1"/>
  <c r="BW37" i="10" s="1"/>
  <c r="BW38" i="10" s="1"/>
  <c r="CO34" i="10" l="1"/>
  <c r="CO35" i="10" s="1"/>
  <c r="CO36" i="10" s="1"/>
</calcChain>
</file>

<file path=xl/sharedStrings.xml><?xml version="1.0" encoding="utf-8"?>
<sst xmlns="http://schemas.openxmlformats.org/spreadsheetml/2006/main" count="1143" uniqueCount="593">
  <si>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</si>
  <si>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</si>
  <si>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</si>
  <si>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</si>
  <si>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</si>
  <si>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</si>
  <si>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</si>
  <si>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</si>
  <si>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</si>
  <si>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</si>
  <si>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</si>
  <si>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</si>
  <si>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</si>
  <si>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</si>
  <si>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</si>
  <si>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</si>
  <si>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</si>
  <si>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</si>
  <si>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</si>
  <si>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</si>
  <si>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</si>
  <si>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</si>
  <si>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</si>
  <si>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</si>
  <si>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</si>
  <si>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</si>
  <si>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</si>
  <si>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</si>
  <si>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</si>
  <si>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</si>
  <si>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</si>
  <si>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</si>
  <si>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</si>
  <si>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</si>
  <si>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</si>
  <si>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</si>
  <si>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</si>
  <si>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</si>
  <si>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</si>
  <si>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</si>
  <si>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</si>
  <si>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</si>
  <si>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</si>
  <si>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</si>
  <si>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</si>
  <si>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</si>
  <si>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</si>
  <si>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</si>
  <si>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</si>
  <si>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</si>
  <si>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</si>
  <si>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</si>
  <si>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</si>
  <si>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</si>
  <si>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</si>
  <si>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</si>
  <si>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</si>
  <si>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</si>
  <si>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</si>
  <si>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</si>
  <si>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</si>
  <si>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</si>
  <si>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</si>
  <si>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</si>
  <si>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</si>
  <si>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</si>
  <si>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</si>
  <si>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</si>
  <si>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</si>
  <si>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</si>
  <si>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</si>
  <si>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</si>
  <si>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</si>
  <si>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</si>
  <si>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</si>
  <si>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</si>
  <si>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</si>
  <si>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</si>
  <si>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</si>
  <si>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</si>
  <si>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</si>
  <si>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</si>
  <si>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</si>
  <si>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</si>
  <si>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</si>
  <si>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</si>
  <si>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</si>
  <si>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</si>
  <si>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</si>
  <si>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</si>
  <si>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</si>
  <si>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若桜町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</si>
  <si>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</si>
  <si>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</si>
  <si>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</si>
  <si>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</si>
  <si>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</si>
  <si>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</si>
  <si>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</si>
  <si>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</si>
  <si>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</si>
  <si>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</si>
  <si>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</si>
  <si>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</si>
  <si>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</si>
  <si>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</si>
  <si>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</si>
  <si>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</si>
  <si>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</si>
  <si>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</si>
  <si>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</si>
  <si>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</si>
  <si>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</si>
  <si>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</si>
  <si>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</si>
  <si>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</si>
  <si>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</si>
  <si>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</si>
  <si>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</si>
  <si>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</si>
  <si>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</si>
  <si>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</si>
  <si>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</si>
  <si>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</si>
  <si>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</si>
  <si>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</si>
  <si>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</si>
  <si>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</si>
  <si>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</si>
  <si>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</si>
  <si>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</si>
  <si>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</si>
  <si>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</si>
  <si>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</si>
  <si>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</si>
  <si>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</si>
  <si>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</si>
  <si>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</si>
  <si>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</si>
  <si>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</si>
  <si>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</si>
  <si>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</si>
  <si>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</si>
  <si>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0"/>
  </si>
  <si>
    <t>うち日本人(％)</t>
    <phoneticPr fontId="5"/>
  </si>
  <si>
    <t>-2.3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</si>
  <si>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</si>
  <si>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</si>
  <si>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</si>
  <si>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</si>
  <si>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</si>
  <si>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</si>
  <si>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</si>
  <si>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</si>
  <si>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</si>
  <si>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</si>
  <si>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</si>
  <si>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</si>
  <si>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</si>
  <si>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</si>
  <si>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</si>
  <si>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</si>
  <si>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</si>
  <si>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</si>
  <si>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</si>
  <si>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</si>
  <si>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</si>
  <si>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</si>
  <si>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</si>
  <si>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</si>
  <si>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</si>
  <si>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</si>
  <si>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</si>
  <si>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</si>
  <si>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</si>
  <si>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</si>
  <si>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</si>
  <si>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</si>
  <si>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</si>
  <si>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</si>
  <si>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</si>
  <si>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</si>
  <si>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</si>
  <si>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</si>
  <si>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</si>
  <si>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</si>
  <si>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</si>
  <si>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</si>
  <si>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</si>
  <si>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</si>
  <si>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</si>
  <si>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</si>
  <si>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</si>
  <si>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</si>
  <si>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</si>
  <si>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</si>
  <si>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</si>
  <si>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</si>
  <si>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</si>
  <si>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</si>
  <si>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</si>
  <si>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</si>
  <si>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</si>
  <si>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</si>
  <si>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</si>
  <si>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鳥取県若桜町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</si>
  <si>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</si>
  <si>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</si>
  <si>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</si>
  <si>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</si>
  <si>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</si>
  <si>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</si>
  <si>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</si>
  <si>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</si>
  <si>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</si>
  <si>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</si>
  <si>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</si>
  <si>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</si>
  <si>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</si>
  <si>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</si>
  <si>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</si>
  <si>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</si>
  <si>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</si>
  <si>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</si>
  <si>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</si>
  <si>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</si>
  <si>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</si>
  <si>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</si>
  <si>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</si>
  <si>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</si>
  <si>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</si>
  <si>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</si>
  <si>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</si>
  <si>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</si>
  <si>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</si>
  <si>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</si>
  <si>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</si>
  <si>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</si>
  <si>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</si>
  <si>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</si>
  <si>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</si>
  <si>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</si>
  <si>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</si>
  <si>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</si>
  <si>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</si>
  <si>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</si>
  <si>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</si>
  <si>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</si>
  <si>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</si>
  <si>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</si>
  <si>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</si>
  <si>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</si>
  <si>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</si>
  <si>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</si>
  <si>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</si>
  <si>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</si>
  <si>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</si>
  <si>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</si>
  <si>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</si>
  <si>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</si>
  <si>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</si>
  <si>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</si>
  <si>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</si>
  <si>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</si>
  <si>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</si>
  <si>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</si>
  <si>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</si>
  <si>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</si>
  <si>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</si>
  <si>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</si>
  <si>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</si>
  <si>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</si>
  <si>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</si>
  <si>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</si>
  <si>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</si>
  <si>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</si>
  <si>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</si>
  <si>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</si>
  <si>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</si>
  <si>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</si>
  <si>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</si>
  <si>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</si>
  <si>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</si>
  <si>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</si>
  <si>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</si>
  <si>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</si>
  <si>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</si>
  <si>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</si>
  <si>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</si>
  <si>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</si>
  <si>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</si>
  <si>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</si>
  <si>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</si>
  <si>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</si>
  <si>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</si>
  <si>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</si>
  <si>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</si>
  <si>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</si>
  <si>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</si>
  <si>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</si>
  <si>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</si>
  <si>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</si>
  <si>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</si>
  <si>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</si>
  <si>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</si>
  <si>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</si>
  <si>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</si>
  <si>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</si>
  <si>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</si>
  <si>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</si>
  <si>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</si>
  <si>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</si>
  <si>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</si>
  <si>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</si>
  <si>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</si>
  <si>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</si>
  <si>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</si>
  <si>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</si>
  <si>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</si>
  <si>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</si>
  <si>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</si>
  <si>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</si>
  <si>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</si>
  <si>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</si>
  <si>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</si>
  <si>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</si>
  <si>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</si>
  <si>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</si>
  <si>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</si>
  <si>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</si>
  <si>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</si>
  <si>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</si>
  <si>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</si>
  <si>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</si>
  <si>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</si>
  <si>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</si>
  <si>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</si>
  <si>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</si>
  <si>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</si>
  <si>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</si>
  <si>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</si>
  <si>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</si>
  <si>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</si>
  <si>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</si>
  <si>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</si>
  <si>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</si>
  <si>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</si>
  <si>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</si>
  <si>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</si>
  <si>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</si>
  <si>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</si>
  <si>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</si>
  <si>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</si>
  <si>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</si>
  <si>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</si>
  <si>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鳥取県若桜町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</si>
  <si>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</si>
  <si>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</si>
  <si>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</si>
  <si>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</si>
  <si>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</si>
  <si>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</si>
  <si>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</si>
  <si>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</si>
  <si>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</si>
  <si>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</si>
  <si>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</si>
  <si>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</si>
  <si>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</si>
  <si>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</si>
  <si>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</si>
  <si>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</si>
  <si>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</si>
  <si>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</si>
  <si>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</si>
  <si>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</si>
  <si>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</si>
  <si>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</si>
  <si>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</si>
  <si>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</si>
  <si>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</si>
  <si>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</si>
  <si>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</si>
  <si>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</si>
  <si>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</si>
  <si>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</si>
  <si>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</si>
  <si>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</si>
  <si>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</si>
  <si>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</si>
  <si>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</si>
  <si>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</si>
  <si>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</si>
  <si>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t>
    <phoneticPr fontId="5"/>
  </si>
  <si>
    <t>簡易水道事業</t>
    <phoneticPr fontId="5"/>
  </si>
  <si>
    <t>-</t>
    <phoneticPr fontId="5"/>
  </si>
  <si>
    <t>法非適用企業</t>
    <phoneticPr fontId="5"/>
  </si>
  <si>
    <t>公共下水道事業</t>
    <phoneticPr fontId="5"/>
  </si>
  <si>
    <t>農業集落排水事業</t>
    <phoneticPr fontId="5"/>
  </si>
  <si>
    <t>-</t>
    <phoneticPr fontId="5"/>
  </si>
  <si>
    <t>索道事業</t>
    <phoneticPr fontId="5"/>
  </si>
  <si>
    <t>赤松団地造成事業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</si>
  <si>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</si>
  <si>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</si>
  <si>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</si>
  <si>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</si>
  <si>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</si>
  <si>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</si>
  <si>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</si>
  <si>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</si>
  <si>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</si>
  <si>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</si>
  <si>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</si>
  <si>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</si>
  <si>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</si>
  <si>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</si>
  <si>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</si>
  <si>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</si>
  <si>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</si>
  <si>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</si>
  <si>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</si>
  <si>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</si>
  <si>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</si>
  <si>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</si>
  <si>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</si>
  <si>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</si>
  <si>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</si>
  <si>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</si>
  <si>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</si>
  <si>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</si>
  <si>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</si>
  <si>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</si>
  <si>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</si>
  <si>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</si>
  <si>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</si>
  <si>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</si>
  <si>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</si>
  <si>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</si>
  <si>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</si>
  <si>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</si>
  <si>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</si>
  <si>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</si>
  <si>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</si>
  <si>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</si>
  <si>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</si>
  <si>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</si>
  <si>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</si>
  <si>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</si>
  <si>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</si>
  <si>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</si>
  <si>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</si>
  <si>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</si>
  <si>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</si>
  <si>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</si>
  <si>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</si>
  <si>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</si>
  <si>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</si>
  <si>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</si>
  <si>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</si>
  <si>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</si>
  <si>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</si>
  <si>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</si>
  <si>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</si>
  <si>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</si>
  <si>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</si>
  <si>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簡易水道事業</t>
    <phoneticPr fontId="5"/>
  </si>
  <si>
    <t>(Ｆ)</t>
    <phoneticPr fontId="5"/>
  </si>
  <si>
    <t>介護保険事業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</si>
  <si>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</si>
  <si>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</si>
  <si>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</si>
  <si>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</si>
  <si>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</si>
  <si>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</si>
  <si>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</si>
  <si>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</si>
  <si>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</si>
  <si>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</si>
  <si>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</si>
  <si>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</si>
  <si>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</si>
  <si>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</si>
  <si>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</si>
  <si>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</si>
  <si>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</si>
  <si>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</si>
  <si>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</si>
  <si>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</si>
  <si>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</si>
  <si>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</si>
  <si>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</si>
  <si>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</si>
  <si>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</si>
  <si>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</si>
  <si>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</si>
  <si>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</si>
  <si>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</si>
  <si>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</si>
  <si>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</si>
  <si>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</si>
  <si>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</si>
  <si>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</si>
  <si>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</si>
  <si>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</si>
  <si>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</si>
  <si>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</si>
  <si>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</si>
  <si>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</si>
  <si>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</si>
  <si>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</si>
  <si>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</si>
  <si>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</si>
  <si>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</si>
  <si>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</si>
  <si>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</si>
  <si>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</si>
  <si>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</si>
  <si>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</si>
  <si>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</si>
  <si>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</si>
  <si>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</si>
  <si>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</si>
  <si>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</si>
  <si>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</si>
  <si>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</si>
  <si>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</si>
  <si>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</si>
  <si>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</si>
  <si>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</si>
  <si>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</si>
  <si>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</si>
  <si>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</si>
  <si>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</si>
  <si>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</si>
  <si>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</si>
  <si>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</si>
  <si>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</si>
  <si>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</si>
  <si>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</si>
  <si>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</si>
  <si>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</si>
  <si>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</si>
  <si>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</si>
  <si>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</si>
  <si>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</si>
  <si>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</si>
  <si>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</si>
  <si>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</si>
  <si>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</si>
  <si>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</si>
  <si>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</si>
  <si>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</si>
  <si>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</si>
  <si>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</si>
  <si>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国民健康保険事業</t>
  </si>
  <si>
    <t>介護保険事業</t>
  </si>
  <si>
    <t>赤松団地造成事業</t>
  </si>
  <si>
    <t>索道事業</t>
  </si>
  <si>
    <t>▲ 0.25</t>
  </si>
  <si>
    <t>後期高齢者医療</t>
  </si>
  <si>
    <t>住宅新築資金等貸付事業</t>
  </si>
  <si>
    <t>簡易水道事業</t>
  </si>
  <si>
    <t>その他会計（赤字）</t>
  </si>
  <si>
    <t>その他会計（黒字）</t>
  </si>
  <si>
    <t>-</t>
    <phoneticPr fontId="2"/>
  </si>
  <si>
    <t>鳥取県町村総合事務組合</t>
    <rPh sb="0" eb="3">
      <t>トットリケン</t>
    </rPh>
    <rPh sb="3" eb="5">
      <t>チョウソン</t>
    </rPh>
    <rPh sb="5" eb="7">
      <t>ソウゴウ</t>
    </rPh>
    <rPh sb="7" eb="9">
      <t>ジム</t>
    </rPh>
    <rPh sb="9" eb="11">
      <t>クミアイ</t>
    </rPh>
    <phoneticPr fontId="2"/>
  </si>
  <si>
    <t>鳥取県後期高齢者医療広域連合一般会計</t>
    <rPh sb="0" eb="3">
      <t>トットリケン</t>
    </rPh>
    <rPh sb="3" eb="5">
      <t>コウキ</t>
    </rPh>
    <rPh sb="5" eb="8">
      <t>コウレイシャ</t>
    </rPh>
    <rPh sb="8" eb="10">
      <t>イリョウ</t>
    </rPh>
    <rPh sb="10" eb="12">
      <t>コウイキ</t>
    </rPh>
    <rPh sb="12" eb="14">
      <t>レンゴウ</t>
    </rPh>
    <rPh sb="14" eb="16">
      <t>イッパン</t>
    </rPh>
    <rPh sb="16" eb="18">
      <t>カイケイ</t>
    </rPh>
    <phoneticPr fontId="2"/>
  </si>
  <si>
    <t>鳥取県東部広域行政管理組合一般会計</t>
    <rPh sb="0" eb="3">
      <t>トットリケン</t>
    </rPh>
    <rPh sb="3" eb="5">
      <t>トウブ</t>
    </rPh>
    <rPh sb="5" eb="7">
      <t>コウイキ</t>
    </rPh>
    <rPh sb="7" eb="9">
      <t>ギョウセイ</t>
    </rPh>
    <rPh sb="9" eb="11">
      <t>カンリ</t>
    </rPh>
    <rPh sb="11" eb="13">
      <t>クミアイ</t>
    </rPh>
    <rPh sb="13" eb="15">
      <t>イッパン</t>
    </rPh>
    <rPh sb="15" eb="17">
      <t>カイケイ</t>
    </rPh>
    <phoneticPr fontId="2"/>
  </si>
  <si>
    <t>鳥取県東部広域行政管理組合因幡ふるさと振興事業費特別会計</t>
    <rPh sb="0" eb="3">
      <t>トットリケン</t>
    </rPh>
    <rPh sb="3" eb="5">
      <t>トウブ</t>
    </rPh>
    <rPh sb="5" eb="7">
      <t>コウイキ</t>
    </rPh>
    <rPh sb="7" eb="9">
      <t>ギョウセイ</t>
    </rPh>
    <rPh sb="9" eb="11">
      <t>カンリ</t>
    </rPh>
    <rPh sb="11" eb="13">
      <t>クミアイ</t>
    </rPh>
    <rPh sb="13" eb="15">
      <t>イナバ</t>
    </rPh>
    <rPh sb="19" eb="21">
      <t>シンコウ</t>
    </rPh>
    <rPh sb="21" eb="23">
      <t>ジギョウ</t>
    </rPh>
    <rPh sb="23" eb="24">
      <t>ヒ</t>
    </rPh>
    <rPh sb="24" eb="26">
      <t>トクベツ</t>
    </rPh>
    <rPh sb="26" eb="28">
      <t>カイケイ</t>
    </rPh>
    <phoneticPr fontId="2"/>
  </si>
  <si>
    <t>鳥取県後期高齢者医療広域連合後期高齢者医療特別会計</t>
    <rPh sb="0" eb="3">
      <t>トットリケン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</si>
  <si>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若桜町観光開発事業団</t>
    <rPh sb="0" eb="3">
      <t>ワカサチョウ</t>
    </rPh>
    <rPh sb="3" eb="5">
      <t>カンコウ</t>
    </rPh>
    <rPh sb="5" eb="7">
      <t>カイハツ</t>
    </rPh>
    <rPh sb="7" eb="10">
      <t>ジギョウダン</t>
    </rPh>
    <phoneticPr fontId="2"/>
  </si>
  <si>
    <t>若桜農林振興</t>
    <rPh sb="0" eb="2">
      <t>ワカサ</t>
    </rPh>
    <rPh sb="2" eb="4">
      <t>ノウリン</t>
    </rPh>
    <rPh sb="4" eb="6">
      <t>シンコウ</t>
    </rPh>
    <phoneticPr fontId="2"/>
  </si>
  <si>
    <t>若桜鉄道</t>
    <rPh sb="0" eb="2">
      <t>ワカサ</t>
    </rPh>
    <rPh sb="2" eb="4">
      <t>テツドウ</t>
    </rPh>
    <phoneticPr fontId="2"/>
  </si>
  <si>
    <t>公共施設等整備基金</t>
    <rPh sb="0" eb="2">
      <t>コウキョウ</t>
    </rPh>
    <rPh sb="2" eb="4">
      <t>シセツ</t>
    </rPh>
    <rPh sb="4" eb="5">
      <t>トウ</t>
    </rPh>
    <rPh sb="5" eb="7">
      <t>セイビ</t>
    </rPh>
    <rPh sb="7" eb="9">
      <t>キキン</t>
    </rPh>
    <phoneticPr fontId="11"/>
  </si>
  <si>
    <t>地域公共交通維持確保基金</t>
    <rPh sb="0" eb="2">
      <t>チイキ</t>
    </rPh>
    <rPh sb="2" eb="4">
      <t>コウキョウ</t>
    </rPh>
    <rPh sb="4" eb="6">
      <t>コウツウ</t>
    </rPh>
    <rPh sb="6" eb="8">
      <t>イジ</t>
    </rPh>
    <rPh sb="8" eb="10">
      <t>カクホ</t>
    </rPh>
    <rPh sb="10" eb="12">
      <t>キキン</t>
    </rPh>
    <phoneticPr fontId="11"/>
  </si>
  <si>
    <t>農業集落排水事業推進基金</t>
    <rPh sb="0" eb="2">
      <t>ノウギョウ</t>
    </rPh>
    <rPh sb="2" eb="4">
      <t>シュウラク</t>
    </rPh>
    <rPh sb="4" eb="6">
      <t>ハイスイ</t>
    </rPh>
    <rPh sb="6" eb="8">
      <t>ジギョウ</t>
    </rPh>
    <rPh sb="8" eb="10">
      <t>スイシン</t>
    </rPh>
    <rPh sb="10" eb="12">
      <t>キキン</t>
    </rPh>
    <phoneticPr fontId="11"/>
  </si>
  <si>
    <t>社会福祉振興基金</t>
    <rPh sb="0" eb="2">
      <t>シャカイ</t>
    </rPh>
    <rPh sb="2" eb="4">
      <t>フクシ</t>
    </rPh>
    <rPh sb="4" eb="6">
      <t>シンコウ</t>
    </rPh>
    <rPh sb="6" eb="8">
      <t>キキン</t>
    </rPh>
    <phoneticPr fontId="11"/>
  </si>
  <si>
    <t>ふるさと応援基金</t>
    <rPh sb="4" eb="6">
      <t>オウエン</t>
    </rPh>
    <rPh sb="6" eb="8">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</si>
  <si>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</si>
  <si>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</si>
  <si>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</si>
  <si>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</si>
  <si>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</si>
  <si>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</si>
  <si>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</si>
  <si>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</si>
  <si>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</si>
  <si>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</si>
  <si>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</si>
  <si>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</si>
  <si>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</si>
  <si>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実質公債費比率は、ここ２～３年大きな変動はなく推移していたが、平成29年度は類似団体と比較し高い水準となった。将来負担比率については、近年の起債を財源とした事業増加により年々上昇傾向にある。主な要因としては、防災行政無線デジタル化事業等の大型事業に際し、地方債を発行したことが考えられる。これらの地方債の償還は、令和4年度から始まり、今後も実質公債費率が上昇していくことが予想され、これまで以上に公債費の適正化に取り組んでいく必要がある。</t>
    <rPh sb="1" eb="3">
      <t>ジッシツ</t>
    </rPh>
    <rPh sb="3" eb="6">
      <t>コウサイヒ</t>
    </rPh>
    <rPh sb="6" eb="8">
      <t>ヒリツ</t>
    </rPh>
    <rPh sb="15" eb="16">
      <t>ネン</t>
    </rPh>
    <rPh sb="16" eb="17">
      <t>オオ</t>
    </rPh>
    <rPh sb="19" eb="21">
      <t>ヘンドウ</t>
    </rPh>
    <rPh sb="24" eb="26">
      <t>スイイ</t>
    </rPh>
    <rPh sb="32" eb="34">
      <t>ヘイセイ</t>
    </rPh>
    <rPh sb="36" eb="38">
      <t>ネンド</t>
    </rPh>
    <rPh sb="39" eb="41">
      <t>ルイジ</t>
    </rPh>
    <rPh sb="41" eb="43">
      <t>ダンタイ</t>
    </rPh>
    <rPh sb="44" eb="46">
      <t>ヒカク</t>
    </rPh>
    <rPh sb="47" eb="48">
      <t>タカ</t>
    </rPh>
    <rPh sb="49" eb="51">
      <t>スイジュン</t>
    </rPh>
    <rPh sb="56" eb="58">
      <t>ショウライ</t>
    </rPh>
    <rPh sb="58" eb="60">
      <t>フタン</t>
    </rPh>
    <rPh sb="60" eb="62">
      <t>ヒリツ</t>
    </rPh>
    <rPh sb="68" eb="70">
      <t>キンネン</t>
    </rPh>
    <rPh sb="71" eb="73">
      <t>キサイ</t>
    </rPh>
    <rPh sb="74" eb="76">
      <t>ザイゲン</t>
    </rPh>
    <rPh sb="79" eb="81">
      <t>ジギョウ</t>
    </rPh>
    <rPh sb="81" eb="83">
      <t>ゾウカ</t>
    </rPh>
    <rPh sb="86" eb="88">
      <t>ネンネン</t>
    </rPh>
    <rPh sb="88" eb="90">
      <t>ジョウショウ</t>
    </rPh>
    <rPh sb="90" eb="92">
      <t>ケイコウ</t>
    </rPh>
    <rPh sb="96" eb="97">
      <t>オモ</t>
    </rPh>
    <rPh sb="98" eb="100">
      <t>ヨウイン</t>
    </rPh>
    <rPh sb="105" eb="107">
      <t>ボウサイ</t>
    </rPh>
    <rPh sb="107" eb="109">
      <t>ギョウセイ</t>
    </rPh>
    <rPh sb="109" eb="111">
      <t>ムセン</t>
    </rPh>
    <rPh sb="115" eb="116">
      <t>カ</t>
    </rPh>
    <rPh sb="116" eb="118">
      <t>ジギョウ</t>
    </rPh>
    <rPh sb="118" eb="119">
      <t>トウ</t>
    </rPh>
    <rPh sb="120" eb="122">
      <t>オオガタ</t>
    </rPh>
    <rPh sb="122" eb="124">
      <t>ジギョウ</t>
    </rPh>
    <rPh sb="125" eb="126">
      <t>サイ</t>
    </rPh>
    <rPh sb="128" eb="131">
      <t>チホウサイ</t>
    </rPh>
    <rPh sb="132" eb="134">
      <t>ハッコウ</t>
    </rPh>
    <rPh sb="139" eb="140">
      <t>カンガ</t>
    </rPh>
    <rPh sb="149" eb="152">
      <t>チホウサイ</t>
    </rPh>
    <rPh sb="153" eb="155">
      <t>ショウカン</t>
    </rPh>
    <rPh sb="157" eb="159">
      <t>レイワ</t>
    </rPh>
    <rPh sb="160" eb="162">
      <t>ネンド</t>
    </rPh>
    <rPh sb="164" eb="165">
      <t>ハジ</t>
    </rPh>
    <rPh sb="168" eb="170">
      <t>コンゴ</t>
    </rPh>
    <rPh sb="171" eb="173">
      <t>ジッシツ</t>
    </rPh>
    <rPh sb="173" eb="176">
      <t>コウサイヒ</t>
    </rPh>
    <rPh sb="176" eb="177">
      <t>リツ</t>
    </rPh>
    <rPh sb="178" eb="180">
      <t>ジョウショウ</t>
    </rPh>
    <rPh sb="187" eb="189">
      <t>ヨソウ</t>
    </rPh>
    <rPh sb="196" eb="198">
      <t>イジョウ</t>
    </rPh>
    <rPh sb="199" eb="202">
      <t>コウサイヒ</t>
    </rPh>
    <rPh sb="203" eb="206">
      <t>テキセイカ</t>
    </rPh>
    <rPh sb="207" eb="208">
      <t>ト</t>
    </rPh>
    <rPh sb="209" eb="210">
      <t>ク</t>
    </rPh>
    <rPh sb="214" eb="216">
      <t>ヒツヨウ</t>
    </rPh>
    <phoneticPr fontId="2"/>
  </si>
  <si>
    <t>　本町が保有する公共施設等は、高度経済成長期を中心に整備されたものが多く、今後老朽化に伴い更新時期を迎えるため、多額の財政負担が予想される。近年では、小中一貫校や認定こども園開設による施設の統廃合、耐震補強による施設の長寿命化に取り組んだが、今後とも公共施設等総合管理計画に基づき、長期的な視点に立って施設を管理していく。</t>
    <rPh sb="1" eb="3">
      <t>ホンチョウ</t>
    </rPh>
    <rPh sb="4" eb="6">
      <t>ホユウ</t>
    </rPh>
    <rPh sb="8" eb="10">
      <t>コウキョウ</t>
    </rPh>
    <rPh sb="10" eb="12">
      <t>シセツ</t>
    </rPh>
    <rPh sb="12" eb="13">
      <t>トウ</t>
    </rPh>
    <rPh sb="15" eb="17">
      <t>コウド</t>
    </rPh>
    <rPh sb="17" eb="19">
      <t>ケイザイ</t>
    </rPh>
    <rPh sb="19" eb="22">
      <t>セイチョウキ</t>
    </rPh>
    <rPh sb="23" eb="25">
      <t>チュウシン</t>
    </rPh>
    <rPh sb="26" eb="28">
      <t>セイビ</t>
    </rPh>
    <rPh sb="34" eb="35">
      <t>オオ</t>
    </rPh>
    <rPh sb="37" eb="39">
      <t>コンゴ</t>
    </rPh>
    <rPh sb="39" eb="42">
      <t>ロウキュウカ</t>
    </rPh>
    <rPh sb="43" eb="44">
      <t>トモナ</t>
    </rPh>
    <rPh sb="45" eb="47">
      <t>コウシン</t>
    </rPh>
    <rPh sb="47" eb="49">
      <t>ジキ</t>
    </rPh>
    <rPh sb="50" eb="51">
      <t>ムカ</t>
    </rPh>
    <rPh sb="56" eb="58">
      <t>タガク</t>
    </rPh>
    <rPh sb="59" eb="61">
      <t>ザイセイ</t>
    </rPh>
    <rPh sb="61" eb="63">
      <t>フタン</t>
    </rPh>
    <rPh sb="64" eb="66">
      <t>ヨソウ</t>
    </rPh>
    <rPh sb="70" eb="72">
      <t>キンネン</t>
    </rPh>
    <rPh sb="75" eb="77">
      <t>ショウチュウ</t>
    </rPh>
    <rPh sb="77" eb="79">
      <t>イッカン</t>
    </rPh>
    <rPh sb="79" eb="80">
      <t>コウ</t>
    </rPh>
    <rPh sb="81" eb="83">
      <t>ニンテイ</t>
    </rPh>
    <rPh sb="86" eb="87">
      <t>エン</t>
    </rPh>
    <rPh sb="87" eb="89">
      <t>カイセツ</t>
    </rPh>
    <rPh sb="92" eb="94">
      <t>シセツ</t>
    </rPh>
    <rPh sb="95" eb="98">
      <t>トウハイゴウ</t>
    </rPh>
    <rPh sb="99" eb="101">
      <t>タイシン</t>
    </rPh>
    <rPh sb="101" eb="103">
      <t>ホキョウ</t>
    </rPh>
    <rPh sb="106" eb="108">
      <t>シセツ</t>
    </rPh>
    <rPh sb="109" eb="113">
      <t>チョウジュミョウカ</t>
    </rPh>
    <rPh sb="114" eb="115">
      <t>ト</t>
    </rPh>
    <rPh sb="116" eb="117">
      <t>ク</t>
    </rPh>
    <rPh sb="121" eb="123">
      <t>コンゴ</t>
    </rPh>
    <rPh sb="125" eb="127">
      <t>コウキョウ</t>
    </rPh>
    <rPh sb="127" eb="129">
      <t>シセツ</t>
    </rPh>
    <rPh sb="129" eb="130">
      <t>トウ</t>
    </rPh>
    <rPh sb="130" eb="132">
      <t>ソウゴウ</t>
    </rPh>
    <rPh sb="132" eb="134">
      <t>カンリ</t>
    </rPh>
    <rPh sb="134" eb="136">
      <t>ケイカク</t>
    </rPh>
    <rPh sb="137" eb="138">
      <t>モト</t>
    </rPh>
    <rPh sb="141" eb="144">
      <t>チョウキテキ</t>
    </rPh>
    <rPh sb="145" eb="147">
      <t>シテン</t>
    </rPh>
    <rPh sb="148" eb="149">
      <t>タ</t>
    </rPh>
    <rPh sb="151" eb="153">
      <t>シセツ</t>
    </rPh>
    <rPh sb="154" eb="156">
      <t>カンリ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</si>
</sst>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245039</c:v>
                </c:pt>
                <c:pt idx="3">
                  <c:v>237994</c:v>
                </c:pt>
                <c:pt idx="4">
                  <c:v>267911</c:v>
                </c:pt>
              </c:numCache>
            </c:numRef>
          </c:val>
          <c:smooth val="0"/>
          <c:extLst>
            <c:ext xmlns:c16="http://schemas.microsoft.com/office/drawing/2014/chart" uri="{C3380CC4-5D6E-409C-BE32-E72D297353CC}">
              <c16:uniqueId val="{00000000-3315-455E-8B42-2A0F9FC7D56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186288</c:v>
                </c:pt>
                <c:pt idx="1">
                  <c:v>144283</c:v>
                </c:pt>
                <c:pt idx="2">
                  <c:v>167046</c:v>
                </c:pt>
                <c:pt idx="3">
                  <c:v>176641</c:v>
                </c:pt>
                <c:pt idx="4">
                  <c:v>199937</c:v>
                </c:pt>
              </c:numCache>
            </c:numRef>
          </c:val>
          <c:smooth val="0"/>
          <c:extLst>
            <c:ext xmlns:c16="http://schemas.microsoft.com/office/drawing/2014/chart" uri="{C3380CC4-5D6E-409C-BE32-E72D297353CC}">
              <c16:uniqueId val="{00000001-3315-455E-8B42-2A0F9FC7D566}"/>
            </c:ext>
          </c:extLst>
        </c:ser>
        <c:dLbls>
          <c:showLegendKey val="0"/>
          <c:showVal val="0"/>
          <c:showCatName val="0"/>
          <c:showSerName val="0"/>
          <c:showPercent val="0"/>
          <c:showBubbleSize val="0"/>
        </c:dLbls>
        <c:marker val="1"/>
        <c:smooth val="0"/>
        <c:axId val="197129144"/>
        <c:axId val="197132280"/>
      </c:lineChart>
      <c:catAx>
        <c:axId val="1971291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7132280"/>
        <c:crosses val="autoZero"/>
        <c:auto val="1"/>
        <c:lblAlgn val="ctr"/>
        <c:lblOffset val="100"/>
        <c:tickLblSkip val="1"/>
        <c:tickMarkSkip val="1"/>
        <c:noMultiLvlLbl val="0"/>
      </c:catAx>
      <c:valAx>
        <c:axId val="1971322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7129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c:v>
                </c:pt>
                <c:pt idx="1">
                  <c:v>9.2100000000000009</c:v>
                </c:pt>
                <c:pt idx="2">
                  <c:v>8.17</c:v>
                </c:pt>
                <c:pt idx="3">
                  <c:v>7.73</c:v>
                </c:pt>
                <c:pt idx="4">
                  <c:v>10.26</c:v>
                </c:pt>
              </c:numCache>
            </c:numRef>
          </c:val>
          <c:extLst>
            <c:ext xmlns:c16="http://schemas.microsoft.com/office/drawing/2014/chart" uri="{C3380CC4-5D6E-409C-BE32-E72D297353CC}">
              <c16:uniqueId val="{00000000-69B0-4048-BCB2-4E4D265B90C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52.18</c:v>
                </c:pt>
                <c:pt idx="1">
                  <c:v>53.32</c:v>
                </c:pt>
                <c:pt idx="2">
                  <c:v>53.87</c:v>
                </c:pt>
                <c:pt idx="3">
                  <c:v>56.12</c:v>
                </c:pt>
                <c:pt idx="4">
                  <c:v>55.43</c:v>
                </c:pt>
              </c:numCache>
            </c:numRef>
          </c:val>
          <c:extLst>
            <c:ext xmlns:c16="http://schemas.microsoft.com/office/drawing/2014/chart" uri="{C3380CC4-5D6E-409C-BE32-E72D297353CC}">
              <c16:uniqueId val="{00000001-69B0-4048-BCB2-4E4D265B90C4}"/>
            </c:ext>
          </c:extLst>
        </c:ser>
        <c:dLbls>
          <c:showLegendKey val="0"/>
          <c:showVal val="0"/>
          <c:showCatName val="0"/>
          <c:showSerName val="0"/>
          <c:showPercent val="0"/>
          <c:showBubbleSize val="0"/>
        </c:dLbls>
        <c:gapWidth val="250"/>
        <c:overlap val="100"/>
        <c:axId val="197125224"/>
        <c:axId val="197127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5.62</c:v>
                </c:pt>
                <c:pt idx="1">
                  <c:v>2.38</c:v>
                </c:pt>
                <c:pt idx="2">
                  <c:v>2.2000000000000002</c:v>
                </c:pt>
                <c:pt idx="3">
                  <c:v>0.16</c:v>
                </c:pt>
                <c:pt idx="4">
                  <c:v>2.1</c:v>
                </c:pt>
              </c:numCache>
            </c:numRef>
          </c:val>
          <c:smooth val="0"/>
          <c:extLst>
            <c:ext xmlns:c16="http://schemas.microsoft.com/office/drawing/2014/chart" uri="{C3380CC4-5D6E-409C-BE32-E72D297353CC}">
              <c16:uniqueId val="{00000002-69B0-4048-BCB2-4E4D265B90C4}"/>
            </c:ext>
          </c:extLst>
        </c:ser>
        <c:dLbls>
          <c:showLegendKey val="0"/>
          <c:showVal val="0"/>
          <c:showCatName val="0"/>
          <c:showSerName val="0"/>
          <c:showPercent val="0"/>
          <c:showBubbleSize val="0"/>
        </c:dLbls>
        <c:marker val="1"/>
        <c:smooth val="0"/>
        <c:axId val="197125224"/>
        <c:axId val="197127576"/>
      </c:lineChart>
      <c:catAx>
        <c:axId val="197125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7127576"/>
        <c:crosses val="autoZero"/>
        <c:auto val="1"/>
        <c:lblAlgn val="ctr"/>
        <c:lblOffset val="100"/>
        <c:tickLblSkip val="1"/>
        <c:tickMarkSkip val="1"/>
        <c:noMultiLvlLbl val="0"/>
      </c:catAx>
      <c:valAx>
        <c:axId val="197127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125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290-4006-8004-A1648C748E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290-4006-8004-A1648C748EAF}"/>
            </c:ext>
          </c:extLst>
        </c:ser>
        <c:ser>
          <c:idx val="2"/>
          <c:order val="2"/>
          <c:tx>
            <c:strRef>
              <c:f>データシート!$A$29</c:f>
              <c:strCache>
                <c:ptCount val="1"/>
                <c:pt idx="0">
                  <c:v>簡易水道事業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7.0000000000000007E-2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290-4006-8004-A1648C748EAF}"/>
            </c:ext>
          </c:extLst>
        </c:ser>
        <c:ser>
          <c:idx val="3"/>
          <c:order val="3"/>
          <c:tx>
            <c:strRef>
              <c:f>データシート!$A$30</c:f>
              <c:strCache>
                <c:ptCount val="1"/>
                <c:pt idx="0">
                  <c:v>住宅新築資金等貸付事業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290-4006-8004-A1648C748EAF}"/>
            </c:ext>
          </c:extLst>
        </c:ser>
        <c:ser>
          <c:idx val="4"/>
          <c:order val="4"/>
          <c:tx>
            <c:strRef>
              <c:f>データシート!$A$31</c:f>
              <c:strCache>
                <c:ptCount val="1"/>
                <c:pt idx="0">
                  <c:v>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1290-4006-8004-A1648C748EAF}"/>
            </c:ext>
          </c:extLst>
        </c:ser>
        <c:ser>
          <c:idx val="5"/>
          <c:order val="5"/>
          <c:tx>
            <c:strRef>
              <c:f>データシート!$A$32</c:f>
              <c:strCache>
                <c:ptCount val="1"/>
                <c:pt idx="0">
                  <c:v>索道事業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0.05</c:v>
                </c:pt>
                <c:pt idx="4">
                  <c:v>0.25</c:v>
                </c:pt>
                <c:pt idx="5">
                  <c:v>#N/A</c:v>
                </c:pt>
                <c:pt idx="6">
                  <c:v>#N/A</c:v>
                </c:pt>
                <c:pt idx="7">
                  <c:v>0.18</c:v>
                </c:pt>
                <c:pt idx="8">
                  <c:v>#N/A</c:v>
                </c:pt>
                <c:pt idx="9">
                  <c:v>0.08</c:v>
                </c:pt>
              </c:numCache>
            </c:numRef>
          </c:val>
          <c:extLst>
            <c:ext xmlns:c16="http://schemas.microsoft.com/office/drawing/2014/chart" uri="{C3380CC4-5D6E-409C-BE32-E72D297353CC}">
              <c16:uniqueId val="{00000005-1290-4006-8004-A1648C748EAF}"/>
            </c:ext>
          </c:extLst>
        </c:ser>
        <c:ser>
          <c:idx val="6"/>
          <c:order val="6"/>
          <c:tx>
            <c:strRef>
              <c:f>データシート!$A$33</c:f>
              <c:strCache>
                <c:ptCount val="1"/>
                <c:pt idx="0">
                  <c:v>赤松団地造成事業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1.31</c:v>
                </c:pt>
                <c:pt idx="2">
                  <c:v>#N/A</c:v>
                </c:pt>
                <c:pt idx="3">
                  <c:v>1.05</c:v>
                </c:pt>
                <c:pt idx="4">
                  <c:v>#N/A</c:v>
                </c:pt>
                <c:pt idx="5">
                  <c:v>1.1399999999999999</c:v>
                </c:pt>
                <c:pt idx="6">
                  <c:v>#N/A</c:v>
                </c:pt>
                <c:pt idx="7">
                  <c:v>0.9</c:v>
                </c:pt>
                <c:pt idx="8">
                  <c:v>#N/A</c:v>
                </c:pt>
                <c:pt idx="9">
                  <c:v>0.91</c:v>
                </c:pt>
              </c:numCache>
            </c:numRef>
          </c:val>
          <c:extLst>
            <c:ext xmlns:c16="http://schemas.microsoft.com/office/drawing/2014/chart" uri="{C3380CC4-5D6E-409C-BE32-E72D297353CC}">
              <c16:uniqueId val="{00000006-1290-4006-8004-A1648C748EAF}"/>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7.0000000000000007E-2</c:v>
                </c:pt>
                <c:pt idx="2">
                  <c:v>#N/A</c:v>
                </c:pt>
                <c:pt idx="3">
                  <c:v>0.9</c:v>
                </c:pt>
                <c:pt idx="4">
                  <c:v>#N/A</c:v>
                </c:pt>
                <c:pt idx="5">
                  <c:v>0.95</c:v>
                </c:pt>
                <c:pt idx="6">
                  <c:v>#N/A</c:v>
                </c:pt>
                <c:pt idx="7">
                  <c:v>1.17</c:v>
                </c:pt>
                <c:pt idx="8">
                  <c:v>#N/A</c:v>
                </c:pt>
                <c:pt idx="9">
                  <c:v>1.17</c:v>
                </c:pt>
              </c:numCache>
            </c:numRef>
          </c:val>
          <c:extLst>
            <c:ext xmlns:c16="http://schemas.microsoft.com/office/drawing/2014/chart" uri="{C3380CC4-5D6E-409C-BE32-E72D297353CC}">
              <c16:uniqueId val="{00000007-1290-4006-8004-A1648C748EAF}"/>
            </c:ext>
          </c:extLst>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1.08</c:v>
                </c:pt>
                <c:pt idx="2">
                  <c:v>#N/A</c:v>
                </c:pt>
                <c:pt idx="3">
                  <c:v>0</c:v>
                </c:pt>
                <c:pt idx="4">
                  <c:v>#N/A</c:v>
                </c:pt>
                <c:pt idx="5">
                  <c:v>0</c:v>
                </c:pt>
                <c:pt idx="6">
                  <c:v>#N/A</c:v>
                </c:pt>
                <c:pt idx="7">
                  <c:v>1.3</c:v>
                </c:pt>
                <c:pt idx="8">
                  <c:v>#N/A</c:v>
                </c:pt>
                <c:pt idx="9">
                  <c:v>1.65</c:v>
                </c:pt>
              </c:numCache>
            </c:numRef>
          </c:val>
          <c:extLst>
            <c:ext xmlns:c16="http://schemas.microsoft.com/office/drawing/2014/chart" uri="{C3380CC4-5D6E-409C-BE32-E72D297353CC}">
              <c16:uniqueId val="{00000008-1290-4006-8004-A1648C748EA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6.99</c:v>
                </c:pt>
                <c:pt idx="2">
                  <c:v>#N/A</c:v>
                </c:pt>
                <c:pt idx="3">
                  <c:v>9.2100000000000009</c:v>
                </c:pt>
                <c:pt idx="4">
                  <c:v>#N/A</c:v>
                </c:pt>
                <c:pt idx="5">
                  <c:v>8.17</c:v>
                </c:pt>
                <c:pt idx="6">
                  <c:v>#N/A</c:v>
                </c:pt>
                <c:pt idx="7">
                  <c:v>7.72</c:v>
                </c:pt>
                <c:pt idx="8">
                  <c:v>#N/A</c:v>
                </c:pt>
                <c:pt idx="9">
                  <c:v>10.25</c:v>
                </c:pt>
              </c:numCache>
            </c:numRef>
          </c:val>
          <c:extLst>
            <c:ext xmlns:c16="http://schemas.microsoft.com/office/drawing/2014/chart" uri="{C3380CC4-5D6E-409C-BE32-E72D297353CC}">
              <c16:uniqueId val="{00000009-1290-4006-8004-A1648C748EAF}"/>
            </c:ext>
          </c:extLst>
        </c:ser>
        <c:dLbls>
          <c:showLegendKey val="0"/>
          <c:showVal val="0"/>
          <c:showCatName val="0"/>
          <c:showSerName val="0"/>
          <c:showPercent val="0"/>
          <c:showBubbleSize val="0"/>
        </c:dLbls>
        <c:gapWidth val="150"/>
        <c:overlap val="100"/>
        <c:axId val="197126792"/>
        <c:axId val="197132672"/>
      </c:barChart>
      <c:catAx>
        <c:axId val="197126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7132672"/>
        <c:crosses val="autoZero"/>
        <c:auto val="1"/>
        <c:lblAlgn val="ctr"/>
        <c:lblOffset val="100"/>
        <c:tickLblSkip val="1"/>
        <c:tickMarkSkip val="1"/>
        <c:noMultiLvlLbl val="0"/>
      </c:catAx>
      <c:valAx>
        <c:axId val="197132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126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383</c:v>
                </c:pt>
                <c:pt idx="5">
                  <c:v>407</c:v>
                </c:pt>
                <c:pt idx="8">
                  <c:v>392</c:v>
                </c:pt>
                <c:pt idx="11">
                  <c:v>359</c:v>
                </c:pt>
                <c:pt idx="14">
                  <c:v>362</c:v>
                </c:pt>
              </c:numCache>
            </c:numRef>
          </c:val>
          <c:extLst>
            <c:ext xmlns:c16="http://schemas.microsoft.com/office/drawing/2014/chart" uri="{C3380CC4-5D6E-409C-BE32-E72D297353CC}">
              <c16:uniqueId val="{00000000-4CEB-42E6-98D7-60C6E22B29F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CEB-42E6-98D7-60C6E22B29F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CEB-42E6-98D7-60C6E22B29F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c:v>
                </c:pt>
                <c:pt idx="3">
                  <c:v>1</c:v>
                </c:pt>
                <c:pt idx="6">
                  <c:v>3</c:v>
                </c:pt>
                <c:pt idx="9">
                  <c:v>3</c:v>
                </c:pt>
                <c:pt idx="12">
                  <c:v>3</c:v>
                </c:pt>
              </c:numCache>
            </c:numRef>
          </c:val>
          <c:extLst>
            <c:ext xmlns:c16="http://schemas.microsoft.com/office/drawing/2014/chart" uri="{C3380CC4-5D6E-409C-BE32-E72D297353CC}">
              <c16:uniqueId val="{00000003-4CEB-42E6-98D7-60C6E22B29F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194</c:v>
                </c:pt>
                <c:pt idx="3">
                  <c:v>190</c:v>
                </c:pt>
                <c:pt idx="6">
                  <c:v>175</c:v>
                </c:pt>
                <c:pt idx="9">
                  <c:v>157</c:v>
                </c:pt>
                <c:pt idx="12">
                  <c:v>147</c:v>
                </c:pt>
              </c:numCache>
            </c:numRef>
          </c:val>
          <c:extLst>
            <c:ext xmlns:c16="http://schemas.microsoft.com/office/drawing/2014/chart" uri="{C3380CC4-5D6E-409C-BE32-E72D297353CC}">
              <c16:uniqueId val="{00000004-4CEB-42E6-98D7-60C6E22B29F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CEB-42E6-98D7-60C6E22B29F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CEB-42E6-98D7-60C6E22B29F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314</c:v>
                </c:pt>
                <c:pt idx="3">
                  <c:v>320</c:v>
                </c:pt>
                <c:pt idx="6">
                  <c:v>316</c:v>
                </c:pt>
                <c:pt idx="9">
                  <c:v>318</c:v>
                </c:pt>
                <c:pt idx="12">
                  <c:v>328</c:v>
                </c:pt>
              </c:numCache>
            </c:numRef>
          </c:val>
          <c:extLst>
            <c:ext xmlns:c16="http://schemas.microsoft.com/office/drawing/2014/chart" uri="{C3380CC4-5D6E-409C-BE32-E72D297353CC}">
              <c16:uniqueId val="{00000007-4CEB-42E6-98D7-60C6E22B29F5}"/>
            </c:ext>
          </c:extLst>
        </c:ser>
        <c:dLbls>
          <c:showLegendKey val="0"/>
          <c:showVal val="0"/>
          <c:showCatName val="0"/>
          <c:showSerName val="0"/>
          <c:showPercent val="0"/>
          <c:showBubbleSize val="0"/>
        </c:dLbls>
        <c:gapWidth val="100"/>
        <c:overlap val="100"/>
        <c:axId val="197125616"/>
        <c:axId val="197128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130</c:v>
                </c:pt>
                <c:pt idx="2">
                  <c:v>#N/A</c:v>
                </c:pt>
                <c:pt idx="3">
                  <c:v>#N/A</c:v>
                </c:pt>
                <c:pt idx="4">
                  <c:v>104</c:v>
                </c:pt>
                <c:pt idx="5">
                  <c:v>#N/A</c:v>
                </c:pt>
                <c:pt idx="6">
                  <c:v>#N/A</c:v>
                </c:pt>
                <c:pt idx="7">
                  <c:v>102</c:v>
                </c:pt>
                <c:pt idx="8">
                  <c:v>#N/A</c:v>
                </c:pt>
                <c:pt idx="9">
                  <c:v>#N/A</c:v>
                </c:pt>
                <c:pt idx="10">
                  <c:v>119</c:v>
                </c:pt>
                <c:pt idx="11">
                  <c:v>#N/A</c:v>
                </c:pt>
                <c:pt idx="12">
                  <c:v>#N/A</c:v>
                </c:pt>
                <c:pt idx="13">
                  <c:v>116</c:v>
                </c:pt>
                <c:pt idx="14">
                  <c:v>#N/A</c:v>
                </c:pt>
              </c:numCache>
            </c:numRef>
          </c:val>
          <c:smooth val="0"/>
          <c:extLst>
            <c:ext xmlns:c16="http://schemas.microsoft.com/office/drawing/2014/chart" uri="{C3380CC4-5D6E-409C-BE32-E72D297353CC}">
              <c16:uniqueId val="{00000008-4CEB-42E6-98D7-60C6E22B29F5}"/>
            </c:ext>
          </c:extLst>
        </c:ser>
        <c:dLbls>
          <c:showLegendKey val="0"/>
          <c:showVal val="0"/>
          <c:showCatName val="0"/>
          <c:showSerName val="0"/>
          <c:showPercent val="0"/>
          <c:showBubbleSize val="0"/>
        </c:dLbls>
        <c:marker val="1"/>
        <c:smooth val="0"/>
        <c:axId val="197125616"/>
        <c:axId val="197128360"/>
      </c:lineChart>
      <c:catAx>
        <c:axId val="197125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7128360"/>
        <c:crosses val="autoZero"/>
        <c:auto val="1"/>
        <c:lblAlgn val="ctr"/>
        <c:lblOffset val="100"/>
        <c:tickLblSkip val="1"/>
        <c:tickMarkSkip val="1"/>
        <c:noMultiLvlLbl val="0"/>
      </c:catAx>
      <c:valAx>
        <c:axId val="197128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125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3668</c:v>
                </c:pt>
                <c:pt idx="5">
                  <c:v>3564</c:v>
                </c:pt>
                <c:pt idx="8">
                  <c:v>3440</c:v>
                </c:pt>
                <c:pt idx="11">
                  <c:v>3334</c:v>
                </c:pt>
                <c:pt idx="14">
                  <c:v>3361</c:v>
                </c:pt>
              </c:numCache>
            </c:numRef>
          </c:val>
          <c:extLst>
            <c:ext xmlns:c16="http://schemas.microsoft.com/office/drawing/2014/chart" uri="{C3380CC4-5D6E-409C-BE32-E72D297353CC}">
              <c16:uniqueId val="{00000000-9B68-4D6D-B284-513DD545D1E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c:v>
                </c:pt>
                <c:pt idx="5">
                  <c:v>3</c:v>
                </c:pt>
                <c:pt idx="8">
                  <c:v>3</c:v>
                </c:pt>
                <c:pt idx="11">
                  <c:v>34</c:v>
                </c:pt>
                <c:pt idx="14">
                  <c:v>19</c:v>
                </c:pt>
              </c:numCache>
            </c:numRef>
          </c:val>
          <c:extLst>
            <c:ext xmlns:c16="http://schemas.microsoft.com/office/drawing/2014/chart" uri="{C3380CC4-5D6E-409C-BE32-E72D297353CC}">
              <c16:uniqueId val="{00000001-9B68-4D6D-B284-513DD545D1E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2022</c:v>
                </c:pt>
                <c:pt idx="5">
                  <c:v>2003</c:v>
                </c:pt>
                <c:pt idx="8">
                  <c:v>2084</c:v>
                </c:pt>
                <c:pt idx="11">
                  <c:v>2073</c:v>
                </c:pt>
                <c:pt idx="14">
                  <c:v>2064</c:v>
                </c:pt>
              </c:numCache>
            </c:numRef>
          </c:val>
          <c:extLst>
            <c:ext xmlns:c16="http://schemas.microsoft.com/office/drawing/2014/chart" uri="{C3380CC4-5D6E-409C-BE32-E72D297353CC}">
              <c16:uniqueId val="{00000002-9B68-4D6D-B284-513DD545D1E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B68-4D6D-B284-513DD545D1E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B68-4D6D-B284-513DD545D1E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68-4D6D-B284-513DD545D1E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612</c:v>
                </c:pt>
                <c:pt idx="3">
                  <c:v>550</c:v>
                </c:pt>
                <c:pt idx="6">
                  <c:v>512</c:v>
                </c:pt>
                <c:pt idx="9">
                  <c:v>457</c:v>
                </c:pt>
                <c:pt idx="12">
                  <c:v>500</c:v>
                </c:pt>
              </c:numCache>
            </c:numRef>
          </c:val>
          <c:extLst>
            <c:ext xmlns:c16="http://schemas.microsoft.com/office/drawing/2014/chart" uri="{C3380CC4-5D6E-409C-BE32-E72D297353CC}">
              <c16:uniqueId val="{00000006-9B68-4D6D-B284-513DD545D1E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42</c:v>
                </c:pt>
                <c:pt idx="3">
                  <c:v>42</c:v>
                </c:pt>
                <c:pt idx="6">
                  <c:v>44</c:v>
                </c:pt>
                <c:pt idx="9">
                  <c:v>37</c:v>
                </c:pt>
                <c:pt idx="12">
                  <c:v>35</c:v>
                </c:pt>
              </c:numCache>
            </c:numRef>
          </c:val>
          <c:extLst>
            <c:ext xmlns:c16="http://schemas.microsoft.com/office/drawing/2014/chart" uri="{C3380CC4-5D6E-409C-BE32-E72D297353CC}">
              <c16:uniqueId val="{00000007-9B68-4D6D-B284-513DD545D1E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1675</c:v>
                </c:pt>
                <c:pt idx="3">
                  <c:v>1552</c:v>
                </c:pt>
                <c:pt idx="6">
                  <c:v>1512</c:v>
                </c:pt>
                <c:pt idx="9">
                  <c:v>1559</c:v>
                </c:pt>
                <c:pt idx="12">
                  <c:v>1494</c:v>
                </c:pt>
              </c:numCache>
            </c:numRef>
          </c:val>
          <c:extLst>
            <c:ext xmlns:c16="http://schemas.microsoft.com/office/drawing/2014/chart" uri="{C3380CC4-5D6E-409C-BE32-E72D297353CC}">
              <c16:uniqueId val="{00000008-9B68-4D6D-B284-513DD545D1E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c:v>
                </c:pt>
                <c:pt idx="3">
                  <c:v>137</c:v>
                </c:pt>
                <c:pt idx="6">
                  <c:v>144</c:v>
                </c:pt>
                <c:pt idx="9">
                  <c:v>0</c:v>
                </c:pt>
                <c:pt idx="12">
                  <c:v>0</c:v>
                </c:pt>
              </c:numCache>
            </c:numRef>
          </c:val>
          <c:extLst>
            <c:ext xmlns:c16="http://schemas.microsoft.com/office/drawing/2014/chart" uri="{C3380CC4-5D6E-409C-BE32-E72D297353CC}">
              <c16:uniqueId val="{00000009-9B68-4D6D-B284-513DD545D1E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3133</c:v>
                </c:pt>
                <c:pt idx="3">
                  <c:v>3170</c:v>
                </c:pt>
                <c:pt idx="6">
                  <c:v>3169</c:v>
                </c:pt>
                <c:pt idx="9">
                  <c:v>3188</c:v>
                </c:pt>
                <c:pt idx="12">
                  <c:v>3346</c:v>
                </c:pt>
              </c:numCache>
            </c:numRef>
          </c:val>
          <c:extLst>
            <c:ext xmlns:c16="http://schemas.microsoft.com/office/drawing/2014/chart" uri="{C3380CC4-5D6E-409C-BE32-E72D297353CC}">
              <c16:uniqueId val="{0000000A-9B68-4D6D-B284-513DD545D1E7}"/>
            </c:ext>
          </c:extLst>
        </c:ser>
        <c:dLbls>
          <c:showLegendKey val="0"/>
          <c:showVal val="0"/>
          <c:showCatName val="0"/>
          <c:showSerName val="0"/>
          <c:showPercent val="0"/>
          <c:showBubbleSize val="0"/>
        </c:dLbls>
        <c:gapWidth val="100"/>
        <c:overlap val="100"/>
        <c:axId val="349781928"/>
        <c:axId val="349779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B68-4D6D-B284-513DD545D1E7}"/>
            </c:ext>
          </c:extLst>
        </c:ser>
        <c:dLbls>
          <c:showLegendKey val="0"/>
          <c:showVal val="0"/>
          <c:showCatName val="0"/>
          <c:showSerName val="0"/>
          <c:showPercent val="0"/>
          <c:showBubbleSize val="0"/>
        </c:dLbls>
        <c:marker val="1"/>
        <c:smooth val="0"/>
        <c:axId val="349781928"/>
        <c:axId val="349779968"/>
      </c:lineChart>
      <c:catAx>
        <c:axId val="349781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9779968"/>
        <c:crosses val="autoZero"/>
        <c:auto val="1"/>
        <c:lblAlgn val="ctr"/>
        <c:lblOffset val="100"/>
        <c:tickLblSkip val="1"/>
        <c:tickMarkSkip val="1"/>
        <c:noMultiLvlLbl val="0"/>
      </c:catAx>
      <c:valAx>
        <c:axId val="349779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9781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1177</c:v>
                </c:pt>
                <c:pt idx="1">
                  <c:v>1195</c:v>
                </c:pt>
                <c:pt idx="2">
                  <c:v>1185</c:v>
                </c:pt>
              </c:numCache>
            </c:numRef>
          </c:val>
          <c:extLst>
            <c:ext xmlns:c16="http://schemas.microsoft.com/office/drawing/2014/chart" uri="{C3380CC4-5D6E-409C-BE32-E72D297353CC}">
              <c16:uniqueId val="{00000000-8932-4F46-81C0-49CBB3E26D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135</c:v>
                </c:pt>
                <c:pt idx="1">
                  <c:v>135</c:v>
                </c:pt>
                <c:pt idx="2">
                  <c:v>135</c:v>
                </c:pt>
              </c:numCache>
            </c:numRef>
          </c:val>
          <c:extLst>
            <c:ext xmlns:c16="http://schemas.microsoft.com/office/drawing/2014/chart" uri="{C3380CC4-5D6E-409C-BE32-E72D297353CC}">
              <c16:uniqueId val="{00000001-8932-4F46-81C0-49CBB3E26D3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649</c:v>
                </c:pt>
                <c:pt idx="1">
                  <c:v>628</c:v>
                </c:pt>
                <c:pt idx="2">
                  <c:v>612</c:v>
                </c:pt>
              </c:numCache>
            </c:numRef>
          </c:val>
          <c:extLst>
            <c:ext xmlns:c16="http://schemas.microsoft.com/office/drawing/2014/chart" uri="{C3380CC4-5D6E-409C-BE32-E72D297353CC}">
              <c16:uniqueId val="{00000002-8932-4F46-81C0-49CBB3E26D34}"/>
            </c:ext>
          </c:extLst>
        </c:ser>
        <c:dLbls>
          <c:showLegendKey val="0"/>
          <c:showVal val="0"/>
          <c:showCatName val="0"/>
          <c:showSerName val="0"/>
          <c:showPercent val="0"/>
          <c:showBubbleSize val="0"/>
        </c:dLbls>
        <c:gapWidth val="120"/>
        <c:overlap val="100"/>
        <c:axId val="349778008"/>
        <c:axId val="349783496"/>
      </c:barChart>
      <c:catAx>
        <c:axId val="349778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49783496"/>
        <c:crosses val="autoZero"/>
        <c:auto val="1"/>
        <c:lblAlgn val="ctr"/>
        <c:lblOffset val="100"/>
        <c:tickLblSkip val="1"/>
        <c:tickMarkSkip val="1"/>
        <c:noMultiLvlLbl val="0"/>
      </c:catAx>
      <c:valAx>
        <c:axId val="3497834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49778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{7B4F5B9C-CA97-476E-8589-69AC0A68A0AE}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A17-419A-9E1E-4FF0D9D0987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{9B2FD7D8-8511-4F8F-AB29-585B9B916AEA}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17-419A-9E1E-4FF0D9D0987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{17BB58B0-5971-49FE-A44F-F2AFDB57F9CC}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17-419A-9E1E-4FF0D9D0987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{769420A7-AC3D-4A71-9726-F23082D57E4C}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17-419A-9E1E-4FF0D9D0987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{205C2F8A-90AD-4B30-BB96-1F501CD76963}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17-419A-9E1E-4FF0D9D0987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{6F72D743-4FE6-435B-9224-6A9D84718C93}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A17-419A-9E1E-4FF0D9D0987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{007AA56B-B019-417B-9D86-307795DBB9F3}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A17-419A-9E1E-4FF0D9D0987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{301FD7AF-7344-4326-8BD0-3D9EB99BBBE9}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A17-419A-9E1E-4FF0D9D0987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{D77A24DE-B11A-4220-8A38-04CECF63724C}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A17-419A-9E1E-4FF0D9D0987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55.7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A17-419A-9E1E-4FF0D9D0987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{F11E7CAB-BDBC-4F63-A1A8-C40C25A3E1E9}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A17-419A-9E1E-4FF0D9D0987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{7D073F53-17F5-4057-9F58-77500CAD1DF8}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17-419A-9E1E-4FF0D9D0987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{39C5FC2D-8A8C-4642-853D-3DCB9C0961D7}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17-419A-9E1E-4FF0D9D0987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{EAE10785-8727-4C09-8A1B-1D63E25BDBC1}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17-419A-9E1E-4FF0D9D0987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{502CB450-A1E2-4A30-A15C-26F9F5247978}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17-419A-9E1E-4FF0D9D0987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{0B97A4B2-5E06-4AB4-AB2B-323AD7A480E8}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A17-419A-9E1E-4FF0D9D0987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{A31A1C3D-FDFF-4471-855D-3BE4436032FE}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A17-419A-9E1E-4FF0D9D09872}"/>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{B08D42F4-C259-4798-87F3-3DA62241E4AC}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A17-419A-9E1E-4FF0D9D0987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{7E4732E0-D457-4460-81AC-D478BF731F47}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A17-419A-9E1E-4FF0D9D0987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57.5</c:v>
                </c:pt>
              </c:numCache>
            </c:numRef>
          </c:xVal>
          <c:yVal>
            <c:numRef>
              <c:f>公会計指標分析・財政指標組合せ分析表!$BP$55:$DC$55</c:f>
              <c:numCache>
                <c:formatCode>#,##0.0;"▲ "#,##0.0</c:formatCode>
                <c:ptCount val="40"/>
                <c:pt idx="24">
                  <c:v>0</c:v>
                </c:pt>
              </c:numCache>
            </c:numRef>
          </c:yVal>
          <c:smooth val="0"/>
          <c:extLst>
            <c:ext xmlns:c16="http://schemas.microsoft.com/office/drawing/2014/chart" uri="{C3380CC4-5D6E-409C-BE32-E72D297353CC}">
              <c16:uniqueId val="{00000013-8A17-419A-9E1E-4FF0D9D09872}"/>
            </c:ext>
          </c:extLst>
        </c:ser>
        <c:dLbls>
          <c:showLegendKey val="0"/>
          <c:showVal val="1"/>
          <c:showCatName val="0"/>
          <c:showSerName val="0"/>
          <c:showPercent val="0"/>
          <c:showBubbleSize val="0"/>
        </c:dLbls>
        <c:axId val="422691752"/>
        <c:axId val="422689400"/>
      </c:scatterChart>
      <c:valAx>
        <c:axId val="422691752"/>
        <c:scaling>
          <c:orientation val="minMax"/>
          <c:max val="69"/>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2689400"/>
        <c:crosses val="autoZero"/>
        <c:crossBetween val="midCat"/>
      </c:valAx>
      <c:valAx>
        <c:axId val="42268940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26917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{B9A9DCC8-E8CF-4F02-B161-58802EF76966}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EEB-4214-80A7-39A90B3DE5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{BDB329DF-E856-499D-968A-D4E9A86684F1}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EB-4214-80A7-39A90B3DE5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{A980CA78-3719-4755-B12C-63B17A1B361F}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EB-4214-80A7-39A90B3DE5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{35088E3C-AB3B-4E42-BDB1-1ACA69EA10FA}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EB-4214-80A7-39A90B3DE5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{062BC07F-65F3-4D5F-928A-E1776B910AD1}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EB-4214-80A7-39A90B3DE5E1}"/>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{B85DCFC0-CE44-436C-A088-5CC73E373400}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EEB-4214-80A7-39A90B3DE5E1}"/>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{9B17F7BB-B7B7-421E-92BC-C82F7036868A}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EEB-4214-80A7-39A90B3DE5E1}"/>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{C64D184A-7F30-4268-B4D4-6A58A71F09FA}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EEB-4214-80A7-39A90B3DE5E1}"/>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{EB69FCFD-3BE8-4D88-919C-A7B2262F70D0}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EEB-4214-80A7-39A90B3DE5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8</c:v>
                </c:pt>
                <c:pt idx="16">
                  <c:v>6.4</c:v>
                </c:pt>
                <c:pt idx="24">
                  <c:v>6.1</c:v>
                </c:pt>
                <c:pt idx="32">
                  <c:v>6.3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EEB-4214-80A7-39A90B3DE5E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{35F4C0EF-EB7B-4C9E-8505-9A37E1DC858D}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EEB-4214-80A7-39A90B3DE5E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{ECCF4B7A-B02A-41D8-9164-AC0282C981F4}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EB-4214-80A7-39A90B3DE5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{22EBF951-EDEA-41BD-9AFB-9320DF27C85E}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EB-4214-80A7-39A90B3DE5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{16F06351-72EC-41D0-8D8D-06CBCD1929BC}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EB-4214-80A7-39A90B3DE5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{23E0973E-402E-44F0-B55B-E3F52D9B4B29}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EB-4214-80A7-39A90B3DE5E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{3267828B-F538-4280-80CC-800916BD2DD0}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EEB-4214-80A7-39A90B3DE5E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{F7F4C960-A07F-42FD-A6DF-1534D0F52100}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EEB-4214-80A7-39A90B3DE5E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{B5E7E9CE-85B8-4124-AB8A-6C4A3528E2E2}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EEB-4214-80A7-39A90B3DE5E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{5B78954E-C4D8-471C-8C78-1BB940231625}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EEB-4214-80A7-39A90B3DE5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7.2</c:v>
                </c:pt>
                <c:pt idx="24">
                  <c:v>6</c:v>
                </c:pt>
                <c:pt idx="32">
                  <c:v>5.6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EEB-4214-80A7-39A90B3DE5E1}"/>
            </c:ext>
          </c:extLst>
        </c:ser>
        <c:dLbls>
          <c:showLegendKey val="0"/>
          <c:showVal val="1"/>
          <c:showCatName val="0"/>
          <c:showSerName val="0"/>
          <c:showPercent val="0"/>
          <c:showBubbleSize val="0"/>
        </c:dLbls>
        <c:axId val="422690968"/>
        <c:axId val="422692536"/>
      </c:scatterChart>
      <c:valAx>
        <c:axId val="422690968"/>
        <c:scaling>
          <c:orientation val="minMax"/>
          <c:max val="8.9"/>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2692536"/>
        <c:crosses val="autoZero"/>
        <c:crossBetween val="midCat"/>
      </c:valAx>
      <c:valAx>
        <c:axId val="42269253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26909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鳥取県若桜町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しているが、公営企業債に対する繰入金は減少している。</a:t>
          </a:r>
          <a:endParaRPr lang="ja-JP" altLang="ja-JP" sz="1400">
            <a:effectLst/>
          </a:endParaRPr>
        </a:p>
        <a:p>
          <a:r>
            <a:rPr kumimoji="1" lang="ja-JP" altLang="ja-JP" sz="1100">
              <a:solidFill>
                <a:schemeClr val="dk1"/>
              </a:solidFill>
              <a:effectLst/>
              <a:latin typeface="+mn-lt"/>
              <a:ea typeface="+mn-ea"/>
              <a:cs typeface="+mn-cs"/>
            </a:rPr>
            <a:t>　今後も引き続き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計画的</a:t>
          </a:r>
          <a:r>
            <a:rPr kumimoji="1" lang="ja-JP" altLang="en-US" sz="1100">
              <a:solidFill>
                <a:schemeClr val="dk1"/>
              </a:solidFill>
              <a:effectLst/>
              <a:latin typeface="+mn-lt"/>
              <a:ea typeface="+mn-ea"/>
              <a:cs typeface="+mn-cs"/>
            </a:rPr>
            <a:t>で交付税措置率の高い</a:t>
          </a:r>
          <a:r>
            <a:rPr kumimoji="1" lang="ja-JP" altLang="ja-JP" sz="1100">
              <a:solidFill>
                <a:schemeClr val="dk1"/>
              </a:solidFill>
              <a:effectLst/>
              <a:latin typeface="+mn-lt"/>
              <a:ea typeface="+mn-ea"/>
              <a:cs typeface="+mn-cs"/>
            </a:rPr>
            <a:t>地方債の借入を</a:t>
          </a:r>
          <a:r>
            <a:rPr kumimoji="1" lang="ja-JP" altLang="en-US" sz="1100">
              <a:solidFill>
                <a:schemeClr val="dk1"/>
              </a:solidFill>
              <a:effectLst/>
              <a:latin typeface="+mn-lt"/>
              <a:ea typeface="+mn-ea"/>
              <a:cs typeface="+mn-cs"/>
            </a:rPr>
            <a:t>心掛け</a:t>
          </a:r>
          <a:r>
            <a:rPr kumimoji="1" lang="ja-JP" altLang="ja-JP" sz="1100">
              <a:solidFill>
                <a:schemeClr val="dk1"/>
              </a:solidFill>
              <a:effectLst/>
              <a:latin typeface="+mn-lt"/>
              <a:ea typeface="+mn-ea"/>
              <a:cs typeface="+mn-cs"/>
            </a:rPr>
            <a:t>、公債費の抑制</a:t>
          </a:r>
          <a:r>
            <a:rPr kumimoji="1" lang="ja-JP" altLang="en-US" sz="1100">
              <a:solidFill>
                <a:schemeClr val="dk1"/>
              </a:solidFill>
              <a:effectLst/>
              <a:latin typeface="+mn-lt"/>
              <a:ea typeface="+mn-ea"/>
              <a:cs typeface="+mn-cs"/>
            </a:rPr>
            <a:t>と償還財源の確保</a:t>
          </a:r>
          <a:r>
            <a:rPr kumimoji="1" lang="ja-JP" altLang="ja-JP" sz="1100">
              <a:solidFill>
                <a:schemeClr val="dk1"/>
              </a:solidFill>
              <a:effectLst/>
              <a:latin typeface="+mn-lt"/>
              <a:ea typeface="+mn-ea"/>
              <a:cs typeface="+mn-cs"/>
            </a:rPr>
            <a:t>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鳥取県若桜町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近年の起債を財源とした大型事業の実施により、一般会計等に係る地方債現在高</a:t>
          </a:r>
          <a:r>
            <a:rPr kumimoji="1" lang="ja-JP" altLang="en-US" sz="1100" baseline="0">
              <a:solidFill>
                <a:schemeClr val="dk1"/>
              </a:solidFill>
              <a:effectLst/>
              <a:latin typeface="+mn-lt"/>
              <a:ea typeface="+mn-ea"/>
              <a:cs typeface="+mn-cs"/>
            </a:rPr>
            <a:t>は増加しているが、</a:t>
          </a:r>
          <a:r>
            <a:rPr kumimoji="1" lang="ja-JP" altLang="ja-JP" sz="1100" baseline="0">
              <a:solidFill>
                <a:schemeClr val="dk1"/>
              </a:solidFill>
              <a:effectLst/>
              <a:latin typeface="+mn-lt"/>
              <a:ea typeface="+mn-ea"/>
              <a:cs typeface="+mn-cs"/>
            </a:rPr>
            <a:t>公営企業債等繰入見込額</a:t>
          </a:r>
          <a:r>
            <a:rPr kumimoji="1" lang="ja-JP" altLang="en-US" sz="1100" baseline="0">
              <a:solidFill>
                <a:schemeClr val="dk1"/>
              </a:solidFill>
              <a:effectLst/>
              <a:latin typeface="+mn-lt"/>
              <a:ea typeface="+mn-ea"/>
              <a:cs typeface="+mn-cs"/>
            </a:rPr>
            <a:t>は減少</a:t>
          </a:r>
          <a:r>
            <a:rPr kumimoji="1" lang="ja-JP" altLang="ja-JP" sz="1100" baseline="0">
              <a:solidFill>
                <a:schemeClr val="dk1"/>
              </a:solidFill>
              <a:effectLst/>
              <a:latin typeface="+mn-lt"/>
              <a:ea typeface="+mn-ea"/>
              <a:cs typeface="+mn-cs"/>
            </a:rPr>
            <a:t>している。</a:t>
          </a:r>
          <a:endParaRPr lang="ja-JP" altLang="ja-JP" sz="1400">
            <a:effectLst/>
          </a:endParaRPr>
        </a:p>
        <a:p>
          <a:r>
            <a:rPr kumimoji="1" lang="ja-JP" altLang="ja-JP" sz="1100" baseline="0">
              <a:solidFill>
                <a:schemeClr val="dk1"/>
              </a:solidFill>
              <a:effectLst/>
              <a:latin typeface="+mn-lt"/>
              <a:ea typeface="+mn-ea"/>
              <a:cs typeface="+mn-cs"/>
            </a:rPr>
            <a:t>　充当可能基金</a:t>
          </a:r>
          <a:r>
            <a:rPr kumimoji="1" lang="ja-JP" altLang="en-US" sz="1100" baseline="0">
              <a:solidFill>
                <a:schemeClr val="dk1"/>
              </a:solidFill>
              <a:effectLst/>
              <a:latin typeface="+mn-lt"/>
              <a:ea typeface="+mn-ea"/>
              <a:cs typeface="+mn-cs"/>
            </a:rPr>
            <a:t>及び</a:t>
          </a:r>
          <a:r>
            <a:rPr kumimoji="1" lang="ja-JP" altLang="ja-JP" sz="1100" baseline="0">
              <a:solidFill>
                <a:schemeClr val="dk1"/>
              </a:solidFill>
              <a:effectLst/>
              <a:latin typeface="+mn-lt"/>
              <a:ea typeface="+mn-ea"/>
              <a:cs typeface="+mn-cs"/>
            </a:rPr>
            <a:t>基準財政需要額算入見込額</a:t>
          </a:r>
          <a:r>
            <a:rPr kumimoji="1" lang="ja-JP" altLang="en-US" sz="1100" baseline="0">
              <a:solidFill>
                <a:schemeClr val="dk1"/>
              </a:solidFill>
              <a:effectLst/>
              <a:latin typeface="+mn-lt"/>
              <a:ea typeface="+mn-ea"/>
              <a:cs typeface="+mn-cs"/>
            </a:rPr>
            <a:t>は</a:t>
          </a:r>
          <a:r>
            <a:rPr kumimoji="1" lang="ja-JP" altLang="ja-JP" sz="1100" baseline="0">
              <a:solidFill>
                <a:schemeClr val="dk1"/>
              </a:solidFill>
              <a:effectLst/>
              <a:latin typeface="+mn-lt"/>
              <a:ea typeface="+mn-ea"/>
              <a:cs typeface="+mn-cs"/>
            </a:rPr>
            <a:t>同額程度</a:t>
          </a:r>
          <a:r>
            <a:rPr kumimoji="1" lang="ja-JP" altLang="en-US" sz="1100" baseline="0">
              <a:solidFill>
                <a:schemeClr val="dk1"/>
              </a:solidFill>
              <a:effectLst/>
              <a:latin typeface="+mn-lt"/>
              <a:ea typeface="+mn-ea"/>
              <a:cs typeface="+mn-cs"/>
            </a:rPr>
            <a:t>で</a:t>
          </a:r>
          <a:r>
            <a:rPr kumimoji="1" lang="ja-JP" altLang="ja-JP" sz="1100" baseline="0">
              <a:solidFill>
                <a:schemeClr val="dk1"/>
              </a:solidFill>
              <a:effectLst/>
              <a:latin typeface="+mn-lt"/>
              <a:ea typeface="+mn-ea"/>
              <a:cs typeface="+mn-cs"/>
            </a:rPr>
            <a:t>推移している。</a:t>
          </a:r>
          <a:endParaRPr lang="ja-JP" altLang="ja-JP" sz="1400">
            <a:effectLst/>
          </a:endParaRPr>
        </a:p>
        <a:p>
          <a:r>
            <a:rPr kumimoji="1" lang="ja-JP" altLang="ja-JP" sz="1100" baseline="0">
              <a:solidFill>
                <a:schemeClr val="dk1"/>
              </a:solidFill>
              <a:effectLst/>
              <a:latin typeface="+mn-lt"/>
              <a:ea typeface="+mn-ea"/>
              <a:cs typeface="+mn-cs"/>
            </a:rPr>
            <a:t>　地方債現在高は増加する見込みであるが、将来負担の分子は低い水準で推移するものと考える。</a:t>
          </a:r>
          <a:endParaRPr lang="ja-JP" altLang="ja-JP" sz="1400">
            <a:effectLst/>
          </a:endParaRPr>
        </a:p>
        <a:p>
          <a:r>
            <a:rPr kumimoji="1" lang="ja-JP" altLang="ja-JP" sz="1100" baseline="0">
              <a:solidFill>
                <a:schemeClr val="dk1"/>
              </a:solidFill>
              <a:effectLst/>
              <a:latin typeface="+mn-lt"/>
              <a:ea typeface="+mn-ea"/>
              <a:cs typeface="+mn-cs"/>
            </a:rPr>
            <a:t>　今後も交付税算入率の高い地方債の活用と基金積立を行い、将来負担比率の増加抑制に努める。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鳥取県若桜町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基金の運用により生じた利益やふるさと納税として収受した寄付金等を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千円積み立てた一方で、財源不足や公共施設の整備等に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44,672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充当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25,908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mn-lt"/>
              <a:ea typeface="+mn-ea"/>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地方交付税の減額よる財源不足や公共施設の老朽化対策に係る経費の増加</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、地方債の繰上償還</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等に充てるための取り崩しが予想され、残高は減少する見込みであるが、経費節減により捻出した額や予算見込みを上回った収入等が生じた場合は、決算状況を踏まえながら積み立てを行う。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a:t>
          </a:r>
          <a:r>
            <a:rPr lang="ja-JP" altLang="en-US" sz="1300">
              <a:effectLst/>
              <a:latin typeface="ＭＳ ゴシック" panose="020B0609070205080204" pitchFamily="49" charset="-128"/>
              <a:ea typeface="ＭＳ ゴシック" panose="020B0609070205080204" pitchFamily="49" charset="-128"/>
            </a:rPr>
            <a:t>社会福祉施設、社会教育施設、学校、公園及び庁舎その他これらに類する施設で町が設置するものの整備費に充てる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地域公共交通維持確保基金：</a:t>
          </a:r>
          <a:r>
            <a:rPr lang="ja-JP" altLang="en-US" sz="1300">
              <a:effectLst/>
              <a:latin typeface="ＭＳ ゴシック" panose="020B0609070205080204" pitchFamily="49" charset="-128"/>
              <a:ea typeface="ＭＳ ゴシック" panose="020B0609070205080204" pitchFamily="49" charset="-128"/>
            </a:rPr>
            <a:t>地域公共交通の維持確保を図る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農業集落排水事業推進基金：</a:t>
          </a:r>
          <a:r>
            <a:rPr lang="ja-JP" altLang="en-US" sz="1300">
              <a:effectLst/>
              <a:latin typeface="ＭＳ ゴシック" panose="020B0609070205080204" pitchFamily="49" charset="-128"/>
              <a:ea typeface="ＭＳ ゴシック" panose="020B0609070205080204" pitchFamily="49" charset="-128"/>
            </a:rPr>
            <a:t>施設の整備、町債の償還、事業の遂行上町長が特に必要と認めるとき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社会福祉振興基金：</a:t>
          </a:r>
          <a:r>
            <a:rPr lang="ja-JP" altLang="en-US" sz="1300">
              <a:effectLst/>
              <a:latin typeface="ＭＳ ゴシック" panose="020B0609070205080204" pitchFamily="49" charset="-128"/>
              <a:ea typeface="ＭＳ ゴシック" panose="020B0609070205080204" pitchFamily="49" charset="-128"/>
            </a:rPr>
            <a:t>社会福祉施設の整備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a:t>
          </a:r>
          <a:r>
            <a:rPr lang="ja-JP" altLang="en-US" sz="1300">
              <a:effectLst/>
              <a:latin typeface="ＭＳ ゴシック" panose="020B0609070205080204" pitchFamily="49" charset="-128"/>
              <a:ea typeface="ＭＳ ゴシック" panose="020B0609070205080204" pitchFamily="49" charset="-128"/>
            </a:rPr>
            <a:t>豊かな自然環境の保全及び活用、まち並みの美化、景観の形成、特色あるまちづくり、若桜鉄道の活性化</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基金の運用により生じた利益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た一方で、町営住宅建替及び公園の芝生化の財源として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千円を充当したため、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ふるさと応援基金は、ふるさと納税として収受した寄付金及び基金の運用により生じた利益等を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千円積み立てた一方で、基金の使途に合致した事業の財源として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千円を充当したため、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整備や地域公共交通の維持確保、ふるさと納税寄付者の社会的投資を具体化するための事業</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に充てるための取り崩しが予想され、残高は減少する見込みであるが、経費節減により捻出した額や予算見込みを上回った収入等が生じた場合</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やふるさと納税寄付金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は、決算状況を踏まえながら積み立てを行う。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基金の運用により生じた利益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の積み立て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た一方で、大型事業の実施等による財源に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地方交付税の減額</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による財源不足</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や公共施設の老朽化対策に係る経費の増加等に充てるための取</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り</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崩</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し</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が予想され、残高は減少する見込みで</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あるが、</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経費節減により捻出した額や予算見込みを上回った収入等が生じた場合は、決算状況を踏まえながら積み立てを行</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基金の運用により生じた利益等の積み立てにより、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償還額が他の年度と比較して著しく多額になる場合や実質公債費比率の抑制のために繰上償還を行う場合に、必要に応じて取り崩しを行うため</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残高は減少する見込みであるが、経費節減により捻出した額や予算見込みを上回った収入等が生じた場合は、決算状況を踏まえながら積み立てを行う。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3,345
3,301
199.18
3,692,910
3,445,715
219,248
2,136,953
3,346,290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D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D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D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00000000-0008-0000-0D00-000035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本町では、平成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公共施設等総合管理計画を策定し、施設の利用状況等を的確に把握しながら適切な維持管理、補修及び更新等を計画的に実施することとしている。有形固定資産減価償却率については、類似団体内平均値よりは若干低い率ではあるが、保有している建物や設備の老朽化は進行しており、統一的な基準に基づく財務書類等分析結果も踏まえ、今後の施設等の更新時期や更新費用について検討する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a16="http://schemas.microsoft.com/office/drawing/2014/main" id="{00000000-0008-0000-0D00-000043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88646</xdr:rowOff>
    </xdr:from>
    <xdr:to>
      <xdr:col>23</xdr:col>
      <xdr:colOff>85090</xdr:colOff>
      <xdr:row>32</xdr:row>
      <xdr:rowOff>143764</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flipV="1">
          <a:off x="4760595" y="5317871"/>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147591</xdr:rowOff>
    </xdr:from>
    <xdr:ext cx="405111" cy="259045"/>
    <xdr:sp macro="" textlink="">
      <xdr:nvSpPr>
        <xdr:cNvPr id="69" name="有形固定資産減価償却率最小値テキスト">
          <a:extLst>
            <a:ext uri="{FF2B5EF4-FFF2-40B4-BE49-F238E27FC236}">
              <a16:creationId xmlns:a16="http://schemas.microsoft.com/office/drawing/2014/main" id="{00000000-0008-0000-0D00-000045000000}"/>
            </a:ext>
          </a:extLst>
        </xdr:cNvPr>
        <xdr:cNvSpPr txBox="1"/>
      </xdr:nvSpPr>
      <xdr:spPr>
        <a:xfrm>
          <a:off x="4813300" y="640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143764</xdr:rowOff>
    </xdr:from>
    <xdr:to>
      <xdr:col>23</xdr:col>
      <xdr:colOff>174625</xdr:colOff>
      <xdr:row>32</xdr:row>
      <xdr:rowOff>143764</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4673600" y="640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35323</xdr:rowOff>
    </xdr:from>
    <xdr:ext cx="405111" cy="259045"/>
    <xdr:sp macro="" textlink="">
      <xdr:nvSpPr>
        <xdr:cNvPr id="71" name="有形固定資産減価償却率最大値テキスト">
          <a:extLst>
            <a:ext uri="{FF2B5EF4-FFF2-40B4-BE49-F238E27FC236}">
              <a16:creationId xmlns:a16="http://schemas.microsoft.com/office/drawing/2014/main" id="{00000000-0008-0000-0D00-000047000000}"/>
            </a:ext>
          </a:extLst>
        </xdr:cNvPr>
        <xdr:cNvSpPr txBox="1"/>
      </xdr:nvSpPr>
      <xdr:spPr>
        <a:xfrm>
          <a:off x="4813300" y="5093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88646</xdr:rowOff>
    </xdr:from>
    <xdr:to>
      <xdr:col>23</xdr:col>
      <xdr:colOff>174625</xdr:colOff>
      <xdr:row>26</xdr:row>
      <xdr:rowOff>88646</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4673600" y="531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33037</xdr:rowOff>
    </xdr:from>
    <xdr:ext cx="405111" cy="259045"/>
    <xdr:sp macro="" textlink="">
      <xdr:nvSpPr>
        <xdr:cNvPr id="73" name="有形固定資産減価償却率平均値テキスト">
          <a:extLst>
            <a:ext uri="{FF2B5EF4-FFF2-40B4-BE49-F238E27FC236}">
              <a16:creationId xmlns:a16="http://schemas.microsoft.com/office/drawing/2014/main" id="{00000000-0008-0000-0D00-000049000000}"/>
            </a:ext>
          </a:extLst>
        </xdr:cNvPr>
        <xdr:cNvSpPr txBox="1"/>
      </xdr:nvSpPr>
      <xdr:spPr>
        <a:xfrm>
          <a:off x="4813300" y="577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711700" y="579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76200</xdr:rowOff>
    </xdr:from>
    <xdr:to>
      <xdr:col>19</xdr:col>
      <xdr:colOff>187325</xdr:colOff>
      <xdr:row>30</xdr:row>
      <xdr:rowOff>6350</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4000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112903</xdr:rowOff>
    </xdr:from>
    <xdr:to>
      <xdr:col>15</xdr:col>
      <xdr:colOff>187325</xdr:colOff>
      <xdr:row>30</xdr:row>
      <xdr:rowOff>43053</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32385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115062</xdr:rowOff>
    </xdr:from>
    <xdr:to>
      <xdr:col>19</xdr:col>
      <xdr:colOff>187325</xdr:colOff>
      <xdr:row>30</xdr:row>
      <xdr:rowOff>45212</xdr:rowOff>
    </xdr:to>
    <xdr:sp macro="" textlink="">
      <xdr:nvSpPr>
        <xdr:cNvPr id="82" name="楕円 81">
          <a:extLst>
            <a:ext uri="{FF2B5EF4-FFF2-40B4-BE49-F238E27FC236}">
              <a16:creationId xmlns:a16="http://schemas.microsoft.com/office/drawing/2014/main" id="{00000000-0008-0000-0D00-000052000000}"/>
            </a:ext>
          </a:extLst>
        </xdr:cNvPr>
        <xdr:cNvSpPr/>
      </xdr:nvSpPr>
      <xdr:spPr>
        <a:xfrm>
          <a:off x="4000500" y="585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22877</xdr:rowOff>
    </xdr:from>
    <xdr:ext cx="405111" cy="259045"/>
    <xdr:sp macro="" textlink="">
      <xdr:nvSpPr>
        <xdr:cNvPr id="83" name="n_1aveValue有形固定資産減価償却率">
          <a:extLst>
            <a:ext uri="{FF2B5EF4-FFF2-40B4-BE49-F238E27FC236}">
              <a16:creationId xmlns:a16="http://schemas.microsoft.com/office/drawing/2014/main" id="{00000000-0008-0000-0D00-000053000000}"/>
            </a:ext>
          </a:extLst>
        </xdr:cNvPr>
        <xdr:cNvSpPr txBox="1"/>
      </xdr:nvSpPr>
      <xdr:spPr>
        <a:xfrm>
          <a:off x="3836044"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59580</xdr:rowOff>
    </xdr:from>
    <xdr:ext cx="405111" cy="259045"/>
    <xdr:sp macro="" textlink="">
      <xdr:nvSpPr>
        <xdr:cNvPr id="84" name="n_2aveValue有形固定資産減価償却率">
          <a:extLst>
            <a:ext uri="{FF2B5EF4-FFF2-40B4-BE49-F238E27FC236}">
              <a16:creationId xmlns:a16="http://schemas.microsoft.com/office/drawing/2014/main" id="{00000000-0008-0000-0D00-000054000000}"/>
            </a:ext>
          </a:extLst>
        </xdr:cNvPr>
        <xdr:cNvSpPr txBox="1"/>
      </xdr:nvSpPr>
      <xdr:spPr>
        <a:xfrm>
          <a:off x="3086744" y="5631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36339</xdr:rowOff>
    </xdr:from>
    <xdr:ext cx="405111" cy="259045"/>
    <xdr:sp macro="" textlink="">
      <xdr:nvSpPr>
        <xdr:cNvPr id="85" name="n_1mainValue有形固定資産減価償却率">
          <a:extLst>
            <a:ext uri="{FF2B5EF4-FFF2-40B4-BE49-F238E27FC236}">
              <a16:creationId xmlns:a16="http://schemas.microsoft.com/office/drawing/2014/main" id="{00000000-0008-0000-0D00-000055000000}"/>
            </a:ext>
          </a:extLst>
        </xdr:cNvPr>
        <xdr:cNvSpPr txBox="1"/>
      </xdr:nvSpPr>
      <xdr:spPr>
        <a:xfrm>
          <a:off x="3836044" y="5951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a:extLst>
            <a:ext uri="{FF2B5EF4-FFF2-40B4-BE49-F238E27FC236}">
              <a16:creationId xmlns:a16="http://schemas.microsoft.com/office/drawing/2014/main" id="{00000000-0008-0000-0D00-000056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a:extLst>
            <a:ext uri="{FF2B5EF4-FFF2-40B4-BE49-F238E27FC236}">
              <a16:creationId xmlns:a16="http://schemas.microsoft.com/office/drawing/2014/main" id="{00000000-0008-0000-0D00-000057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a:extLst>
            <a:ext uri="{FF2B5EF4-FFF2-40B4-BE49-F238E27FC236}">
              <a16:creationId xmlns:a16="http://schemas.microsoft.com/office/drawing/2014/main" id="{00000000-0008-0000-0D00-000058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a:extLst>
            <a:ext uri="{FF2B5EF4-FFF2-40B4-BE49-F238E27FC236}">
              <a16:creationId xmlns:a16="http://schemas.microsoft.com/office/drawing/2014/main" id="{00000000-0008-0000-0D00-000059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a:extLst>
            <a:ext uri="{FF2B5EF4-FFF2-40B4-BE49-F238E27FC236}">
              <a16:creationId xmlns:a16="http://schemas.microsoft.com/office/drawing/2014/main" id="{00000000-0008-0000-0D00-00005A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a:extLst>
            <a:ext uri="{FF2B5EF4-FFF2-40B4-BE49-F238E27FC236}">
              <a16:creationId xmlns:a16="http://schemas.microsoft.com/office/drawing/2014/main" id="{00000000-0008-0000-0D00-000062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の大型事業整備に係る地方債の発行により、将来負担額は増加傾向にあり、類似団体平均を上回っている。公共施設の老朽化が進む中、新たな施設の建設に係る起債については計画的に発行し、地方債残高の増加抑制に努める。</a:t>
          </a:r>
        </a:p>
      </xdr:txBody>
    </xdr:sp>
    <xdr:clientData/>
  </xdr:twoCellAnchor>
  <xdr:oneCellAnchor>
    <xdr:from>
      <xdr:col>57</xdr:col>
      <xdr:colOff>111125</xdr:colOff>
      <xdr:row>23</xdr:row>
      <xdr:rowOff>47625</xdr:rowOff>
    </xdr:from>
    <xdr:ext cx="349839" cy="225703"/>
    <xdr:sp macro="" textlink="">
      <xdr:nvSpPr>
        <xdr:cNvPr id="99" name="テキスト ボックス 98">
          <a:extLst>
            <a:ext uri="{FF2B5EF4-FFF2-40B4-BE49-F238E27FC236}">
              <a16:creationId xmlns:a16="http://schemas.microsoft.com/office/drawing/2014/main" id="{00000000-0008-0000-0D00-000063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a:extLst>
            <a:ext uri="{FF2B5EF4-FFF2-40B4-BE49-F238E27FC236}">
              <a16:creationId xmlns:a16="http://schemas.microsoft.com/office/drawing/2014/main" id="{00000000-0008-0000-0D00-000065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a:extLst>
            <a:ext uri="{FF2B5EF4-FFF2-40B4-BE49-F238E27FC236}">
              <a16:creationId xmlns:a16="http://schemas.microsoft.com/office/drawing/2014/main" id="{00000000-0008-0000-0D00-000066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a:extLst>
            <a:ext uri="{FF2B5EF4-FFF2-40B4-BE49-F238E27FC236}">
              <a16:creationId xmlns:a16="http://schemas.microsoft.com/office/drawing/2014/main" id="{00000000-0008-0000-0D00-000067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a:extLst>
            <a:ext uri="{FF2B5EF4-FFF2-40B4-BE49-F238E27FC236}">
              <a16:creationId xmlns:a16="http://schemas.microsoft.com/office/drawing/2014/main" id="{00000000-0008-0000-0D00-000069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a:extLst>
            <a:ext uri="{FF2B5EF4-FFF2-40B4-BE49-F238E27FC236}">
              <a16:creationId xmlns:a16="http://schemas.microsoft.com/office/drawing/2014/main" id="{00000000-0008-0000-0D00-000071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flipV="1">
          <a:off x="14793595" y="5528733"/>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可能年数最小値テキスト">
          <a:extLst>
            <a:ext uri="{FF2B5EF4-FFF2-40B4-BE49-F238E27FC236}">
              <a16:creationId xmlns:a16="http://schemas.microsoft.com/office/drawing/2014/main" id="{00000000-0008-0000-0D00-000073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405111" cy="259045"/>
    <xdr:sp macro="" textlink="">
      <xdr:nvSpPr>
        <xdr:cNvPr id="117" name="債務償還可能年数最大値テキスト">
          <a:extLst>
            <a:ext uri="{FF2B5EF4-FFF2-40B4-BE49-F238E27FC236}">
              <a16:creationId xmlns:a16="http://schemas.microsoft.com/office/drawing/2014/main" id="{00000000-0008-0000-0D00-000075000000}"/>
            </a:ext>
          </a:extLst>
        </xdr:cNvPr>
        <xdr:cNvSpPr txBox="1"/>
      </xdr:nvSpPr>
      <xdr:spPr>
        <a:xfrm>
          <a:off x="14846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122007</xdr:rowOff>
    </xdr:from>
    <xdr:ext cx="340478" cy="259045"/>
    <xdr:sp macro="" textlink="">
      <xdr:nvSpPr>
        <xdr:cNvPr id="119" name="債務償還可能年数平均値テキスト">
          <a:extLst>
            <a:ext uri="{FF2B5EF4-FFF2-40B4-BE49-F238E27FC236}">
              <a16:creationId xmlns:a16="http://schemas.microsoft.com/office/drawing/2014/main" id="{00000000-0008-0000-0D00-000077000000}"/>
            </a:ext>
          </a:extLst>
        </xdr:cNvPr>
        <xdr:cNvSpPr txBox="1"/>
      </xdr:nvSpPr>
      <xdr:spPr>
        <a:xfrm>
          <a:off x="14846300" y="637993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120" name="フローチャート: 判断 119">
          <a:extLst>
            <a:ext uri="{FF2B5EF4-FFF2-40B4-BE49-F238E27FC236}">
              <a16:creationId xmlns:a16="http://schemas.microsoft.com/office/drawing/2014/main" id="{00000000-0008-0000-0D00-000078000000}"/>
            </a:ext>
          </a:extLst>
        </xdr:cNvPr>
        <xdr:cNvSpPr/>
      </xdr:nvSpPr>
      <xdr:spPr>
        <a:xfrm>
          <a:off x="14744700" y="64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111125</xdr:rowOff>
    </xdr:from>
    <xdr:to>
      <xdr:col>76</xdr:col>
      <xdr:colOff>73025</xdr:colOff>
      <xdr:row>32</xdr:row>
      <xdr:rowOff>41275</xdr:rowOff>
    </xdr:to>
    <xdr:sp macro="" textlink="">
      <xdr:nvSpPr>
        <xdr:cNvPr id="126" name="楕円 125">
          <a:extLst>
            <a:ext uri="{FF2B5EF4-FFF2-40B4-BE49-F238E27FC236}">
              <a16:creationId xmlns:a16="http://schemas.microsoft.com/office/drawing/2014/main" id="{00000000-0008-0000-0D00-00007E000000}"/>
            </a:ext>
          </a:extLst>
        </xdr:cNvPr>
        <xdr:cNvSpPr/>
      </xdr:nvSpPr>
      <xdr:spPr>
        <a:xfrm>
          <a:off x="14744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134002</xdr:rowOff>
    </xdr:from>
    <xdr:ext cx="340478" cy="259045"/>
    <xdr:sp macro="" textlink="">
      <xdr:nvSpPr>
        <xdr:cNvPr id="127" name="債務償還可能年数該当値テキスト">
          <a:extLst>
            <a:ext uri="{FF2B5EF4-FFF2-40B4-BE49-F238E27FC236}">
              <a16:creationId xmlns:a16="http://schemas.microsoft.com/office/drawing/2014/main" id="{00000000-0008-0000-0D00-00007F000000}"/>
            </a:ext>
          </a:extLst>
        </xdr:cNvPr>
        <xdr:cNvSpPr txBox="1"/>
      </xdr:nvSpPr>
      <xdr:spPr>
        <a:xfrm>
          <a:off x="14846300" y="6049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a:extLst>
            <a:ext uri="{FF2B5EF4-FFF2-40B4-BE49-F238E27FC236}">
              <a16:creationId xmlns:a16="http://schemas.microsoft.com/office/drawing/2014/main" id="{00000000-0008-0000-0D00-000080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a:extLst>
            <a:ext uri="{FF2B5EF4-FFF2-40B4-BE49-F238E27FC236}">
              <a16:creationId xmlns:a16="http://schemas.microsoft.com/office/drawing/2014/main" id="{00000000-0008-0000-0D00-000081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3,345
3,301
199.18
3,692,910
3,445,715
219,248
2,136,953
3,346,290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76200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8007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156845</xdr:rowOff>
    </xdr:from>
    <xdr:to>
      <xdr:col>20</xdr:col>
      <xdr:colOff>38100</xdr:colOff>
      <xdr:row>38</xdr:row>
      <xdr:rowOff>86995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101600</xdr:rowOff>
    </xdr:from>
    <xdr:to>
      <xdr:col>20</xdr:col>
      <xdr:colOff>38100</xdr:colOff>
      <xdr:row>39</xdr:row>
      <xdr:rowOff>31750</xdr:rowOff>
    </xdr:to>
    <xdr:sp macro="" textlink="">
      <xdr:nvSpPr>
        <xdr:cNvPr id="70" name="楕円 69">
          <a:extLst>
            <a:ext uri="{FF2B5EF4-FFF2-40B4-BE49-F238E27FC236}">
              <a16:creationId xmlns:a16="http://schemas.microsoft.com/office/drawing/2014/main" id="{00000000-0008-0000-0E00-000046000000}"/>
            </a:ext>
          </a:extLst>
        </xdr:cNvPr>
        <xdr:cNvSpPr/>
      </xdr:nvSpPr>
      <xdr:spPr>
        <a:xfrm>
          <a:off x="3746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103522</xdr:rowOff>
    </xdr:from>
    <xdr:ext cx="405111" cy="259045"/>
    <xdr:sp macro="" textlink="">
      <xdr:nvSpPr>
        <xdr:cNvPr id="71" name="n_1aveValue【道路】&#10;有形固定資産減価償却率">
          <a:extLst>
            <a:ext uri="{FF2B5EF4-FFF2-40B4-BE49-F238E27FC236}">
              <a16:creationId xmlns:a16="http://schemas.microsoft.com/office/drawing/2014/main" id="{00000000-0008-0000-0E00-000047000000}"/>
            </a:ext>
          </a:extLst>
        </xdr:cNvPr>
        <xdr:cNvSpPr txBox="1"/>
      </xdr:nvSpPr>
      <xdr:spPr>
        <a:xfrm>
          <a:off x="3582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72" name="n_2aveValue【道路】&#10;有形固定資産減価償却率">
          <a:extLst>
            <a:ext uri="{FF2B5EF4-FFF2-40B4-BE49-F238E27FC236}">
              <a16:creationId xmlns:a16="http://schemas.microsoft.com/office/drawing/2014/main" id="{00000000-0008-0000-0E00-000048000000}"/>
            </a:ext>
          </a:extLst>
        </xdr:cNvPr>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22877</xdr:rowOff>
    </xdr:from>
    <xdr:ext cx="405111" cy="259045"/>
    <xdr:sp macro="" textlink="">
      <xdr:nvSpPr>
        <xdr:cNvPr id="73" name="n_1mainValue【道路】&#10;有形固定資産減価償却率">
          <a:extLst>
            <a:ext uri="{FF2B5EF4-FFF2-40B4-BE49-F238E27FC236}">
              <a16:creationId xmlns:a16="http://schemas.microsoft.com/office/drawing/2014/main" id="{00000000-0008-0000-0E00-000049000000}"/>
            </a:ext>
          </a:extLst>
        </xdr:cNvPr>
        <xdr:cNvSpPr txBox="1"/>
      </xdr:nvSpPr>
      <xdr:spPr>
        <a:xfrm>
          <a:off x="35820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a:extLst>
            <a:ext uri="{FF2B5EF4-FFF2-40B4-BE49-F238E27FC236}">
              <a16:creationId xmlns:a16="http://schemas.microsoft.com/office/drawing/2014/main" id="{00000000-0008-0000-0E00-00004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a:extLst>
            <a:ext uri="{FF2B5EF4-FFF2-40B4-BE49-F238E27FC236}">
              <a16:creationId xmlns:a16="http://schemas.microsoft.com/office/drawing/2014/main" id="{00000000-0008-0000-0E00-00004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a:extLst>
            <a:ext uri="{FF2B5EF4-FFF2-40B4-BE49-F238E27FC236}">
              <a16:creationId xmlns:a16="http://schemas.microsoft.com/office/drawing/2014/main" id="{00000000-0008-0000-0E00-00004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a:extLst>
            <a:ext uri="{FF2B5EF4-FFF2-40B4-BE49-F238E27FC236}">
              <a16:creationId xmlns:a16="http://schemas.microsoft.com/office/drawing/2014/main" id="{00000000-0008-0000-0E00-00004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a:extLst>
            <a:ext uri="{FF2B5EF4-FFF2-40B4-BE49-F238E27FC236}">
              <a16:creationId xmlns:a16="http://schemas.microsoft.com/office/drawing/2014/main" id="{00000000-0008-0000-0E00-00004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a:extLst>
            <a:ext uri="{FF2B5EF4-FFF2-40B4-BE49-F238E27FC236}">
              <a16:creationId xmlns:a16="http://schemas.microsoft.com/office/drawing/2014/main" id="{00000000-0008-0000-0E00-000052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a:extLst>
            <a:ext uri="{FF2B5EF4-FFF2-40B4-BE49-F238E27FC236}">
              <a16:creationId xmlns:a16="http://schemas.microsoft.com/office/drawing/2014/main" id="{00000000-0008-0000-0E00-000054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a:extLst>
            <a:ext uri="{FF2B5EF4-FFF2-40B4-BE49-F238E27FC236}">
              <a16:creationId xmlns:a16="http://schemas.microsoft.com/office/drawing/2014/main" id="{00000000-0008-0000-0E00-000055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7" name="テキスト ボックス 86">
          <a:extLst>
            <a:ext uri="{FF2B5EF4-FFF2-40B4-BE49-F238E27FC236}">
              <a16:creationId xmlns:a16="http://schemas.microsoft.com/office/drawing/2014/main" id="{00000000-0008-0000-0E00-000057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a:extLst>
            <a:ext uri="{FF2B5EF4-FFF2-40B4-BE49-F238E27FC236}">
              <a16:creationId xmlns:a16="http://schemas.microsoft.com/office/drawing/2014/main" id="{00000000-0008-0000-0E00-000058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89" name="テキスト ボックス 88">
          <a:extLst>
            <a:ext uri="{FF2B5EF4-FFF2-40B4-BE49-F238E27FC236}">
              <a16:creationId xmlns:a16="http://schemas.microsoft.com/office/drawing/2014/main" id="{00000000-0008-0000-0E00-000059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166810</xdr:rowOff>
    </xdr:from>
    <xdr:to>
      <xdr:col>54</xdr:col>
      <xdr:colOff>189865</xdr:colOff>
      <xdr:row>41</xdr:row>
      <xdr:rowOff>134882</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flipV="1">
          <a:off x="10476865" y="5824660"/>
          <a:ext cx="0" cy="1339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138709</xdr:rowOff>
    </xdr:from>
    <xdr:ext cx="469744" cy="259045"/>
    <xdr:sp macro="" textlink="">
      <xdr:nvSpPr>
        <xdr:cNvPr id="98" name="【道路】&#10;一人当たり延長最小値テキスト">
          <a:extLst>
            <a:ext uri="{FF2B5EF4-FFF2-40B4-BE49-F238E27FC236}">
              <a16:creationId xmlns:a16="http://schemas.microsoft.com/office/drawing/2014/main" id="{00000000-0008-0000-0E00-000062000000}"/>
            </a:ext>
          </a:extLst>
        </xdr:cNvPr>
        <xdr:cNvSpPr txBox="1"/>
      </xdr:nvSpPr>
      <xdr:spPr>
        <a:xfrm>
          <a:off x="10515600" y="716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134882</xdr:rowOff>
    </xdr:from>
    <xdr:to>
      <xdr:col>55</xdr:col>
      <xdr:colOff>88900</xdr:colOff>
      <xdr:row>41</xdr:row>
      <xdr:rowOff>134882</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10388600" y="716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113487</xdr:rowOff>
    </xdr:from>
    <xdr:ext cx="599010" cy="259045"/>
    <xdr:sp macro="" textlink="">
      <xdr:nvSpPr>
        <xdr:cNvPr id="100" name="【道路】&#10;一人当たり延長最大値テキスト">
          <a:extLst>
            <a:ext uri="{FF2B5EF4-FFF2-40B4-BE49-F238E27FC236}">
              <a16:creationId xmlns:a16="http://schemas.microsoft.com/office/drawing/2014/main" id="{00000000-0008-0000-0E00-000064000000}"/>
            </a:ext>
          </a:extLst>
        </xdr:cNvPr>
        <xdr:cNvSpPr txBox="1"/>
      </xdr:nvSpPr>
      <xdr:spPr>
        <a:xfrm>
          <a:off x="10515600" y="559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166810</xdr:rowOff>
    </xdr:from>
    <xdr:to>
      <xdr:col>55</xdr:col>
      <xdr:colOff>88900</xdr:colOff>
      <xdr:row>33</xdr:row>
      <xdr:rowOff>166810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10388600" y="5824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11546</xdr:rowOff>
    </xdr:from>
    <xdr:ext cx="534377" cy="259045"/>
    <xdr:sp macro="" textlink="">
      <xdr:nvSpPr>
        <xdr:cNvPr id="102" name="【道路】&#10;一人当たり延長平均値テキスト">
          <a:extLst>
            <a:ext uri="{FF2B5EF4-FFF2-40B4-BE49-F238E27FC236}">
              <a16:creationId xmlns:a16="http://schemas.microsoft.com/office/drawing/2014/main" id="{00000000-0008-0000-0E00-000066000000}"/>
            </a:ext>
          </a:extLst>
        </xdr:cNvPr>
        <xdr:cNvSpPr txBox="1"/>
      </xdr:nvSpPr>
      <xdr:spPr>
        <a:xfrm>
          <a:off x="10515600" y="6698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33119</xdr:rowOff>
    </xdr:from>
    <xdr:to>
      <xdr:col>55</xdr:col>
      <xdr:colOff>50800</xdr:colOff>
      <xdr:row>39</xdr:row>
      <xdr:rowOff>134719</xdr:rowOff>
    </xdr:to>
    <xdr:sp macro="" textlink="">
      <xdr:nvSpPr>
        <xdr:cNvPr id="103" name="フローチャート: 判断 102">
          <a:extLst>
            <a:ext uri="{FF2B5EF4-FFF2-40B4-BE49-F238E27FC236}">
              <a16:creationId xmlns:a16="http://schemas.microsoft.com/office/drawing/2014/main" id="{00000000-0008-0000-0E00-000067000000}"/>
            </a:ext>
          </a:extLst>
        </xdr:cNvPr>
        <xdr:cNvSpPr/>
      </xdr:nvSpPr>
      <xdr:spPr>
        <a:xfrm>
          <a:off x="10426700" y="67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89408</xdr:rowOff>
    </xdr:from>
    <xdr:to>
      <xdr:col>50</xdr:col>
      <xdr:colOff>165100</xdr:colOff>
      <xdr:row>40</xdr:row>
      <xdr:rowOff>19558</xdr:rowOff>
    </xdr:to>
    <xdr:sp macro="" textlink="">
      <xdr:nvSpPr>
        <xdr:cNvPr id="104" name="フローチャート: 判断 103">
          <a:extLst>
            <a:ext uri="{FF2B5EF4-FFF2-40B4-BE49-F238E27FC236}">
              <a16:creationId xmlns:a16="http://schemas.microsoft.com/office/drawing/2014/main" id="{00000000-0008-0000-0E00-000068000000}"/>
            </a:ext>
          </a:extLst>
        </xdr:cNvPr>
        <xdr:cNvSpPr/>
      </xdr:nvSpPr>
      <xdr:spPr>
        <a:xfrm>
          <a:off x="958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84013</xdr:rowOff>
    </xdr:from>
    <xdr:to>
      <xdr:col>46</xdr:col>
      <xdr:colOff>38100</xdr:colOff>
      <xdr:row>40</xdr:row>
      <xdr:rowOff>14163</xdr:rowOff>
    </xdr:to>
    <xdr:sp macro="" textlink="">
      <xdr:nvSpPr>
        <xdr:cNvPr id="105" name="フローチャート: 判断 104">
          <a:extLst>
            <a:ext uri="{FF2B5EF4-FFF2-40B4-BE49-F238E27FC236}">
              <a16:creationId xmlns:a16="http://schemas.microsoft.com/office/drawing/2014/main" id="{00000000-0008-0000-0E00-000069000000}"/>
            </a:ext>
          </a:extLst>
        </xdr:cNvPr>
        <xdr:cNvSpPr/>
      </xdr:nvSpPr>
      <xdr:spPr>
        <a:xfrm>
          <a:off x="8699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77406</xdr:rowOff>
    </xdr:from>
    <xdr:to>
      <xdr:col>50</xdr:col>
      <xdr:colOff>165100</xdr:colOff>
      <xdr:row>41</xdr:row>
      <xdr:rowOff>7556</xdr:rowOff>
    </xdr:to>
    <xdr:sp macro="" textlink="">
      <xdr:nvSpPr>
        <xdr:cNvPr id="111" name="楕円 110">
          <a:extLst>
            <a:ext uri="{FF2B5EF4-FFF2-40B4-BE49-F238E27FC236}">
              <a16:creationId xmlns:a16="http://schemas.microsoft.com/office/drawing/2014/main" id="{00000000-0008-0000-0E00-00006F000000}"/>
            </a:ext>
          </a:extLst>
        </xdr:cNvPr>
        <xdr:cNvSpPr/>
      </xdr:nvSpPr>
      <xdr:spPr>
        <a:xfrm>
          <a:off x="9588500" y="693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36085</xdr:rowOff>
    </xdr:from>
    <xdr:ext cx="534377" cy="259045"/>
    <xdr:sp macro="" textlink="">
      <xdr:nvSpPr>
        <xdr:cNvPr id="112" name="n_1aveValue【道路】&#10;一人当たり延長">
          <a:extLst>
            <a:ext uri="{FF2B5EF4-FFF2-40B4-BE49-F238E27FC236}">
              <a16:creationId xmlns:a16="http://schemas.microsoft.com/office/drawing/2014/main" id="{00000000-0008-0000-0E00-000070000000}"/>
            </a:ext>
          </a:extLst>
        </xdr:cNvPr>
        <xdr:cNvSpPr txBox="1"/>
      </xdr:nvSpPr>
      <xdr:spPr>
        <a:xfrm>
          <a:off x="93594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30690</xdr:rowOff>
    </xdr:from>
    <xdr:ext cx="534377" cy="259045"/>
    <xdr:sp macro="" textlink="">
      <xdr:nvSpPr>
        <xdr:cNvPr id="113" name="n_2aveValue【道路】&#10;一人当たり延長">
          <a:extLst>
            <a:ext uri="{FF2B5EF4-FFF2-40B4-BE49-F238E27FC236}">
              <a16:creationId xmlns:a16="http://schemas.microsoft.com/office/drawing/2014/main" id="{00000000-0008-0000-0E00-000071000000}"/>
            </a:ext>
          </a:extLst>
        </xdr:cNvPr>
        <xdr:cNvSpPr txBox="1"/>
      </xdr:nvSpPr>
      <xdr:spPr>
        <a:xfrm>
          <a:off x="8483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170133</xdr:rowOff>
    </xdr:from>
    <xdr:ext cx="534377" cy="259045"/>
    <xdr:sp macro="" textlink="">
      <xdr:nvSpPr>
        <xdr:cNvPr id="114" name="n_1mainValue【道路】&#10;一人当たり延長">
          <a:extLst>
            <a:ext uri="{FF2B5EF4-FFF2-40B4-BE49-F238E27FC236}">
              <a16:creationId xmlns:a16="http://schemas.microsoft.com/office/drawing/2014/main" id="{00000000-0008-0000-0E00-000072000000}"/>
            </a:ext>
          </a:extLst>
        </xdr:cNvPr>
        <xdr:cNvSpPr txBox="1"/>
      </xdr:nvSpPr>
      <xdr:spPr>
        <a:xfrm>
          <a:off x="9359411" y="702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a:extLst>
            <a:ext uri="{FF2B5EF4-FFF2-40B4-BE49-F238E27FC236}">
              <a16:creationId xmlns:a16="http://schemas.microsoft.com/office/drawing/2014/main" id="{00000000-0008-0000-0E00-00007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a:extLst>
            <a:ext uri="{FF2B5EF4-FFF2-40B4-BE49-F238E27FC236}">
              <a16:creationId xmlns:a16="http://schemas.microsoft.com/office/drawing/2014/main" id="{00000000-0008-0000-0E00-00007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a:extLst>
            <a:ext uri="{FF2B5EF4-FFF2-40B4-BE49-F238E27FC236}">
              <a16:creationId xmlns:a16="http://schemas.microsoft.com/office/drawing/2014/main" id="{00000000-0008-0000-0E00-00007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a:extLst>
            <a:ext uri="{FF2B5EF4-FFF2-40B4-BE49-F238E27FC236}">
              <a16:creationId xmlns:a16="http://schemas.microsoft.com/office/drawing/2014/main" id="{00000000-0008-0000-0E00-00007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a:extLst>
            <a:ext uri="{FF2B5EF4-FFF2-40B4-BE49-F238E27FC236}">
              <a16:creationId xmlns:a16="http://schemas.microsoft.com/office/drawing/2014/main" id="{00000000-0008-0000-0E00-00007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a:extLst>
            <a:ext uri="{FF2B5EF4-FFF2-40B4-BE49-F238E27FC236}">
              <a16:creationId xmlns:a16="http://schemas.microsoft.com/office/drawing/2014/main" id="{00000000-0008-0000-0E00-00007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a:extLst>
            <a:ext uri="{FF2B5EF4-FFF2-40B4-BE49-F238E27FC236}">
              <a16:creationId xmlns:a16="http://schemas.microsoft.com/office/drawing/2014/main" id="{00000000-0008-0000-0E00-00007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a:extLst>
            <a:ext uri="{FF2B5EF4-FFF2-40B4-BE49-F238E27FC236}">
              <a16:creationId xmlns:a16="http://schemas.microsoft.com/office/drawing/2014/main" id="{00000000-0008-0000-0E00-00007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3" name="テキスト ボックス 132">
          <a:extLst>
            <a:ext uri="{FF2B5EF4-FFF2-40B4-BE49-F238E27FC236}">
              <a16:creationId xmlns:a16="http://schemas.microsoft.com/office/drawing/2014/main" id="{00000000-0008-0000-0E00-000085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5" name="テキスト ボックス 134">
          <a:extLst>
            <a:ext uri="{FF2B5EF4-FFF2-40B4-BE49-F238E27FC236}">
              <a16:creationId xmlns:a16="http://schemas.microsoft.com/office/drawing/2014/main" id="{00000000-0008-0000-0E00-000087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橋りょう・トンネル】&#10;有形固定資産減価償却率グラフ枠">
          <a:extLst>
            <a:ext uri="{FF2B5EF4-FFF2-40B4-BE49-F238E27FC236}">
              <a16:creationId xmlns:a16="http://schemas.microsoft.com/office/drawing/2014/main" id="{00000000-0008-0000-0E00-00008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29718</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4634865" y="96697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33545</xdr:rowOff>
    </xdr:from>
    <xdr:ext cx="405111" cy="259045"/>
    <xdr:sp macro="" textlink="">
      <xdr:nvSpPr>
        <xdr:cNvPr id="138" name="【橋りょう・トンネル】&#10;有形固定資産減価償却率最小値テキスト">
          <a:extLst>
            <a:ext uri="{FF2B5EF4-FFF2-40B4-BE49-F238E27FC236}">
              <a16:creationId xmlns:a16="http://schemas.microsoft.com/office/drawing/2014/main" id="{00000000-0008-0000-0E00-00008A000000}"/>
            </a:ext>
          </a:extLst>
        </xdr:cNvPr>
        <xdr:cNvSpPr txBox="1"/>
      </xdr:nvSpPr>
      <xdr:spPr>
        <a:xfrm>
          <a:off x="4673600" y="1083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29718</xdr:rowOff>
    </xdr:from>
    <xdr:to>
      <xdr:col>24</xdr:col>
      <xdr:colOff>152400</xdr:colOff>
      <xdr:row>63</xdr:row>
      <xdr:rowOff>29718</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4546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0" name="【橋りょう・トンネル】&#10;有形固定資産減価償却率最大値テキスト">
          <a:extLst>
            <a:ext uri="{FF2B5EF4-FFF2-40B4-BE49-F238E27FC236}">
              <a16:creationId xmlns:a16="http://schemas.microsoft.com/office/drawing/2014/main" id="{00000000-0008-0000-0E00-00008C000000}"/>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35069</xdr:rowOff>
    </xdr:from>
    <xdr:ext cx="405111" cy="259045"/>
    <xdr:sp macro="" textlink="">
      <xdr:nvSpPr>
        <xdr:cNvPr id="142" name="【橋りょう・トンネル】&#10;有形固定資産減価償却率平均値テキスト">
          <a:extLst>
            <a:ext uri="{FF2B5EF4-FFF2-40B4-BE49-F238E27FC236}">
              <a16:creationId xmlns:a16="http://schemas.microsoft.com/office/drawing/2014/main" id="{00000000-0008-0000-0E00-00008E000000}"/>
            </a:ext>
          </a:extLst>
        </xdr:cNvPr>
        <xdr:cNvSpPr txBox="1"/>
      </xdr:nvSpPr>
      <xdr:spPr>
        <a:xfrm>
          <a:off x="4673600" y="9979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56642</xdr:rowOff>
    </xdr:from>
    <xdr:to>
      <xdr:col>24</xdr:col>
      <xdr:colOff>114300</xdr:colOff>
      <xdr:row>58</xdr:row>
      <xdr:rowOff>158242</xdr:rowOff>
    </xdr:to>
    <xdr:sp macro="" textlink="">
      <xdr:nvSpPr>
        <xdr:cNvPr id="143" name="フローチャート: 判断 142">
          <a:extLst>
            <a:ext uri="{FF2B5EF4-FFF2-40B4-BE49-F238E27FC236}">
              <a16:creationId xmlns:a16="http://schemas.microsoft.com/office/drawing/2014/main" id="{00000000-0008-0000-0E00-00008F000000}"/>
            </a:ext>
          </a:extLst>
        </xdr:cNvPr>
        <xdr:cNvSpPr/>
      </xdr:nvSpPr>
      <xdr:spPr>
        <a:xfrm>
          <a:off x="45847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44" name="フローチャート: 判断 143">
          <a:extLst>
            <a:ext uri="{FF2B5EF4-FFF2-40B4-BE49-F238E27FC236}">
              <a16:creationId xmlns:a16="http://schemas.microsoft.com/office/drawing/2014/main" id="{00000000-0008-0000-0E00-000090000000}"/>
            </a:ext>
          </a:extLst>
        </xdr:cNvPr>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88646</xdr:rowOff>
    </xdr:from>
    <xdr:to>
      <xdr:col>15</xdr:col>
      <xdr:colOff>101600</xdr:colOff>
      <xdr:row>59</xdr:row>
      <xdr:rowOff>18796</xdr:rowOff>
    </xdr:to>
    <xdr:sp macro="" textlink="">
      <xdr:nvSpPr>
        <xdr:cNvPr id="145" name="フローチャート: 判断 144">
          <a:extLst>
            <a:ext uri="{FF2B5EF4-FFF2-40B4-BE49-F238E27FC236}">
              <a16:creationId xmlns:a16="http://schemas.microsoft.com/office/drawing/2014/main" id="{00000000-0008-0000-0E00-000091000000}"/>
            </a:ext>
          </a:extLst>
        </xdr:cNvPr>
        <xdr:cNvSpPr/>
      </xdr:nvSpPr>
      <xdr:spPr>
        <a:xfrm>
          <a:off x="2857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10922</xdr:rowOff>
    </xdr:from>
    <xdr:to>
      <xdr:col>20</xdr:col>
      <xdr:colOff>38100</xdr:colOff>
      <xdr:row>58</xdr:row>
      <xdr:rowOff>112522</xdr:rowOff>
    </xdr:to>
    <xdr:sp macro="" textlink="">
      <xdr:nvSpPr>
        <xdr:cNvPr id="151" name="楕円 150">
          <a:extLst>
            <a:ext uri="{FF2B5EF4-FFF2-40B4-BE49-F238E27FC236}">
              <a16:creationId xmlns:a16="http://schemas.microsoft.com/office/drawing/2014/main" id="{00000000-0008-0000-0E00-000097000000}"/>
            </a:ext>
          </a:extLst>
        </xdr:cNvPr>
        <xdr:cNvSpPr/>
      </xdr:nvSpPr>
      <xdr:spPr>
        <a:xfrm>
          <a:off x="3746500" y="995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137939</xdr:rowOff>
    </xdr:from>
    <xdr:ext cx="405111" cy="259045"/>
    <xdr:sp macro="" textlink="">
      <xdr:nvSpPr>
        <xdr:cNvPr id="152" name="n_1aveValue【橋りょう・トンネル】&#10;有形固定資産減価償却率">
          <a:extLst>
            <a:ext uri="{FF2B5EF4-FFF2-40B4-BE49-F238E27FC236}">
              <a16:creationId xmlns:a16="http://schemas.microsoft.com/office/drawing/2014/main" id="{00000000-0008-0000-0E00-000098000000}"/>
            </a:ext>
          </a:extLst>
        </xdr:cNvPr>
        <xdr:cNvSpPr txBox="1"/>
      </xdr:nvSpPr>
      <xdr:spPr>
        <a:xfrm>
          <a:off x="35820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35323</xdr:rowOff>
    </xdr:from>
    <xdr:ext cx="405111" cy="259045"/>
    <xdr:sp macro="" textlink="">
      <xdr:nvSpPr>
        <xdr:cNvPr id="153" name="n_2aveValue【橋りょう・トンネル】&#10;有形固定資産減価償却率">
          <a:extLst>
            <a:ext uri="{FF2B5EF4-FFF2-40B4-BE49-F238E27FC236}">
              <a16:creationId xmlns:a16="http://schemas.microsoft.com/office/drawing/2014/main" id="{00000000-0008-0000-0E00-000099000000}"/>
            </a:ext>
          </a:extLst>
        </xdr:cNvPr>
        <xdr:cNvSpPr txBox="1"/>
      </xdr:nvSpPr>
      <xdr:spPr>
        <a:xfrm>
          <a:off x="2705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129049</xdr:rowOff>
    </xdr:from>
    <xdr:ext cx="405111" cy="259045"/>
    <xdr:sp macro="" textlink="">
      <xdr:nvSpPr>
        <xdr:cNvPr id="154" name="n_1mainValue【橋りょう・トンネル】&#10;有形固定資産減価償却率">
          <a:extLst>
            <a:ext uri="{FF2B5EF4-FFF2-40B4-BE49-F238E27FC236}">
              <a16:creationId xmlns:a16="http://schemas.microsoft.com/office/drawing/2014/main" id="{00000000-0008-0000-0E00-00009A000000}"/>
            </a:ext>
          </a:extLst>
        </xdr:cNvPr>
        <xdr:cNvSpPr txBox="1"/>
      </xdr:nvSpPr>
      <xdr:spPr>
        <a:xfrm>
          <a:off x="3582044" y="973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a:extLst>
            <a:ext uri="{FF2B5EF4-FFF2-40B4-BE49-F238E27FC236}">
              <a16:creationId xmlns:a16="http://schemas.microsoft.com/office/drawing/2014/main" id="{00000000-0008-0000-0E00-00009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a:extLst>
            <a:ext uri="{FF2B5EF4-FFF2-40B4-BE49-F238E27FC236}">
              <a16:creationId xmlns:a16="http://schemas.microsoft.com/office/drawing/2014/main" id="{00000000-0008-0000-0E00-00009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a:extLst>
            <a:ext uri="{FF2B5EF4-FFF2-40B4-BE49-F238E27FC236}">
              <a16:creationId xmlns:a16="http://schemas.microsoft.com/office/drawing/2014/main" id="{00000000-0008-0000-0E00-0000A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a:extLst>
            <a:ext uri="{FF2B5EF4-FFF2-40B4-BE49-F238E27FC236}">
              <a16:creationId xmlns:a16="http://schemas.microsoft.com/office/drawing/2014/main" id="{00000000-0008-0000-0E00-0000A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a:extLst>
            <a:ext uri="{FF2B5EF4-FFF2-40B4-BE49-F238E27FC236}">
              <a16:creationId xmlns:a16="http://schemas.microsoft.com/office/drawing/2014/main" id="{00000000-0008-0000-0E00-0000A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7" name="【橋りょう・トンネル】&#10;一人当たり有形固定資産（償却資産）額グラフ枠">
          <a:extLst>
            <a:ext uri="{FF2B5EF4-FFF2-40B4-BE49-F238E27FC236}">
              <a16:creationId xmlns:a16="http://schemas.microsoft.com/office/drawing/2014/main" id="{00000000-0008-0000-0E00-0000B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2232</xdr:rowOff>
    </xdr:from>
    <xdr:to>
      <xdr:col>54</xdr:col>
      <xdr:colOff>189865</xdr:colOff>
      <xdr:row>64</xdr:row>
      <xdr:rowOff>69337</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flipV="1">
          <a:off x="10476865" y="9431982"/>
          <a:ext cx="0" cy="161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73164</xdr:rowOff>
    </xdr:from>
    <xdr:ext cx="534377" cy="259045"/>
    <xdr:sp macro="" textlink="">
      <xdr:nvSpPr>
        <xdr:cNvPr id="179" name="【橋りょう・トンネル】&#10;一人当たり有形固定資産（償却資産）額最小値テキスト">
          <a:extLst>
            <a:ext uri="{FF2B5EF4-FFF2-40B4-BE49-F238E27FC236}">
              <a16:creationId xmlns:a16="http://schemas.microsoft.com/office/drawing/2014/main" id="{00000000-0008-0000-0E00-0000B3000000}"/>
            </a:ext>
          </a:extLst>
        </xdr:cNvPr>
        <xdr:cNvSpPr txBox="1"/>
      </xdr:nvSpPr>
      <xdr:spPr>
        <a:xfrm>
          <a:off x="10515600" y="110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69337</xdr:rowOff>
    </xdr:from>
    <xdr:to>
      <xdr:col>55</xdr:col>
      <xdr:colOff>88900</xdr:colOff>
      <xdr:row>64</xdr:row>
      <xdr:rowOff>69337</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a:off x="10388600" y="1104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120359</xdr:rowOff>
    </xdr:from>
    <xdr:ext cx="690189" cy="259045"/>
    <xdr:sp macro="" textlink="">
      <xdr:nvSpPr>
        <xdr:cNvPr id="181" name="【橋りょう・トンネル】&#10;一人当たり有形固定資産（償却資産）額最大値テキスト">
          <a:extLst>
            <a:ext uri="{FF2B5EF4-FFF2-40B4-BE49-F238E27FC236}">
              <a16:creationId xmlns:a16="http://schemas.microsoft.com/office/drawing/2014/main" id="{00000000-0008-0000-0E00-0000B5000000}"/>
            </a:ext>
          </a:extLst>
        </xdr:cNvPr>
        <xdr:cNvSpPr txBox="1"/>
      </xdr:nvSpPr>
      <xdr:spPr>
        <a:xfrm>
          <a:off x="10515600" y="9207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2232</xdr:rowOff>
    </xdr:from>
    <xdr:to>
      <xdr:col>55</xdr:col>
      <xdr:colOff>88900</xdr:colOff>
      <xdr:row>55</xdr:row>
      <xdr:rowOff>2232</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a:off x="10388600" y="943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117857</xdr:rowOff>
    </xdr:from>
    <xdr:ext cx="690189" cy="259045"/>
    <xdr:sp macro="" textlink="">
      <xdr:nvSpPr>
        <xdr:cNvPr id="183" name="【橋りょう・トンネル】&#10;一人当たり有形固定資産（償却資産）額平均値テキスト">
          <a:extLst>
            <a:ext uri="{FF2B5EF4-FFF2-40B4-BE49-F238E27FC236}">
              <a16:creationId xmlns:a16="http://schemas.microsoft.com/office/drawing/2014/main" id="{00000000-0008-0000-0E00-0000B7000000}"/>
            </a:ext>
          </a:extLst>
        </xdr:cNvPr>
        <xdr:cNvSpPr txBox="1"/>
      </xdr:nvSpPr>
      <xdr:spPr>
        <a:xfrm>
          <a:off x="10515600" y="1074775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139430</xdr:rowOff>
    </xdr:from>
    <xdr:to>
      <xdr:col>55</xdr:col>
      <xdr:colOff>50800</xdr:colOff>
      <xdr:row>63</xdr:row>
      <xdr:rowOff>69580</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426700" y="107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148625</xdr:rowOff>
    </xdr:from>
    <xdr:to>
      <xdr:col>50</xdr:col>
      <xdr:colOff>165100</xdr:colOff>
      <xdr:row>63</xdr:row>
      <xdr:rowOff>78775</xdr:rowOff>
    </xdr:to>
    <xdr:sp macro="" textlink="">
      <xdr:nvSpPr>
        <xdr:cNvPr id="185" name="フローチャート: 判断 184">
          <a:extLst>
            <a:ext uri="{FF2B5EF4-FFF2-40B4-BE49-F238E27FC236}">
              <a16:creationId xmlns:a16="http://schemas.microsoft.com/office/drawing/2014/main" id="{00000000-0008-0000-0E00-0000B9000000}"/>
            </a:ext>
          </a:extLst>
        </xdr:cNvPr>
        <xdr:cNvSpPr/>
      </xdr:nvSpPr>
      <xdr:spPr>
        <a:xfrm>
          <a:off x="9588500" y="107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115215</xdr:rowOff>
    </xdr:from>
    <xdr:to>
      <xdr:col>46</xdr:col>
      <xdr:colOff>38100</xdr:colOff>
      <xdr:row>63</xdr:row>
      <xdr:rowOff>45365</xdr:rowOff>
    </xdr:to>
    <xdr:sp macro="" textlink="">
      <xdr:nvSpPr>
        <xdr:cNvPr id="186" name="フローチャート: 判断 185">
          <a:extLst>
            <a:ext uri="{FF2B5EF4-FFF2-40B4-BE49-F238E27FC236}">
              <a16:creationId xmlns:a16="http://schemas.microsoft.com/office/drawing/2014/main" id="{00000000-0008-0000-0E00-0000BA000000}"/>
            </a:ext>
          </a:extLst>
        </xdr:cNvPr>
        <xdr:cNvSpPr/>
      </xdr:nvSpPr>
      <xdr:spPr>
        <a:xfrm>
          <a:off x="8699500" y="1074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E00-0000B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85127</xdr:rowOff>
    </xdr:from>
    <xdr:to>
      <xdr:col>50</xdr:col>
      <xdr:colOff>165100</xdr:colOff>
      <xdr:row>64</xdr:row>
      <xdr:rowOff>15277</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9588500" y="1088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61</xdr:row>
      <xdr:rowOff>95302</xdr:rowOff>
    </xdr:from>
    <xdr:ext cx="690189" cy="259045"/>
    <xdr:sp macro="" textlink="">
      <xdr:nvSpPr>
        <xdr:cNvPr id="193" name="n_1aveValue【橋りょう・トンネル】&#10;一人当たり有形固定資産（償却資産）額">
          <a:extLst>
            <a:ext uri="{FF2B5EF4-FFF2-40B4-BE49-F238E27FC236}">
              <a16:creationId xmlns:a16="http://schemas.microsoft.com/office/drawing/2014/main" id="{00000000-0008-0000-0E00-0000C1000000}"/>
            </a:ext>
          </a:extLst>
        </xdr:cNvPr>
        <xdr:cNvSpPr txBox="1"/>
      </xdr:nvSpPr>
      <xdr:spPr>
        <a:xfrm>
          <a:off x="9281505" y="105537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61892</xdr:rowOff>
    </xdr:from>
    <xdr:ext cx="690189" cy="259045"/>
    <xdr:sp macro="" textlink="">
      <xdr:nvSpPr>
        <xdr:cNvPr id="194" name="n_2aveValue【橋りょう・トンネル】&#10;一人当たり有形固定資産（償却資産）額">
          <a:extLst>
            <a:ext uri="{FF2B5EF4-FFF2-40B4-BE49-F238E27FC236}">
              <a16:creationId xmlns:a16="http://schemas.microsoft.com/office/drawing/2014/main" id="{00000000-0008-0000-0E00-0000C2000000}"/>
            </a:ext>
          </a:extLst>
        </xdr:cNvPr>
        <xdr:cNvSpPr txBox="1"/>
      </xdr:nvSpPr>
      <xdr:spPr>
        <a:xfrm>
          <a:off x="8405205" y="105203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6404</xdr:rowOff>
    </xdr:from>
    <xdr:ext cx="599010" cy="259045"/>
    <xdr:sp macro="" textlink="">
      <xdr:nvSpPr>
        <xdr:cNvPr id="195" name="n_1mainValue【橋りょう・トンネル】&#10;一人当たり有形固定資産（償却資産）額">
          <a:extLst>
            <a:ext uri="{FF2B5EF4-FFF2-40B4-BE49-F238E27FC236}">
              <a16:creationId xmlns:a16="http://schemas.microsoft.com/office/drawing/2014/main" id="{00000000-0008-0000-0E00-0000C3000000}"/>
            </a:ext>
          </a:extLst>
        </xdr:cNvPr>
        <xdr:cNvSpPr txBox="1"/>
      </xdr:nvSpPr>
      <xdr:spPr>
        <a:xfrm>
          <a:off x="9327095" y="10979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9" name="【公営住宅】&#10;有形固定資産減価償却率グラフ枠">
          <a:extLst>
            <a:ext uri="{FF2B5EF4-FFF2-40B4-BE49-F238E27FC236}">
              <a16:creationId xmlns:a16="http://schemas.microsoft.com/office/drawing/2014/main" id="{00000000-0008-0000-0E00-0000D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114300</xdr:rowOff>
    </xdr:from>
    <xdr:to>
      <xdr:col>24</xdr:col>
      <xdr:colOff>62865</xdr:colOff>
      <xdr:row>86</xdr:row>
      <xdr:rowOff>133350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flipV="1">
          <a:off x="4634865" y="134874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137177</xdr:rowOff>
    </xdr:from>
    <xdr:ext cx="405111" cy="259045"/>
    <xdr:sp macro="" textlink="">
      <xdr:nvSpPr>
        <xdr:cNvPr id="221" name="【公営住宅】&#10;有形固定資産減価償却率最小値テキスト">
          <a:extLst>
            <a:ext uri="{FF2B5EF4-FFF2-40B4-BE49-F238E27FC236}">
              <a16:creationId xmlns:a16="http://schemas.microsoft.com/office/drawing/2014/main" id="{00000000-0008-0000-0E00-0000DD000000}"/>
            </a:ext>
          </a:extLst>
        </xdr:cNvPr>
        <xdr:cNvSpPr txBox="1"/>
      </xdr:nvSpPr>
      <xdr:spPr>
        <a:xfrm>
          <a:off x="4673600"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133350</xdr:rowOff>
    </xdr:from>
    <xdr:to>
      <xdr:col>24</xdr:col>
      <xdr:colOff>152400</xdr:colOff>
      <xdr:row>86</xdr:row>
      <xdr:rowOff>133350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4546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60977</xdr:rowOff>
    </xdr:from>
    <xdr:ext cx="405111" cy="259045"/>
    <xdr:sp macro="" textlink="">
      <xdr:nvSpPr>
        <xdr:cNvPr id="223" name="【公営住宅】&#10;有形固定資産減価償却率最大値テキスト">
          <a:extLst>
            <a:ext uri="{FF2B5EF4-FFF2-40B4-BE49-F238E27FC236}">
              <a16:creationId xmlns:a16="http://schemas.microsoft.com/office/drawing/2014/main" id="{00000000-0008-0000-0E00-0000DF000000}"/>
            </a:ext>
          </a:extLst>
        </xdr:cNvPr>
        <xdr:cNvSpPr txBox="1"/>
      </xdr:nvSpPr>
      <xdr:spPr>
        <a:xfrm>
          <a:off x="4673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114300</xdr:rowOff>
    </xdr:from>
    <xdr:to>
      <xdr:col>24</xdr:col>
      <xdr:colOff>152400</xdr:colOff>
      <xdr:row>78</xdr:row>
      <xdr:rowOff>114300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4546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28591</xdr:rowOff>
    </xdr:from>
    <xdr:ext cx="405111" cy="259045"/>
    <xdr:sp macro="" textlink="">
      <xdr:nvSpPr>
        <xdr:cNvPr id="225" name="【公営住宅】&#10;有形固定資産減価償却率平均値テキスト">
          <a:extLst>
            <a:ext uri="{FF2B5EF4-FFF2-40B4-BE49-F238E27FC236}">
              <a16:creationId xmlns:a16="http://schemas.microsoft.com/office/drawing/2014/main" id="{00000000-0008-0000-0E00-0000E1000000}"/>
            </a:ext>
          </a:extLst>
        </xdr:cNvPr>
        <xdr:cNvSpPr txBox="1"/>
      </xdr:nvSpPr>
      <xdr:spPr>
        <a:xfrm>
          <a:off x="4673600" y="13916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26" name="フローチャート: 判断 225">
          <a:extLst>
            <a:ext uri="{FF2B5EF4-FFF2-40B4-BE49-F238E27FC236}">
              <a16:creationId xmlns:a16="http://schemas.microsoft.com/office/drawing/2014/main" id="{00000000-0008-0000-0E00-0000E2000000}"/>
            </a:ext>
          </a:extLst>
        </xdr:cNvPr>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84455</xdr:rowOff>
    </xdr:from>
    <xdr:to>
      <xdr:col>20</xdr:col>
      <xdr:colOff>38100</xdr:colOff>
      <xdr:row>82</xdr:row>
      <xdr:rowOff>14605</xdr:rowOff>
    </xdr:to>
    <xdr:sp macro="" textlink="">
      <xdr:nvSpPr>
        <xdr:cNvPr id="227" name="フローチャート: 判断 226">
          <a:extLst>
            <a:ext uri="{FF2B5EF4-FFF2-40B4-BE49-F238E27FC236}">
              <a16:creationId xmlns:a16="http://schemas.microsoft.com/office/drawing/2014/main" id="{00000000-0008-0000-0E00-0000E3000000}"/>
            </a:ext>
          </a:extLst>
        </xdr:cNvPr>
        <xdr:cNvSpPr/>
      </xdr:nvSpPr>
      <xdr:spPr>
        <a:xfrm>
          <a:off x="3746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28" name="フローチャート: 判断 227">
          <a:extLst>
            <a:ext uri="{FF2B5EF4-FFF2-40B4-BE49-F238E27FC236}">
              <a16:creationId xmlns:a16="http://schemas.microsoft.com/office/drawing/2014/main" id="{00000000-0008-0000-0E00-0000E4000000}"/>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74930</xdr:rowOff>
    </xdr:from>
    <xdr:to>
      <xdr:col>20</xdr:col>
      <xdr:colOff>38100</xdr:colOff>
      <xdr:row>82</xdr:row>
      <xdr:rowOff>5080</xdr:rowOff>
    </xdr:to>
    <xdr:sp macro="" textlink="">
      <xdr:nvSpPr>
        <xdr:cNvPr id="234" name="楕円 233">
          <a:extLst>
            <a:ext uri="{FF2B5EF4-FFF2-40B4-BE49-F238E27FC236}">
              <a16:creationId xmlns:a16="http://schemas.microsoft.com/office/drawing/2014/main" id="{00000000-0008-0000-0E00-0000EA000000}"/>
            </a:ext>
          </a:extLst>
        </xdr:cNvPr>
        <xdr:cNvSpPr/>
      </xdr:nvSpPr>
      <xdr:spPr>
        <a:xfrm>
          <a:off x="3746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5732</xdr:rowOff>
    </xdr:from>
    <xdr:ext cx="405111" cy="259045"/>
    <xdr:sp macro="" textlink="">
      <xdr:nvSpPr>
        <xdr:cNvPr id="235" name="n_1aveValue【公営住宅】&#10;有形固定資産減価償却率">
          <a:extLst>
            <a:ext uri="{FF2B5EF4-FFF2-40B4-BE49-F238E27FC236}">
              <a16:creationId xmlns:a16="http://schemas.microsoft.com/office/drawing/2014/main" id="{00000000-0008-0000-0E00-0000EB000000}"/>
            </a:ext>
          </a:extLst>
        </xdr:cNvPr>
        <xdr:cNvSpPr txBox="1"/>
      </xdr:nvSpPr>
      <xdr:spPr>
        <a:xfrm>
          <a:off x="35820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236" name="n_2aveValue【公営住宅】&#10;有形固定資産減価償却率">
          <a:extLst>
            <a:ext uri="{FF2B5EF4-FFF2-40B4-BE49-F238E27FC236}">
              <a16:creationId xmlns:a16="http://schemas.microsoft.com/office/drawing/2014/main" id="{00000000-0008-0000-0E00-0000EC000000}"/>
            </a:ext>
          </a:extLst>
        </xdr:cNvPr>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21607</xdr:rowOff>
    </xdr:from>
    <xdr:ext cx="405111" cy="259045"/>
    <xdr:sp macro="" textlink="">
      <xdr:nvSpPr>
        <xdr:cNvPr id="237" name="n_1mainValue【公営住宅】&#10;有形固定資産減価償却率">
          <a:extLst>
            <a:ext uri="{FF2B5EF4-FFF2-40B4-BE49-F238E27FC236}">
              <a16:creationId xmlns:a16="http://schemas.microsoft.com/office/drawing/2014/main" id="{00000000-0008-0000-0E00-0000ED000000}"/>
            </a:ext>
          </a:extLst>
        </xdr:cNvPr>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8" name="正方形/長方形 237">
          <a:extLst>
            <a:ext uri="{FF2B5EF4-FFF2-40B4-BE49-F238E27FC236}">
              <a16:creationId xmlns:a16="http://schemas.microsoft.com/office/drawing/2014/main" id="{00000000-0008-0000-0E00-0000E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9" name="正方形/長方形 238">
          <a:extLst>
            <a:ext uri="{FF2B5EF4-FFF2-40B4-BE49-F238E27FC236}">
              <a16:creationId xmlns:a16="http://schemas.microsoft.com/office/drawing/2014/main" id="{00000000-0008-0000-0E00-0000EF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0" name="正方形/長方形 239">
          <a:extLst>
            <a:ext uri="{FF2B5EF4-FFF2-40B4-BE49-F238E27FC236}">
              <a16:creationId xmlns:a16="http://schemas.microsoft.com/office/drawing/2014/main" id="{00000000-0008-0000-0E00-0000F0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0" name="【公営住宅】&#10;一人当たり面積グラフ枠">
          <a:extLst>
            <a:ext uri="{FF2B5EF4-FFF2-40B4-BE49-F238E27FC236}">
              <a16:creationId xmlns:a16="http://schemas.microsoft.com/office/drawing/2014/main" id="{00000000-0008-0000-0E00-00000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146558</xdr:rowOff>
    </xdr:from>
    <xdr:to>
      <xdr:col>54</xdr:col>
      <xdr:colOff>189865</xdr:colOff>
      <xdr:row>86</xdr:row>
      <xdr:rowOff>44323</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flipV="1">
          <a:off x="10476865" y="13348208"/>
          <a:ext cx="0" cy="14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48150</xdr:rowOff>
    </xdr:from>
    <xdr:ext cx="469744" cy="259045"/>
    <xdr:sp macro="" textlink="">
      <xdr:nvSpPr>
        <xdr:cNvPr id="262" name="【公営住宅】&#10;一人当たり面積最小値テキスト">
          <a:extLst>
            <a:ext uri="{FF2B5EF4-FFF2-40B4-BE49-F238E27FC236}">
              <a16:creationId xmlns:a16="http://schemas.microsoft.com/office/drawing/2014/main" id="{00000000-0008-0000-0E00-000006010000}"/>
            </a:ext>
          </a:extLst>
        </xdr:cNvPr>
        <xdr:cNvSpPr txBox="1"/>
      </xdr:nvSpPr>
      <xdr:spPr>
        <a:xfrm>
          <a:off x="10515600" y="147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44323</xdr:rowOff>
    </xdr:from>
    <xdr:to>
      <xdr:col>55</xdr:col>
      <xdr:colOff>88900</xdr:colOff>
      <xdr:row>86</xdr:row>
      <xdr:rowOff>44323</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10388600" y="1478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93235</xdr:rowOff>
    </xdr:from>
    <xdr:ext cx="534377" cy="259045"/>
    <xdr:sp macro="" textlink="">
      <xdr:nvSpPr>
        <xdr:cNvPr id="264" name="【公営住宅】&#10;一人当たり面積最大値テキスト">
          <a:extLst>
            <a:ext uri="{FF2B5EF4-FFF2-40B4-BE49-F238E27FC236}">
              <a16:creationId xmlns:a16="http://schemas.microsoft.com/office/drawing/2014/main" id="{00000000-0008-0000-0E00-000008010000}"/>
            </a:ext>
          </a:extLst>
        </xdr:cNvPr>
        <xdr:cNvSpPr txBox="1"/>
      </xdr:nvSpPr>
      <xdr:spPr>
        <a:xfrm>
          <a:off x="10515600" y="131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146558</xdr:rowOff>
    </xdr:from>
    <xdr:to>
      <xdr:col>55</xdr:col>
      <xdr:colOff>88900</xdr:colOff>
      <xdr:row>77</xdr:row>
      <xdr:rowOff>146558</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10388600" y="1334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58690</xdr:rowOff>
    </xdr:from>
    <xdr:ext cx="469744" cy="259045"/>
    <xdr:sp macro="" textlink="">
      <xdr:nvSpPr>
        <xdr:cNvPr id="266" name="【公営住宅】&#10;一人当たり面積平均値テキスト">
          <a:extLst>
            <a:ext uri="{FF2B5EF4-FFF2-40B4-BE49-F238E27FC236}">
              <a16:creationId xmlns:a16="http://schemas.microsoft.com/office/drawing/2014/main" id="{00000000-0008-0000-0E00-00000A010000}"/>
            </a:ext>
          </a:extLst>
        </xdr:cNvPr>
        <xdr:cNvSpPr txBox="1"/>
      </xdr:nvSpPr>
      <xdr:spPr>
        <a:xfrm>
          <a:off x="10515600" y="14460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80263</xdr:rowOff>
    </xdr:from>
    <xdr:to>
      <xdr:col>55</xdr:col>
      <xdr:colOff>50800</xdr:colOff>
      <xdr:row>85</xdr:row>
      <xdr:rowOff>10413</xdr:rowOff>
    </xdr:to>
    <xdr:sp macro="" textlink="">
      <xdr:nvSpPr>
        <xdr:cNvPr id="267" name="フローチャート: 判断 266">
          <a:extLst>
            <a:ext uri="{FF2B5EF4-FFF2-40B4-BE49-F238E27FC236}">
              <a16:creationId xmlns:a16="http://schemas.microsoft.com/office/drawing/2014/main" id="{00000000-0008-0000-0E00-00000B010000}"/>
            </a:ext>
          </a:extLst>
        </xdr:cNvPr>
        <xdr:cNvSpPr/>
      </xdr:nvSpPr>
      <xdr:spPr>
        <a:xfrm>
          <a:off x="10426700" y="144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102997</xdr:rowOff>
    </xdr:from>
    <xdr:to>
      <xdr:col>50</xdr:col>
      <xdr:colOff>165100</xdr:colOff>
      <xdr:row>85</xdr:row>
      <xdr:rowOff>33147</xdr:rowOff>
    </xdr:to>
    <xdr:sp macro="" textlink="">
      <xdr:nvSpPr>
        <xdr:cNvPr id="268" name="フローチャート: 判断 267">
          <a:extLst>
            <a:ext uri="{FF2B5EF4-FFF2-40B4-BE49-F238E27FC236}">
              <a16:creationId xmlns:a16="http://schemas.microsoft.com/office/drawing/2014/main" id="{00000000-0008-0000-0E00-00000C010000}"/>
            </a:ext>
          </a:extLst>
        </xdr:cNvPr>
        <xdr:cNvSpPr/>
      </xdr:nvSpPr>
      <xdr:spPr>
        <a:xfrm>
          <a:off x="9588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95123</xdr:rowOff>
    </xdr:from>
    <xdr:to>
      <xdr:col>46</xdr:col>
      <xdr:colOff>38100</xdr:colOff>
      <xdr:row>85</xdr:row>
      <xdr:rowOff>25273</xdr:rowOff>
    </xdr:to>
    <xdr:sp macro="" textlink="">
      <xdr:nvSpPr>
        <xdr:cNvPr id="269" name="フローチャート: 判断 268">
          <a:extLst>
            <a:ext uri="{FF2B5EF4-FFF2-40B4-BE49-F238E27FC236}">
              <a16:creationId xmlns:a16="http://schemas.microsoft.com/office/drawing/2014/main" id="{00000000-0008-0000-0E00-00000D010000}"/>
            </a:ext>
          </a:extLst>
        </xdr:cNvPr>
        <xdr:cNvSpPr/>
      </xdr:nvSpPr>
      <xdr:spPr>
        <a:xfrm>
          <a:off x="8699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45465</xdr:rowOff>
    </xdr:from>
    <xdr:to>
      <xdr:col>50</xdr:col>
      <xdr:colOff>165100</xdr:colOff>
      <xdr:row>84</xdr:row>
      <xdr:rowOff>147065</xdr:rowOff>
    </xdr:to>
    <xdr:sp macro="" textlink="">
      <xdr:nvSpPr>
        <xdr:cNvPr id="275" name="楕円 274">
          <a:extLst>
            <a:ext uri="{FF2B5EF4-FFF2-40B4-BE49-F238E27FC236}">
              <a16:creationId xmlns:a16="http://schemas.microsoft.com/office/drawing/2014/main" id="{00000000-0008-0000-0E00-000013010000}"/>
            </a:ext>
          </a:extLst>
        </xdr:cNvPr>
        <xdr:cNvSpPr/>
      </xdr:nvSpPr>
      <xdr:spPr>
        <a:xfrm>
          <a:off x="9588500" y="1444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24274</xdr:rowOff>
    </xdr:from>
    <xdr:ext cx="469744" cy="259045"/>
    <xdr:sp macro="" textlink="">
      <xdr:nvSpPr>
        <xdr:cNvPr id="276" name="n_1aveValue【公営住宅】&#10;一人当たり面積">
          <a:extLst>
            <a:ext uri="{FF2B5EF4-FFF2-40B4-BE49-F238E27FC236}">
              <a16:creationId xmlns:a16="http://schemas.microsoft.com/office/drawing/2014/main" id="{00000000-0008-0000-0E00-000014010000}"/>
            </a:ext>
          </a:extLst>
        </xdr:cNvPr>
        <xdr:cNvSpPr txBox="1"/>
      </xdr:nvSpPr>
      <xdr:spPr>
        <a:xfrm>
          <a:off x="9391727" y="145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41800</xdr:rowOff>
    </xdr:from>
    <xdr:ext cx="469744" cy="259045"/>
    <xdr:sp macro="" textlink="">
      <xdr:nvSpPr>
        <xdr:cNvPr id="277" name="n_2aveValue【公営住宅】&#10;一人当たり面積">
          <a:extLst>
            <a:ext uri="{FF2B5EF4-FFF2-40B4-BE49-F238E27FC236}">
              <a16:creationId xmlns:a16="http://schemas.microsoft.com/office/drawing/2014/main" id="{00000000-0008-0000-0E00-000015010000}"/>
            </a:ext>
          </a:extLst>
        </xdr:cNvPr>
        <xdr:cNvSpPr txBox="1"/>
      </xdr:nvSpPr>
      <xdr:spPr>
        <a:xfrm>
          <a:off x="8515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163592</xdr:rowOff>
    </xdr:from>
    <xdr:ext cx="469744" cy="259045"/>
    <xdr:sp macro="" textlink="">
      <xdr:nvSpPr>
        <xdr:cNvPr id="278" name="n_1mainValue【公営住宅】&#10;一人当たり面積">
          <a:extLst>
            <a:ext uri="{FF2B5EF4-FFF2-40B4-BE49-F238E27FC236}">
              <a16:creationId xmlns:a16="http://schemas.microsoft.com/office/drawing/2014/main" id="{00000000-0008-0000-0E00-000016010000}"/>
            </a:ext>
          </a:extLst>
        </xdr:cNvPr>
        <xdr:cNvSpPr txBox="1"/>
      </xdr:nvSpPr>
      <xdr:spPr>
        <a:xfrm>
          <a:off x="9391727" y="14222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id="{00000000-0008-0000-0E00-00002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id="{00000000-0008-0000-0E00-00002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id="{00000000-0008-0000-0E00-00002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id="{00000000-0008-0000-0E00-00002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id="{00000000-0008-0000-0E00-00002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id="{00000000-0008-0000-0E00-00002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a:extLst>
            <a:ext uri="{FF2B5EF4-FFF2-40B4-BE49-F238E27FC236}">
              <a16:creationId xmlns:a16="http://schemas.microsoft.com/office/drawing/2014/main" id="{00000000-0008-0000-0E00-00003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87630</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flipV="1">
          <a:off x="16318864" y="5660572"/>
          <a:ext cx="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91457</xdr:rowOff>
    </xdr:from>
    <xdr:ext cx="340478" cy="259045"/>
    <xdr:sp macro="" textlink="">
      <xdr:nvSpPr>
        <xdr:cNvPr id="321" name="【認定こども園・幼稚園・保育所】&#10;有形固定資産減価償却率最小値テキスト">
          <a:extLst>
            <a:ext uri="{FF2B5EF4-FFF2-40B4-BE49-F238E27FC236}">
              <a16:creationId xmlns:a16="http://schemas.microsoft.com/office/drawing/2014/main" id="{00000000-0008-0000-0E00-000041010000}"/>
            </a:ext>
          </a:extLst>
        </xdr:cNvPr>
        <xdr:cNvSpPr txBox="1"/>
      </xdr:nvSpPr>
      <xdr:spPr>
        <a:xfrm>
          <a:off x="16357600" y="729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87630</xdr:rowOff>
    </xdr:from>
    <xdr:to>
      <xdr:col>86</xdr:col>
      <xdr:colOff>25400</xdr:colOff>
      <xdr:row>42</xdr:row>
      <xdr:rowOff>87630</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16230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3" name="【認定こども園・幼稚園・保育所】&#10;有形固定資産減価償却率最大値テキスト">
          <a:extLst>
            <a:ext uri="{FF2B5EF4-FFF2-40B4-BE49-F238E27FC236}">
              <a16:creationId xmlns:a16="http://schemas.microsoft.com/office/drawing/2014/main" id="{00000000-0008-0000-0E00-000043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25" name="【認定こども園・幼稚園・保育所】&#10;有形固定資産減価償却率平均値テキスト">
          <a:extLst>
            <a:ext uri="{FF2B5EF4-FFF2-40B4-BE49-F238E27FC236}">
              <a16:creationId xmlns:a16="http://schemas.microsoft.com/office/drawing/2014/main" id="{00000000-0008-0000-0E00-000045010000}"/>
            </a:ext>
          </a:extLst>
        </xdr:cNvPr>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26" name="フローチャート: 判断 325">
          <a:extLst>
            <a:ext uri="{FF2B5EF4-FFF2-40B4-BE49-F238E27FC236}">
              <a16:creationId xmlns:a16="http://schemas.microsoft.com/office/drawing/2014/main" id="{00000000-0008-0000-0E00-000046010000}"/>
            </a:ext>
          </a:extLst>
        </xdr:cNvPr>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157661</xdr:rowOff>
    </xdr:from>
    <xdr:to>
      <xdr:col>81</xdr:col>
      <xdr:colOff>101600</xdr:colOff>
      <xdr:row>37</xdr:row>
      <xdr:rowOff>87811</xdr:rowOff>
    </xdr:to>
    <xdr:sp macro="" textlink="">
      <xdr:nvSpPr>
        <xdr:cNvPr id="327" name="フローチャート: 判断 326">
          <a:extLst>
            <a:ext uri="{FF2B5EF4-FFF2-40B4-BE49-F238E27FC236}">
              <a16:creationId xmlns:a16="http://schemas.microsoft.com/office/drawing/2014/main" id="{00000000-0008-0000-0E00-000047010000}"/>
            </a:ext>
          </a:extLst>
        </xdr:cNvPr>
        <xdr:cNvSpPr/>
      </xdr:nvSpPr>
      <xdr:spPr>
        <a:xfrm>
          <a:off x="15430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15603</xdr:rowOff>
    </xdr:from>
    <xdr:to>
      <xdr:col>76</xdr:col>
      <xdr:colOff>165100</xdr:colOff>
      <xdr:row>37</xdr:row>
      <xdr:rowOff>117203</xdr:rowOff>
    </xdr:to>
    <xdr:sp macro="" textlink="">
      <xdr:nvSpPr>
        <xdr:cNvPr id="328" name="フローチャート: 判断 327">
          <a:extLst>
            <a:ext uri="{FF2B5EF4-FFF2-40B4-BE49-F238E27FC236}">
              <a16:creationId xmlns:a16="http://schemas.microsoft.com/office/drawing/2014/main" id="{00000000-0008-0000-0E00-000048010000}"/>
            </a:ext>
          </a:extLst>
        </xdr:cNvPr>
        <xdr:cNvSpPr/>
      </xdr:nvSpPr>
      <xdr:spPr>
        <a:xfrm>
          <a:off x="14541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5806</xdr:rowOff>
    </xdr:from>
    <xdr:to>
      <xdr:col>81</xdr:col>
      <xdr:colOff>101600</xdr:colOff>
      <xdr:row>36</xdr:row>
      <xdr:rowOff>107406</xdr:rowOff>
    </xdr:to>
    <xdr:sp macro="" textlink="">
      <xdr:nvSpPr>
        <xdr:cNvPr id="334" name="楕円 333">
          <a:extLst>
            <a:ext uri="{FF2B5EF4-FFF2-40B4-BE49-F238E27FC236}">
              <a16:creationId xmlns:a16="http://schemas.microsoft.com/office/drawing/2014/main" id="{00000000-0008-0000-0E00-00004E010000}"/>
            </a:ext>
          </a:extLst>
        </xdr:cNvPr>
        <xdr:cNvSpPr/>
      </xdr:nvSpPr>
      <xdr:spPr>
        <a:xfrm>
          <a:off x="15430500" y="61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78938</xdr:rowOff>
    </xdr:from>
    <xdr:ext cx="405111" cy="259045"/>
    <xdr:sp macro="" textlink="">
      <xdr:nvSpPr>
        <xdr:cNvPr id="335" name="n_1aveValue【認定こども園・幼稚園・保育所】&#10;有形固定資産減価償却率">
          <a:extLst>
            <a:ext uri="{FF2B5EF4-FFF2-40B4-BE49-F238E27FC236}">
              <a16:creationId xmlns:a16="http://schemas.microsoft.com/office/drawing/2014/main" id="{00000000-0008-0000-0E00-00004F010000}"/>
            </a:ext>
          </a:extLst>
        </xdr:cNvPr>
        <xdr:cNvSpPr txBox="1"/>
      </xdr:nvSpPr>
      <xdr:spPr>
        <a:xfrm>
          <a:off x="152660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133730</xdr:rowOff>
    </xdr:from>
    <xdr:ext cx="405111" cy="259045"/>
    <xdr:sp macro="" textlink="">
      <xdr:nvSpPr>
        <xdr:cNvPr id="336" name="n_2aveValue【認定こども園・幼稚園・保育所】&#10;有形固定資産減価償却率">
          <a:extLst>
            <a:ext uri="{FF2B5EF4-FFF2-40B4-BE49-F238E27FC236}">
              <a16:creationId xmlns:a16="http://schemas.microsoft.com/office/drawing/2014/main" id="{00000000-0008-0000-0E00-000050010000}"/>
            </a:ext>
          </a:extLst>
        </xdr:cNvPr>
        <xdr:cNvSpPr txBox="1"/>
      </xdr:nvSpPr>
      <xdr:spPr>
        <a:xfrm>
          <a:off x="14389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123933</xdr:rowOff>
    </xdr:from>
    <xdr:ext cx="405111" cy="259045"/>
    <xdr:sp macro="" textlink="">
      <xdr:nvSpPr>
        <xdr:cNvPr id="337" name="n_1mainValue【認定こども園・幼稚園・保育所】&#10;有形固定資産減価償却率">
          <a:extLst>
            <a:ext uri="{FF2B5EF4-FFF2-40B4-BE49-F238E27FC236}">
              <a16:creationId xmlns:a16="http://schemas.microsoft.com/office/drawing/2014/main" id="{00000000-0008-0000-0E00-000051010000}"/>
            </a:ext>
          </a:extLst>
        </xdr:cNvPr>
        <xdr:cNvSpPr txBox="1"/>
      </xdr:nvSpPr>
      <xdr:spPr>
        <a:xfrm>
          <a:off x="15266044" y="595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6" name="直線コネクタ 355">
          <a:extLst>
            <a:ext uri="{FF2B5EF4-FFF2-40B4-BE49-F238E27FC236}">
              <a16:creationId xmlns:a16="http://schemas.microsoft.com/office/drawing/2014/main" id="{00000000-0008-0000-0E00-000064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2" name="【認定こども園・幼稚園・保育所】&#10;一人当たり面積グラフ枠">
          <a:extLst>
            <a:ext uri="{FF2B5EF4-FFF2-40B4-BE49-F238E27FC236}">
              <a16:creationId xmlns:a16="http://schemas.microsoft.com/office/drawing/2014/main" id="{00000000-0008-0000-0E00-00006A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37012</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22160864" y="5838553"/>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40839</xdr:rowOff>
    </xdr:from>
    <xdr:ext cx="469744" cy="259045"/>
    <xdr:sp macro="" textlink="">
      <xdr:nvSpPr>
        <xdr:cNvPr id="364" name="【認定こども園・幼稚園・保育所】&#10;一人当たり面積最小値テキスト">
          <a:extLst>
            <a:ext uri="{FF2B5EF4-FFF2-40B4-BE49-F238E27FC236}">
              <a16:creationId xmlns:a16="http://schemas.microsoft.com/office/drawing/2014/main" id="{00000000-0008-0000-0E00-00006C010000}"/>
            </a:ext>
          </a:extLst>
        </xdr:cNvPr>
        <xdr:cNvSpPr txBox="1"/>
      </xdr:nvSpPr>
      <xdr:spPr>
        <a:xfrm>
          <a:off x="22199600" y="724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37012</xdr:rowOff>
    </xdr:from>
    <xdr:to>
      <xdr:col>116</xdr:col>
      <xdr:colOff>152400</xdr:colOff>
      <xdr:row>42</xdr:row>
      <xdr:rowOff>37012</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22072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366" name="【認定こども園・幼稚園・保育所】&#10;一人当たり面積最大値テキスト">
          <a:extLst>
            <a:ext uri="{FF2B5EF4-FFF2-40B4-BE49-F238E27FC236}">
              <a16:creationId xmlns:a16="http://schemas.microsoft.com/office/drawing/2014/main" id="{00000000-0008-0000-0E00-00006E010000}"/>
            </a:ext>
          </a:extLst>
        </xdr:cNvPr>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49547</xdr:rowOff>
    </xdr:from>
    <xdr:ext cx="469744" cy="259045"/>
    <xdr:sp macro="" textlink="">
      <xdr:nvSpPr>
        <xdr:cNvPr id="368" name="【認定こども園・幼稚園・保育所】&#10;一人当たり面積平均値テキスト">
          <a:extLst>
            <a:ext uri="{FF2B5EF4-FFF2-40B4-BE49-F238E27FC236}">
              <a16:creationId xmlns:a16="http://schemas.microsoft.com/office/drawing/2014/main" id="{00000000-0008-0000-0E00-000070010000}"/>
            </a:ext>
          </a:extLst>
        </xdr:cNvPr>
        <xdr:cNvSpPr txBox="1"/>
      </xdr:nvSpPr>
      <xdr:spPr>
        <a:xfrm>
          <a:off x="22199600" y="656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369" name="フローチャート: 判断 368">
          <a:extLst>
            <a:ext uri="{FF2B5EF4-FFF2-40B4-BE49-F238E27FC236}">
              <a16:creationId xmlns:a16="http://schemas.microsoft.com/office/drawing/2014/main" id="{00000000-0008-0000-0E00-000071010000}"/>
            </a:ext>
          </a:extLst>
        </xdr:cNvPr>
        <xdr:cNvSpPr/>
      </xdr:nvSpPr>
      <xdr:spPr>
        <a:xfrm>
          <a:off x="22110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4173</xdr:rowOff>
    </xdr:from>
    <xdr:to>
      <xdr:col>112</xdr:col>
      <xdr:colOff>38100</xdr:colOff>
      <xdr:row>39</xdr:row>
      <xdr:rowOff>105773</xdr:rowOff>
    </xdr:to>
    <xdr:sp macro="" textlink="">
      <xdr:nvSpPr>
        <xdr:cNvPr id="370" name="フローチャート: 判断 369">
          <a:extLst>
            <a:ext uri="{FF2B5EF4-FFF2-40B4-BE49-F238E27FC236}">
              <a16:creationId xmlns:a16="http://schemas.microsoft.com/office/drawing/2014/main" id="{00000000-0008-0000-0E00-000072010000}"/>
            </a:ext>
          </a:extLst>
        </xdr:cNvPr>
        <xdr:cNvSpPr/>
      </xdr:nvSpPr>
      <xdr:spPr>
        <a:xfrm>
          <a:off x="21272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156028</xdr:rowOff>
    </xdr:from>
    <xdr:to>
      <xdr:col>107</xdr:col>
      <xdr:colOff>101600</xdr:colOff>
      <xdr:row>39</xdr:row>
      <xdr:rowOff>86178</xdr:rowOff>
    </xdr:to>
    <xdr:sp macro="" textlink="">
      <xdr:nvSpPr>
        <xdr:cNvPr id="371" name="フローチャート: 判断 370">
          <a:extLst>
            <a:ext uri="{FF2B5EF4-FFF2-40B4-BE49-F238E27FC236}">
              <a16:creationId xmlns:a16="http://schemas.microsoft.com/office/drawing/2014/main" id="{00000000-0008-0000-0E00-000073010000}"/>
            </a:ext>
          </a:extLst>
        </xdr:cNvPr>
        <xdr:cNvSpPr/>
      </xdr:nvSpPr>
      <xdr:spPr>
        <a:xfrm>
          <a:off x="20383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116840</xdr:rowOff>
    </xdr:from>
    <xdr:to>
      <xdr:col>112</xdr:col>
      <xdr:colOff>38100</xdr:colOff>
      <xdr:row>41</xdr:row>
      <xdr:rowOff>46990</xdr:rowOff>
    </xdr:to>
    <xdr:sp macro="" textlink="">
      <xdr:nvSpPr>
        <xdr:cNvPr id="377" name="楕円 376">
          <a:extLst>
            <a:ext uri="{FF2B5EF4-FFF2-40B4-BE49-F238E27FC236}">
              <a16:creationId xmlns:a16="http://schemas.microsoft.com/office/drawing/2014/main" id="{00000000-0008-0000-0E00-000079010000}"/>
            </a:ext>
          </a:extLst>
        </xdr:cNvPr>
        <xdr:cNvSpPr/>
      </xdr:nvSpPr>
      <xdr:spPr>
        <a:xfrm>
          <a:off x="21272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122300</xdr:rowOff>
    </xdr:from>
    <xdr:ext cx="469744" cy="259045"/>
    <xdr:sp macro="" textlink="">
      <xdr:nvSpPr>
        <xdr:cNvPr id="378" name="n_1aveValue【認定こども園・幼稚園・保育所】&#10;一人当たり面積">
          <a:extLst>
            <a:ext uri="{FF2B5EF4-FFF2-40B4-BE49-F238E27FC236}">
              <a16:creationId xmlns:a16="http://schemas.microsoft.com/office/drawing/2014/main" id="{00000000-0008-0000-0E00-00007A010000}"/>
            </a:ext>
          </a:extLst>
        </xdr:cNvPr>
        <xdr:cNvSpPr txBox="1"/>
      </xdr:nvSpPr>
      <xdr:spPr>
        <a:xfrm>
          <a:off x="21075727" y="646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102705</xdr:rowOff>
    </xdr:from>
    <xdr:ext cx="469744" cy="259045"/>
    <xdr:sp macro="" textlink="">
      <xdr:nvSpPr>
        <xdr:cNvPr id="379" name="n_2aveValue【認定こども園・幼稚園・保育所】&#10;一人当たり面積">
          <a:extLst>
            <a:ext uri="{FF2B5EF4-FFF2-40B4-BE49-F238E27FC236}">
              <a16:creationId xmlns:a16="http://schemas.microsoft.com/office/drawing/2014/main" id="{00000000-0008-0000-0E00-00007B010000}"/>
            </a:ext>
          </a:extLst>
        </xdr:cNvPr>
        <xdr:cNvSpPr txBox="1"/>
      </xdr:nvSpPr>
      <xdr:spPr>
        <a:xfrm>
          <a:off x="20199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38117</xdr:rowOff>
    </xdr:from>
    <xdr:ext cx="469744" cy="259045"/>
    <xdr:sp macro="" textlink="">
      <xdr:nvSpPr>
        <xdr:cNvPr id="380" name="n_1mainValue【認定こども園・幼稚園・保育所】&#10;一人当たり面積">
          <a:extLst>
            <a:ext uri="{FF2B5EF4-FFF2-40B4-BE49-F238E27FC236}">
              <a16:creationId xmlns:a16="http://schemas.microsoft.com/office/drawing/2014/main" id="{00000000-0008-0000-0E00-00007C010000}"/>
            </a:ext>
          </a:extLst>
        </xdr:cNvPr>
        <xdr:cNvSpPr txBox="1"/>
      </xdr:nvSpPr>
      <xdr:spPr>
        <a:xfrm>
          <a:off x="21075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4" name="【学校施設】&#10;有形固定資産減価償却率グラフ枠">
          <a:extLst>
            <a:ext uri="{FF2B5EF4-FFF2-40B4-BE49-F238E27FC236}">
              <a16:creationId xmlns:a16="http://schemas.microsoft.com/office/drawing/2014/main" id="{00000000-0008-0000-0E00-00009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41910</xdr:rowOff>
    </xdr:from>
    <xdr:to>
      <xdr:col>85</xdr:col>
      <xdr:colOff>126364</xdr:colOff>
      <xdr:row>64</xdr:row>
      <xdr:rowOff>127635</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flipV="1">
          <a:off x="16318864" y="964311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131462</xdr:rowOff>
    </xdr:from>
    <xdr:ext cx="405111" cy="259045"/>
    <xdr:sp macro="" textlink="">
      <xdr:nvSpPr>
        <xdr:cNvPr id="406" name="【学校施設】&#10;有形固定資産減価償却率最小値テキスト">
          <a:extLst>
            <a:ext uri="{FF2B5EF4-FFF2-40B4-BE49-F238E27FC236}">
              <a16:creationId xmlns:a16="http://schemas.microsoft.com/office/drawing/2014/main" id="{00000000-0008-0000-0E00-000096010000}"/>
            </a:ext>
          </a:extLst>
        </xdr:cNvPr>
        <xdr:cNvSpPr txBox="1"/>
      </xdr:nvSpPr>
      <xdr:spPr>
        <a:xfrm>
          <a:off x="16357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127635</xdr:rowOff>
    </xdr:from>
    <xdr:to>
      <xdr:col>86</xdr:col>
      <xdr:colOff>25400</xdr:colOff>
      <xdr:row>64</xdr:row>
      <xdr:rowOff>127635</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6230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160037</xdr:rowOff>
    </xdr:from>
    <xdr:ext cx="405111" cy="259045"/>
    <xdr:sp macro="" textlink="">
      <xdr:nvSpPr>
        <xdr:cNvPr id="408" name="【学校施設】&#10;有形固定資産減価償却率最大値テキスト">
          <a:extLst>
            <a:ext uri="{FF2B5EF4-FFF2-40B4-BE49-F238E27FC236}">
              <a16:creationId xmlns:a16="http://schemas.microsoft.com/office/drawing/2014/main" id="{00000000-0008-0000-0E00-000098010000}"/>
            </a:ext>
          </a:extLst>
        </xdr:cNvPr>
        <xdr:cNvSpPr txBox="1"/>
      </xdr:nvSpPr>
      <xdr:spPr>
        <a:xfrm>
          <a:off x="163576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41910</xdr:rowOff>
    </xdr:from>
    <xdr:to>
      <xdr:col>86</xdr:col>
      <xdr:colOff>25400</xdr:colOff>
      <xdr:row>56</xdr:row>
      <xdr:rowOff>41910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6230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410" name="【学校施設】&#10;有形固定資産減価償却率平均値テキスト">
          <a:extLst>
            <a:ext uri="{FF2B5EF4-FFF2-40B4-BE49-F238E27FC236}">
              <a16:creationId xmlns:a16="http://schemas.microsoft.com/office/drawing/2014/main" id="{00000000-0008-0000-0E00-00009A010000}"/>
            </a:ext>
          </a:extLst>
        </xdr:cNvPr>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21590</xdr:rowOff>
    </xdr:from>
    <xdr:to>
      <xdr:col>81</xdr:col>
      <xdr:colOff>101600</xdr:colOff>
      <xdr:row>59</xdr:row>
      <xdr:rowOff>123190</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15430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62882</xdr:rowOff>
    </xdr:from>
    <xdr:ext cx="405111" cy="259045"/>
    <xdr:sp macro="" textlink="">
      <xdr:nvSpPr>
        <xdr:cNvPr id="420" name="n_1aveValue【学校施設】&#10;有形固定資産減価償却率">
          <a:extLst>
            <a:ext uri="{FF2B5EF4-FFF2-40B4-BE49-F238E27FC236}">
              <a16:creationId xmlns:a16="http://schemas.microsoft.com/office/drawing/2014/main" id="{00000000-0008-0000-0E00-0000A4010000}"/>
            </a:ext>
          </a:extLst>
        </xdr:cNvPr>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421" name="n_2aveValue【学校施設】&#10;有形固定資産減価償却率">
          <a:extLst>
            <a:ext uri="{FF2B5EF4-FFF2-40B4-BE49-F238E27FC236}">
              <a16:creationId xmlns:a16="http://schemas.microsoft.com/office/drawing/2014/main" id="{00000000-0008-0000-0E00-0000A5010000}"/>
            </a:ext>
          </a:extLst>
        </xdr:cNvPr>
        <xdr:cNvSpPr txBox="1"/>
      </xdr:nvSpPr>
      <xdr:spPr>
        <a:xfrm>
          <a:off x="14389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139717</xdr:rowOff>
    </xdr:from>
    <xdr:ext cx="405111" cy="259045"/>
    <xdr:sp macro="" textlink="">
      <xdr:nvSpPr>
        <xdr:cNvPr id="422" name="n_1mainValue【学校施設】&#10;有形固定資産減価償却率">
          <a:extLst>
            <a:ext uri="{FF2B5EF4-FFF2-40B4-BE49-F238E27FC236}">
              <a16:creationId xmlns:a16="http://schemas.microsoft.com/office/drawing/2014/main" id="{00000000-0008-0000-0E00-0000A6010000}"/>
            </a:ext>
          </a:extLst>
        </xdr:cNvPr>
        <xdr:cNvSpPr txBox="1"/>
      </xdr:nvSpPr>
      <xdr:spPr>
        <a:xfrm>
          <a:off x="152660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5" name="正方形/長方形 424">
          <a:extLst>
            <a:ext uri="{FF2B5EF4-FFF2-40B4-BE49-F238E27FC236}">
              <a16:creationId xmlns:a16="http://schemas.microsoft.com/office/drawing/2014/main" id="{00000000-0008-0000-0E00-0000A9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6" name="正方形/長方形 425">
          <a:extLst>
            <a:ext uri="{FF2B5EF4-FFF2-40B4-BE49-F238E27FC236}">
              <a16:creationId xmlns:a16="http://schemas.microsoft.com/office/drawing/2014/main" id="{00000000-0008-0000-0E00-0000AA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7" name="正方形/長方形 426">
          <a:extLst>
            <a:ext uri="{FF2B5EF4-FFF2-40B4-BE49-F238E27FC236}">
              <a16:creationId xmlns:a16="http://schemas.microsoft.com/office/drawing/2014/main" id="{00000000-0008-0000-0E00-0000AB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9" name="正方形/長方形 428">
          <a:extLst>
            <a:ext uri="{FF2B5EF4-FFF2-40B4-BE49-F238E27FC236}">
              <a16:creationId xmlns:a16="http://schemas.microsoft.com/office/drawing/2014/main" id="{00000000-0008-0000-0E00-0000AD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86377</xdr:rowOff>
    </xdr:from>
    <xdr:ext cx="531299"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7756701" y="985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29227</xdr:rowOff>
    </xdr:from>
    <xdr:ext cx="531299"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7756701" y="928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9" name="【学校施設】&#10;一人当たり面積グラフ枠">
          <a:extLst>
            <a:ext uri="{FF2B5EF4-FFF2-40B4-BE49-F238E27FC236}">
              <a16:creationId xmlns:a16="http://schemas.microsoft.com/office/drawing/2014/main" id="{00000000-0008-0000-0E00-0000C1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119253</xdr:rowOff>
    </xdr:from>
    <xdr:to>
      <xdr:col>116</xdr:col>
      <xdr:colOff>62864</xdr:colOff>
      <xdr:row>63</xdr:row>
      <xdr:rowOff>111061</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flipV="1">
          <a:off x="22160864" y="9549003"/>
          <a:ext cx="0" cy="1363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114888</xdr:rowOff>
    </xdr:from>
    <xdr:ext cx="469744" cy="259045"/>
    <xdr:sp macro="" textlink="">
      <xdr:nvSpPr>
        <xdr:cNvPr id="451" name="【学校施設】&#10;一人当たり面積最小値テキスト">
          <a:extLst>
            <a:ext uri="{FF2B5EF4-FFF2-40B4-BE49-F238E27FC236}">
              <a16:creationId xmlns:a16="http://schemas.microsoft.com/office/drawing/2014/main" id="{00000000-0008-0000-0E00-0000C3010000}"/>
            </a:ext>
          </a:extLst>
        </xdr:cNvPr>
        <xdr:cNvSpPr txBox="1"/>
      </xdr:nvSpPr>
      <xdr:spPr>
        <a:xfrm>
          <a:off x="22199600" y="1091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111061</xdr:rowOff>
    </xdr:from>
    <xdr:to>
      <xdr:col>116</xdr:col>
      <xdr:colOff>152400</xdr:colOff>
      <xdr:row>63</xdr:row>
      <xdr:rowOff>111061</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22072600" y="10912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65930</xdr:rowOff>
    </xdr:from>
    <xdr:ext cx="534377" cy="259045"/>
    <xdr:sp macro="" textlink="">
      <xdr:nvSpPr>
        <xdr:cNvPr id="453" name="【学校施設】&#10;一人当たり面積最大値テキスト">
          <a:extLst>
            <a:ext uri="{FF2B5EF4-FFF2-40B4-BE49-F238E27FC236}">
              <a16:creationId xmlns:a16="http://schemas.microsoft.com/office/drawing/2014/main" id="{00000000-0008-0000-0E00-0000C5010000}"/>
            </a:ext>
          </a:extLst>
        </xdr:cNvPr>
        <xdr:cNvSpPr txBox="1"/>
      </xdr:nvSpPr>
      <xdr:spPr>
        <a:xfrm>
          <a:off x="22199600" y="932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119253</xdr:rowOff>
    </xdr:from>
    <xdr:to>
      <xdr:col>116</xdr:col>
      <xdr:colOff>152400</xdr:colOff>
      <xdr:row>55</xdr:row>
      <xdr:rowOff>119253</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22072600" y="9549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59072</xdr:rowOff>
    </xdr:from>
    <xdr:ext cx="469744" cy="259045"/>
    <xdr:sp macro="" textlink="">
      <xdr:nvSpPr>
        <xdr:cNvPr id="455" name="【学校施設】&#10;一人当たり面積平均値テキスト">
          <a:extLst>
            <a:ext uri="{FF2B5EF4-FFF2-40B4-BE49-F238E27FC236}">
              <a16:creationId xmlns:a16="http://schemas.microsoft.com/office/drawing/2014/main" id="{00000000-0008-0000-0E00-0000C7010000}"/>
            </a:ext>
          </a:extLst>
        </xdr:cNvPr>
        <xdr:cNvSpPr txBox="1"/>
      </xdr:nvSpPr>
      <xdr:spPr>
        <a:xfrm>
          <a:off x="22199600" y="10688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80645</xdr:rowOff>
    </xdr:from>
    <xdr:to>
      <xdr:col>116</xdr:col>
      <xdr:colOff>114300</xdr:colOff>
      <xdr:row>63</xdr:row>
      <xdr:rowOff>10795</xdr:rowOff>
    </xdr:to>
    <xdr:sp macro="" textlink="">
      <xdr:nvSpPr>
        <xdr:cNvPr id="456" name="フローチャート: 判断 455">
          <a:extLst>
            <a:ext uri="{FF2B5EF4-FFF2-40B4-BE49-F238E27FC236}">
              <a16:creationId xmlns:a16="http://schemas.microsoft.com/office/drawing/2014/main" id="{00000000-0008-0000-0E00-0000C8010000}"/>
            </a:ext>
          </a:extLst>
        </xdr:cNvPr>
        <xdr:cNvSpPr/>
      </xdr:nvSpPr>
      <xdr:spPr>
        <a:xfrm>
          <a:off x="221107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76644</xdr:rowOff>
    </xdr:from>
    <xdr:to>
      <xdr:col>112</xdr:col>
      <xdr:colOff>38100</xdr:colOff>
      <xdr:row>63</xdr:row>
      <xdr:rowOff>6794</xdr:rowOff>
    </xdr:to>
    <xdr:sp macro="" textlink="">
      <xdr:nvSpPr>
        <xdr:cNvPr id="457" name="フローチャート: 判断 456">
          <a:extLst>
            <a:ext uri="{FF2B5EF4-FFF2-40B4-BE49-F238E27FC236}">
              <a16:creationId xmlns:a16="http://schemas.microsoft.com/office/drawing/2014/main" id="{00000000-0008-0000-0E00-0000C9010000}"/>
            </a:ext>
          </a:extLst>
        </xdr:cNvPr>
        <xdr:cNvSpPr/>
      </xdr:nvSpPr>
      <xdr:spPr>
        <a:xfrm>
          <a:off x="21272500" y="1070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41021</xdr:rowOff>
    </xdr:from>
    <xdr:to>
      <xdr:col>107</xdr:col>
      <xdr:colOff>101600</xdr:colOff>
      <xdr:row>62</xdr:row>
      <xdr:rowOff>142621</xdr:rowOff>
    </xdr:to>
    <xdr:sp macro="" textlink="">
      <xdr:nvSpPr>
        <xdr:cNvPr id="458" name="フローチャート: 判断 457">
          <a:extLst>
            <a:ext uri="{FF2B5EF4-FFF2-40B4-BE49-F238E27FC236}">
              <a16:creationId xmlns:a16="http://schemas.microsoft.com/office/drawing/2014/main" id="{00000000-0008-0000-0E00-0000CA010000}"/>
            </a:ext>
          </a:extLst>
        </xdr:cNvPr>
        <xdr:cNvSpPr/>
      </xdr:nvSpPr>
      <xdr:spPr>
        <a:xfrm>
          <a:off x="20383500" y="1067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87694</xdr:rowOff>
    </xdr:from>
    <xdr:to>
      <xdr:col>112</xdr:col>
      <xdr:colOff>38100</xdr:colOff>
      <xdr:row>64</xdr:row>
      <xdr:rowOff>17844</xdr:rowOff>
    </xdr:to>
    <xdr:sp macro="" textlink="">
      <xdr:nvSpPr>
        <xdr:cNvPr id="464" name="楕円 463">
          <a:extLst>
            <a:ext uri="{FF2B5EF4-FFF2-40B4-BE49-F238E27FC236}">
              <a16:creationId xmlns:a16="http://schemas.microsoft.com/office/drawing/2014/main" id="{00000000-0008-0000-0E00-0000D0010000}"/>
            </a:ext>
          </a:extLst>
        </xdr:cNvPr>
        <xdr:cNvSpPr/>
      </xdr:nvSpPr>
      <xdr:spPr>
        <a:xfrm>
          <a:off x="21272500" y="1088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23321</xdr:rowOff>
    </xdr:from>
    <xdr:ext cx="469744" cy="259045"/>
    <xdr:sp macro="" textlink="">
      <xdr:nvSpPr>
        <xdr:cNvPr id="465" name="n_1aveValue【学校施設】&#10;一人当たり面積">
          <a:extLst>
            <a:ext uri="{FF2B5EF4-FFF2-40B4-BE49-F238E27FC236}">
              <a16:creationId xmlns:a16="http://schemas.microsoft.com/office/drawing/2014/main" id="{00000000-0008-0000-0E00-0000D1010000}"/>
            </a:ext>
          </a:extLst>
        </xdr:cNvPr>
        <xdr:cNvSpPr txBox="1"/>
      </xdr:nvSpPr>
      <xdr:spPr>
        <a:xfrm>
          <a:off x="21075727" y="1048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159148</xdr:rowOff>
    </xdr:from>
    <xdr:ext cx="469744" cy="259045"/>
    <xdr:sp macro="" textlink="">
      <xdr:nvSpPr>
        <xdr:cNvPr id="466" name="n_2aveValue【学校施設】&#10;一人当たり面積">
          <a:extLst>
            <a:ext uri="{FF2B5EF4-FFF2-40B4-BE49-F238E27FC236}">
              <a16:creationId xmlns:a16="http://schemas.microsoft.com/office/drawing/2014/main" id="{00000000-0008-0000-0E00-0000D2010000}"/>
            </a:ext>
          </a:extLst>
        </xdr:cNvPr>
        <xdr:cNvSpPr txBox="1"/>
      </xdr:nvSpPr>
      <xdr:spPr>
        <a:xfrm>
          <a:off x="20199427" y="1044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8971</xdr:rowOff>
    </xdr:from>
    <xdr:ext cx="469744" cy="259045"/>
    <xdr:sp macro="" textlink="">
      <xdr:nvSpPr>
        <xdr:cNvPr id="467" name="n_1mainValue【学校施設】&#10;一人当たり面積">
          <a:extLst>
            <a:ext uri="{FF2B5EF4-FFF2-40B4-BE49-F238E27FC236}">
              <a16:creationId xmlns:a16="http://schemas.microsoft.com/office/drawing/2014/main" id="{00000000-0008-0000-0E00-0000D3010000}"/>
            </a:ext>
          </a:extLst>
        </xdr:cNvPr>
        <xdr:cNvSpPr txBox="1"/>
      </xdr:nvSpPr>
      <xdr:spPr>
        <a:xfrm>
          <a:off x="21075727" y="1098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7" name="【公民館】&#10;有形固定資産減価償却率グラフ枠">
          <a:extLst>
            <a:ext uri="{FF2B5EF4-FFF2-40B4-BE49-F238E27FC236}">
              <a16:creationId xmlns:a16="http://schemas.microsoft.com/office/drawing/2014/main" id="{00000000-0008-0000-0E00-0000FB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106680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flipV="1">
          <a:off x="16318864" y="1714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509" name="【公民館】&#10;有形固定資産減価償却率最小値テキスト">
          <a:extLst>
            <a:ext uri="{FF2B5EF4-FFF2-40B4-BE49-F238E27FC236}">
              <a16:creationId xmlns:a16="http://schemas.microsoft.com/office/drawing/2014/main" id="{00000000-0008-0000-0E00-0000FD010000}"/>
            </a:ext>
          </a:extLst>
        </xdr:cNvPr>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11" name="【公民館】&#10;有形固定資産減価償却率最大値テキスト">
          <a:extLst>
            <a:ext uri="{FF2B5EF4-FFF2-40B4-BE49-F238E27FC236}">
              <a16:creationId xmlns:a16="http://schemas.microsoft.com/office/drawing/2014/main" id="{00000000-0008-0000-0E00-0000FF01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76216</xdr:rowOff>
    </xdr:from>
    <xdr:ext cx="405111" cy="259045"/>
    <xdr:sp macro="" textlink="">
      <xdr:nvSpPr>
        <xdr:cNvPr id="513" name="【公民館】&#10;有形固定資産減価償却率平均値テキスト">
          <a:extLst>
            <a:ext uri="{FF2B5EF4-FFF2-40B4-BE49-F238E27FC236}">
              <a16:creationId xmlns:a16="http://schemas.microsoft.com/office/drawing/2014/main" id="{00000000-0008-0000-0E00-000001020000}"/>
            </a:ext>
          </a:extLst>
        </xdr:cNvPr>
        <xdr:cNvSpPr txBox="1"/>
      </xdr:nvSpPr>
      <xdr:spPr>
        <a:xfrm>
          <a:off x="16357600" y="1773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97789</xdr:rowOff>
    </xdr:from>
    <xdr:to>
      <xdr:col>85</xdr:col>
      <xdr:colOff>177800</xdr:colOff>
      <xdr:row>104</xdr:row>
      <xdr:rowOff>27939</xdr:rowOff>
    </xdr:to>
    <xdr:sp macro="" textlink="">
      <xdr:nvSpPr>
        <xdr:cNvPr id="514" name="フローチャート: 判断 513">
          <a:extLst>
            <a:ext uri="{FF2B5EF4-FFF2-40B4-BE49-F238E27FC236}">
              <a16:creationId xmlns:a16="http://schemas.microsoft.com/office/drawing/2014/main" id="{00000000-0008-0000-0E00-000002020000}"/>
            </a:ext>
          </a:extLst>
        </xdr:cNvPr>
        <xdr:cNvSpPr/>
      </xdr:nvSpPr>
      <xdr:spPr>
        <a:xfrm>
          <a:off x="16268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515" name="フローチャート: 判断 514">
          <a:extLst>
            <a:ext uri="{FF2B5EF4-FFF2-40B4-BE49-F238E27FC236}">
              <a16:creationId xmlns:a16="http://schemas.microsoft.com/office/drawing/2014/main" id="{00000000-0008-0000-0E00-000003020000}"/>
            </a:ext>
          </a:extLst>
        </xdr:cNvPr>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55880</xdr:rowOff>
    </xdr:from>
    <xdr:to>
      <xdr:col>76</xdr:col>
      <xdr:colOff>165100</xdr:colOff>
      <xdr:row>103</xdr:row>
      <xdr:rowOff>157480</xdr:rowOff>
    </xdr:to>
    <xdr:sp macro="" textlink="">
      <xdr:nvSpPr>
        <xdr:cNvPr id="516" name="フローチャート: 判断 515">
          <a:extLst>
            <a:ext uri="{FF2B5EF4-FFF2-40B4-BE49-F238E27FC236}">
              <a16:creationId xmlns:a16="http://schemas.microsoft.com/office/drawing/2014/main" id="{00000000-0008-0000-0E00-000004020000}"/>
            </a:ext>
          </a:extLst>
        </xdr:cNvPr>
        <xdr:cNvSpPr/>
      </xdr:nvSpPr>
      <xdr:spPr>
        <a:xfrm>
          <a:off x="14541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23495</xdr:rowOff>
    </xdr:from>
    <xdr:to>
      <xdr:col>81</xdr:col>
      <xdr:colOff>101600</xdr:colOff>
      <xdr:row>101</xdr:row>
      <xdr:rowOff>125095</xdr:rowOff>
    </xdr:to>
    <xdr:sp macro="" textlink="">
      <xdr:nvSpPr>
        <xdr:cNvPr id="522" name="楕円 521">
          <a:extLst>
            <a:ext uri="{FF2B5EF4-FFF2-40B4-BE49-F238E27FC236}">
              <a16:creationId xmlns:a16="http://schemas.microsoft.com/office/drawing/2014/main" id="{00000000-0008-0000-0E00-00000A020000}"/>
            </a:ext>
          </a:extLst>
        </xdr:cNvPr>
        <xdr:cNvSpPr/>
      </xdr:nvSpPr>
      <xdr:spPr>
        <a:xfrm>
          <a:off x="15430500" y="1733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11447</xdr:rowOff>
    </xdr:from>
    <xdr:ext cx="405111" cy="259045"/>
    <xdr:sp macro="" textlink="">
      <xdr:nvSpPr>
        <xdr:cNvPr id="523" name="n_1aveValue【公民館】&#10;有形固定資産減価償却率">
          <a:extLst>
            <a:ext uri="{FF2B5EF4-FFF2-40B4-BE49-F238E27FC236}">
              <a16:creationId xmlns:a16="http://schemas.microsoft.com/office/drawing/2014/main" id="{00000000-0008-0000-0E00-00000B020000}"/>
            </a:ext>
          </a:extLst>
        </xdr:cNvPr>
        <xdr:cNvSpPr txBox="1"/>
      </xdr:nvSpPr>
      <xdr:spPr>
        <a:xfrm>
          <a:off x="152660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2557</xdr:rowOff>
    </xdr:from>
    <xdr:ext cx="405111" cy="259045"/>
    <xdr:sp macro="" textlink="">
      <xdr:nvSpPr>
        <xdr:cNvPr id="524" name="n_2aveValue【公民館】&#10;有形固定資産減価償却率">
          <a:extLst>
            <a:ext uri="{FF2B5EF4-FFF2-40B4-BE49-F238E27FC236}">
              <a16:creationId xmlns:a16="http://schemas.microsoft.com/office/drawing/2014/main" id="{00000000-0008-0000-0E00-00000C020000}"/>
            </a:ext>
          </a:extLst>
        </xdr:cNvPr>
        <xdr:cNvSpPr txBox="1"/>
      </xdr:nvSpPr>
      <xdr:spPr>
        <a:xfrm>
          <a:off x="14389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141622</xdr:rowOff>
    </xdr:from>
    <xdr:ext cx="405111" cy="259045"/>
    <xdr:sp macro="" textlink="">
      <xdr:nvSpPr>
        <xdr:cNvPr id="525" name="n_1mainValue【公民館】&#10;有形固定資産減価償却率">
          <a:extLst>
            <a:ext uri="{FF2B5EF4-FFF2-40B4-BE49-F238E27FC236}">
              <a16:creationId xmlns:a16="http://schemas.microsoft.com/office/drawing/2014/main" id="{00000000-0008-0000-0E00-00000D020000}"/>
            </a:ext>
          </a:extLst>
        </xdr:cNvPr>
        <xdr:cNvSpPr txBox="1"/>
      </xdr:nvSpPr>
      <xdr:spPr>
        <a:xfrm>
          <a:off x="15266044" y="1711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6" name="【公民館】&#10;一人当たり面積グラフ枠">
          <a:extLst>
            <a:ext uri="{FF2B5EF4-FFF2-40B4-BE49-F238E27FC236}">
              <a16:creationId xmlns:a16="http://schemas.microsoft.com/office/drawing/2014/main" id="{00000000-0008-0000-0E00-00002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112776</xdr:rowOff>
    </xdr:from>
    <xdr:to>
      <xdr:col>116</xdr:col>
      <xdr:colOff>62864</xdr:colOff>
      <xdr:row>107</xdr:row>
      <xdr:rowOff>144323</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flipV="1">
          <a:off x="22160864" y="17086326"/>
          <a:ext cx="0" cy="140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148150</xdr:rowOff>
    </xdr:from>
    <xdr:ext cx="469744" cy="259045"/>
    <xdr:sp macro="" textlink="">
      <xdr:nvSpPr>
        <xdr:cNvPr id="548" name="【公民館】&#10;一人当たり面積最小値テキスト">
          <a:extLst>
            <a:ext uri="{FF2B5EF4-FFF2-40B4-BE49-F238E27FC236}">
              <a16:creationId xmlns:a16="http://schemas.microsoft.com/office/drawing/2014/main" id="{00000000-0008-0000-0E00-000024020000}"/>
            </a:ext>
          </a:extLst>
        </xdr:cNvPr>
        <xdr:cNvSpPr txBox="1"/>
      </xdr:nvSpPr>
      <xdr:spPr>
        <a:xfrm>
          <a:off x="22199600" y="184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144323</xdr:rowOff>
    </xdr:from>
    <xdr:to>
      <xdr:col>116</xdr:col>
      <xdr:colOff>152400</xdr:colOff>
      <xdr:row>107</xdr:row>
      <xdr:rowOff>144323</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22072600" y="18489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59453</xdr:rowOff>
    </xdr:from>
    <xdr:ext cx="469744" cy="259045"/>
    <xdr:sp macro="" textlink="">
      <xdr:nvSpPr>
        <xdr:cNvPr id="550" name="【公民館】&#10;一人当たり面積最大値テキスト">
          <a:extLst>
            <a:ext uri="{FF2B5EF4-FFF2-40B4-BE49-F238E27FC236}">
              <a16:creationId xmlns:a16="http://schemas.microsoft.com/office/drawing/2014/main" id="{00000000-0008-0000-0E00-000026020000}"/>
            </a:ext>
          </a:extLst>
        </xdr:cNvPr>
        <xdr:cNvSpPr txBox="1"/>
      </xdr:nvSpPr>
      <xdr:spPr>
        <a:xfrm>
          <a:off x="22199600" y="168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112776</xdr:rowOff>
    </xdr:from>
    <xdr:to>
      <xdr:col>116</xdr:col>
      <xdr:colOff>152400</xdr:colOff>
      <xdr:row>99</xdr:row>
      <xdr:rowOff>112776</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22072600" y="1708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107154</xdr:rowOff>
    </xdr:from>
    <xdr:ext cx="469744" cy="259045"/>
    <xdr:sp macro="" textlink="">
      <xdr:nvSpPr>
        <xdr:cNvPr id="552" name="【公民館】&#10;一人当たり面積平均値テキスト">
          <a:extLst>
            <a:ext uri="{FF2B5EF4-FFF2-40B4-BE49-F238E27FC236}">
              <a16:creationId xmlns:a16="http://schemas.microsoft.com/office/drawing/2014/main" id="{00000000-0008-0000-0E00-000028020000}"/>
            </a:ext>
          </a:extLst>
        </xdr:cNvPr>
        <xdr:cNvSpPr txBox="1"/>
      </xdr:nvSpPr>
      <xdr:spPr>
        <a:xfrm>
          <a:off x="22199600" y="1810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128727</xdr:rowOff>
    </xdr:from>
    <xdr:to>
      <xdr:col>116</xdr:col>
      <xdr:colOff>114300</xdr:colOff>
      <xdr:row>106</xdr:row>
      <xdr:rowOff>58877</xdr:rowOff>
    </xdr:to>
    <xdr:sp macro="" textlink="">
      <xdr:nvSpPr>
        <xdr:cNvPr id="553" name="フローチャート: 判断 552">
          <a:extLst>
            <a:ext uri="{FF2B5EF4-FFF2-40B4-BE49-F238E27FC236}">
              <a16:creationId xmlns:a16="http://schemas.microsoft.com/office/drawing/2014/main" id="{00000000-0008-0000-0E00-000029020000}"/>
            </a:ext>
          </a:extLst>
        </xdr:cNvPr>
        <xdr:cNvSpPr/>
      </xdr:nvSpPr>
      <xdr:spPr>
        <a:xfrm>
          <a:off x="22110700" y="1813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554" name="フローチャート: 判断 553">
          <a:extLst>
            <a:ext uri="{FF2B5EF4-FFF2-40B4-BE49-F238E27FC236}">
              <a16:creationId xmlns:a16="http://schemas.microsoft.com/office/drawing/2014/main" id="{00000000-0008-0000-0E00-00002A020000}"/>
            </a:ext>
          </a:extLst>
        </xdr:cNvPr>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555" name="フローチャート: 判断 554">
          <a:extLst>
            <a:ext uri="{FF2B5EF4-FFF2-40B4-BE49-F238E27FC236}">
              <a16:creationId xmlns:a16="http://schemas.microsoft.com/office/drawing/2014/main" id="{00000000-0008-0000-0E00-00002B020000}"/>
            </a:ext>
          </a:extLst>
        </xdr:cNvPr>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130556</xdr:rowOff>
    </xdr:from>
    <xdr:to>
      <xdr:col>112</xdr:col>
      <xdr:colOff>38100</xdr:colOff>
      <xdr:row>107</xdr:row>
      <xdr:rowOff>60706</xdr:rowOff>
    </xdr:to>
    <xdr:sp macro="" textlink="">
      <xdr:nvSpPr>
        <xdr:cNvPr id="561" name="楕円 560">
          <a:extLst>
            <a:ext uri="{FF2B5EF4-FFF2-40B4-BE49-F238E27FC236}">
              <a16:creationId xmlns:a16="http://schemas.microsoft.com/office/drawing/2014/main" id="{00000000-0008-0000-0E00-000031020000}"/>
            </a:ext>
          </a:extLst>
        </xdr:cNvPr>
        <xdr:cNvSpPr/>
      </xdr:nvSpPr>
      <xdr:spPr>
        <a:xfrm>
          <a:off x="212725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170959</xdr:rowOff>
    </xdr:from>
    <xdr:ext cx="469744" cy="259045"/>
    <xdr:sp macro="" textlink="">
      <xdr:nvSpPr>
        <xdr:cNvPr id="562" name="n_1aveValue【公民館】&#10;一人当たり面積">
          <a:extLst>
            <a:ext uri="{FF2B5EF4-FFF2-40B4-BE49-F238E27FC236}">
              <a16:creationId xmlns:a16="http://schemas.microsoft.com/office/drawing/2014/main" id="{00000000-0008-0000-0E00-000032020000}"/>
            </a:ext>
          </a:extLst>
        </xdr:cNvPr>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563" name="n_2aveValue【公民館】&#10;一人当たり面積">
          <a:extLst>
            <a:ext uri="{FF2B5EF4-FFF2-40B4-BE49-F238E27FC236}">
              <a16:creationId xmlns:a16="http://schemas.microsoft.com/office/drawing/2014/main" id="{00000000-0008-0000-0E00-000033020000}"/>
            </a:ext>
          </a:extLst>
        </xdr:cNvPr>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51833</xdr:rowOff>
    </xdr:from>
    <xdr:ext cx="469744" cy="259045"/>
    <xdr:sp macro="" textlink="">
      <xdr:nvSpPr>
        <xdr:cNvPr id="564" name="n_1mainValue【公民館】&#10;一人当たり面積">
          <a:extLst>
            <a:ext uri="{FF2B5EF4-FFF2-40B4-BE49-F238E27FC236}">
              <a16:creationId xmlns:a16="http://schemas.microsoft.com/office/drawing/2014/main" id="{00000000-0008-0000-0E00-000034020000}"/>
            </a:ext>
          </a:extLst>
        </xdr:cNvPr>
        <xdr:cNvSpPr txBox="1"/>
      </xdr:nvSpPr>
      <xdr:spPr>
        <a:xfrm>
          <a:off x="21075727" y="1839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整備中</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3,345
3,301
199.18
3,692,910
3,445,715
219,248
2,136,953
3,346,290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F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F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F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F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F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F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F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F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F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F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a:extLst>
            <a:ext uri="{FF2B5EF4-FFF2-40B4-BE49-F238E27FC236}">
              <a16:creationId xmlns:a16="http://schemas.microsoft.com/office/drawing/2014/main" id="{00000000-0008-0000-0F00-000034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F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a:extLst>
            <a:ext uri="{FF2B5EF4-FFF2-40B4-BE49-F238E27FC236}">
              <a16:creationId xmlns:a16="http://schemas.microsoft.com/office/drawing/2014/main" id="{00000000-0008-0000-0F00-000036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F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121920</xdr:rowOff>
    </xdr:from>
    <xdr:to>
      <xdr:col>24</xdr:col>
      <xdr:colOff>62865</xdr:colOff>
      <xdr:row>39</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flipV="1">
          <a:off x="4634865" y="560832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22877</xdr:rowOff>
    </xdr:from>
    <xdr:ext cx="405111" cy="259045"/>
    <xdr:sp macro="" textlink="">
      <xdr:nvSpPr>
        <xdr:cNvPr id="57" name="【図書館】&#10;有形固定資産減価償却率最小値テキスト">
          <a:extLst>
            <a:ext uri="{FF2B5EF4-FFF2-40B4-BE49-F238E27FC236}">
              <a16:creationId xmlns:a16="http://schemas.microsoft.com/office/drawing/2014/main" id="{00000000-0008-0000-0F00-000039000000}"/>
            </a:ext>
          </a:extLst>
        </xdr:cNvPr>
        <xdr:cNvSpPr txBox="1"/>
      </xdr:nvSpPr>
      <xdr:spPr>
        <a:xfrm>
          <a:off x="4673600"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19050</xdr:rowOff>
    </xdr:from>
    <xdr:to>
      <xdr:col>24</xdr:col>
      <xdr:colOff>152400</xdr:colOff>
      <xdr:row>39</xdr:row>
      <xdr:rowOff>19050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546600" y="670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68597</xdr:rowOff>
    </xdr:from>
    <xdr:ext cx="405111" cy="259045"/>
    <xdr:sp macro="" textlink="">
      <xdr:nvSpPr>
        <xdr:cNvPr id="59" name="【図書館】&#10;有形固定資産減価償却率最大値テキスト">
          <a:extLst>
            <a:ext uri="{FF2B5EF4-FFF2-40B4-BE49-F238E27FC236}">
              <a16:creationId xmlns:a16="http://schemas.microsoft.com/office/drawing/2014/main" id="{00000000-0008-0000-0F00-00003B000000}"/>
            </a:ext>
          </a:extLst>
        </xdr:cNvPr>
        <xdr:cNvSpPr txBox="1"/>
      </xdr:nvSpPr>
      <xdr:spPr>
        <a:xfrm>
          <a:off x="4673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121920</xdr:rowOff>
    </xdr:from>
    <xdr:to>
      <xdr:col>24</xdr:col>
      <xdr:colOff>152400</xdr:colOff>
      <xdr:row>32</xdr:row>
      <xdr:rowOff>121920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83837</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F00-00003D000000}"/>
            </a:ext>
          </a:extLst>
        </xdr:cNvPr>
        <xdr:cNvSpPr txBox="1"/>
      </xdr:nvSpPr>
      <xdr:spPr>
        <a:xfrm>
          <a:off x="4673600" y="625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105410</xdr:rowOff>
    </xdr:from>
    <xdr:to>
      <xdr:col>24</xdr:col>
      <xdr:colOff>114300</xdr:colOff>
      <xdr:row>37</xdr:row>
      <xdr:rowOff>35560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4584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116840</xdr:rowOff>
    </xdr:from>
    <xdr:to>
      <xdr:col>20</xdr:col>
      <xdr:colOff>38100</xdr:colOff>
      <xdr:row>38</xdr:row>
      <xdr:rowOff>46990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3746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38117</xdr:rowOff>
    </xdr:from>
    <xdr:ext cx="405111" cy="259045"/>
    <xdr:sp macro="" textlink="">
      <xdr:nvSpPr>
        <xdr:cNvPr id="64" name="n_1aveValue【図書館】&#10;有形固定資産減価償却率">
          <a:extLst>
            <a:ext uri="{FF2B5EF4-FFF2-40B4-BE49-F238E27FC236}">
              <a16:creationId xmlns:a16="http://schemas.microsoft.com/office/drawing/2014/main" id="{00000000-0008-0000-0F00-000040000000}"/>
            </a:ext>
          </a:extLst>
        </xdr:cNvPr>
        <xdr:cNvSpPr txBox="1"/>
      </xdr:nvSpPr>
      <xdr:spPr>
        <a:xfrm>
          <a:off x="3582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41</xdr:row>
      <xdr:rowOff>17780</xdr:rowOff>
    </xdr:from>
    <xdr:to>
      <xdr:col>15</xdr:col>
      <xdr:colOff>101600</xdr:colOff>
      <xdr:row>41</xdr:row>
      <xdr:rowOff>119380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704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135907</xdr:rowOff>
    </xdr:from>
    <xdr:ext cx="405111" cy="259045"/>
    <xdr:sp macro="" textlink="">
      <xdr:nvSpPr>
        <xdr:cNvPr id="66" name="n_2aveValue【図書館】&#10;有形固定資産減価償却率">
          <a:extLst>
            <a:ext uri="{FF2B5EF4-FFF2-40B4-BE49-F238E27FC236}">
              <a16:creationId xmlns:a16="http://schemas.microsoft.com/office/drawing/2014/main" id="{00000000-0008-0000-0F00-000042000000}"/>
            </a:ext>
          </a:extLst>
        </xdr:cNvPr>
        <xdr:cNvSpPr txBox="1"/>
      </xdr:nvSpPr>
      <xdr:spPr>
        <a:xfrm>
          <a:off x="2705744" y="682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78740</xdr:rowOff>
    </xdr:from>
    <xdr:to>
      <xdr:col>20</xdr:col>
      <xdr:colOff>38100</xdr:colOff>
      <xdr:row>37</xdr:row>
      <xdr:rowOff>8890</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3746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25417</xdr:rowOff>
    </xdr:from>
    <xdr:ext cx="405111" cy="259045"/>
    <xdr:sp macro="" textlink="">
      <xdr:nvSpPr>
        <xdr:cNvPr id="73" name="n_1mainValue【図書館】&#10;有形固定資産減価償却率">
          <a:extLst>
            <a:ext uri="{FF2B5EF4-FFF2-40B4-BE49-F238E27FC236}">
              <a16:creationId xmlns:a16="http://schemas.microsoft.com/office/drawing/2014/main" id="{00000000-0008-0000-0F00-000049000000}"/>
            </a:ext>
          </a:extLst>
        </xdr:cNvPr>
        <xdr:cNvSpPr txBox="1"/>
      </xdr:nvSpPr>
      <xdr:spPr>
        <a:xfrm>
          <a:off x="358204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a:extLst>
            <a:ext uri="{FF2B5EF4-FFF2-40B4-BE49-F238E27FC236}">
              <a16:creationId xmlns:a16="http://schemas.microsoft.com/office/drawing/2014/main" id="{00000000-0008-0000-0F00-00004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a:extLst>
            <a:ext uri="{FF2B5EF4-FFF2-40B4-BE49-F238E27FC236}">
              <a16:creationId xmlns:a16="http://schemas.microsoft.com/office/drawing/2014/main" id="{00000000-0008-0000-0F00-00004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a:extLst>
            <a:ext uri="{FF2B5EF4-FFF2-40B4-BE49-F238E27FC236}">
              <a16:creationId xmlns:a16="http://schemas.microsoft.com/office/drawing/2014/main" id="{00000000-0008-0000-0F00-00004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a:extLst>
            <a:ext uri="{FF2B5EF4-FFF2-40B4-BE49-F238E27FC236}">
              <a16:creationId xmlns:a16="http://schemas.microsoft.com/office/drawing/2014/main" id="{00000000-0008-0000-0F00-00004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a:extLst>
            <a:ext uri="{FF2B5EF4-FFF2-40B4-BE49-F238E27FC236}">
              <a16:creationId xmlns:a16="http://schemas.microsoft.com/office/drawing/2014/main" id="{00000000-0008-0000-0F00-00004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a:extLst>
            <a:ext uri="{FF2B5EF4-FFF2-40B4-BE49-F238E27FC236}">
              <a16:creationId xmlns:a16="http://schemas.microsoft.com/office/drawing/2014/main" id="{00000000-0008-0000-0F00-00004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a:extLst>
            <a:ext uri="{FF2B5EF4-FFF2-40B4-BE49-F238E27FC236}">
              <a16:creationId xmlns:a16="http://schemas.microsoft.com/office/drawing/2014/main" id="{00000000-0008-0000-0F00-00005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2" name="テキスト ボックス 81">
          <a:extLst>
            <a:ext uri="{FF2B5EF4-FFF2-40B4-BE49-F238E27FC236}">
              <a16:creationId xmlns:a16="http://schemas.microsoft.com/office/drawing/2014/main" id="{00000000-0008-0000-0F00-000052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a:extLst>
            <a:ext uri="{FF2B5EF4-FFF2-40B4-BE49-F238E27FC236}">
              <a16:creationId xmlns:a16="http://schemas.microsoft.com/office/drawing/2014/main" id="{00000000-0008-0000-0F00-00005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a:extLst>
            <a:ext uri="{FF2B5EF4-FFF2-40B4-BE49-F238E27FC236}">
              <a16:creationId xmlns:a16="http://schemas.microsoft.com/office/drawing/2014/main" id="{00000000-0008-0000-0F00-00005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a:extLst>
            <a:ext uri="{FF2B5EF4-FFF2-40B4-BE49-F238E27FC236}">
              <a16:creationId xmlns:a16="http://schemas.microsoft.com/office/drawing/2014/main" id="{00000000-0008-0000-0F00-00005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a:extLst>
            <a:ext uri="{FF2B5EF4-FFF2-40B4-BE49-F238E27FC236}">
              <a16:creationId xmlns:a16="http://schemas.microsoft.com/office/drawing/2014/main" id="{00000000-0008-0000-0F00-00005A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a:extLst>
            <a:ext uri="{FF2B5EF4-FFF2-40B4-BE49-F238E27FC236}">
              <a16:creationId xmlns:a16="http://schemas.microsoft.com/office/drawing/2014/main" id="{00000000-0008-0000-0F00-00005C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a:extLst>
            <a:ext uri="{FF2B5EF4-FFF2-40B4-BE49-F238E27FC236}">
              <a16:creationId xmlns:a16="http://schemas.microsoft.com/office/drawing/2014/main" id="{00000000-0008-0000-0F00-00006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148590</xdr:rowOff>
    </xdr:from>
    <xdr:to>
      <xdr:col>54</xdr:col>
      <xdr:colOff>189865</xdr:colOff>
      <xdr:row>41</xdr:row>
      <xdr:rowOff>34290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flipV="1">
          <a:off x="10476865" y="58064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38117</xdr:rowOff>
    </xdr:from>
    <xdr:ext cx="469744" cy="259045"/>
    <xdr:sp macro="" textlink="">
      <xdr:nvSpPr>
        <xdr:cNvPr id="99" name="【図書館】&#10;一人当たり面積最小値テキスト">
          <a:extLst>
            <a:ext uri="{FF2B5EF4-FFF2-40B4-BE49-F238E27FC236}">
              <a16:creationId xmlns:a16="http://schemas.microsoft.com/office/drawing/2014/main" id="{00000000-0008-0000-0F00-000063000000}"/>
            </a:ext>
          </a:extLst>
        </xdr:cNvPr>
        <xdr:cNvSpPr txBox="1"/>
      </xdr:nvSpPr>
      <xdr:spPr>
        <a:xfrm>
          <a:off x="1051560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34290</xdr:rowOff>
    </xdr:from>
    <xdr:to>
      <xdr:col>55</xdr:col>
      <xdr:colOff>88900</xdr:colOff>
      <xdr:row>41</xdr:row>
      <xdr:rowOff>34290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10388600" y="706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95267</xdr:rowOff>
    </xdr:from>
    <xdr:ext cx="469744" cy="259045"/>
    <xdr:sp macro="" textlink="">
      <xdr:nvSpPr>
        <xdr:cNvPr id="101" name="【図書館】&#10;一人当たり面積最大値テキスト">
          <a:extLst>
            <a:ext uri="{FF2B5EF4-FFF2-40B4-BE49-F238E27FC236}">
              <a16:creationId xmlns:a16="http://schemas.microsoft.com/office/drawing/2014/main" id="{00000000-0008-0000-0F00-000065000000}"/>
            </a:ext>
          </a:extLst>
        </xdr:cNvPr>
        <xdr:cNvSpPr txBox="1"/>
      </xdr:nvSpPr>
      <xdr:spPr>
        <a:xfrm>
          <a:off x="10515600" y="558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148590</xdr:rowOff>
    </xdr:from>
    <xdr:to>
      <xdr:col>55</xdr:col>
      <xdr:colOff>88900</xdr:colOff>
      <xdr:row>33</xdr:row>
      <xdr:rowOff>148590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10388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121937</xdr:rowOff>
    </xdr:from>
    <xdr:ext cx="469744" cy="259045"/>
    <xdr:sp macro="" textlink="">
      <xdr:nvSpPr>
        <xdr:cNvPr id="103" name="【図書館】&#10;一人当たり面積平均値テキスト">
          <a:extLst>
            <a:ext uri="{FF2B5EF4-FFF2-40B4-BE49-F238E27FC236}">
              <a16:creationId xmlns:a16="http://schemas.microsoft.com/office/drawing/2014/main" id="{00000000-0008-0000-0F00-000067000000}"/>
            </a:ext>
          </a:extLst>
        </xdr:cNvPr>
        <xdr:cNvSpPr txBox="1"/>
      </xdr:nvSpPr>
      <xdr:spPr>
        <a:xfrm>
          <a:off x="10515600" y="6808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143510</xdr:rowOff>
    </xdr:from>
    <xdr:to>
      <xdr:col>55</xdr:col>
      <xdr:colOff>50800</xdr:colOff>
      <xdr:row>40</xdr:row>
      <xdr:rowOff>73660</xdr:rowOff>
    </xdr:to>
    <xdr:sp macro="" textlink="">
      <xdr:nvSpPr>
        <xdr:cNvPr id="104" name="フローチャート: 判断 103">
          <a:extLst>
            <a:ext uri="{FF2B5EF4-FFF2-40B4-BE49-F238E27FC236}">
              <a16:creationId xmlns:a16="http://schemas.microsoft.com/office/drawing/2014/main" id="{00000000-0008-0000-0F00-000068000000}"/>
            </a:ext>
          </a:extLst>
        </xdr:cNvPr>
        <xdr:cNvSpPr/>
      </xdr:nvSpPr>
      <xdr:spPr>
        <a:xfrm>
          <a:off x="10426700" y="68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97790</xdr:rowOff>
    </xdr:from>
    <xdr:to>
      <xdr:col>50</xdr:col>
      <xdr:colOff>165100</xdr:colOff>
      <xdr:row>40</xdr:row>
      <xdr:rowOff>27940</xdr:rowOff>
    </xdr:to>
    <xdr:sp macro="" textlink="">
      <xdr:nvSpPr>
        <xdr:cNvPr id="105" name="フローチャート: 判断 104">
          <a:extLst>
            <a:ext uri="{FF2B5EF4-FFF2-40B4-BE49-F238E27FC236}">
              <a16:creationId xmlns:a16="http://schemas.microsoft.com/office/drawing/2014/main" id="{00000000-0008-0000-0F00-000069000000}"/>
            </a:ext>
          </a:extLst>
        </xdr:cNvPr>
        <xdr:cNvSpPr/>
      </xdr:nvSpPr>
      <xdr:spPr>
        <a:xfrm>
          <a:off x="9588500" y="678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19067</xdr:rowOff>
    </xdr:from>
    <xdr:ext cx="469744" cy="259045"/>
    <xdr:sp macro="" textlink="">
      <xdr:nvSpPr>
        <xdr:cNvPr id="106" name="n_1aveValue【図書館】&#10;一人当たり面積">
          <a:extLst>
            <a:ext uri="{FF2B5EF4-FFF2-40B4-BE49-F238E27FC236}">
              <a16:creationId xmlns:a16="http://schemas.microsoft.com/office/drawing/2014/main" id="{00000000-0008-0000-0F00-00006A000000}"/>
            </a:ext>
          </a:extLst>
        </xdr:cNvPr>
        <xdr:cNvSpPr txBox="1"/>
      </xdr:nvSpPr>
      <xdr:spPr>
        <a:xfrm>
          <a:off x="93917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124460</xdr:rowOff>
    </xdr:from>
    <xdr:to>
      <xdr:col>46</xdr:col>
      <xdr:colOff>38100</xdr:colOff>
      <xdr:row>35</xdr:row>
      <xdr:rowOff>54610</xdr:rowOff>
    </xdr:to>
    <xdr:sp macro="" textlink="">
      <xdr:nvSpPr>
        <xdr:cNvPr id="107" name="フローチャート: 判断 106">
          <a:extLst>
            <a:ext uri="{FF2B5EF4-FFF2-40B4-BE49-F238E27FC236}">
              <a16:creationId xmlns:a16="http://schemas.microsoft.com/office/drawing/2014/main" id="{00000000-0008-0000-0F00-00006B000000}"/>
            </a:ext>
          </a:extLst>
        </xdr:cNvPr>
        <xdr:cNvSpPr/>
      </xdr:nvSpPr>
      <xdr:spPr>
        <a:xfrm>
          <a:off x="8699500" y="595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33</xdr:row>
      <xdr:rowOff>71137</xdr:rowOff>
    </xdr:from>
    <xdr:ext cx="469744" cy="259045"/>
    <xdr:sp macro="" textlink="">
      <xdr:nvSpPr>
        <xdr:cNvPr id="108" name="n_2aveValue【図書館】&#10;一人当たり面積">
          <a:extLst>
            <a:ext uri="{FF2B5EF4-FFF2-40B4-BE49-F238E27FC236}">
              <a16:creationId xmlns:a16="http://schemas.microsoft.com/office/drawing/2014/main" id="{00000000-0008-0000-0F00-00006C000000}"/>
            </a:ext>
          </a:extLst>
        </xdr:cNvPr>
        <xdr:cNvSpPr txBox="1"/>
      </xdr:nvSpPr>
      <xdr:spPr>
        <a:xfrm>
          <a:off x="8515427" y="57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135890</xdr:rowOff>
    </xdr:from>
    <xdr:to>
      <xdr:col>50</xdr:col>
      <xdr:colOff>165100</xdr:colOff>
      <xdr:row>34</xdr:row>
      <xdr:rowOff>66040</xdr:rowOff>
    </xdr:to>
    <xdr:sp macro="" textlink="">
      <xdr:nvSpPr>
        <xdr:cNvPr id="114" name="楕円 113">
          <a:extLst>
            <a:ext uri="{FF2B5EF4-FFF2-40B4-BE49-F238E27FC236}">
              <a16:creationId xmlns:a16="http://schemas.microsoft.com/office/drawing/2014/main" id="{00000000-0008-0000-0F00-000072000000}"/>
            </a:ext>
          </a:extLst>
        </xdr:cNvPr>
        <xdr:cNvSpPr/>
      </xdr:nvSpPr>
      <xdr:spPr>
        <a:xfrm>
          <a:off x="9588500" y="57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32</xdr:row>
      <xdr:rowOff>82567</xdr:rowOff>
    </xdr:from>
    <xdr:ext cx="469744" cy="259045"/>
    <xdr:sp macro="" textlink="">
      <xdr:nvSpPr>
        <xdr:cNvPr id="115" name="n_1mainValue【図書館】&#10;一人当たり面積">
          <a:extLst>
            <a:ext uri="{FF2B5EF4-FFF2-40B4-BE49-F238E27FC236}">
              <a16:creationId xmlns:a16="http://schemas.microsoft.com/office/drawing/2014/main" id="{00000000-0008-0000-0F00-000073000000}"/>
            </a:ext>
          </a:extLst>
        </xdr:cNvPr>
        <xdr:cNvSpPr txBox="1"/>
      </xdr:nvSpPr>
      <xdr:spPr>
        <a:xfrm>
          <a:off x="9391727" y="556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a:extLst>
            <a:ext uri="{FF2B5EF4-FFF2-40B4-BE49-F238E27FC236}">
              <a16:creationId xmlns:a16="http://schemas.microsoft.com/office/drawing/2014/main" id="{00000000-0008-0000-0F00-00007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a:extLst>
            <a:ext uri="{FF2B5EF4-FFF2-40B4-BE49-F238E27FC236}">
              <a16:creationId xmlns:a16="http://schemas.microsoft.com/office/drawing/2014/main" id="{00000000-0008-0000-0F00-00007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a:extLst>
            <a:ext uri="{FF2B5EF4-FFF2-40B4-BE49-F238E27FC236}">
              <a16:creationId xmlns:a16="http://schemas.microsoft.com/office/drawing/2014/main" id="{00000000-0008-0000-0F00-00007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a:extLst>
            <a:ext uri="{FF2B5EF4-FFF2-40B4-BE49-F238E27FC236}">
              <a16:creationId xmlns:a16="http://schemas.microsoft.com/office/drawing/2014/main" id="{00000000-0008-0000-0F00-00007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a:extLst>
            <a:ext uri="{FF2B5EF4-FFF2-40B4-BE49-F238E27FC236}">
              <a16:creationId xmlns:a16="http://schemas.microsoft.com/office/drawing/2014/main" id="{00000000-0008-0000-0F00-00007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a:extLst>
            <a:ext uri="{FF2B5EF4-FFF2-40B4-BE49-F238E27FC236}">
              <a16:creationId xmlns:a16="http://schemas.microsoft.com/office/drawing/2014/main" id="{00000000-0008-0000-0F00-00007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a:extLst>
            <a:ext uri="{FF2B5EF4-FFF2-40B4-BE49-F238E27FC236}">
              <a16:creationId xmlns:a16="http://schemas.microsoft.com/office/drawing/2014/main" id="{00000000-0008-0000-0F00-00007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a:extLst>
            <a:ext uri="{FF2B5EF4-FFF2-40B4-BE49-F238E27FC236}">
              <a16:creationId xmlns:a16="http://schemas.microsoft.com/office/drawing/2014/main" id="{00000000-0008-0000-0F00-00007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a:extLst>
            <a:ext uri="{FF2B5EF4-FFF2-40B4-BE49-F238E27FC236}">
              <a16:creationId xmlns:a16="http://schemas.microsoft.com/office/drawing/2014/main" id="{00000000-0008-0000-0F00-00008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57150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4634865" y="95250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41" name="【体育館・プール】&#10;有形固定資産減価償却率最小値テキスト">
          <a:extLst>
            <a:ext uri="{FF2B5EF4-FFF2-40B4-BE49-F238E27FC236}">
              <a16:creationId xmlns:a16="http://schemas.microsoft.com/office/drawing/2014/main" id="{00000000-0008-0000-0F00-00008D000000}"/>
            </a:ext>
          </a:extLst>
        </xdr:cNvPr>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3" name="【体育館・プール】&#10;有形固定資産減価償却率最大値テキスト">
          <a:extLst>
            <a:ext uri="{FF2B5EF4-FFF2-40B4-BE49-F238E27FC236}">
              <a16:creationId xmlns:a16="http://schemas.microsoft.com/office/drawing/2014/main" id="{00000000-0008-0000-0F00-00008F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145" name="【体育館・プール】&#10;有形固定資産減価償却率平均値テキスト">
          <a:extLst>
            <a:ext uri="{FF2B5EF4-FFF2-40B4-BE49-F238E27FC236}">
              <a16:creationId xmlns:a16="http://schemas.microsoft.com/office/drawing/2014/main" id="{00000000-0008-0000-0F00-000091000000}"/>
            </a:ext>
          </a:extLst>
        </xdr:cNvPr>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146" name="フローチャート: 判断 145">
          <a:extLst>
            <a:ext uri="{FF2B5EF4-FFF2-40B4-BE49-F238E27FC236}">
              <a16:creationId xmlns:a16="http://schemas.microsoft.com/office/drawing/2014/main" id="{00000000-0008-0000-0F00-000092000000}"/>
            </a:ext>
          </a:extLst>
        </xdr:cNvPr>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118745</xdr:rowOff>
    </xdr:from>
    <xdr:to>
      <xdr:col>20</xdr:col>
      <xdr:colOff>38100</xdr:colOff>
      <xdr:row>59</xdr:row>
      <xdr:rowOff>48895</xdr:rowOff>
    </xdr:to>
    <xdr:sp macro="" textlink="">
      <xdr:nvSpPr>
        <xdr:cNvPr id="147" name="フローチャート: 判断 146">
          <a:extLst>
            <a:ext uri="{FF2B5EF4-FFF2-40B4-BE49-F238E27FC236}">
              <a16:creationId xmlns:a16="http://schemas.microsoft.com/office/drawing/2014/main" id="{00000000-0008-0000-0F00-000093000000}"/>
            </a:ext>
          </a:extLst>
        </xdr:cNvPr>
        <xdr:cNvSpPr/>
      </xdr:nvSpPr>
      <xdr:spPr>
        <a:xfrm>
          <a:off x="3746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40022</xdr:rowOff>
    </xdr:from>
    <xdr:ext cx="405111" cy="259045"/>
    <xdr:sp macro="" textlink="">
      <xdr:nvSpPr>
        <xdr:cNvPr id="148" name="n_1aveValue【体育館・プール】&#10;有形固定資産減価償却率">
          <a:extLst>
            <a:ext uri="{FF2B5EF4-FFF2-40B4-BE49-F238E27FC236}">
              <a16:creationId xmlns:a16="http://schemas.microsoft.com/office/drawing/2014/main" id="{00000000-0008-0000-0F00-000094000000}"/>
            </a:ext>
          </a:extLst>
        </xdr:cNvPr>
        <xdr:cNvSpPr txBox="1"/>
      </xdr:nvSpPr>
      <xdr:spPr>
        <a:xfrm>
          <a:off x="3582044" y="1015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69215</xdr:rowOff>
    </xdr:from>
    <xdr:to>
      <xdr:col>15</xdr:col>
      <xdr:colOff>101600</xdr:colOff>
      <xdr:row>59</xdr:row>
      <xdr:rowOff>170815</xdr:rowOff>
    </xdr:to>
    <xdr:sp macro="" textlink="">
      <xdr:nvSpPr>
        <xdr:cNvPr id="149" name="フローチャート: 判断 148">
          <a:extLst>
            <a:ext uri="{FF2B5EF4-FFF2-40B4-BE49-F238E27FC236}">
              <a16:creationId xmlns:a16="http://schemas.microsoft.com/office/drawing/2014/main" id="{00000000-0008-0000-0F00-000095000000}"/>
            </a:ext>
          </a:extLst>
        </xdr:cNvPr>
        <xdr:cNvSpPr/>
      </xdr:nvSpPr>
      <xdr:spPr>
        <a:xfrm>
          <a:off x="2857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15892</xdr:rowOff>
    </xdr:from>
    <xdr:ext cx="405111" cy="259045"/>
    <xdr:sp macro="" textlink="">
      <xdr:nvSpPr>
        <xdr:cNvPr id="150" name="n_2aveValue【体育館・プール】&#10;有形固定資産減価償却率">
          <a:extLst>
            <a:ext uri="{FF2B5EF4-FFF2-40B4-BE49-F238E27FC236}">
              <a16:creationId xmlns:a16="http://schemas.microsoft.com/office/drawing/2014/main" id="{00000000-0008-0000-0F00-000096000000}"/>
            </a:ext>
          </a:extLst>
        </xdr:cNvPr>
        <xdr:cNvSpPr txBox="1"/>
      </xdr:nvSpPr>
      <xdr:spPr>
        <a:xfrm>
          <a:off x="2705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141605</xdr:rowOff>
    </xdr:from>
    <xdr:to>
      <xdr:col>20</xdr:col>
      <xdr:colOff>38100</xdr:colOff>
      <xdr:row>56</xdr:row>
      <xdr:rowOff>71755</xdr:rowOff>
    </xdr:to>
    <xdr:sp macro="" textlink="">
      <xdr:nvSpPr>
        <xdr:cNvPr id="156" name="楕円 155">
          <a:extLst>
            <a:ext uri="{FF2B5EF4-FFF2-40B4-BE49-F238E27FC236}">
              <a16:creationId xmlns:a16="http://schemas.microsoft.com/office/drawing/2014/main" id="{00000000-0008-0000-0F00-00009C000000}"/>
            </a:ext>
          </a:extLst>
        </xdr:cNvPr>
        <xdr:cNvSpPr/>
      </xdr:nvSpPr>
      <xdr:spPr>
        <a:xfrm>
          <a:off x="3746500" y="957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54</xdr:row>
      <xdr:rowOff>88282</xdr:rowOff>
    </xdr:from>
    <xdr:ext cx="405111" cy="259045"/>
    <xdr:sp macro="" textlink="">
      <xdr:nvSpPr>
        <xdr:cNvPr id="157" name="n_1mainValue【体育館・プール】&#10;有形固定資産減価償却率">
          <a:extLst>
            <a:ext uri="{FF2B5EF4-FFF2-40B4-BE49-F238E27FC236}">
              <a16:creationId xmlns:a16="http://schemas.microsoft.com/office/drawing/2014/main" id="{00000000-0008-0000-0F00-00009D000000}"/>
            </a:ext>
          </a:extLst>
        </xdr:cNvPr>
        <xdr:cNvSpPr txBox="1"/>
      </xdr:nvSpPr>
      <xdr:spPr>
        <a:xfrm>
          <a:off x="3582044" y="934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体育館・プール】&#10;一人当たり面積グラフ枠">
          <a:extLst>
            <a:ext uri="{FF2B5EF4-FFF2-40B4-BE49-F238E27FC236}">
              <a16:creationId xmlns:a16="http://schemas.microsoft.com/office/drawing/2014/main" id="{00000000-0008-0000-0F00-0000B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74676</xdr:rowOff>
    </xdr:from>
    <xdr:to>
      <xdr:col>54</xdr:col>
      <xdr:colOff>189865</xdr:colOff>
      <xdr:row>64</xdr:row>
      <xdr:rowOff>54102</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flipV="1">
          <a:off x="10476865" y="96758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57929</xdr:rowOff>
    </xdr:from>
    <xdr:ext cx="469744" cy="259045"/>
    <xdr:sp macro="" textlink="">
      <xdr:nvSpPr>
        <xdr:cNvPr id="182" name="【体育館・プール】&#10;一人当たり面積最小値テキスト">
          <a:extLst>
            <a:ext uri="{FF2B5EF4-FFF2-40B4-BE49-F238E27FC236}">
              <a16:creationId xmlns:a16="http://schemas.microsoft.com/office/drawing/2014/main" id="{00000000-0008-0000-0F00-0000B6000000}"/>
            </a:ext>
          </a:extLst>
        </xdr:cNvPr>
        <xdr:cNvSpPr txBox="1"/>
      </xdr:nvSpPr>
      <xdr:spPr>
        <a:xfrm>
          <a:off x="10515600"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54102</xdr:rowOff>
    </xdr:from>
    <xdr:to>
      <xdr:col>55</xdr:col>
      <xdr:colOff>88900</xdr:colOff>
      <xdr:row>64</xdr:row>
      <xdr:rowOff>54102</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10388600" y="11026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21353</xdr:rowOff>
    </xdr:from>
    <xdr:ext cx="469744" cy="259045"/>
    <xdr:sp macro="" textlink="">
      <xdr:nvSpPr>
        <xdr:cNvPr id="184" name="【体育館・プール】&#10;一人当たり面積最大値テキスト">
          <a:extLst>
            <a:ext uri="{FF2B5EF4-FFF2-40B4-BE49-F238E27FC236}">
              <a16:creationId xmlns:a16="http://schemas.microsoft.com/office/drawing/2014/main" id="{00000000-0008-0000-0F00-0000B8000000}"/>
            </a:ext>
          </a:extLst>
        </xdr:cNvPr>
        <xdr:cNvSpPr txBox="1"/>
      </xdr:nvSpPr>
      <xdr:spPr>
        <a:xfrm>
          <a:off x="10515600" y="945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74676</xdr:rowOff>
    </xdr:from>
    <xdr:to>
      <xdr:col>55</xdr:col>
      <xdr:colOff>88900</xdr:colOff>
      <xdr:row>56</xdr:row>
      <xdr:rowOff>74676</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10388600" y="96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138701</xdr:rowOff>
    </xdr:from>
    <xdr:ext cx="469744" cy="259045"/>
    <xdr:sp macro="" textlink="">
      <xdr:nvSpPr>
        <xdr:cNvPr id="186" name="【体育館・プール】&#10;一人当たり面積平均値テキスト">
          <a:extLst>
            <a:ext uri="{FF2B5EF4-FFF2-40B4-BE49-F238E27FC236}">
              <a16:creationId xmlns:a16="http://schemas.microsoft.com/office/drawing/2014/main" id="{00000000-0008-0000-0F00-0000BA000000}"/>
            </a:ext>
          </a:extLst>
        </xdr:cNvPr>
        <xdr:cNvSpPr txBox="1"/>
      </xdr:nvSpPr>
      <xdr:spPr>
        <a:xfrm>
          <a:off x="10515600" y="10597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160274</xdr:rowOff>
    </xdr:from>
    <xdr:to>
      <xdr:col>55</xdr:col>
      <xdr:colOff>50800</xdr:colOff>
      <xdr:row>62</xdr:row>
      <xdr:rowOff>90424</xdr:rowOff>
    </xdr:to>
    <xdr:sp macro="" textlink="">
      <xdr:nvSpPr>
        <xdr:cNvPr id="187" name="フローチャート: 判断 186">
          <a:extLst>
            <a:ext uri="{FF2B5EF4-FFF2-40B4-BE49-F238E27FC236}">
              <a16:creationId xmlns:a16="http://schemas.microsoft.com/office/drawing/2014/main" id="{00000000-0008-0000-0F00-0000BB000000}"/>
            </a:ext>
          </a:extLst>
        </xdr:cNvPr>
        <xdr:cNvSpPr/>
      </xdr:nvSpPr>
      <xdr:spPr>
        <a:xfrm>
          <a:off x="104267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xdr:rowOff>
    </xdr:from>
    <xdr:to>
      <xdr:col>50</xdr:col>
      <xdr:colOff>165100</xdr:colOff>
      <xdr:row>62</xdr:row>
      <xdr:rowOff>117475</xdr:rowOff>
    </xdr:to>
    <xdr:sp macro="" textlink="">
      <xdr:nvSpPr>
        <xdr:cNvPr id="188" name="フローチャート: 判断 187">
          <a:extLst>
            <a:ext uri="{FF2B5EF4-FFF2-40B4-BE49-F238E27FC236}">
              <a16:creationId xmlns:a16="http://schemas.microsoft.com/office/drawing/2014/main" id="{00000000-0008-0000-0F00-0000BC000000}"/>
            </a:ext>
          </a:extLst>
        </xdr:cNvPr>
        <xdr:cNvSpPr/>
      </xdr:nvSpPr>
      <xdr:spPr>
        <a:xfrm>
          <a:off x="9588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134002</xdr:rowOff>
    </xdr:from>
    <xdr:ext cx="469744" cy="259045"/>
    <xdr:sp macro="" textlink="">
      <xdr:nvSpPr>
        <xdr:cNvPr id="189" name="n_1aveValue【体育館・プール】&#10;一人当たり面積">
          <a:extLst>
            <a:ext uri="{FF2B5EF4-FFF2-40B4-BE49-F238E27FC236}">
              <a16:creationId xmlns:a16="http://schemas.microsoft.com/office/drawing/2014/main" id="{00000000-0008-0000-0F00-0000BD000000}"/>
            </a:ext>
          </a:extLst>
        </xdr:cNvPr>
        <xdr:cNvSpPr txBox="1"/>
      </xdr:nvSpPr>
      <xdr:spPr>
        <a:xfrm>
          <a:off x="93917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122174</xdr:rowOff>
    </xdr:from>
    <xdr:to>
      <xdr:col>46</xdr:col>
      <xdr:colOff>38100</xdr:colOff>
      <xdr:row>62</xdr:row>
      <xdr:rowOff>52324</xdr:rowOff>
    </xdr:to>
    <xdr:sp macro="" textlink="">
      <xdr:nvSpPr>
        <xdr:cNvPr id="190" name="フローチャート: 判断 189">
          <a:extLst>
            <a:ext uri="{FF2B5EF4-FFF2-40B4-BE49-F238E27FC236}">
              <a16:creationId xmlns:a16="http://schemas.microsoft.com/office/drawing/2014/main" id="{00000000-0008-0000-0F00-0000BE000000}"/>
            </a:ext>
          </a:extLst>
        </xdr:cNvPr>
        <xdr:cNvSpPr/>
      </xdr:nvSpPr>
      <xdr:spPr>
        <a:xfrm>
          <a:off x="8699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68851</xdr:rowOff>
    </xdr:from>
    <xdr:ext cx="469744" cy="259045"/>
    <xdr:sp macro="" textlink="">
      <xdr:nvSpPr>
        <xdr:cNvPr id="191" name="n_2aveValue【体育館・プール】&#10;一人当たり面積">
          <a:extLst>
            <a:ext uri="{FF2B5EF4-FFF2-40B4-BE49-F238E27FC236}">
              <a16:creationId xmlns:a16="http://schemas.microsoft.com/office/drawing/2014/main" id="{00000000-0008-0000-0F00-0000BF000000}"/>
            </a:ext>
          </a:extLst>
        </xdr:cNvPr>
        <xdr:cNvSpPr txBox="1"/>
      </xdr:nvSpPr>
      <xdr:spPr>
        <a:xfrm>
          <a:off x="8515427" y="103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31115</xdr:rowOff>
    </xdr:from>
    <xdr:to>
      <xdr:col>50</xdr:col>
      <xdr:colOff>165100</xdr:colOff>
      <xdr:row>62</xdr:row>
      <xdr:rowOff>132715</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95885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123842</xdr:rowOff>
    </xdr:from>
    <xdr:ext cx="469744" cy="259045"/>
    <xdr:sp macro="" textlink="">
      <xdr:nvSpPr>
        <xdr:cNvPr id="198" name="n_1mainValue【体育館・プール】&#10;一人当たり面積">
          <a:extLst>
            <a:ext uri="{FF2B5EF4-FFF2-40B4-BE49-F238E27FC236}">
              <a16:creationId xmlns:a16="http://schemas.microsoft.com/office/drawing/2014/main" id="{00000000-0008-0000-0F00-0000C6000000}"/>
            </a:ext>
          </a:extLst>
        </xdr:cNvPr>
        <xdr:cNvSpPr txBox="1"/>
      </xdr:nvSpPr>
      <xdr:spPr>
        <a:xfrm>
          <a:off x="9391727" y="1075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福祉施設】&#10;有形固定資産減価償却率グラフ枠">
          <a:extLst>
            <a:ext uri="{FF2B5EF4-FFF2-40B4-BE49-F238E27FC236}">
              <a16:creationId xmlns:a16="http://schemas.microsoft.com/office/drawing/2014/main" id="{00000000-0008-0000-0F00-0000D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44450</xdr:rowOff>
    </xdr:from>
    <xdr:to>
      <xdr:col>24</xdr:col>
      <xdr:colOff>62865</xdr:colOff>
      <xdr:row>86</xdr:row>
      <xdr:rowOff>114300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flipV="1">
          <a:off x="4634865"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340478" cy="259045"/>
    <xdr:sp macro="" textlink="">
      <xdr:nvSpPr>
        <xdr:cNvPr id="223" name="【福祉施設】&#10;有形固定資産減価償却率最小値テキスト">
          <a:extLst>
            <a:ext uri="{FF2B5EF4-FFF2-40B4-BE49-F238E27FC236}">
              <a16:creationId xmlns:a16="http://schemas.microsoft.com/office/drawing/2014/main" id="{00000000-0008-0000-0F00-0000DF000000}"/>
            </a:ext>
          </a:extLst>
        </xdr:cNvPr>
        <xdr:cNvSpPr txBox="1"/>
      </xdr:nvSpPr>
      <xdr:spPr>
        <a:xfrm>
          <a:off x="4673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162577</xdr:rowOff>
    </xdr:from>
    <xdr:ext cx="469744" cy="259045"/>
    <xdr:sp macro="" textlink="">
      <xdr:nvSpPr>
        <xdr:cNvPr id="225" name="【福祉施設】&#10;有形固定資産減価償却率最大値テキスト">
          <a:extLst>
            <a:ext uri="{FF2B5EF4-FFF2-40B4-BE49-F238E27FC236}">
              <a16:creationId xmlns:a16="http://schemas.microsoft.com/office/drawing/2014/main" id="{00000000-0008-0000-0F00-0000E1000000}"/>
            </a:ext>
          </a:extLst>
        </xdr:cNvPr>
        <xdr:cNvSpPr txBox="1"/>
      </xdr:nvSpPr>
      <xdr:spPr>
        <a:xfrm>
          <a:off x="4673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116857</xdr:rowOff>
    </xdr:from>
    <xdr:ext cx="405111" cy="259045"/>
    <xdr:sp macro="" textlink="">
      <xdr:nvSpPr>
        <xdr:cNvPr id="227" name="【福祉施設】&#10;有形固定資産減価償却率平均値テキスト">
          <a:extLst>
            <a:ext uri="{FF2B5EF4-FFF2-40B4-BE49-F238E27FC236}">
              <a16:creationId xmlns:a16="http://schemas.microsoft.com/office/drawing/2014/main" id="{00000000-0008-0000-0F00-0000E3000000}"/>
            </a:ext>
          </a:extLst>
        </xdr:cNvPr>
        <xdr:cNvSpPr txBox="1"/>
      </xdr:nvSpPr>
      <xdr:spPr>
        <a:xfrm>
          <a:off x="4673600" y="1417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138430</xdr:rowOff>
    </xdr:from>
    <xdr:to>
      <xdr:col>24</xdr:col>
      <xdr:colOff>114300</xdr:colOff>
      <xdr:row>83</xdr:row>
      <xdr:rowOff>68580</xdr:rowOff>
    </xdr:to>
    <xdr:sp macro="" textlink="">
      <xdr:nvSpPr>
        <xdr:cNvPr id="228" name="フローチャート: 判断 227">
          <a:extLst>
            <a:ext uri="{FF2B5EF4-FFF2-40B4-BE49-F238E27FC236}">
              <a16:creationId xmlns:a16="http://schemas.microsoft.com/office/drawing/2014/main" id="{00000000-0008-0000-0F00-0000E4000000}"/>
            </a:ext>
          </a:extLst>
        </xdr:cNvPr>
        <xdr:cNvSpPr/>
      </xdr:nvSpPr>
      <xdr:spPr>
        <a:xfrm>
          <a:off x="45847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102870</xdr:rowOff>
    </xdr:from>
    <xdr:to>
      <xdr:col>20</xdr:col>
      <xdr:colOff>38100</xdr:colOff>
      <xdr:row>83</xdr:row>
      <xdr:rowOff>33020</xdr:rowOff>
    </xdr:to>
    <xdr:sp macro="" textlink="">
      <xdr:nvSpPr>
        <xdr:cNvPr id="229" name="フローチャート: 判断 228">
          <a:extLst>
            <a:ext uri="{FF2B5EF4-FFF2-40B4-BE49-F238E27FC236}">
              <a16:creationId xmlns:a16="http://schemas.microsoft.com/office/drawing/2014/main" id="{00000000-0008-0000-0F00-0000E5000000}"/>
            </a:ext>
          </a:extLst>
        </xdr:cNvPr>
        <xdr:cNvSpPr/>
      </xdr:nvSpPr>
      <xdr:spPr>
        <a:xfrm>
          <a:off x="3746500" y="1416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24147</xdr:rowOff>
    </xdr:from>
    <xdr:ext cx="405111" cy="259045"/>
    <xdr:sp macro="" textlink="">
      <xdr:nvSpPr>
        <xdr:cNvPr id="230" name="n_1aveValue【福祉施設】&#10;有形固定資産減価償却率">
          <a:extLst>
            <a:ext uri="{FF2B5EF4-FFF2-40B4-BE49-F238E27FC236}">
              <a16:creationId xmlns:a16="http://schemas.microsoft.com/office/drawing/2014/main" id="{00000000-0008-0000-0F00-0000E6000000}"/>
            </a:ext>
          </a:extLst>
        </xdr:cNvPr>
        <xdr:cNvSpPr txBox="1"/>
      </xdr:nvSpPr>
      <xdr:spPr>
        <a:xfrm>
          <a:off x="3582044" y="1425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12700</xdr:rowOff>
    </xdr:from>
    <xdr:to>
      <xdr:col>15</xdr:col>
      <xdr:colOff>101600</xdr:colOff>
      <xdr:row>83</xdr:row>
      <xdr:rowOff>114300</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2857500" y="1424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130827</xdr:rowOff>
    </xdr:from>
    <xdr:ext cx="405111" cy="259045"/>
    <xdr:sp macro="" textlink="">
      <xdr:nvSpPr>
        <xdr:cNvPr id="232" name="n_2aveValue【福祉施設】&#10;有形固定資産減価償却率">
          <a:extLst>
            <a:ext uri="{FF2B5EF4-FFF2-40B4-BE49-F238E27FC236}">
              <a16:creationId xmlns:a16="http://schemas.microsoft.com/office/drawing/2014/main" id="{00000000-0008-0000-0F00-0000E8000000}"/>
            </a:ext>
          </a:extLst>
        </xdr:cNvPr>
        <xdr:cNvSpPr txBox="1"/>
      </xdr:nvSpPr>
      <xdr:spPr>
        <a:xfrm>
          <a:off x="2705744" y="1401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93980</xdr:rowOff>
    </xdr:from>
    <xdr:to>
      <xdr:col>20</xdr:col>
      <xdr:colOff>38100</xdr:colOff>
      <xdr:row>82</xdr:row>
      <xdr:rowOff>24130</xdr:rowOff>
    </xdr:to>
    <xdr:sp macro="" textlink="">
      <xdr:nvSpPr>
        <xdr:cNvPr id="238" name="楕円 237">
          <a:extLst>
            <a:ext uri="{FF2B5EF4-FFF2-40B4-BE49-F238E27FC236}">
              <a16:creationId xmlns:a16="http://schemas.microsoft.com/office/drawing/2014/main" id="{00000000-0008-0000-0F00-0000EE000000}"/>
            </a:ext>
          </a:extLst>
        </xdr:cNvPr>
        <xdr:cNvSpPr/>
      </xdr:nvSpPr>
      <xdr:spPr>
        <a:xfrm>
          <a:off x="3746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40657</xdr:rowOff>
    </xdr:from>
    <xdr:ext cx="405111" cy="259045"/>
    <xdr:sp macro="" textlink="">
      <xdr:nvSpPr>
        <xdr:cNvPr id="239" name="n_1mainValue【福祉施設】&#10;有形固定資産減価償却率">
          <a:extLst>
            <a:ext uri="{FF2B5EF4-FFF2-40B4-BE49-F238E27FC236}">
              <a16:creationId xmlns:a16="http://schemas.microsoft.com/office/drawing/2014/main" id="{00000000-0008-0000-0F00-0000EF000000}"/>
            </a:ext>
          </a:extLst>
        </xdr:cNvPr>
        <xdr:cNvSpPr txBox="1"/>
      </xdr:nvSpPr>
      <xdr:spPr>
        <a:xfrm>
          <a:off x="35820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0" name="【福祉施設】&#10;一人当たり面積グラフ枠">
          <a:extLst>
            <a:ext uri="{FF2B5EF4-FFF2-40B4-BE49-F238E27FC236}">
              <a16:creationId xmlns:a16="http://schemas.microsoft.com/office/drawing/2014/main" id="{00000000-0008-0000-0F00-00000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164516</xdr:rowOff>
    </xdr:from>
    <xdr:to>
      <xdr:col>54</xdr:col>
      <xdr:colOff>189865</xdr:colOff>
      <xdr:row>86</xdr:row>
      <xdr:rowOff>13869</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flipV="1">
          <a:off x="10476865" y="13537616"/>
          <a:ext cx="0" cy="1220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17696</xdr:rowOff>
    </xdr:from>
    <xdr:ext cx="469744" cy="259045"/>
    <xdr:sp macro="" textlink="">
      <xdr:nvSpPr>
        <xdr:cNvPr id="262" name="【福祉施設】&#10;一人当たり面積最小値テキスト">
          <a:extLst>
            <a:ext uri="{FF2B5EF4-FFF2-40B4-BE49-F238E27FC236}">
              <a16:creationId xmlns:a16="http://schemas.microsoft.com/office/drawing/2014/main" id="{00000000-0008-0000-0F00-000006010000}"/>
            </a:ext>
          </a:extLst>
        </xdr:cNvPr>
        <xdr:cNvSpPr txBox="1"/>
      </xdr:nvSpPr>
      <xdr:spPr>
        <a:xfrm>
          <a:off x="10515600" y="1476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13869</xdr:rowOff>
    </xdr:from>
    <xdr:to>
      <xdr:col>55</xdr:col>
      <xdr:colOff>88900</xdr:colOff>
      <xdr:row>86</xdr:row>
      <xdr:rowOff>13869</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10388600" y="1475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111193</xdr:rowOff>
    </xdr:from>
    <xdr:ext cx="469744" cy="259045"/>
    <xdr:sp macro="" textlink="">
      <xdr:nvSpPr>
        <xdr:cNvPr id="264" name="【福祉施設】&#10;一人当たり面積最大値テキスト">
          <a:extLst>
            <a:ext uri="{FF2B5EF4-FFF2-40B4-BE49-F238E27FC236}">
              <a16:creationId xmlns:a16="http://schemas.microsoft.com/office/drawing/2014/main" id="{00000000-0008-0000-0F00-000008010000}"/>
            </a:ext>
          </a:extLst>
        </xdr:cNvPr>
        <xdr:cNvSpPr txBox="1"/>
      </xdr:nvSpPr>
      <xdr:spPr>
        <a:xfrm>
          <a:off x="10515600" y="1331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164516</xdr:rowOff>
    </xdr:from>
    <xdr:to>
      <xdr:col>55</xdr:col>
      <xdr:colOff>88900</xdr:colOff>
      <xdr:row>78</xdr:row>
      <xdr:rowOff>164516</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10388600" y="1353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105630</xdr:rowOff>
    </xdr:from>
    <xdr:ext cx="469744" cy="259045"/>
    <xdr:sp macro="" textlink="">
      <xdr:nvSpPr>
        <xdr:cNvPr id="266" name="【福祉施設】&#10;一人当たり面積平均値テキスト">
          <a:extLst>
            <a:ext uri="{FF2B5EF4-FFF2-40B4-BE49-F238E27FC236}">
              <a16:creationId xmlns:a16="http://schemas.microsoft.com/office/drawing/2014/main" id="{00000000-0008-0000-0F00-00000A010000}"/>
            </a:ext>
          </a:extLst>
        </xdr:cNvPr>
        <xdr:cNvSpPr txBox="1"/>
      </xdr:nvSpPr>
      <xdr:spPr>
        <a:xfrm>
          <a:off x="10515600" y="14507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127203</xdr:rowOff>
    </xdr:from>
    <xdr:to>
      <xdr:col>55</xdr:col>
      <xdr:colOff>50800</xdr:colOff>
      <xdr:row>85</xdr:row>
      <xdr:rowOff>57353</xdr:rowOff>
    </xdr:to>
    <xdr:sp macro="" textlink="">
      <xdr:nvSpPr>
        <xdr:cNvPr id="267" name="フローチャート: 判断 266">
          <a:extLst>
            <a:ext uri="{FF2B5EF4-FFF2-40B4-BE49-F238E27FC236}">
              <a16:creationId xmlns:a16="http://schemas.microsoft.com/office/drawing/2014/main" id="{00000000-0008-0000-0F00-00000B010000}"/>
            </a:ext>
          </a:extLst>
        </xdr:cNvPr>
        <xdr:cNvSpPr/>
      </xdr:nvSpPr>
      <xdr:spPr>
        <a:xfrm>
          <a:off x="10426700" y="1452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161265</xdr:rowOff>
    </xdr:from>
    <xdr:to>
      <xdr:col>50</xdr:col>
      <xdr:colOff>165100</xdr:colOff>
      <xdr:row>85</xdr:row>
      <xdr:rowOff>91415</xdr:rowOff>
    </xdr:to>
    <xdr:sp macro="" textlink="">
      <xdr:nvSpPr>
        <xdr:cNvPr id="268" name="フローチャート: 判断 267">
          <a:extLst>
            <a:ext uri="{FF2B5EF4-FFF2-40B4-BE49-F238E27FC236}">
              <a16:creationId xmlns:a16="http://schemas.microsoft.com/office/drawing/2014/main" id="{00000000-0008-0000-0F00-00000C010000}"/>
            </a:ext>
          </a:extLst>
        </xdr:cNvPr>
        <xdr:cNvSpPr/>
      </xdr:nvSpPr>
      <xdr:spPr>
        <a:xfrm>
          <a:off x="9588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82542</xdr:rowOff>
    </xdr:from>
    <xdr:ext cx="469744" cy="259045"/>
    <xdr:sp macro="" textlink="">
      <xdr:nvSpPr>
        <xdr:cNvPr id="269" name="n_1aveValue【福祉施設】&#10;一人当たり面積">
          <a:extLst>
            <a:ext uri="{FF2B5EF4-FFF2-40B4-BE49-F238E27FC236}">
              <a16:creationId xmlns:a16="http://schemas.microsoft.com/office/drawing/2014/main" id="{00000000-0008-0000-0F00-00000D010000}"/>
            </a:ext>
          </a:extLst>
        </xdr:cNvPr>
        <xdr:cNvSpPr txBox="1"/>
      </xdr:nvSpPr>
      <xdr:spPr>
        <a:xfrm>
          <a:off x="9391727" y="1465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91542</xdr:rowOff>
    </xdr:from>
    <xdr:to>
      <xdr:col>46</xdr:col>
      <xdr:colOff>38100</xdr:colOff>
      <xdr:row>85</xdr:row>
      <xdr:rowOff>21692</xdr:rowOff>
    </xdr:to>
    <xdr:sp macro="" textlink="">
      <xdr:nvSpPr>
        <xdr:cNvPr id="270" name="フローチャート: 判断 269">
          <a:extLst>
            <a:ext uri="{FF2B5EF4-FFF2-40B4-BE49-F238E27FC236}">
              <a16:creationId xmlns:a16="http://schemas.microsoft.com/office/drawing/2014/main" id="{00000000-0008-0000-0F00-00000E010000}"/>
            </a:ext>
          </a:extLst>
        </xdr:cNvPr>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38219</xdr:rowOff>
    </xdr:from>
    <xdr:ext cx="469744" cy="259045"/>
    <xdr:sp macro="" textlink="">
      <xdr:nvSpPr>
        <xdr:cNvPr id="271" name="n_2aveValue【福祉施設】&#10;一人当たり面積">
          <a:extLst>
            <a:ext uri="{FF2B5EF4-FFF2-40B4-BE49-F238E27FC236}">
              <a16:creationId xmlns:a16="http://schemas.microsoft.com/office/drawing/2014/main" id="{00000000-0008-0000-0F00-00000F010000}"/>
            </a:ext>
          </a:extLst>
        </xdr:cNvPr>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17247</xdr:rowOff>
    </xdr:from>
    <xdr:to>
      <xdr:col>50</xdr:col>
      <xdr:colOff>165100</xdr:colOff>
      <xdr:row>83</xdr:row>
      <xdr:rowOff>118847</xdr:rowOff>
    </xdr:to>
    <xdr:sp macro="" textlink="">
      <xdr:nvSpPr>
        <xdr:cNvPr id="277" name="楕円 276">
          <a:extLst>
            <a:ext uri="{FF2B5EF4-FFF2-40B4-BE49-F238E27FC236}">
              <a16:creationId xmlns:a16="http://schemas.microsoft.com/office/drawing/2014/main" id="{00000000-0008-0000-0F00-000015010000}"/>
            </a:ext>
          </a:extLst>
        </xdr:cNvPr>
        <xdr:cNvSpPr/>
      </xdr:nvSpPr>
      <xdr:spPr>
        <a:xfrm>
          <a:off x="9588500" y="1424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135374</xdr:rowOff>
    </xdr:from>
    <xdr:ext cx="469744" cy="259045"/>
    <xdr:sp macro="" textlink="">
      <xdr:nvSpPr>
        <xdr:cNvPr id="278" name="n_1mainValue【福祉施設】&#10;一人当たり面積">
          <a:extLst>
            <a:ext uri="{FF2B5EF4-FFF2-40B4-BE49-F238E27FC236}">
              <a16:creationId xmlns:a16="http://schemas.microsoft.com/office/drawing/2014/main" id="{00000000-0008-0000-0F00-000016010000}"/>
            </a:ext>
          </a:extLst>
        </xdr:cNvPr>
        <xdr:cNvSpPr txBox="1"/>
      </xdr:nvSpPr>
      <xdr:spPr>
        <a:xfrm>
          <a:off x="9391727" y="1402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一般廃棄物処理施設】&#10;有形固定資産減価償却率グラフ枠">
          <a:extLst>
            <a:ext uri="{FF2B5EF4-FFF2-40B4-BE49-F238E27FC236}">
              <a16:creationId xmlns:a16="http://schemas.microsoft.com/office/drawing/2014/main" id="{00000000-0008-0000-0F00-00003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4354</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flipV="1">
          <a:off x="16318864" y="5676900"/>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8181</xdr:rowOff>
    </xdr:from>
    <xdr:ext cx="340478" cy="259045"/>
    <xdr:sp macro="" textlink="">
      <xdr:nvSpPr>
        <xdr:cNvPr id="321" name="【一般廃棄物処理施設】&#10;有形固定資産減価償却率最小値テキスト">
          <a:extLst>
            <a:ext uri="{FF2B5EF4-FFF2-40B4-BE49-F238E27FC236}">
              <a16:creationId xmlns:a16="http://schemas.microsoft.com/office/drawing/2014/main" id="{00000000-0008-0000-0F00-000041010000}"/>
            </a:ext>
          </a:extLst>
        </xdr:cNvPr>
        <xdr:cNvSpPr txBox="1"/>
      </xdr:nvSpPr>
      <xdr:spPr>
        <a:xfrm>
          <a:off x="16357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4354</xdr:rowOff>
    </xdr:from>
    <xdr:to>
      <xdr:col>86</xdr:col>
      <xdr:colOff>25400</xdr:colOff>
      <xdr:row>42</xdr:row>
      <xdr:rowOff>4354</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16230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323" name="【一般廃棄物処理施設】&#10;有形固定資産減価償却率最大値テキスト">
          <a:extLst>
            <a:ext uri="{FF2B5EF4-FFF2-40B4-BE49-F238E27FC236}">
              <a16:creationId xmlns:a16="http://schemas.microsoft.com/office/drawing/2014/main" id="{00000000-0008-0000-0F00-000043010000}"/>
            </a:ext>
          </a:extLst>
        </xdr:cNvPr>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33219</xdr:rowOff>
    </xdr:from>
    <xdr:ext cx="405111" cy="259045"/>
    <xdr:sp macro="" textlink="">
      <xdr:nvSpPr>
        <xdr:cNvPr id="325" name="【一般廃棄物処理施設】&#10;有形固定資産減価償却率平均値テキスト">
          <a:extLst>
            <a:ext uri="{FF2B5EF4-FFF2-40B4-BE49-F238E27FC236}">
              <a16:creationId xmlns:a16="http://schemas.microsoft.com/office/drawing/2014/main" id="{00000000-0008-0000-0F00-000045010000}"/>
            </a:ext>
          </a:extLst>
        </xdr:cNvPr>
        <xdr:cNvSpPr txBox="1"/>
      </xdr:nvSpPr>
      <xdr:spPr>
        <a:xfrm>
          <a:off x="16357600" y="6205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54792</xdr:rowOff>
    </xdr:from>
    <xdr:to>
      <xdr:col>85</xdr:col>
      <xdr:colOff>177800</xdr:colOff>
      <xdr:row>36</xdr:row>
      <xdr:rowOff>156392</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16268700" y="622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74947</xdr:rowOff>
    </xdr:from>
    <xdr:ext cx="405111" cy="259045"/>
    <xdr:sp macro="" textlink="">
      <xdr:nvSpPr>
        <xdr:cNvPr id="328" name="n_1aveValue【一般廃棄物処理施設】&#10;有形固定資産減価償却率">
          <a:extLst>
            <a:ext uri="{FF2B5EF4-FFF2-40B4-BE49-F238E27FC236}">
              <a16:creationId xmlns:a16="http://schemas.microsoft.com/office/drawing/2014/main" id="{00000000-0008-0000-0F00-000048010000}"/>
            </a:ext>
          </a:extLst>
        </xdr:cNvPr>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61323</xdr:rowOff>
    </xdr:from>
    <xdr:to>
      <xdr:col>76</xdr:col>
      <xdr:colOff>165100</xdr:colOff>
      <xdr:row>36</xdr:row>
      <xdr:rowOff>162923</xdr:rowOff>
    </xdr:to>
    <xdr:sp macro="" textlink="">
      <xdr:nvSpPr>
        <xdr:cNvPr id="329" name="フローチャート: 判断 328">
          <a:extLst>
            <a:ext uri="{FF2B5EF4-FFF2-40B4-BE49-F238E27FC236}">
              <a16:creationId xmlns:a16="http://schemas.microsoft.com/office/drawing/2014/main" id="{00000000-0008-0000-0F00-000049010000}"/>
            </a:ext>
          </a:extLst>
        </xdr:cNvPr>
        <xdr:cNvSpPr/>
      </xdr:nvSpPr>
      <xdr:spPr>
        <a:xfrm>
          <a:off x="14541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8000</xdr:rowOff>
    </xdr:from>
    <xdr:ext cx="405111" cy="259045"/>
    <xdr:sp macro="" textlink="">
      <xdr:nvSpPr>
        <xdr:cNvPr id="330" name="n_2aveValue【一般廃棄物処理施設】&#10;有形固定資産減価償却率">
          <a:extLst>
            <a:ext uri="{FF2B5EF4-FFF2-40B4-BE49-F238E27FC236}">
              <a16:creationId xmlns:a16="http://schemas.microsoft.com/office/drawing/2014/main" id="{00000000-0008-0000-0F00-00004A010000}"/>
            </a:ext>
          </a:extLst>
        </xdr:cNvPr>
        <xdr:cNvSpPr txBox="1"/>
      </xdr:nvSpPr>
      <xdr:spPr>
        <a:xfrm>
          <a:off x="14389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105410</xdr:rowOff>
    </xdr:from>
    <xdr:to>
      <xdr:col>81</xdr:col>
      <xdr:colOff>101600</xdr:colOff>
      <xdr:row>42</xdr:row>
      <xdr:rowOff>35560</xdr:rowOff>
    </xdr:to>
    <xdr:sp macro="" textlink="">
      <xdr:nvSpPr>
        <xdr:cNvPr id="336" name="楕円 335">
          <a:extLst>
            <a:ext uri="{FF2B5EF4-FFF2-40B4-BE49-F238E27FC236}">
              <a16:creationId xmlns:a16="http://schemas.microsoft.com/office/drawing/2014/main" id="{00000000-0008-0000-0F00-000050010000}"/>
            </a:ext>
          </a:extLst>
        </xdr:cNvPr>
        <xdr:cNvSpPr/>
      </xdr:nvSpPr>
      <xdr:spPr>
        <a:xfrm>
          <a:off x="15430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58361</xdr:colOff>
      <xdr:row>42</xdr:row>
      <xdr:rowOff>26687</xdr:rowOff>
    </xdr:from>
    <xdr:ext cx="340478" cy="259045"/>
    <xdr:sp macro="" textlink="">
      <xdr:nvSpPr>
        <xdr:cNvPr id="337" name="n_1mainValue【一般廃棄物処理施設】&#10;有形固定資産減価償却率">
          <a:extLst>
            <a:ext uri="{FF2B5EF4-FFF2-40B4-BE49-F238E27FC236}">
              <a16:creationId xmlns:a16="http://schemas.microsoft.com/office/drawing/2014/main" id="{00000000-0008-0000-0F00-000051010000}"/>
            </a:ext>
          </a:extLst>
        </xdr:cNvPr>
        <xdr:cNvSpPr txBox="1"/>
      </xdr:nvSpPr>
      <xdr:spPr>
        <a:xfrm>
          <a:off x="15298361" y="72275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0" name="【一般廃棄物処理施設】&#10;一人当たり有形固定資産（償却資産）額グラフ枠">
          <a:extLst>
            <a:ext uri="{FF2B5EF4-FFF2-40B4-BE49-F238E27FC236}">
              <a16:creationId xmlns:a16="http://schemas.microsoft.com/office/drawing/2014/main" id="{00000000-0008-0000-0F00-00006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6017</xdr:rowOff>
    </xdr:from>
    <xdr:to>
      <xdr:col>116</xdr:col>
      <xdr:colOff>62864</xdr:colOff>
      <xdr:row>42</xdr:row>
      <xdr:rowOff>24520</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flipV="1">
          <a:off x="22160864" y="5835317"/>
          <a:ext cx="0" cy="1390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28347</xdr:rowOff>
    </xdr:from>
    <xdr:ext cx="534377" cy="259045"/>
    <xdr:sp macro="" textlink="">
      <xdr:nvSpPr>
        <xdr:cNvPr id="362" name="【一般廃棄物処理施設】&#10;一人当たり有形固定資産（償却資産）額最小値テキスト">
          <a:extLst>
            <a:ext uri="{FF2B5EF4-FFF2-40B4-BE49-F238E27FC236}">
              <a16:creationId xmlns:a16="http://schemas.microsoft.com/office/drawing/2014/main" id="{00000000-0008-0000-0F00-00006A010000}"/>
            </a:ext>
          </a:extLst>
        </xdr:cNvPr>
        <xdr:cNvSpPr txBox="1"/>
      </xdr:nvSpPr>
      <xdr:spPr>
        <a:xfrm>
          <a:off x="22199600" y="722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24520</xdr:rowOff>
    </xdr:from>
    <xdr:to>
      <xdr:col>116</xdr:col>
      <xdr:colOff>152400</xdr:colOff>
      <xdr:row>42</xdr:row>
      <xdr:rowOff>24520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22072600" y="72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124144</xdr:rowOff>
    </xdr:from>
    <xdr:ext cx="690189" cy="259045"/>
    <xdr:sp macro="" textlink="">
      <xdr:nvSpPr>
        <xdr:cNvPr id="364" name="【一般廃棄物処理施設】&#10;一人当たり有形固定資産（償却資産）額最大値テキスト">
          <a:extLst>
            <a:ext uri="{FF2B5EF4-FFF2-40B4-BE49-F238E27FC236}">
              <a16:creationId xmlns:a16="http://schemas.microsoft.com/office/drawing/2014/main" id="{00000000-0008-0000-0F00-00006C010000}"/>
            </a:ext>
          </a:extLst>
        </xdr:cNvPr>
        <xdr:cNvSpPr txBox="1"/>
      </xdr:nvSpPr>
      <xdr:spPr>
        <a:xfrm>
          <a:off x="22199600" y="56105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6017</xdr:rowOff>
    </xdr:from>
    <xdr:to>
      <xdr:col>116</xdr:col>
      <xdr:colOff>152400</xdr:colOff>
      <xdr:row>34</xdr:row>
      <xdr:rowOff>6017</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22072600" y="583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117774</xdr:rowOff>
    </xdr:from>
    <xdr:ext cx="599010" cy="259045"/>
    <xdr:sp macro="" textlink="">
      <xdr:nvSpPr>
        <xdr:cNvPr id="366" name="【一般廃棄物処理施設】&#10;一人当たり有形固定資産（償却資産）額平均値テキスト">
          <a:extLst>
            <a:ext uri="{FF2B5EF4-FFF2-40B4-BE49-F238E27FC236}">
              <a16:creationId xmlns:a16="http://schemas.microsoft.com/office/drawing/2014/main" id="{00000000-0008-0000-0F00-00006E010000}"/>
            </a:ext>
          </a:extLst>
        </xdr:cNvPr>
        <xdr:cNvSpPr txBox="1"/>
      </xdr:nvSpPr>
      <xdr:spPr>
        <a:xfrm>
          <a:off x="22199600" y="6975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139347</xdr:rowOff>
    </xdr:from>
    <xdr:to>
      <xdr:col>116</xdr:col>
      <xdr:colOff>114300</xdr:colOff>
      <xdr:row>41</xdr:row>
      <xdr:rowOff>69497</xdr:rowOff>
    </xdr:to>
    <xdr:sp macro="" textlink="">
      <xdr:nvSpPr>
        <xdr:cNvPr id="367" name="フローチャート: 判断 366">
          <a:extLst>
            <a:ext uri="{FF2B5EF4-FFF2-40B4-BE49-F238E27FC236}">
              <a16:creationId xmlns:a16="http://schemas.microsoft.com/office/drawing/2014/main" id="{00000000-0008-0000-0F00-00006F010000}"/>
            </a:ext>
          </a:extLst>
        </xdr:cNvPr>
        <xdr:cNvSpPr/>
      </xdr:nvSpPr>
      <xdr:spPr>
        <a:xfrm>
          <a:off x="22110700" y="699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13317</xdr:rowOff>
    </xdr:from>
    <xdr:to>
      <xdr:col>112</xdr:col>
      <xdr:colOff>38100</xdr:colOff>
      <xdr:row>41</xdr:row>
      <xdr:rowOff>114917</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21272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131444</xdr:rowOff>
    </xdr:from>
    <xdr:ext cx="599010" cy="259045"/>
    <xdr:sp macro="" textlink="">
      <xdr:nvSpPr>
        <xdr:cNvPr id="369" name="n_1aveValue【一般廃棄物処理施設】&#10;一人当たり有形固定資産（償却資産）額">
          <a:extLst>
            <a:ext uri="{FF2B5EF4-FFF2-40B4-BE49-F238E27FC236}">
              <a16:creationId xmlns:a16="http://schemas.microsoft.com/office/drawing/2014/main" id="{00000000-0008-0000-0F00-000071010000}"/>
            </a:ext>
          </a:extLst>
        </xdr:cNvPr>
        <xdr:cNvSpPr txBox="1"/>
      </xdr:nvSpPr>
      <xdr:spPr>
        <a:xfrm>
          <a:off x="21011095" y="68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8152</xdr:rowOff>
    </xdr:from>
    <xdr:to>
      <xdr:col>107</xdr:col>
      <xdr:colOff>101600</xdr:colOff>
      <xdr:row>41</xdr:row>
      <xdr:rowOff>109752</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20383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126279</xdr:rowOff>
    </xdr:from>
    <xdr:ext cx="599010" cy="259045"/>
    <xdr:sp macro="" textlink="">
      <xdr:nvSpPr>
        <xdr:cNvPr id="371" name="n_2aveValue【一般廃棄物処理施設】&#10;一人当たり有形固定資産（償却資産）額">
          <a:extLst>
            <a:ext uri="{FF2B5EF4-FFF2-40B4-BE49-F238E27FC236}">
              <a16:creationId xmlns:a16="http://schemas.microsoft.com/office/drawing/2014/main" id="{00000000-0008-0000-0F00-000073010000}"/>
            </a:ext>
          </a:extLst>
        </xdr:cNvPr>
        <xdr:cNvSpPr txBox="1"/>
      </xdr:nvSpPr>
      <xdr:spPr>
        <a:xfrm>
          <a:off x="20134795" y="68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153040</xdr:rowOff>
    </xdr:from>
    <xdr:to>
      <xdr:col>112</xdr:col>
      <xdr:colOff>38100</xdr:colOff>
      <xdr:row>42</xdr:row>
      <xdr:rowOff>83190</xdr:rowOff>
    </xdr:to>
    <xdr:sp macro="" textlink="">
      <xdr:nvSpPr>
        <xdr:cNvPr id="377" name="楕円 376">
          <a:extLst>
            <a:ext uri="{FF2B5EF4-FFF2-40B4-BE49-F238E27FC236}">
              <a16:creationId xmlns:a16="http://schemas.microsoft.com/office/drawing/2014/main" id="{00000000-0008-0000-0F00-000079010000}"/>
            </a:ext>
          </a:extLst>
        </xdr:cNvPr>
        <xdr:cNvSpPr/>
      </xdr:nvSpPr>
      <xdr:spPr>
        <a:xfrm>
          <a:off x="21272500" y="718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42</xdr:row>
      <xdr:rowOff>74317</xdr:rowOff>
    </xdr:from>
    <xdr:ext cx="469744" cy="259045"/>
    <xdr:sp macro="" textlink="">
      <xdr:nvSpPr>
        <xdr:cNvPr id="378" name="n_1mainValue【一般廃棄物処理施設】&#10;一人当たり有形固定資産（償却資産）額">
          <a:extLst>
            <a:ext uri="{FF2B5EF4-FFF2-40B4-BE49-F238E27FC236}">
              <a16:creationId xmlns:a16="http://schemas.microsoft.com/office/drawing/2014/main" id="{00000000-0008-0000-0F00-00007A010000}"/>
            </a:ext>
          </a:extLst>
        </xdr:cNvPr>
        <xdr:cNvSpPr txBox="1"/>
      </xdr:nvSpPr>
      <xdr:spPr>
        <a:xfrm>
          <a:off x="21075728" y="727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4" name="【保健センター・保健所】&#10;有形固定資産減価償却率グラフ枠">
          <a:extLst>
            <a:ext uri="{FF2B5EF4-FFF2-40B4-BE49-F238E27FC236}">
              <a16:creationId xmlns:a16="http://schemas.microsoft.com/office/drawing/2014/main" id="{00000000-0008-0000-0F00-00009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130628</xdr:rowOff>
    </xdr:from>
    <xdr:to>
      <xdr:col>85</xdr:col>
      <xdr:colOff>126364</xdr:colOff>
      <xdr:row>64</xdr:row>
      <xdr:rowOff>160020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flipV="1">
          <a:off x="16318864" y="9731828"/>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163847</xdr:rowOff>
    </xdr:from>
    <xdr:ext cx="405111" cy="259045"/>
    <xdr:sp macro="" textlink="">
      <xdr:nvSpPr>
        <xdr:cNvPr id="406" name="【保健センター・保健所】&#10;有形固定資産減価償却率最小値テキスト">
          <a:extLst>
            <a:ext uri="{FF2B5EF4-FFF2-40B4-BE49-F238E27FC236}">
              <a16:creationId xmlns:a16="http://schemas.microsoft.com/office/drawing/2014/main" id="{00000000-0008-0000-0F00-000096010000}"/>
            </a:ext>
          </a:extLst>
        </xdr:cNvPr>
        <xdr:cNvSpPr txBox="1"/>
      </xdr:nvSpPr>
      <xdr:spPr>
        <a:xfrm>
          <a:off x="163576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160020</xdr:rowOff>
    </xdr:from>
    <xdr:to>
      <xdr:col>86</xdr:col>
      <xdr:colOff>25400</xdr:colOff>
      <xdr:row>64</xdr:row>
      <xdr:rowOff>160020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6230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77305</xdr:rowOff>
    </xdr:from>
    <xdr:ext cx="405111" cy="259045"/>
    <xdr:sp macro="" textlink="">
      <xdr:nvSpPr>
        <xdr:cNvPr id="408" name="【保健センター・保健所】&#10;有形固定資産減価償却率最大値テキスト">
          <a:extLst>
            <a:ext uri="{FF2B5EF4-FFF2-40B4-BE49-F238E27FC236}">
              <a16:creationId xmlns:a16="http://schemas.microsoft.com/office/drawing/2014/main" id="{00000000-0008-0000-0F00-000098010000}"/>
            </a:ext>
          </a:extLst>
        </xdr:cNvPr>
        <xdr:cNvSpPr txBox="1"/>
      </xdr:nvSpPr>
      <xdr:spPr>
        <a:xfrm>
          <a:off x="16357600" y="9507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130628</xdr:rowOff>
    </xdr:from>
    <xdr:to>
      <xdr:col>86</xdr:col>
      <xdr:colOff>25400</xdr:colOff>
      <xdr:row>56</xdr:row>
      <xdr:rowOff>130628</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6230600" y="973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37028</xdr:rowOff>
    </xdr:from>
    <xdr:ext cx="405111" cy="259045"/>
    <xdr:sp macro="" textlink="">
      <xdr:nvSpPr>
        <xdr:cNvPr id="410" name="【保健センター・保健所】&#10;有形固定資産減価償却率平均値テキスト">
          <a:extLst>
            <a:ext uri="{FF2B5EF4-FFF2-40B4-BE49-F238E27FC236}">
              <a16:creationId xmlns:a16="http://schemas.microsoft.com/office/drawing/2014/main" id="{00000000-0008-0000-0F00-00009A010000}"/>
            </a:ext>
          </a:extLst>
        </xdr:cNvPr>
        <xdr:cNvSpPr txBox="1"/>
      </xdr:nvSpPr>
      <xdr:spPr>
        <a:xfrm>
          <a:off x="16357600" y="10495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58601</xdr:rowOff>
    </xdr:from>
    <xdr:to>
      <xdr:col>85</xdr:col>
      <xdr:colOff>177800</xdr:colOff>
      <xdr:row>61</xdr:row>
      <xdr:rowOff>160201</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162687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71665</xdr:rowOff>
    </xdr:from>
    <xdr:to>
      <xdr:col>81</xdr:col>
      <xdr:colOff>101600</xdr:colOff>
      <xdr:row>62</xdr:row>
      <xdr:rowOff>1815</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5430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164392</xdr:rowOff>
    </xdr:from>
    <xdr:ext cx="405111" cy="259045"/>
    <xdr:sp macro="" textlink="">
      <xdr:nvSpPr>
        <xdr:cNvPr id="413" name="n_1aveValue【保健センター・保健所】&#10;有形固定資産減価償却率">
          <a:extLst>
            <a:ext uri="{FF2B5EF4-FFF2-40B4-BE49-F238E27FC236}">
              <a16:creationId xmlns:a16="http://schemas.microsoft.com/office/drawing/2014/main" id="{00000000-0008-0000-0F00-00009D010000}"/>
            </a:ext>
          </a:extLst>
        </xdr:cNvPr>
        <xdr:cNvSpPr txBox="1"/>
      </xdr:nvSpPr>
      <xdr:spPr>
        <a:xfrm>
          <a:off x="152660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171269</xdr:rowOff>
    </xdr:from>
    <xdr:to>
      <xdr:col>76</xdr:col>
      <xdr:colOff>165100</xdr:colOff>
      <xdr:row>59</xdr:row>
      <xdr:rowOff>101419</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4541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117946</xdr:rowOff>
    </xdr:from>
    <xdr:ext cx="405111" cy="259045"/>
    <xdr:sp macro="" textlink="">
      <xdr:nvSpPr>
        <xdr:cNvPr id="415" name="n_2aveValue【保健センター・保健所】&#10;有形固定資産減価償却率">
          <a:extLst>
            <a:ext uri="{FF2B5EF4-FFF2-40B4-BE49-F238E27FC236}">
              <a16:creationId xmlns:a16="http://schemas.microsoft.com/office/drawing/2014/main" id="{00000000-0008-0000-0F00-00009F010000}"/>
            </a:ext>
          </a:extLst>
        </xdr:cNvPr>
        <xdr:cNvSpPr txBox="1"/>
      </xdr:nvSpPr>
      <xdr:spPr>
        <a:xfrm>
          <a:off x="143897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14515</xdr:rowOff>
    </xdr:from>
    <xdr:to>
      <xdr:col>81</xdr:col>
      <xdr:colOff>101600</xdr:colOff>
      <xdr:row>56</xdr:row>
      <xdr:rowOff>116115</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154305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54</xdr:row>
      <xdr:rowOff>132642</xdr:rowOff>
    </xdr:from>
    <xdr:ext cx="405111" cy="259045"/>
    <xdr:sp macro="" textlink="">
      <xdr:nvSpPr>
        <xdr:cNvPr id="422" name="n_1mainValue【保健センター・保健所】&#10;有形固定資産減価償却率">
          <a:extLst>
            <a:ext uri="{FF2B5EF4-FFF2-40B4-BE49-F238E27FC236}">
              <a16:creationId xmlns:a16="http://schemas.microsoft.com/office/drawing/2014/main" id="{00000000-0008-0000-0F00-0000A6010000}"/>
            </a:ext>
          </a:extLst>
        </xdr:cNvPr>
        <xdr:cNvSpPr txBox="1"/>
      </xdr:nvSpPr>
      <xdr:spPr>
        <a:xfrm>
          <a:off x="15266044" y="939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5" name="【保健センター・保健所】&#10;一人当たり面積グラフ枠">
          <a:extLst>
            <a:ext uri="{FF2B5EF4-FFF2-40B4-BE49-F238E27FC236}">
              <a16:creationId xmlns:a16="http://schemas.microsoft.com/office/drawing/2014/main" id="{00000000-0008-0000-0F00-0000BD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45339</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flipV="1">
          <a:off x="22160864" y="9745218"/>
          <a:ext cx="0" cy="1272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49166</xdr:rowOff>
    </xdr:from>
    <xdr:ext cx="469744" cy="259045"/>
    <xdr:sp macro="" textlink="">
      <xdr:nvSpPr>
        <xdr:cNvPr id="447" name="【保健センター・保健所】&#10;一人当たり面積最小値テキスト">
          <a:extLst>
            <a:ext uri="{FF2B5EF4-FFF2-40B4-BE49-F238E27FC236}">
              <a16:creationId xmlns:a16="http://schemas.microsoft.com/office/drawing/2014/main" id="{00000000-0008-0000-0F00-0000BF010000}"/>
            </a:ext>
          </a:extLst>
        </xdr:cNvPr>
        <xdr:cNvSpPr txBox="1"/>
      </xdr:nvSpPr>
      <xdr:spPr>
        <a:xfrm>
          <a:off x="22199600" y="1102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45339</xdr:rowOff>
    </xdr:from>
    <xdr:to>
      <xdr:col>116</xdr:col>
      <xdr:colOff>152400</xdr:colOff>
      <xdr:row>64</xdr:row>
      <xdr:rowOff>45339</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22072600" y="11018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449" name="【保健センター・保健所】&#10;一人当たり面積最大値テキスト">
          <a:extLst>
            <a:ext uri="{FF2B5EF4-FFF2-40B4-BE49-F238E27FC236}">
              <a16:creationId xmlns:a16="http://schemas.microsoft.com/office/drawing/2014/main" id="{00000000-0008-0000-0F00-0000C1010000}"/>
            </a:ext>
          </a:extLst>
        </xdr:cNvPr>
        <xdr:cNvSpPr txBox="1"/>
      </xdr:nvSpPr>
      <xdr:spPr>
        <a:xfrm>
          <a:off x="22199600" y="952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22072600" y="974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135272</xdr:rowOff>
    </xdr:from>
    <xdr:ext cx="469744" cy="259045"/>
    <xdr:sp macro="" textlink="">
      <xdr:nvSpPr>
        <xdr:cNvPr id="451" name="【保健センター・保健所】&#10;一人当たり面積平均値テキスト">
          <a:extLst>
            <a:ext uri="{FF2B5EF4-FFF2-40B4-BE49-F238E27FC236}">
              <a16:creationId xmlns:a16="http://schemas.microsoft.com/office/drawing/2014/main" id="{00000000-0008-0000-0F00-0000C3010000}"/>
            </a:ext>
          </a:extLst>
        </xdr:cNvPr>
        <xdr:cNvSpPr txBox="1"/>
      </xdr:nvSpPr>
      <xdr:spPr>
        <a:xfrm>
          <a:off x="22199600" y="10765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156845</xdr:rowOff>
    </xdr:from>
    <xdr:to>
      <xdr:col>116</xdr:col>
      <xdr:colOff>114300</xdr:colOff>
      <xdr:row>63</xdr:row>
      <xdr:rowOff>86995</xdr:rowOff>
    </xdr:to>
    <xdr:sp macro="" textlink="">
      <xdr:nvSpPr>
        <xdr:cNvPr id="452" name="フローチャート: 判断 451">
          <a:extLst>
            <a:ext uri="{FF2B5EF4-FFF2-40B4-BE49-F238E27FC236}">
              <a16:creationId xmlns:a16="http://schemas.microsoft.com/office/drawing/2014/main" id="{00000000-0008-0000-0F00-0000C4010000}"/>
            </a:ext>
          </a:extLst>
        </xdr:cNvPr>
        <xdr:cNvSpPr/>
      </xdr:nvSpPr>
      <xdr:spPr>
        <a:xfrm>
          <a:off x="221107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16637</xdr:rowOff>
    </xdr:from>
    <xdr:to>
      <xdr:col>112</xdr:col>
      <xdr:colOff>38100</xdr:colOff>
      <xdr:row>63</xdr:row>
      <xdr:rowOff>118237</xdr:rowOff>
    </xdr:to>
    <xdr:sp macro="" textlink="">
      <xdr:nvSpPr>
        <xdr:cNvPr id="453" name="フローチャート: 判断 452">
          <a:extLst>
            <a:ext uri="{FF2B5EF4-FFF2-40B4-BE49-F238E27FC236}">
              <a16:creationId xmlns:a16="http://schemas.microsoft.com/office/drawing/2014/main" id="{00000000-0008-0000-0F00-0000C5010000}"/>
            </a:ext>
          </a:extLst>
        </xdr:cNvPr>
        <xdr:cNvSpPr/>
      </xdr:nvSpPr>
      <xdr:spPr>
        <a:xfrm>
          <a:off x="21272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134764</xdr:rowOff>
    </xdr:from>
    <xdr:ext cx="469744" cy="259045"/>
    <xdr:sp macro="" textlink="">
      <xdr:nvSpPr>
        <xdr:cNvPr id="454" name="n_1aveValue【保健センター・保健所】&#10;一人当たり面積">
          <a:extLst>
            <a:ext uri="{FF2B5EF4-FFF2-40B4-BE49-F238E27FC236}">
              <a16:creationId xmlns:a16="http://schemas.microsoft.com/office/drawing/2014/main" id="{00000000-0008-0000-0F00-0000C6010000}"/>
            </a:ext>
          </a:extLst>
        </xdr:cNvPr>
        <xdr:cNvSpPr txBox="1"/>
      </xdr:nvSpPr>
      <xdr:spPr>
        <a:xfrm>
          <a:off x="210757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84455</xdr:rowOff>
    </xdr:from>
    <xdr:to>
      <xdr:col>107</xdr:col>
      <xdr:colOff>101600</xdr:colOff>
      <xdr:row>64</xdr:row>
      <xdr:rowOff>14605</xdr:rowOff>
    </xdr:to>
    <xdr:sp macro="" textlink="">
      <xdr:nvSpPr>
        <xdr:cNvPr id="455" name="フローチャート: 判断 454">
          <a:extLst>
            <a:ext uri="{FF2B5EF4-FFF2-40B4-BE49-F238E27FC236}">
              <a16:creationId xmlns:a16="http://schemas.microsoft.com/office/drawing/2014/main" id="{00000000-0008-0000-0F00-0000C7010000}"/>
            </a:ext>
          </a:extLst>
        </xdr:cNvPr>
        <xdr:cNvSpPr/>
      </xdr:nvSpPr>
      <xdr:spPr>
        <a:xfrm>
          <a:off x="20383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31132</xdr:rowOff>
    </xdr:from>
    <xdr:ext cx="469744" cy="259045"/>
    <xdr:sp macro="" textlink="">
      <xdr:nvSpPr>
        <xdr:cNvPr id="456" name="n_2aveValue【保健センター・保健所】&#10;一人当たり面積">
          <a:extLst>
            <a:ext uri="{FF2B5EF4-FFF2-40B4-BE49-F238E27FC236}">
              <a16:creationId xmlns:a16="http://schemas.microsoft.com/office/drawing/2014/main" id="{00000000-0008-0000-0F00-0000C8010000}"/>
            </a:ext>
          </a:extLst>
        </xdr:cNvPr>
        <xdr:cNvSpPr txBox="1"/>
      </xdr:nvSpPr>
      <xdr:spPr>
        <a:xfrm>
          <a:off x="20199427" y="1066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117983</xdr:rowOff>
    </xdr:from>
    <xdr:to>
      <xdr:col>112</xdr:col>
      <xdr:colOff>38100</xdr:colOff>
      <xdr:row>64</xdr:row>
      <xdr:rowOff>48133</xdr:rowOff>
    </xdr:to>
    <xdr:sp macro="" textlink="">
      <xdr:nvSpPr>
        <xdr:cNvPr id="462" name="楕円 461">
          <a:extLst>
            <a:ext uri="{FF2B5EF4-FFF2-40B4-BE49-F238E27FC236}">
              <a16:creationId xmlns:a16="http://schemas.microsoft.com/office/drawing/2014/main" id="{00000000-0008-0000-0F00-0000CE010000}"/>
            </a:ext>
          </a:extLst>
        </xdr:cNvPr>
        <xdr:cNvSpPr/>
      </xdr:nvSpPr>
      <xdr:spPr>
        <a:xfrm>
          <a:off x="21272500" y="1091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64</xdr:row>
      <xdr:rowOff>39260</xdr:rowOff>
    </xdr:from>
    <xdr:ext cx="469744" cy="259045"/>
    <xdr:sp macro="" textlink="">
      <xdr:nvSpPr>
        <xdr:cNvPr id="463" name="n_1mainValue【保健センター・保健所】&#10;一人当たり面積">
          <a:extLst>
            <a:ext uri="{FF2B5EF4-FFF2-40B4-BE49-F238E27FC236}">
              <a16:creationId xmlns:a16="http://schemas.microsoft.com/office/drawing/2014/main" id="{00000000-0008-0000-0F00-0000CF010000}"/>
            </a:ext>
          </a:extLst>
        </xdr:cNvPr>
        <xdr:cNvSpPr txBox="1"/>
      </xdr:nvSpPr>
      <xdr:spPr>
        <a:xfrm>
          <a:off x="21075727" y="1101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8" name="【消防施設】&#10;有形固定資産減価償却率グラフ枠">
          <a:extLst>
            <a:ext uri="{FF2B5EF4-FFF2-40B4-BE49-F238E27FC236}">
              <a16:creationId xmlns:a16="http://schemas.microsoft.com/office/drawing/2014/main" id="{00000000-0008-0000-0F00-0000E8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490" name="【消防施設】&#10;有形固定資産減価償却率最小値テキスト">
          <a:extLst>
            <a:ext uri="{FF2B5EF4-FFF2-40B4-BE49-F238E27FC236}">
              <a16:creationId xmlns:a16="http://schemas.microsoft.com/office/drawing/2014/main" id="{00000000-0008-0000-0F00-0000EA010000}"/>
            </a:ext>
          </a:extLst>
        </xdr:cNvPr>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2" name="【消防施設】&#10;有形固定資産減価償却率最大値テキスト">
          <a:extLst>
            <a:ext uri="{FF2B5EF4-FFF2-40B4-BE49-F238E27FC236}">
              <a16:creationId xmlns:a16="http://schemas.microsoft.com/office/drawing/2014/main" id="{00000000-0008-0000-0F00-0000EC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120848</xdr:rowOff>
    </xdr:from>
    <xdr:ext cx="405111" cy="259045"/>
    <xdr:sp macro="" textlink="">
      <xdr:nvSpPr>
        <xdr:cNvPr id="494" name="【消防施設】&#10;有形固定資産減価償却率平均値テキスト">
          <a:extLst>
            <a:ext uri="{FF2B5EF4-FFF2-40B4-BE49-F238E27FC236}">
              <a16:creationId xmlns:a16="http://schemas.microsoft.com/office/drawing/2014/main" id="{00000000-0008-0000-0F00-0000EE010000}"/>
            </a:ext>
          </a:extLst>
        </xdr:cNvPr>
        <xdr:cNvSpPr txBox="1"/>
      </xdr:nvSpPr>
      <xdr:spPr>
        <a:xfrm>
          <a:off x="16357600" y="1383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142421</xdr:rowOff>
    </xdr:from>
    <xdr:to>
      <xdr:col>85</xdr:col>
      <xdr:colOff>177800</xdr:colOff>
      <xdr:row>81</xdr:row>
      <xdr:rowOff>72571</xdr:rowOff>
    </xdr:to>
    <xdr:sp macro="" textlink="">
      <xdr:nvSpPr>
        <xdr:cNvPr id="495" name="フローチャート: 判断 494">
          <a:extLst>
            <a:ext uri="{FF2B5EF4-FFF2-40B4-BE49-F238E27FC236}">
              <a16:creationId xmlns:a16="http://schemas.microsoft.com/office/drawing/2014/main" id="{00000000-0008-0000-0F00-0000EF010000}"/>
            </a:ext>
          </a:extLst>
        </xdr:cNvPr>
        <xdr:cNvSpPr/>
      </xdr:nvSpPr>
      <xdr:spPr>
        <a:xfrm>
          <a:off x="162687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127726</xdr:rowOff>
    </xdr:from>
    <xdr:to>
      <xdr:col>81</xdr:col>
      <xdr:colOff>101600</xdr:colOff>
      <xdr:row>81</xdr:row>
      <xdr:rowOff>57876</xdr:rowOff>
    </xdr:to>
    <xdr:sp macro="" textlink="">
      <xdr:nvSpPr>
        <xdr:cNvPr id="496" name="フローチャート: 判断 495">
          <a:extLst>
            <a:ext uri="{FF2B5EF4-FFF2-40B4-BE49-F238E27FC236}">
              <a16:creationId xmlns:a16="http://schemas.microsoft.com/office/drawing/2014/main" id="{00000000-0008-0000-0F00-0000F0010000}"/>
            </a:ext>
          </a:extLst>
        </xdr:cNvPr>
        <xdr:cNvSpPr/>
      </xdr:nvSpPr>
      <xdr:spPr>
        <a:xfrm>
          <a:off x="15430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74403</xdr:rowOff>
    </xdr:from>
    <xdr:ext cx="405111" cy="259045"/>
    <xdr:sp macro="" textlink="">
      <xdr:nvSpPr>
        <xdr:cNvPr id="497" name="n_1aveValue【消防施設】&#10;有形固定資産減価償却率">
          <a:extLst>
            <a:ext uri="{FF2B5EF4-FFF2-40B4-BE49-F238E27FC236}">
              <a16:creationId xmlns:a16="http://schemas.microsoft.com/office/drawing/2014/main" id="{00000000-0008-0000-0F00-0000F1010000}"/>
            </a:ext>
          </a:extLst>
        </xdr:cNvPr>
        <xdr:cNvSpPr txBox="1"/>
      </xdr:nvSpPr>
      <xdr:spPr>
        <a:xfrm>
          <a:off x="152660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90170</xdr:rowOff>
    </xdr:from>
    <xdr:to>
      <xdr:col>76</xdr:col>
      <xdr:colOff>165100</xdr:colOff>
      <xdr:row>81</xdr:row>
      <xdr:rowOff>20320</xdr:rowOff>
    </xdr:to>
    <xdr:sp macro="" textlink="">
      <xdr:nvSpPr>
        <xdr:cNvPr id="498" name="フローチャート: 判断 497">
          <a:extLst>
            <a:ext uri="{FF2B5EF4-FFF2-40B4-BE49-F238E27FC236}">
              <a16:creationId xmlns:a16="http://schemas.microsoft.com/office/drawing/2014/main" id="{00000000-0008-0000-0F00-0000F2010000}"/>
            </a:ext>
          </a:extLst>
        </xdr:cNvPr>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36847</xdr:rowOff>
    </xdr:from>
    <xdr:ext cx="405111" cy="259045"/>
    <xdr:sp macro="" textlink="">
      <xdr:nvSpPr>
        <xdr:cNvPr id="499" name="n_2aveValue【消防施設】&#10;有形固定資産減価償却率">
          <a:extLst>
            <a:ext uri="{FF2B5EF4-FFF2-40B4-BE49-F238E27FC236}">
              <a16:creationId xmlns:a16="http://schemas.microsoft.com/office/drawing/2014/main" id="{00000000-0008-0000-0F00-0000F3010000}"/>
            </a:ext>
          </a:extLst>
        </xdr:cNvPr>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363</xdr:rowOff>
    </xdr:from>
    <xdr:to>
      <xdr:col>81</xdr:col>
      <xdr:colOff>101600</xdr:colOff>
      <xdr:row>82</xdr:row>
      <xdr:rowOff>101963</xdr:rowOff>
    </xdr:to>
    <xdr:sp macro="" textlink="">
      <xdr:nvSpPr>
        <xdr:cNvPr id="505" name="楕円 504">
          <a:extLst>
            <a:ext uri="{FF2B5EF4-FFF2-40B4-BE49-F238E27FC236}">
              <a16:creationId xmlns:a16="http://schemas.microsoft.com/office/drawing/2014/main" id="{00000000-0008-0000-0F00-0000F9010000}"/>
            </a:ext>
          </a:extLst>
        </xdr:cNvPr>
        <xdr:cNvSpPr/>
      </xdr:nvSpPr>
      <xdr:spPr>
        <a:xfrm>
          <a:off x="15430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93090</xdr:rowOff>
    </xdr:from>
    <xdr:ext cx="405111" cy="259045"/>
    <xdr:sp macro="" textlink="">
      <xdr:nvSpPr>
        <xdr:cNvPr id="506" name="n_1mainValue【消防施設】&#10;有形固定資産減価償却率">
          <a:extLst>
            <a:ext uri="{FF2B5EF4-FFF2-40B4-BE49-F238E27FC236}">
              <a16:creationId xmlns:a16="http://schemas.microsoft.com/office/drawing/2014/main" id="{00000000-0008-0000-0F00-0000FA010000}"/>
            </a:ext>
          </a:extLst>
        </xdr:cNvPr>
        <xdr:cNvSpPr txBox="1"/>
      </xdr:nvSpPr>
      <xdr:spPr>
        <a:xfrm>
          <a:off x="15266044"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9" name="【消防施設】&#10;一人当たり面積グラフ枠">
          <a:extLst>
            <a:ext uri="{FF2B5EF4-FFF2-40B4-BE49-F238E27FC236}">
              <a16:creationId xmlns:a16="http://schemas.microsoft.com/office/drawing/2014/main" id="{00000000-0008-0000-0F00-00001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169545</xdr:rowOff>
    </xdr:from>
    <xdr:to>
      <xdr:col>116</xdr:col>
      <xdr:colOff>62864</xdr:colOff>
      <xdr:row>86</xdr:row>
      <xdr:rowOff>64770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flipV="1">
          <a:off x="22160864" y="1337119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68597</xdr:rowOff>
    </xdr:from>
    <xdr:ext cx="469744" cy="259045"/>
    <xdr:sp macro="" textlink="">
      <xdr:nvSpPr>
        <xdr:cNvPr id="531" name="【消防施設】&#10;一人当たり面積最小値テキスト">
          <a:extLst>
            <a:ext uri="{FF2B5EF4-FFF2-40B4-BE49-F238E27FC236}">
              <a16:creationId xmlns:a16="http://schemas.microsoft.com/office/drawing/2014/main" id="{00000000-0008-0000-0F00-000013020000}"/>
            </a:ext>
          </a:extLst>
        </xdr:cNvPr>
        <xdr:cNvSpPr txBox="1"/>
      </xdr:nvSpPr>
      <xdr:spPr>
        <a:xfrm>
          <a:off x="22199600"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64770</xdr:rowOff>
    </xdr:from>
    <xdr:to>
      <xdr:col>116</xdr:col>
      <xdr:colOff>152400</xdr:colOff>
      <xdr:row>86</xdr:row>
      <xdr:rowOff>64770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22072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116222</xdr:rowOff>
    </xdr:from>
    <xdr:ext cx="469744" cy="259045"/>
    <xdr:sp macro="" textlink="">
      <xdr:nvSpPr>
        <xdr:cNvPr id="533" name="【消防施設】&#10;一人当たり面積最大値テキスト">
          <a:extLst>
            <a:ext uri="{FF2B5EF4-FFF2-40B4-BE49-F238E27FC236}">
              <a16:creationId xmlns:a16="http://schemas.microsoft.com/office/drawing/2014/main" id="{00000000-0008-0000-0F00-000015020000}"/>
            </a:ext>
          </a:extLst>
        </xdr:cNvPr>
        <xdr:cNvSpPr txBox="1"/>
      </xdr:nvSpPr>
      <xdr:spPr>
        <a:xfrm>
          <a:off x="22199600" y="1314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169545</xdr:rowOff>
    </xdr:from>
    <xdr:to>
      <xdr:col>116</xdr:col>
      <xdr:colOff>152400</xdr:colOff>
      <xdr:row>77</xdr:row>
      <xdr:rowOff>169545</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22072600" y="1337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535" name="【消防施設】&#10;一人当たり面積平均値テキスト">
          <a:extLst>
            <a:ext uri="{FF2B5EF4-FFF2-40B4-BE49-F238E27FC236}">
              <a16:creationId xmlns:a16="http://schemas.microsoft.com/office/drawing/2014/main" id="{00000000-0008-0000-0F00-000017020000}"/>
            </a:ext>
          </a:extLst>
        </xdr:cNvPr>
        <xdr:cNvSpPr txBox="1"/>
      </xdr:nvSpPr>
      <xdr:spPr>
        <a:xfrm>
          <a:off x="22199600" y="1427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536" name="フローチャート: 判断 535">
          <a:extLst>
            <a:ext uri="{FF2B5EF4-FFF2-40B4-BE49-F238E27FC236}">
              <a16:creationId xmlns:a16="http://schemas.microsoft.com/office/drawing/2014/main" id="{00000000-0008-0000-0F00-000018020000}"/>
            </a:ext>
          </a:extLst>
        </xdr:cNvPr>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537" name="フローチャート: 判断 536">
          <a:extLst>
            <a:ext uri="{FF2B5EF4-FFF2-40B4-BE49-F238E27FC236}">
              <a16:creationId xmlns:a16="http://schemas.microsoft.com/office/drawing/2014/main" id="{00000000-0008-0000-0F00-000019020000}"/>
            </a:ext>
          </a:extLst>
        </xdr:cNvPr>
        <xdr:cNvSpPr/>
      </xdr:nvSpPr>
      <xdr:spPr>
        <a:xfrm>
          <a:off x="21272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71138</xdr:rowOff>
    </xdr:from>
    <xdr:ext cx="469744" cy="259045"/>
    <xdr:sp macro="" textlink="">
      <xdr:nvSpPr>
        <xdr:cNvPr id="538" name="n_1aveValue【消防施設】&#10;一人当たり面積">
          <a:extLst>
            <a:ext uri="{FF2B5EF4-FFF2-40B4-BE49-F238E27FC236}">
              <a16:creationId xmlns:a16="http://schemas.microsoft.com/office/drawing/2014/main" id="{00000000-0008-0000-0F00-00001A020000}"/>
            </a:ext>
          </a:extLst>
        </xdr:cNvPr>
        <xdr:cNvSpPr txBox="1"/>
      </xdr:nvSpPr>
      <xdr:spPr>
        <a:xfrm>
          <a:off x="210757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82550</xdr:rowOff>
    </xdr:from>
    <xdr:to>
      <xdr:col>107</xdr:col>
      <xdr:colOff>101600</xdr:colOff>
      <xdr:row>84</xdr:row>
      <xdr:rowOff>12700</xdr:rowOff>
    </xdr:to>
    <xdr:sp macro="" textlink="">
      <xdr:nvSpPr>
        <xdr:cNvPr id="539" name="フローチャート: 判断 538">
          <a:extLst>
            <a:ext uri="{FF2B5EF4-FFF2-40B4-BE49-F238E27FC236}">
              <a16:creationId xmlns:a16="http://schemas.microsoft.com/office/drawing/2014/main" id="{00000000-0008-0000-0F00-00001B020000}"/>
            </a:ext>
          </a:extLst>
        </xdr:cNvPr>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29227</xdr:rowOff>
    </xdr:from>
    <xdr:ext cx="469744" cy="259045"/>
    <xdr:sp macro="" textlink="">
      <xdr:nvSpPr>
        <xdr:cNvPr id="540" name="n_2aveValue【消防施設】&#10;一人当たり面積">
          <a:extLst>
            <a:ext uri="{FF2B5EF4-FFF2-40B4-BE49-F238E27FC236}">
              <a16:creationId xmlns:a16="http://schemas.microsoft.com/office/drawing/2014/main" id="{00000000-0008-0000-0F00-00001C020000}"/>
            </a:ext>
          </a:extLst>
        </xdr:cNvPr>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42545</xdr:rowOff>
    </xdr:from>
    <xdr:to>
      <xdr:col>112</xdr:col>
      <xdr:colOff>38100</xdr:colOff>
      <xdr:row>85</xdr:row>
      <xdr:rowOff>144145</xdr:rowOff>
    </xdr:to>
    <xdr:sp macro="" textlink="">
      <xdr:nvSpPr>
        <xdr:cNvPr id="546" name="楕円 545">
          <a:extLst>
            <a:ext uri="{FF2B5EF4-FFF2-40B4-BE49-F238E27FC236}">
              <a16:creationId xmlns:a16="http://schemas.microsoft.com/office/drawing/2014/main" id="{00000000-0008-0000-0F00-000022020000}"/>
            </a:ext>
          </a:extLst>
        </xdr:cNvPr>
        <xdr:cNvSpPr/>
      </xdr:nvSpPr>
      <xdr:spPr>
        <a:xfrm>
          <a:off x="21272500" y="146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135272</xdr:rowOff>
    </xdr:from>
    <xdr:ext cx="469744" cy="259045"/>
    <xdr:sp macro="" textlink="">
      <xdr:nvSpPr>
        <xdr:cNvPr id="547" name="n_1mainValue【消防施設】&#10;一人当たり面積">
          <a:extLst>
            <a:ext uri="{FF2B5EF4-FFF2-40B4-BE49-F238E27FC236}">
              <a16:creationId xmlns:a16="http://schemas.microsoft.com/office/drawing/2014/main" id="{00000000-0008-0000-0F00-000023020000}"/>
            </a:ext>
          </a:extLst>
        </xdr:cNvPr>
        <xdr:cNvSpPr txBox="1"/>
      </xdr:nvSpPr>
      <xdr:spPr>
        <a:xfrm>
          <a:off x="21075727" y="1470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2" name="【庁舎】&#10;有形固定資産減価償却率グラフ枠">
          <a:extLst>
            <a:ext uri="{FF2B5EF4-FFF2-40B4-BE49-F238E27FC236}">
              <a16:creationId xmlns:a16="http://schemas.microsoft.com/office/drawing/2014/main" id="{00000000-0008-0000-0F00-00003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107</xdr:row>
      <xdr:rowOff>166007</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flipV="1">
          <a:off x="16318864" y="17129761"/>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169834</xdr:rowOff>
    </xdr:from>
    <xdr:ext cx="405111" cy="259045"/>
    <xdr:sp macro="" textlink="">
      <xdr:nvSpPr>
        <xdr:cNvPr id="574" name="【庁舎】&#10;有形固定資産減価償却率最小値テキスト">
          <a:extLst>
            <a:ext uri="{FF2B5EF4-FFF2-40B4-BE49-F238E27FC236}">
              <a16:creationId xmlns:a16="http://schemas.microsoft.com/office/drawing/2014/main" id="{00000000-0008-0000-0F00-00003E020000}"/>
            </a:ext>
          </a:extLst>
        </xdr:cNvPr>
        <xdr:cNvSpPr txBox="1"/>
      </xdr:nvSpPr>
      <xdr:spPr>
        <a:xfrm>
          <a:off x="16357600" y="1851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166007</xdr:rowOff>
    </xdr:from>
    <xdr:to>
      <xdr:col>86</xdr:col>
      <xdr:colOff>25400</xdr:colOff>
      <xdr:row>107</xdr:row>
      <xdr:rowOff>166007</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6230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576" name="【庁舎】&#10;有形固定資産減価償却率最大値テキスト">
          <a:extLst>
            <a:ext uri="{FF2B5EF4-FFF2-40B4-BE49-F238E27FC236}">
              <a16:creationId xmlns:a16="http://schemas.microsoft.com/office/drawing/2014/main" id="{00000000-0008-0000-0F00-000040020000}"/>
            </a:ext>
          </a:extLst>
        </xdr:cNvPr>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78" name="【庁舎】&#10;有形固定資産減価償却率平均値テキスト">
          <a:extLst>
            <a:ext uri="{FF2B5EF4-FFF2-40B4-BE49-F238E27FC236}">
              <a16:creationId xmlns:a16="http://schemas.microsoft.com/office/drawing/2014/main" id="{00000000-0008-0000-0F00-000042020000}"/>
            </a:ext>
          </a:extLst>
        </xdr:cNvPr>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49893</xdr:rowOff>
    </xdr:from>
    <xdr:to>
      <xdr:col>81</xdr:col>
      <xdr:colOff>101600</xdr:colOff>
      <xdr:row>103</xdr:row>
      <xdr:rowOff>151493</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5430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142620</xdr:rowOff>
    </xdr:from>
    <xdr:ext cx="405111" cy="259045"/>
    <xdr:sp macro="" textlink="">
      <xdr:nvSpPr>
        <xdr:cNvPr id="581" name="n_1aveValue【庁舎】&#10;有形固定資産減価償却率">
          <a:extLst>
            <a:ext uri="{FF2B5EF4-FFF2-40B4-BE49-F238E27FC236}">
              <a16:creationId xmlns:a16="http://schemas.microsoft.com/office/drawing/2014/main" id="{00000000-0008-0000-0F00-000045020000}"/>
            </a:ext>
          </a:extLst>
        </xdr:cNvPr>
        <xdr:cNvSpPr txBox="1"/>
      </xdr:nvSpPr>
      <xdr:spPr>
        <a:xfrm>
          <a:off x="152660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90714</xdr:rowOff>
    </xdr:from>
    <xdr:to>
      <xdr:col>76</xdr:col>
      <xdr:colOff>165100</xdr:colOff>
      <xdr:row>104</xdr:row>
      <xdr:rowOff>20864</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4541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37391</xdr:rowOff>
    </xdr:from>
    <xdr:ext cx="405111" cy="259045"/>
    <xdr:sp macro="" textlink="">
      <xdr:nvSpPr>
        <xdr:cNvPr id="583" name="n_2aveValue【庁舎】&#10;有形固定資産減価償却率">
          <a:extLst>
            <a:ext uri="{FF2B5EF4-FFF2-40B4-BE49-F238E27FC236}">
              <a16:creationId xmlns:a16="http://schemas.microsoft.com/office/drawing/2014/main" id="{00000000-0008-0000-0F00-000047020000}"/>
            </a:ext>
          </a:extLst>
        </xdr:cNvPr>
        <xdr:cNvSpPr txBox="1"/>
      </xdr:nvSpPr>
      <xdr:spPr>
        <a:xfrm>
          <a:off x="14389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170724</xdr:rowOff>
    </xdr:from>
    <xdr:to>
      <xdr:col>81</xdr:col>
      <xdr:colOff>101600</xdr:colOff>
      <xdr:row>100</xdr:row>
      <xdr:rowOff>100874</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15430500" y="1714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98</xdr:row>
      <xdr:rowOff>117401</xdr:rowOff>
    </xdr:from>
    <xdr:ext cx="405111" cy="259045"/>
    <xdr:sp macro="" textlink="">
      <xdr:nvSpPr>
        <xdr:cNvPr id="590" name="n_1mainValue【庁舎】&#10;有形固定資産減価償却率">
          <a:extLst>
            <a:ext uri="{FF2B5EF4-FFF2-40B4-BE49-F238E27FC236}">
              <a16:creationId xmlns:a16="http://schemas.microsoft.com/office/drawing/2014/main" id="{00000000-0008-0000-0F00-00004E020000}"/>
            </a:ext>
          </a:extLst>
        </xdr:cNvPr>
        <xdr:cNvSpPr txBox="1"/>
      </xdr:nvSpPr>
      <xdr:spPr>
        <a:xfrm>
          <a:off x="15266044" y="1691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a:extLst>
            <a:ext uri="{FF2B5EF4-FFF2-40B4-BE49-F238E27FC236}">
              <a16:creationId xmlns:a16="http://schemas.microsoft.com/office/drawing/2014/main" id="{00000000-0008-0000-0F00-00005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a:extLst>
            <a:ext uri="{FF2B5EF4-FFF2-40B4-BE49-F238E27FC236}">
              <a16:creationId xmlns:a16="http://schemas.microsoft.com/office/drawing/2014/main" id="{00000000-0008-0000-0F00-00005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a:extLst>
            <a:ext uri="{FF2B5EF4-FFF2-40B4-BE49-F238E27FC236}">
              <a16:creationId xmlns:a16="http://schemas.microsoft.com/office/drawing/2014/main" id="{00000000-0008-0000-0F00-00005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1" name="【庁舎】&#10;一人当たり面積グラフ枠">
          <a:extLst>
            <a:ext uri="{FF2B5EF4-FFF2-40B4-BE49-F238E27FC236}">
              <a16:creationId xmlns:a16="http://schemas.microsoft.com/office/drawing/2014/main" id="{00000000-0008-0000-0F00-00006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66142</xdr:rowOff>
    </xdr:from>
    <xdr:to>
      <xdr:col>116</xdr:col>
      <xdr:colOff>62864</xdr:colOff>
      <xdr:row>107</xdr:row>
      <xdr:rowOff>157581</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flipV="1">
          <a:off x="22160864" y="17211142"/>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161408</xdr:rowOff>
    </xdr:from>
    <xdr:ext cx="469744" cy="259045"/>
    <xdr:sp macro="" textlink="">
      <xdr:nvSpPr>
        <xdr:cNvPr id="613" name="【庁舎】&#10;一人当たり面積最小値テキスト">
          <a:extLst>
            <a:ext uri="{FF2B5EF4-FFF2-40B4-BE49-F238E27FC236}">
              <a16:creationId xmlns:a16="http://schemas.microsoft.com/office/drawing/2014/main" id="{00000000-0008-0000-0F00-000065020000}"/>
            </a:ext>
          </a:extLst>
        </xdr:cNvPr>
        <xdr:cNvSpPr txBox="1"/>
      </xdr:nvSpPr>
      <xdr:spPr>
        <a:xfrm>
          <a:off x="22199600" y="1850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157581</xdr:rowOff>
    </xdr:from>
    <xdr:to>
      <xdr:col>116</xdr:col>
      <xdr:colOff>152400</xdr:colOff>
      <xdr:row>107</xdr:row>
      <xdr:rowOff>157581</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22072600" y="185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12819</xdr:rowOff>
    </xdr:from>
    <xdr:ext cx="469744" cy="259045"/>
    <xdr:sp macro="" textlink="">
      <xdr:nvSpPr>
        <xdr:cNvPr id="615" name="【庁舎】&#10;一人当たり面積最大値テキスト">
          <a:extLst>
            <a:ext uri="{FF2B5EF4-FFF2-40B4-BE49-F238E27FC236}">
              <a16:creationId xmlns:a16="http://schemas.microsoft.com/office/drawing/2014/main" id="{00000000-0008-0000-0F00-000067020000}"/>
            </a:ext>
          </a:extLst>
        </xdr:cNvPr>
        <xdr:cNvSpPr txBox="1"/>
      </xdr:nvSpPr>
      <xdr:spPr>
        <a:xfrm>
          <a:off x="22199600" y="1698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66142</xdr:rowOff>
    </xdr:from>
    <xdr:to>
      <xdr:col>116</xdr:col>
      <xdr:colOff>152400</xdr:colOff>
      <xdr:row>100</xdr:row>
      <xdr:rowOff>66142</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22072600" y="1721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111498</xdr:rowOff>
    </xdr:from>
    <xdr:ext cx="469744" cy="259045"/>
    <xdr:sp macro="" textlink="">
      <xdr:nvSpPr>
        <xdr:cNvPr id="617" name="【庁舎】&#10;一人当たり面積平均値テキスト">
          <a:extLst>
            <a:ext uri="{FF2B5EF4-FFF2-40B4-BE49-F238E27FC236}">
              <a16:creationId xmlns:a16="http://schemas.microsoft.com/office/drawing/2014/main" id="{00000000-0008-0000-0F00-000069020000}"/>
            </a:ext>
          </a:extLst>
        </xdr:cNvPr>
        <xdr:cNvSpPr txBox="1"/>
      </xdr:nvSpPr>
      <xdr:spPr>
        <a:xfrm>
          <a:off x="22199600" y="18285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133071</xdr:rowOff>
    </xdr:from>
    <xdr:to>
      <xdr:col>116</xdr:col>
      <xdr:colOff>114300</xdr:colOff>
      <xdr:row>107</xdr:row>
      <xdr:rowOff>63221</xdr:rowOff>
    </xdr:to>
    <xdr:sp macro="" textlink="">
      <xdr:nvSpPr>
        <xdr:cNvPr id="618" name="フローチャート: 判断 617">
          <a:extLst>
            <a:ext uri="{FF2B5EF4-FFF2-40B4-BE49-F238E27FC236}">
              <a16:creationId xmlns:a16="http://schemas.microsoft.com/office/drawing/2014/main" id="{00000000-0008-0000-0F00-00006A020000}"/>
            </a:ext>
          </a:extLst>
        </xdr:cNvPr>
        <xdr:cNvSpPr/>
      </xdr:nvSpPr>
      <xdr:spPr>
        <a:xfrm>
          <a:off x="22110700" y="183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619" name="フローチャート: 判断 618">
          <a:extLst>
            <a:ext uri="{FF2B5EF4-FFF2-40B4-BE49-F238E27FC236}">
              <a16:creationId xmlns:a16="http://schemas.microsoft.com/office/drawing/2014/main" id="{00000000-0008-0000-0F00-00006B020000}"/>
            </a:ext>
          </a:extLst>
        </xdr:cNvPr>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115637</xdr:rowOff>
    </xdr:from>
    <xdr:ext cx="469744" cy="259045"/>
    <xdr:sp macro="" textlink="">
      <xdr:nvSpPr>
        <xdr:cNvPr id="620" name="n_1aveValue【庁舎】&#10;一人当たり面積">
          <a:extLst>
            <a:ext uri="{FF2B5EF4-FFF2-40B4-BE49-F238E27FC236}">
              <a16:creationId xmlns:a16="http://schemas.microsoft.com/office/drawing/2014/main" id="{00000000-0008-0000-0F00-00006C020000}"/>
            </a:ext>
          </a:extLst>
        </xdr:cNvPr>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27457</xdr:rowOff>
    </xdr:from>
    <xdr:to>
      <xdr:col>107</xdr:col>
      <xdr:colOff>101600</xdr:colOff>
      <xdr:row>107</xdr:row>
      <xdr:rowOff>129057</xdr:rowOff>
    </xdr:to>
    <xdr:sp macro="" textlink="">
      <xdr:nvSpPr>
        <xdr:cNvPr id="621" name="フローチャート: 判断 620">
          <a:extLst>
            <a:ext uri="{FF2B5EF4-FFF2-40B4-BE49-F238E27FC236}">
              <a16:creationId xmlns:a16="http://schemas.microsoft.com/office/drawing/2014/main" id="{00000000-0008-0000-0F00-00006D020000}"/>
            </a:ext>
          </a:extLst>
        </xdr:cNvPr>
        <xdr:cNvSpPr/>
      </xdr:nvSpPr>
      <xdr:spPr>
        <a:xfrm>
          <a:off x="20383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145584</xdr:rowOff>
    </xdr:from>
    <xdr:ext cx="469744" cy="259045"/>
    <xdr:sp macro="" textlink="">
      <xdr:nvSpPr>
        <xdr:cNvPr id="622" name="n_2aveValue【庁舎】&#10;一人当たり面積">
          <a:extLst>
            <a:ext uri="{FF2B5EF4-FFF2-40B4-BE49-F238E27FC236}">
              <a16:creationId xmlns:a16="http://schemas.microsoft.com/office/drawing/2014/main" id="{00000000-0008-0000-0F00-00006E020000}"/>
            </a:ext>
          </a:extLst>
        </xdr:cNvPr>
        <xdr:cNvSpPr txBox="1"/>
      </xdr:nvSpPr>
      <xdr:spPr>
        <a:xfrm>
          <a:off x="201994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104267</xdr:rowOff>
    </xdr:from>
    <xdr:to>
      <xdr:col>112</xdr:col>
      <xdr:colOff>38100</xdr:colOff>
      <xdr:row>108</xdr:row>
      <xdr:rowOff>34417</xdr:rowOff>
    </xdr:to>
    <xdr:sp macro="" textlink="">
      <xdr:nvSpPr>
        <xdr:cNvPr id="628" name="楕円 627">
          <a:extLst>
            <a:ext uri="{FF2B5EF4-FFF2-40B4-BE49-F238E27FC236}">
              <a16:creationId xmlns:a16="http://schemas.microsoft.com/office/drawing/2014/main" id="{00000000-0008-0000-0F00-000074020000}"/>
            </a:ext>
          </a:extLst>
        </xdr:cNvPr>
        <xdr:cNvSpPr/>
      </xdr:nvSpPr>
      <xdr:spPr>
        <a:xfrm>
          <a:off x="21272500" y="1844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25544</xdr:rowOff>
    </xdr:from>
    <xdr:ext cx="469744" cy="259045"/>
    <xdr:sp macro="" textlink="">
      <xdr:nvSpPr>
        <xdr:cNvPr id="629" name="n_1mainValue【庁舎】&#10;一人当たり面積">
          <a:extLst>
            <a:ext uri="{FF2B5EF4-FFF2-40B4-BE49-F238E27FC236}">
              <a16:creationId xmlns:a16="http://schemas.microsoft.com/office/drawing/2014/main" id="{00000000-0008-0000-0F00-000075020000}"/>
            </a:ext>
          </a:extLst>
        </xdr:cNvPr>
        <xdr:cNvSpPr txBox="1"/>
      </xdr:nvSpPr>
      <xdr:spPr>
        <a:xfrm>
          <a:off x="21075727" y="185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整備中</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3,345
3,301
199.18
3,692,910
3,445,715
219,248
2,136,953
3,346,290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人口減少や高齢化率（平成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年度末現在</a:t>
          </a:r>
          <a:r>
            <a:rPr kumimoji="1" lang="en-US" altLang="ja-JP" sz="1100">
              <a:solidFill>
                <a:schemeClr val="dk1"/>
              </a:solidFill>
              <a:effectLst/>
              <a:latin typeface="+mn-lt"/>
              <a:ea typeface="+mn-ea"/>
              <a:cs typeface="+mn-cs"/>
            </a:rPr>
            <a:t>45.1%</a:t>
          </a:r>
          <a:r>
            <a:rPr kumimoji="1" lang="ja-JP" altLang="ja-JP" sz="1100">
              <a:solidFill>
                <a:schemeClr val="dk1"/>
              </a:solidFill>
              <a:effectLst/>
              <a:latin typeface="+mn-lt"/>
              <a:ea typeface="+mn-ea"/>
              <a:cs typeface="+mn-cs"/>
            </a:rPr>
            <a:t>）の上昇に加え、町内に大規模な産業がないことなどにより財政基盤が弱く、類似団体の平均をかなり下回っている。</a:t>
          </a:r>
          <a:endParaRPr lang="ja-JP" altLang="ja-JP" sz="1400">
            <a:effectLst/>
          </a:endParaRPr>
        </a:p>
        <a:p>
          <a:r>
            <a:rPr kumimoji="1" lang="ja-JP" altLang="ja-JP" sz="1100" baseline="0">
              <a:solidFill>
                <a:schemeClr val="dk1"/>
              </a:solidFill>
              <a:effectLst/>
              <a:latin typeface="+mn-lt"/>
              <a:ea typeface="+mn-ea"/>
              <a:cs typeface="+mn-cs"/>
            </a:rPr>
            <a:t>　今後も引き続き、若桜町自立促進計画に基づき行財政の効率化を進める一方で、若桜町総合戦略に基づき産業の育成及び若者定住を推進し、財政基盤の強化を図る。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137478</xdr:rowOff>
    </xdr:from>
    <xdr:to>
      <xdr:col>23</xdr:col>
      <xdr:colOff>133350</xdr:colOff>
      <xdr:row>43</xdr:row>
      <xdr:rowOff>137478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509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36847</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137478</xdr:rowOff>
    </xdr:from>
    <xdr:to>
      <xdr:col>19</xdr:col>
      <xdr:colOff>133350</xdr:colOff>
      <xdr:row>43</xdr:row>
      <xdr:rowOff>137478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168292</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97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137478</xdr:rowOff>
    </xdr:from>
    <xdr:to>
      <xdr:col>15</xdr:col>
      <xdr:colOff>82550</xdr:colOff>
      <xdr:row>43</xdr:row>
      <xdr:rowOff>137478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32385</xdr:rowOff>
    </xdr:from>
    <xdr:to>
      <xdr:col>15</xdr:col>
      <xdr:colOff>133350</xdr:colOff>
      <xdr:row>43</xdr:row>
      <xdr:rowOff>133985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144162</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137478</xdr:rowOff>
    </xdr:from>
    <xdr:to>
      <xdr:col>11</xdr:col>
      <xdr:colOff>31750</xdr:colOff>
      <xdr:row>43</xdr:row>
      <xdr:rowOff>137478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132097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8255</xdr:rowOff>
    </xdr:from>
    <xdr:to>
      <xdr:col>7</xdr:col>
      <xdr:colOff>31750</xdr:colOff>
      <xdr:row>43</xdr:row>
      <xdr:rowOff>109855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120032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86678</xdr:rowOff>
    </xdr:from>
    <xdr:to>
      <xdr:col>23</xdr:col>
      <xdr:colOff>184150</xdr:colOff>
      <xdr:row>44</xdr:row>
      <xdr:rowOff>16828</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154005</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5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86678</xdr:rowOff>
    </xdr:from>
    <xdr:to>
      <xdr:col>19</xdr:col>
      <xdr:colOff>184150</xdr:colOff>
      <xdr:row>44</xdr:row>
      <xdr:rowOff>16828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1605</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86678</xdr:rowOff>
    </xdr:from>
    <xdr:to>
      <xdr:col>15</xdr:col>
      <xdr:colOff>133350</xdr:colOff>
      <xdr:row>44</xdr:row>
      <xdr:rowOff>16828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1605</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86678</xdr:rowOff>
    </xdr:from>
    <xdr:to>
      <xdr:col>11</xdr:col>
      <xdr:colOff>82550</xdr:colOff>
      <xdr:row>44</xdr:row>
      <xdr:rowOff>16828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86678</xdr:rowOff>
    </xdr:from>
    <xdr:to>
      <xdr:col>7</xdr:col>
      <xdr:colOff>31750</xdr:colOff>
      <xdr:row>44</xdr:row>
      <xdr:rowOff>16828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増加。主な要因は経常的な物件費が</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、扶助費が</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、公債費が</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増加したことによる。今後の見通しは、地方交付税の影響を受けやすい財政構造であるが、</a:t>
          </a:r>
          <a:r>
            <a:rPr kumimoji="1" lang="ja-JP" altLang="en-US" sz="1100">
              <a:solidFill>
                <a:schemeClr val="dk1"/>
              </a:solidFill>
              <a:effectLst/>
              <a:latin typeface="+mn-lt"/>
              <a:ea typeface="+mn-ea"/>
              <a:cs typeface="+mn-cs"/>
            </a:rPr>
            <a:t>こども園改修やスキー場管理棟等整備</a:t>
          </a:r>
          <a:r>
            <a:rPr kumimoji="1" lang="ja-JP" altLang="ja-JP" sz="1100">
              <a:solidFill>
                <a:schemeClr val="dk1"/>
              </a:solidFill>
              <a:effectLst/>
              <a:latin typeface="+mn-lt"/>
              <a:ea typeface="+mn-ea"/>
              <a:cs typeface="+mn-cs"/>
            </a:rPr>
            <a:t>事業などの影響で公債費が増加し、経常収支比率も若干増加するものと思われる。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62</xdr:row>
      <xdr:rowOff>160274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074674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53611</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157988</xdr:rowOff>
    </xdr:from>
    <xdr:to>
      <xdr:col>19</xdr:col>
      <xdr:colOff>133350</xdr:colOff>
      <xdr:row>62</xdr:row>
      <xdr:rowOff>116840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61643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47515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157988</xdr:rowOff>
    </xdr:from>
    <xdr:to>
      <xdr:col>15</xdr:col>
      <xdr:colOff>82550</xdr:colOff>
      <xdr:row>62</xdr:row>
      <xdr:rowOff>78232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2336800" y="1061643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49276</xdr:rowOff>
    </xdr:from>
    <xdr:to>
      <xdr:col>15</xdr:col>
      <xdr:colOff>133350</xdr:colOff>
      <xdr:row>61</xdr:row>
      <xdr:rowOff>150876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161053</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62</xdr:row>
      <xdr:rowOff>78232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60196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66040</xdr:rowOff>
    </xdr:from>
    <xdr:to>
      <xdr:col>11</xdr:col>
      <xdr:colOff>82550</xdr:colOff>
      <xdr:row>62</xdr:row>
      <xdr:rowOff>167640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152417</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58928</xdr:rowOff>
    </xdr:from>
    <xdr:to>
      <xdr:col>7</xdr:col>
      <xdr:colOff>31750</xdr:colOff>
      <xdr:row>61</xdr:row>
      <xdr:rowOff>160528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170705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109474</xdr:rowOff>
    </xdr:from>
    <xdr:to>
      <xdr:col>23</xdr:col>
      <xdr:colOff>184150</xdr:colOff>
      <xdr:row>63</xdr:row>
      <xdr:rowOff>39624</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81551</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71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107188</xdr:rowOff>
    </xdr:from>
    <xdr:to>
      <xdr:col>15</xdr:col>
      <xdr:colOff>133350</xdr:colOff>
      <xdr:row>62</xdr:row>
      <xdr:rowOff>37338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22115</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27432</xdr:rowOff>
    </xdr:from>
    <xdr:to>
      <xdr:col>11</xdr:col>
      <xdr:colOff>82550</xdr:colOff>
      <xdr:row>62</xdr:row>
      <xdr:rowOff>129032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139209</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[371,062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9,503</a:t>
          </a:r>
          <a:r>
            <a:rPr kumimoji="1" lang="ja-JP" altLang="ja-JP" sz="1100">
              <a:solidFill>
                <a:schemeClr val="dk1"/>
              </a:solidFill>
              <a:effectLst/>
              <a:latin typeface="+mn-lt"/>
              <a:ea typeface="+mn-ea"/>
              <a:cs typeface="+mn-cs"/>
            </a:rPr>
            <a:t>千円増加。</a:t>
          </a:r>
          <a:endParaRPr lang="ja-JP" altLang="ja-JP" sz="1400">
            <a:effectLst/>
          </a:endParaRPr>
        </a:p>
        <a:p>
          <a:r>
            <a:rPr kumimoji="1" lang="ja-JP" altLang="ja-JP" sz="1100">
              <a:solidFill>
                <a:schemeClr val="dk1"/>
              </a:solidFill>
              <a:effectLst/>
              <a:latin typeface="+mn-lt"/>
              <a:ea typeface="+mn-ea"/>
              <a:cs typeface="+mn-cs"/>
            </a:rPr>
            <a:t>　人口減少が進んで</a:t>
          </a:r>
          <a:r>
            <a:rPr kumimoji="1" lang="ja-JP" altLang="en-US" sz="1100">
              <a:solidFill>
                <a:schemeClr val="dk1"/>
              </a:solidFill>
              <a:effectLst/>
              <a:latin typeface="+mn-lt"/>
              <a:ea typeface="+mn-ea"/>
              <a:cs typeface="+mn-cs"/>
            </a:rPr>
            <a:t>いるが、公共施設の維持管理等に要する経費は増加傾向にあり</a:t>
          </a:r>
          <a:r>
            <a:rPr kumimoji="1" lang="ja-JP" altLang="ja-JP" sz="1100">
              <a:solidFill>
                <a:schemeClr val="dk1"/>
              </a:solidFill>
              <a:effectLst/>
              <a:latin typeface="+mn-lt"/>
              <a:ea typeface="+mn-ea"/>
              <a:cs typeface="+mn-cs"/>
            </a:rPr>
            <a:t>、人口１人当たりに係る経費が増加することはやむを得ないが、引き続き経費削減に努め、健全な財政運営を行う。</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99763</xdr:rowOff>
    </xdr:from>
    <xdr:to>
      <xdr:col>23</xdr:col>
      <xdr:colOff>133350</xdr:colOff>
      <xdr:row>82</xdr:row>
      <xdr:rowOff>110682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158663"/>
          <a:ext cx="838200" cy="1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57762</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4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62844</xdr:rowOff>
    </xdr:from>
    <xdr:to>
      <xdr:col>19</xdr:col>
      <xdr:colOff>133350</xdr:colOff>
      <xdr:row>82</xdr:row>
      <xdr:rowOff>99763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121744"/>
          <a:ext cx="889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134783</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50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38184</xdr:rowOff>
    </xdr:from>
    <xdr:to>
      <xdr:col>15</xdr:col>
      <xdr:colOff>82550</xdr:colOff>
      <xdr:row>82</xdr:row>
      <xdr:rowOff>62844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97084"/>
          <a:ext cx="889000" cy="2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110160</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14945</xdr:rowOff>
    </xdr:from>
    <xdr:to>
      <xdr:col>11</xdr:col>
      <xdr:colOff>31750</xdr:colOff>
      <xdr:row>82</xdr:row>
      <xdr:rowOff>38184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73845"/>
          <a:ext cx="889000" cy="2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92411</xdr:rowOff>
    </xdr:from>
    <xdr:to>
      <xdr:col>11</xdr:col>
      <xdr:colOff>82550</xdr:colOff>
      <xdr:row>83</xdr:row>
      <xdr:rowOff>22561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7338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68743</xdr:rowOff>
    </xdr:from>
    <xdr:to>
      <xdr:col>7</xdr:col>
      <xdr:colOff>31750</xdr:colOff>
      <xdr:row>82</xdr:row>
      <xdr:rowOff>170343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155120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2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59882</xdr:rowOff>
    </xdr:from>
    <xdr:to>
      <xdr:col>23</xdr:col>
      <xdr:colOff>184150</xdr:colOff>
      <xdr:row>82</xdr:row>
      <xdr:rowOff>161482</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11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31959</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09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48963</xdr:rowOff>
    </xdr:from>
    <xdr:to>
      <xdr:col>19</xdr:col>
      <xdr:colOff>184150</xdr:colOff>
      <xdr:row>82</xdr:row>
      <xdr:rowOff>150563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10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135340</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194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12044</xdr:rowOff>
    </xdr:from>
    <xdr:to>
      <xdr:col>15</xdr:col>
      <xdr:colOff>133350</xdr:colOff>
      <xdr:row>82</xdr:row>
      <xdr:rowOff>113644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07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98421</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15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158834</xdr:rowOff>
    </xdr:from>
    <xdr:to>
      <xdr:col>11</xdr:col>
      <xdr:colOff>82550</xdr:colOff>
      <xdr:row>82</xdr:row>
      <xdr:rowOff>88984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04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99161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815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135595</xdr:rowOff>
    </xdr:from>
    <xdr:to>
      <xdr:col>7</xdr:col>
      <xdr:colOff>31750</xdr:colOff>
      <xdr:row>82</xdr:row>
      <xdr:rowOff>65745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02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75922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91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と同数</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全国平均を下回っており、計画的な退職者補充</a:t>
          </a:r>
          <a:r>
            <a:rPr kumimoji="1" lang="ja-JP" altLang="en-US" sz="1100">
              <a:solidFill>
                <a:schemeClr val="dk1"/>
              </a:solidFill>
              <a:effectLst/>
              <a:latin typeface="+mn-lt"/>
              <a:ea typeface="+mn-ea"/>
              <a:cs typeface="+mn-cs"/>
            </a:rPr>
            <a:t>と給与の適正化</a:t>
          </a:r>
          <a:r>
            <a:rPr kumimoji="1" lang="ja-JP" altLang="ja-JP" sz="1100">
              <a:solidFill>
                <a:schemeClr val="dk1"/>
              </a:solidFill>
              <a:effectLst/>
              <a:latin typeface="+mn-lt"/>
              <a:ea typeface="+mn-ea"/>
              <a:cs typeface="+mn-cs"/>
            </a:rPr>
            <a:t>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67129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811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804</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916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86</xdr:row>
      <xdr:rowOff>67129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57052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123673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570529"/>
          <a:ext cx="889000" cy="1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28727</xdr:rowOff>
    </xdr:from>
    <xdr:to>
      <xdr:col>73</xdr:col>
      <xdr:colOff>44450</xdr:colOff>
      <xdr:row>87</xdr:row>
      <xdr:rowOff>130327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115104</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123673</xdr:rowOff>
    </xdr:from>
    <xdr:to>
      <xdr:col>68</xdr:col>
      <xdr:colOff>152400</xdr:colOff>
      <xdr:row>86</xdr:row>
      <xdr:rowOff>124582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696923"/>
          <a:ext cx="889000" cy="17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39309</xdr:rowOff>
    </xdr:from>
    <xdr:to>
      <xdr:col>68</xdr:col>
      <xdr:colOff>203200</xdr:colOff>
      <xdr:row>86</xdr:row>
      <xdr:rowOff>140909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125686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139595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32856</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72873</xdr:rowOff>
    </xdr:from>
    <xdr:to>
      <xdr:col>68</xdr:col>
      <xdr:colOff>203200</xdr:colOff>
      <xdr:row>86</xdr:row>
      <xdr:rowOff>3023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13200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41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73782</xdr:rowOff>
    </xdr:from>
    <xdr:to>
      <xdr:col>64</xdr:col>
      <xdr:colOff>152400</xdr:colOff>
      <xdr:row>87</xdr:row>
      <xdr:rowOff>3932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160159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0.48</a:t>
          </a:r>
          <a:r>
            <a:rPr kumimoji="1" lang="ja-JP" altLang="ja-JP" sz="1100">
              <a:solidFill>
                <a:schemeClr val="dk1"/>
              </a:solidFill>
              <a:effectLst/>
              <a:latin typeface="+mn-lt"/>
              <a:ea typeface="+mn-ea"/>
              <a:cs typeface="+mn-cs"/>
            </a:rPr>
            <a:t>人増加。主な要因は、人口減少</a:t>
          </a:r>
          <a:r>
            <a:rPr kumimoji="1" lang="ja-JP" altLang="en-US" sz="1100">
              <a:solidFill>
                <a:schemeClr val="dk1"/>
              </a:solidFill>
              <a:effectLst/>
              <a:latin typeface="+mn-lt"/>
              <a:ea typeface="+mn-ea"/>
              <a:cs typeface="+mn-cs"/>
            </a:rPr>
            <a:t>と職員採用</a:t>
          </a:r>
          <a:r>
            <a:rPr kumimoji="1" lang="ja-JP" altLang="ja-JP" sz="1100">
              <a:solidFill>
                <a:schemeClr val="dk1"/>
              </a:solidFill>
              <a:effectLst/>
              <a:latin typeface="+mn-lt"/>
              <a:ea typeface="+mn-ea"/>
              <a:cs typeface="+mn-cs"/>
            </a:rPr>
            <a:t>によるものである。</a:t>
          </a:r>
          <a:endParaRPr lang="ja-JP" altLang="ja-JP" sz="1400">
            <a:effectLst/>
          </a:endParaRPr>
        </a:p>
        <a:p>
          <a:r>
            <a:rPr kumimoji="1" lang="ja-JP" altLang="ja-JP" sz="1100">
              <a:solidFill>
                <a:schemeClr val="dk1"/>
              </a:solidFill>
              <a:effectLst/>
              <a:latin typeface="+mn-lt"/>
              <a:ea typeface="+mn-ea"/>
              <a:cs typeface="+mn-cs"/>
            </a:rPr>
            <a:t>　計画的で適正な定員管理を行い、類似団体の平均値に近づけるよう努める。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62674</xdr:rowOff>
    </xdr:from>
    <xdr:to>
      <xdr:col>81</xdr:col>
      <xdr:colOff>44450</xdr:colOff>
      <xdr:row>61</xdr:row>
      <xdr:rowOff>74257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521124"/>
          <a:ext cx="8382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30573</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317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60020</xdr:rowOff>
    </xdr:from>
    <xdr:to>
      <xdr:col>77</xdr:col>
      <xdr:colOff>44450</xdr:colOff>
      <xdr:row>61</xdr:row>
      <xdr:rowOff>62674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518470"/>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119066</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1023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48679</xdr:rowOff>
    </xdr:from>
    <xdr:to>
      <xdr:col>72</xdr:col>
      <xdr:colOff>203200</xdr:colOff>
      <xdr:row>61</xdr:row>
      <xdr:rowOff>60020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507129"/>
          <a:ext cx="889000" cy="1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78046</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29616</xdr:rowOff>
    </xdr:from>
    <xdr:to>
      <xdr:col>68</xdr:col>
      <xdr:colOff>152400</xdr:colOff>
      <xdr:row>61</xdr:row>
      <xdr:rowOff>48679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488066"/>
          <a:ext cx="889000" cy="1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94399</xdr:rowOff>
    </xdr:from>
    <xdr:to>
      <xdr:col>68</xdr:col>
      <xdr:colOff>203200</xdr:colOff>
      <xdr:row>62</xdr:row>
      <xdr:rowOff>24549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9326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106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78715</xdr:rowOff>
    </xdr:from>
    <xdr:to>
      <xdr:col>64</xdr:col>
      <xdr:colOff>152400</xdr:colOff>
      <xdr:row>62</xdr:row>
      <xdr:rowOff>8865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5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165092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10623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23457</xdr:rowOff>
    </xdr:from>
    <xdr:to>
      <xdr:col>81</xdr:col>
      <xdr:colOff>95250</xdr:colOff>
      <xdr:row>61</xdr:row>
      <xdr:rowOff>125057</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4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166984</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4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11874</xdr:rowOff>
    </xdr:from>
    <xdr:to>
      <xdr:col>77</xdr:col>
      <xdr:colOff>95250</xdr:colOff>
      <xdr:row>61</xdr:row>
      <xdr:rowOff>113474</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47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98251</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556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9220</xdr:rowOff>
    </xdr:from>
    <xdr:to>
      <xdr:col>73</xdr:col>
      <xdr:colOff>44450</xdr:colOff>
      <xdr:row>61</xdr:row>
      <xdr:rowOff>110820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4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95597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5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169329</xdr:rowOff>
    </xdr:from>
    <xdr:to>
      <xdr:col>68</xdr:col>
      <xdr:colOff>203200</xdr:colOff>
      <xdr:row>61</xdr:row>
      <xdr:rowOff>99479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45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109656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2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150266</xdr:rowOff>
    </xdr:from>
    <xdr:to>
      <xdr:col>64</xdr:col>
      <xdr:colOff>152400</xdr:colOff>
      <xdr:row>61</xdr:row>
      <xdr:rowOff>80416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43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90593</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20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。主な要因は、</a:t>
          </a:r>
          <a:r>
            <a:rPr kumimoji="1" lang="ja-JP" altLang="en-US" sz="1100">
              <a:solidFill>
                <a:schemeClr val="dk1"/>
              </a:solidFill>
              <a:effectLst/>
              <a:latin typeface="+mn-lt"/>
              <a:ea typeface="+mn-ea"/>
              <a:cs typeface="+mn-cs"/>
            </a:rPr>
            <a:t>元利償還金が増加し、災害復旧費等に係る基準財政需要額が減少</a:t>
          </a:r>
          <a:r>
            <a:rPr kumimoji="1" lang="ja-JP" altLang="ja-JP" sz="1100">
              <a:solidFill>
                <a:schemeClr val="dk1"/>
              </a:solidFill>
              <a:effectLst/>
              <a:latin typeface="+mn-lt"/>
              <a:ea typeface="+mn-ea"/>
              <a:cs typeface="+mn-cs"/>
            </a:rPr>
            <a:t>したことによるものである。</a:t>
          </a:r>
          <a:endParaRPr lang="ja-JP" altLang="ja-JP" sz="1400">
            <a:effectLst/>
          </a:endParaRPr>
        </a:p>
        <a:p>
          <a:r>
            <a:rPr kumimoji="1" lang="ja-JP" altLang="ja-JP" sz="1100">
              <a:solidFill>
                <a:schemeClr val="dk1"/>
              </a:solidFill>
              <a:effectLst/>
              <a:latin typeface="+mn-lt"/>
              <a:ea typeface="+mn-ea"/>
              <a:cs typeface="+mn-cs"/>
            </a:rPr>
            <a:t>　今後の見通しは、</a:t>
          </a:r>
          <a:r>
            <a:rPr kumimoji="1" lang="ja-JP" altLang="en-US" sz="1100">
              <a:solidFill>
                <a:schemeClr val="dk1"/>
              </a:solidFill>
              <a:effectLst/>
              <a:latin typeface="+mn-lt"/>
              <a:ea typeface="+mn-ea"/>
              <a:cs typeface="+mn-cs"/>
            </a:rPr>
            <a:t>一般会計、公営企業会計ともに</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増加が見込まれるため、上昇するものと思われる。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45</xdr:row>
      <xdr:rowOff>39612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088743"/>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139398</xdr:rowOff>
    </xdr:from>
    <xdr:to>
      <xdr:col>81</xdr:col>
      <xdr:colOff>44450</xdr:colOff>
      <xdr:row>41</xdr:row>
      <xdr:rowOff>162378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7168848"/>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47672</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905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139398</xdr:rowOff>
    </xdr:from>
    <xdr:to>
      <xdr:col>77</xdr:col>
      <xdr:colOff>44450</xdr:colOff>
      <xdr:row>42</xdr:row>
      <xdr:rowOff>2419</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16884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17434</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2419</xdr:rowOff>
    </xdr:from>
    <xdr:to>
      <xdr:col>72</xdr:col>
      <xdr:colOff>203200</xdr:colOff>
      <xdr:row>43</xdr:row>
      <xdr:rowOff>14817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203319"/>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14817</xdr:rowOff>
    </xdr:from>
    <xdr:to>
      <xdr:col>68</xdr:col>
      <xdr:colOff>152400</xdr:colOff>
      <xdr:row>43</xdr:row>
      <xdr:rowOff>164193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387167"/>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100995</xdr:rowOff>
    </xdr:from>
    <xdr:to>
      <xdr:col>68</xdr:col>
      <xdr:colOff>203200</xdr:colOff>
      <xdr:row>43</xdr:row>
      <xdr:rowOff>31145</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41322</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07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32959</xdr:rowOff>
    </xdr:from>
    <xdr:to>
      <xdr:col>64</xdr:col>
      <xdr:colOff>152400</xdr:colOff>
      <xdr:row>43</xdr:row>
      <xdr:rowOff>134559</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144736</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111578</xdr:rowOff>
    </xdr:from>
    <xdr:to>
      <xdr:col>81</xdr:col>
      <xdr:colOff>95250</xdr:colOff>
      <xdr:row>42</xdr:row>
      <xdr:rowOff>41728</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83655</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88598</xdr:rowOff>
    </xdr:from>
    <xdr:to>
      <xdr:col>77</xdr:col>
      <xdr:colOff>95250</xdr:colOff>
      <xdr:row>42</xdr:row>
      <xdr:rowOff>18748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3525</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20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123069</xdr:rowOff>
    </xdr:from>
    <xdr:to>
      <xdr:col>73</xdr:col>
      <xdr:colOff>44450</xdr:colOff>
      <xdr:row>42</xdr:row>
      <xdr:rowOff>53219</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63396</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135467</xdr:rowOff>
    </xdr:from>
    <xdr:to>
      <xdr:col>68</xdr:col>
      <xdr:colOff>203200</xdr:colOff>
      <xdr:row>43</xdr:row>
      <xdr:rowOff>65617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50394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113393</xdr:rowOff>
    </xdr:from>
    <xdr:to>
      <xdr:col>64</xdr:col>
      <xdr:colOff>152400</xdr:colOff>
      <xdr:row>44</xdr:row>
      <xdr:rowOff>43543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28320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将来負担比率は前年度と同数（なし）。</a:t>
          </a:r>
          <a:endParaRPr lang="ja-JP" altLang="ja-JP" sz="1400">
            <a:effectLst/>
          </a:endParaRPr>
        </a:p>
        <a:p>
          <a:r>
            <a:rPr kumimoji="1" lang="ja-JP" altLang="ja-JP" sz="1100">
              <a:solidFill>
                <a:schemeClr val="dk1"/>
              </a:solidFill>
              <a:effectLst/>
              <a:latin typeface="+mn-lt"/>
              <a:ea typeface="+mn-ea"/>
              <a:cs typeface="+mn-cs"/>
            </a:rPr>
            <a:t>　今後も計画的な地方債の発行などにより、将来負担比率が増加しないよう努める。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3,345
3,301
199.18
3,692,910
3,445,715
219,248
2,136,953
3,346,290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主な要因は、職員の</a:t>
          </a:r>
          <a:r>
            <a:rPr kumimoji="1" lang="ja-JP" altLang="en-US" sz="1100">
              <a:solidFill>
                <a:schemeClr val="dk1"/>
              </a:solidFill>
              <a:effectLst/>
              <a:latin typeface="+mn-lt"/>
              <a:ea typeface="+mn-ea"/>
              <a:cs typeface="+mn-cs"/>
            </a:rPr>
            <a:t>退職</a:t>
          </a:r>
          <a:r>
            <a:rPr kumimoji="1" lang="ja-JP" altLang="ja-JP" sz="1100">
              <a:solidFill>
                <a:schemeClr val="dk1"/>
              </a:solidFill>
              <a:effectLst/>
              <a:latin typeface="+mn-lt"/>
              <a:ea typeface="+mn-ea"/>
              <a:cs typeface="+mn-cs"/>
            </a:rPr>
            <a:t>による。</a:t>
          </a:r>
          <a:endParaRPr lang="ja-JP" altLang="ja-JP" sz="1400">
            <a:effectLst/>
          </a:endParaRPr>
        </a:p>
        <a:p>
          <a:r>
            <a:rPr kumimoji="1" lang="ja-JP" altLang="ja-JP" sz="1100">
              <a:solidFill>
                <a:schemeClr val="dk1"/>
              </a:solidFill>
              <a:effectLst/>
              <a:latin typeface="+mn-lt"/>
              <a:ea typeface="+mn-ea"/>
              <a:cs typeface="+mn-cs"/>
            </a:rPr>
            <a:t>　全国平均を下回っており、今後も適正な定員管理を行い人件費の抑制に努める。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149860</xdr:rowOff>
    </xdr:from>
    <xdr:to>
      <xdr:col>24</xdr:col>
      <xdr:colOff>25400</xdr:colOff>
      <xdr:row>35</xdr:row>
      <xdr:rowOff>153670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506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78757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142240</xdr:rowOff>
    </xdr:from>
    <xdr:to>
      <xdr:col>19</xdr:col>
      <xdr:colOff>187325</xdr:colOff>
      <xdr:row>35</xdr:row>
      <xdr:rowOff>153670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429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25417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142240</xdr:rowOff>
    </xdr:from>
    <xdr:to>
      <xdr:col>15</xdr:col>
      <xdr:colOff>98425</xdr:colOff>
      <xdr:row>36</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429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168910</xdr:rowOff>
    </xdr:from>
    <xdr:to>
      <xdr:col>11</xdr:col>
      <xdr:colOff>9525</xdr:colOff>
      <xdr:row>36</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69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22860</xdr:rowOff>
    </xdr:from>
    <xdr:to>
      <xdr:col>11</xdr:col>
      <xdr:colOff>60325</xdr:colOff>
      <xdr:row>36</xdr:row>
      <xdr:rowOff>124460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109237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144780</xdr:rowOff>
    </xdr:from>
    <xdr:to>
      <xdr:col>6</xdr:col>
      <xdr:colOff>171450</xdr:colOff>
      <xdr:row>36</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59707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99060</xdr:rowOff>
    </xdr:from>
    <xdr:to>
      <xdr:col>24</xdr:col>
      <xdr:colOff>76200</xdr:colOff>
      <xdr:row>36</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115587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4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102870</xdr:rowOff>
    </xdr:from>
    <xdr:to>
      <xdr:col>20</xdr:col>
      <xdr:colOff>38100</xdr:colOff>
      <xdr:row>36</xdr:row>
      <xdr:rowOff>33020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43197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91440</xdr:rowOff>
    </xdr:from>
    <xdr:to>
      <xdr:col>15</xdr:col>
      <xdr:colOff>149225</xdr:colOff>
      <xdr:row>36</xdr:row>
      <xdr:rowOff>21590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6367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1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増加。</a:t>
          </a:r>
          <a:endParaRPr lang="ja-JP" altLang="ja-JP" sz="1400">
            <a:effectLst/>
          </a:endParaRPr>
        </a:p>
        <a:p>
          <a:r>
            <a:rPr kumimoji="1" lang="ja-JP" altLang="ja-JP" sz="1100">
              <a:solidFill>
                <a:schemeClr val="dk1"/>
              </a:solidFill>
              <a:effectLst/>
              <a:latin typeface="+mn-lt"/>
              <a:ea typeface="+mn-ea"/>
              <a:cs typeface="+mn-cs"/>
            </a:rPr>
            <a:t>　主な要因は</a:t>
          </a:r>
          <a:r>
            <a:rPr kumimoji="1" lang="ja-JP" altLang="en-US" sz="1100">
              <a:solidFill>
                <a:schemeClr val="dk1"/>
              </a:solidFill>
              <a:effectLst/>
              <a:latin typeface="+mn-lt"/>
              <a:ea typeface="+mn-ea"/>
              <a:cs typeface="+mn-cs"/>
            </a:rPr>
            <a:t>賃金、事務機器使用料等</a:t>
          </a:r>
          <a:r>
            <a:rPr kumimoji="1" lang="ja-JP" altLang="ja-JP" sz="1100">
              <a:solidFill>
                <a:schemeClr val="dk1"/>
              </a:solidFill>
              <a:effectLst/>
              <a:latin typeface="+mn-lt"/>
              <a:ea typeface="+mn-ea"/>
              <a:cs typeface="+mn-cs"/>
            </a:rPr>
            <a:t>の増加によるものである。</a:t>
          </a:r>
          <a:endParaRPr lang="ja-JP" altLang="ja-JP" sz="1400">
            <a:effectLst/>
          </a:endParaRPr>
        </a:p>
        <a:p>
          <a:r>
            <a:rPr kumimoji="1" lang="ja-JP" altLang="ja-JP" sz="1100">
              <a:solidFill>
                <a:schemeClr val="dk1"/>
              </a:solidFill>
              <a:effectLst/>
              <a:latin typeface="+mn-lt"/>
              <a:ea typeface="+mn-ea"/>
              <a:cs typeface="+mn-cs"/>
            </a:rPr>
            <a:t>　全国平均を上回っており、今後もより一層の経費節減に努め、健全な財政運営に努める。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153670</xdr:rowOff>
    </xdr:from>
    <xdr:to>
      <xdr:col>82</xdr:col>
      <xdr:colOff>107950</xdr:colOff>
      <xdr:row>17</xdr:row>
      <xdr:rowOff>20320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8968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47007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18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16</xdr:row>
      <xdr:rowOff>153670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8244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73660</xdr:rowOff>
    </xdr:from>
    <xdr:to>
      <xdr:col>73</xdr:col>
      <xdr:colOff>180975</xdr:colOff>
      <xdr:row>16</xdr:row>
      <xdr:rowOff>81280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816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91440</xdr:rowOff>
    </xdr:from>
    <xdr:to>
      <xdr:col>74</xdr:col>
      <xdr:colOff>31750</xdr:colOff>
      <xdr:row>16</xdr:row>
      <xdr:rowOff>21590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31767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27940</xdr:rowOff>
    </xdr:from>
    <xdr:to>
      <xdr:col>69</xdr:col>
      <xdr:colOff>92075</xdr:colOff>
      <xdr:row>16</xdr:row>
      <xdr:rowOff>73660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771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125730</xdr:rowOff>
    </xdr:from>
    <xdr:to>
      <xdr:col>69</xdr:col>
      <xdr:colOff>142875</xdr:colOff>
      <xdr:row>16</xdr:row>
      <xdr:rowOff>55880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66057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91440</xdr:rowOff>
    </xdr:from>
    <xdr:to>
      <xdr:col>65</xdr:col>
      <xdr:colOff>53975</xdr:colOff>
      <xdr:row>16</xdr:row>
      <xdr:rowOff>21590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31767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140970</xdr:rowOff>
    </xdr:from>
    <xdr:to>
      <xdr:col>82</xdr:col>
      <xdr:colOff>158750</xdr:colOff>
      <xdr:row>17</xdr:row>
      <xdr:rowOff>71120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8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113047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85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102870</xdr:rowOff>
    </xdr:from>
    <xdr:to>
      <xdr:col>78</xdr:col>
      <xdr:colOff>120650</xdr:colOff>
      <xdr:row>17</xdr:row>
      <xdr:rowOff>33020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84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17797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93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116857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22860</xdr:rowOff>
    </xdr:from>
    <xdr:to>
      <xdr:col>69</xdr:col>
      <xdr:colOff>142875</xdr:colOff>
      <xdr:row>16</xdr:row>
      <xdr:rowOff>124460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109237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148590</xdr:rowOff>
    </xdr:from>
    <xdr:to>
      <xdr:col>65</xdr:col>
      <xdr:colOff>53975</xdr:colOff>
      <xdr:row>16</xdr:row>
      <xdr:rowOff>78740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63517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主な要因は</a:t>
          </a:r>
          <a:r>
            <a:rPr kumimoji="1" lang="ja-JP" altLang="en-US" sz="1100">
              <a:solidFill>
                <a:schemeClr val="dk1"/>
              </a:solidFill>
              <a:effectLst/>
              <a:latin typeface="+mn-lt"/>
              <a:ea typeface="+mn-ea"/>
              <a:cs typeface="+mn-cs"/>
            </a:rPr>
            <a:t>特別医療費</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による。</a:t>
          </a:r>
          <a:endParaRPr lang="ja-JP" altLang="ja-JP" sz="1400">
            <a:effectLst/>
          </a:endParaRPr>
        </a:p>
        <a:p>
          <a:r>
            <a:rPr kumimoji="1" lang="ja-JP" altLang="ja-JP" sz="1100">
              <a:solidFill>
                <a:schemeClr val="dk1"/>
              </a:solidFill>
              <a:effectLst/>
              <a:latin typeface="+mn-lt"/>
              <a:ea typeface="+mn-ea"/>
              <a:cs typeface="+mn-cs"/>
            </a:rPr>
            <a:t>　平成２４年度から福祉事務所を設置したため、類似団体と比較すると高い数値</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が、全国平均と比較すると低い水準を維持しており、今後も維持するよう努める。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57</xdr:row>
      <xdr:rowOff>4535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118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57</xdr:row>
      <xdr:rowOff>4535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79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94343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792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94343</xdr:rowOff>
    </xdr:from>
    <xdr:to>
      <xdr:col>11</xdr:col>
      <xdr:colOff>9525</xdr:colOff>
      <xdr:row>56</xdr:row>
      <xdr:rowOff>94343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95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43543</xdr:rowOff>
    </xdr:from>
    <xdr:to>
      <xdr:col>11</xdr:col>
      <xdr:colOff>60325</xdr:colOff>
      <xdr:row>56</xdr:row>
      <xdr:rowOff>145143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43543</xdr:rowOff>
    </xdr:from>
    <xdr:to>
      <xdr:col>6</xdr:col>
      <xdr:colOff>171450</xdr:colOff>
      <xdr:row>56</xdr:row>
      <xdr:rowOff>145143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129920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主に特別会計への繰出金の比率であり、前年度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全国平均を上回っており、</a:t>
          </a:r>
          <a:r>
            <a:rPr kumimoji="1" lang="ja-JP" altLang="ja-JP" sz="1100">
              <a:solidFill>
                <a:schemeClr val="dk1"/>
              </a:solidFill>
              <a:effectLst/>
              <a:latin typeface="+mn-lt"/>
              <a:ea typeface="+mn-ea"/>
              <a:cs typeface="+mn-cs"/>
            </a:rPr>
            <a:t>健康づくりの推進や下水道接続率の向上、水道施設の統合・料金の見直しなどにより各会計の健全経営化に取り組み、一般会計からの繰出金の減少に努める。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110998</xdr:rowOff>
    </xdr:from>
    <xdr:to>
      <xdr:col>82</xdr:col>
      <xdr:colOff>107950</xdr:colOff>
      <xdr:row>57</xdr:row>
      <xdr:rowOff>115570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8836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129303</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59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110998</xdr:rowOff>
    </xdr:from>
    <xdr:to>
      <xdr:col>78</xdr:col>
      <xdr:colOff>69850</xdr:colOff>
      <xdr:row>57</xdr:row>
      <xdr:rowOff>110998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883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25671</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5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110998</xdr:rowOff>
    </xdr:from>
    <xdr:to>
      <xdr:col>73</xdr:col>
      <xdr:colOff>180975</xdr:colOff>
      <xdr:row>57</xdr:row>
      <xdr:rowOff>120142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8836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48531</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110998</xdr:rowOff>
    </xdr:from>
    <xdr:to>
      <xdr:col>69</xdr:col>
      <xdr:colOff>92075</xdr:colOff>
      <xdr:row>57</xdr:row>
      <xdr:rowOff>120142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8836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21336</xdr:rowOff>
    </xdr:from>
    <xdr:to>
      <xdr:col>69</xdr:col>
      <xdr:colOff>142875</xdr:colOff>
      <xdr:row>56</xdr:row>
      <xdr:rowOff>122936</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133113</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60198</xdr:rowOff>
    </xdr:from>
    <xdr:to>
      <xdr:col>78</xdr:col>
      <xdr:colOff>120650</xdr:colOff>
      <xdr:row>57</xdr:row>
      <xdr:rowOff>161798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146575</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91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60198</xdr:rowOff>
    </xdr:from>
    <xdr:to>
      <xdr:col>74</xdr:col>
      <xdr:colOff>31750</xdr:colOff>
      <xdr:row>57</xdr:row>
      <xdr:rowOff>161798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146575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69342</xdr:rowOff>
    </xdr:from>
    <xdr:to>
      <xdr:col>69</xdr:col>
      <xdr:colOff>142875</xdr:colOff>
      <xdr:row>57</xdr:row>
      <xdr:rowOff>170942</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155719</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92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60198</xdr:rowOff>
    </xdr:from>
    <xdr:to>
      <xdr:col>65</xdr:col>
      <xdr:colOff>53975</xdr:colOff>
      <xdr:row>57</xdr:row>
      <xdr:rowOff>161798</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146575</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a:t>
          </a:r>
          <a:r>
            <a:rPr kumimoji="1" lang="ja-JP" altLang="en-US" sz="1100">
              <a:solidFill>
                <a:schemeClr val="dk1"/>
              </a:solidFill>
              <a:effectLst/>
              <a:latin typeface="+mn-lt"/>
              <a:ea typeface="+mn-ea"/>
              <a:cs typeface="+mn-cs"/>
            </a:rPr>
            <a:t>と同数</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全国平均を下回っており、今後も補助金等の内容を精査し、廃止も含めた見直しに努める。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154432</xdr:rowOff>
    </xdr:from>
    <xdr:to>
      <xdr:col>82</xdr:col>
      <xdr:colOff>107950</xdr:colOff>
      <xdr:row>34</xdr:row>
      <xdr:rowOff>154432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59837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154432</xdr:rowOff>
    </xdr:from>
    <xdr:to>
      <xdr:col>78</xdr:col>
      <xdr:colOff>69850</xdr:colOff>
      <xdr:row>35</xdr:row>
      <xdr:rowOff>56134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59837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19558</xdr:rowOff>
    </xdr:from>
    <xdr:to>
      <xdr:col>73</xdr:col>
      <xdr:colOff>180975</xdr:colOff>
      <xdr:row>35</xdr:row>
      <xdr:rowOff>56134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0203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19558</xdr:rowOff>
    </xdr:from>
    <xdr:to>
      <xdr:col>69</xdr:col>
      <xdr:colOff>92075</xdr:colOff>
      <xdr:row>35</xdr:row>
      <xdr:rowOff>56134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0203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46482</xdr:rowOff>
    </xdr:from>
    <xdr:to>
      <xdr:col>69</xdr:col>
      <xdr:colOff>142875</xdr:colOff>
      <xdr:row>37</xdr:row>
      <xdr:rowOff>148082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103632</xdr:rowOff>
    </xdr:from>
    <xdr:to>
      <xdr:col>82</xdr:col>
      <xdr:colOff>158750</xdr:colOff>
      <xdr:row>35</xdr:row>
      <xdr:rowOff>33782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120159</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77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103632</xdr:rowOff>
    </xdr:from>
    <xdr:to>
      <xdr:col>78</xdr:col>
      <xdr:colOff>120650</xdr:colOff>
      <xdr:row>35</xdr:row>
      <xdr:rowOff>33782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43959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5334</xdr:rowOff>
    </xdr:from>
    <xdr:to>
      <xdr:col>74</xdr:col>
      <xdr:colOff>31750</xdr:colOff>
      <xdr:row>35</xdr:row>
      <xdr:rowOff>106934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117111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140208</xdr:rowOff>
    </xdr:from>
    <xdr:to>
      <xdr:col>69</xdr:col>
      <xdr:colOff>142875</xdr:colOff>
      <xdr:row>35</xdr:row>
      <xdr:rowOff>70358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80535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xdr:rowOff>
    </xdr:from>
    <xdr:to>
      <xdr:col>65</xdr:col>
      <xdr:colOff>53975</xdr:colOff>
      <xdr:row>35</xdr:row>
      <xdr:rowOff>106934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117111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増加。</a:t>
          </a:r>
          <a:endParaRPr lang="ja-JP" altLang="ja-JP" sz="1400">
            <a:effectLst/>
          </a:endParaRPr>
        </a:p>
        <a:p>
          <a:r>
            <a:rPr kumimoji="1" lang="ja-JP" altLang="ja-JP" sz="1100">
              <a:solidFill>
                <a:schemeClr val="dk1"/>
              </a:solidFill>
              <a:effectLst/>
              <a:latin typeface="+mn-lt"/>
              <a:ea typeface="+mn-ea"/>
              <a:cs typeface="+mn-cs"/>
            </a:rPr>
            <a:t>　主な要因は、</a:t>
          </a:r>
          <a:r>
            <a:rPr kumimoji="1" lang="ja-JP" altLang="en-US" sz="1100">
              <a:solidFill>
                <a:schemeClr val="dk1"/>
              </a:solidFill>
              <a:effectLst/>
              <a:latin typeface="+mn-lt"/>
              <a:ea typeface="+mn-ea"/>
              <a:cs typeface="+mn-cs"/>
            </a:rPr>
            <a:t>道路改良事業等により過疎対策事業債の</a:t>
          </a:r>
          <a:r>
            <a:rPr kumimoji="1" lang="ja-JP" altLang="ja-JP" sz="1100">
              <a:solidFill>
                <a:schemeClr val="dk1"/>
              </a:solidFill>
              <a:effectLst/>
              <a:latin typeface="+mn-lt"/>
              <a:ea typeface="+mn-ea"/>
              <a:cs typeface="+mn-cs"/>
            </a:rPr>
            <a:t>償還額が増加したためである。</a:t>
          </a:r>
          <a:endParaRPr lang="ja-JP" altLang="ja-JP" sz="1400">
            <a:effectLst/>
          </a:endParaRPr>
        </a:p>
        <a:p>
          <a:r>
            <a:rPr kumimoji="1" lang="ja-JP" altLang="ja-JP" sz="1100">
              <a:solidFill>
                <a:schemeClr val="dk1"/>
              </a:solidFill>
              <a:effectLst/>
              <a:latin typeface="+mn-lt"/>
              <a:ea typeface="+mn-ea"/>
              <a:cs typeface="+mn-cs"/>
            </a:rPr>
            <a:t>　計画的な地方債の借入を行い、公債費の抑制に努める。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60706</xdr:rowOff>
    </xdr:from>
    <xdr:to>
      <xdr:col>24</xdr:col>
      <xdr:colOff>25400</xdr:colOff>
      <xdr:row>77</xdr:row>
      <xdr:rowOff>74422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2623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28702</xdr:rowOff>
    </xdr:from>
    <xdr:to>
      <xdr:col>19</xdr:col>
      <xdr:colOff>187325</xdr:colOff>
      <xdr:row>77</xdr:row>
      <xdr:rowOff>60706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2303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28702</xdr:rowOff>
    </xdr:from>
    <xdr:to>
      <xdr:col>15</xdr:col>
      <xdr:colOff>98425</xdr:colOff>
      <xdr:row>77</xdr:row>
      <xdr:rowOff>69850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2303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42418</xdr:rowOff>
    </xdr:from>
    <xdr:to>
      <xdr:col>11</xdr:col>
      <xdr:colOff>9525</xdr:colOff>
      <xdr:row>77</xdr:row>
      <xdr:rowOff>69850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244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142494</xdr:rowOff>
    </xdr:from>
    <xdr:to>
      <xdr:col>11</xdr:col>
      <xdr:colOff>60325</xdr:colOff>
      <xdr:row>78</xdr:row>
      <xdr:rowOff>72644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57421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40149</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9906</xdr:rowOff>
    </xdr:from>
    <xdr:to>
      <xdr:col>20</xdr:col>
      <xdr:colOff>38100</xdr:colOff>
      <xdr:row>77</xdr:row>
      <xdr:rowOff>111506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149352</xdr:rowOff>
    </xdr:from>
    <xdr:to>
      <xdr:col>15</xdr:col>
      <xdr:colOff>149225</xdr:colOff>
      <xdr:row>77</xdr:row>
      <xdr:rowOff>79502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89679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163068</xdr:rowOff>
    </xdr:from>
    <xdr:to>
      <xdr:col>6</xdr:col>
      <xdr:colOff>171450</xdr:colOff>
      <xdr:row>77</xdr:row>
      <xdr:rowOff>93218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103395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増加。</a:t>
          </a:r>
          <a:endParaRPr lang="ja-JP" altLang="ja-JP" sz="1400">
            <a:effectLst/>
          </a:endParaRPr>
        </a:p>
        <a:p>
          <a:r>
            <a:rPr kumimoji="1" lang="ja-JP" altLang="ja-JP" sz="1100">
              <a:solidFill>
                <a:schemeClr val="dk1"/>
              </a:solidFill>
              <a:effectLst/>
              <a:latin typeface="+mn-lt"/>
              <a:ea typeface="+mn-ea"/>
              <a:cs typeface="+mn-cs"/>
            </a:rPr>
            <a:t>　主な要因は、物件費と</a:t>
          </a:r>
          <a:r>
            <a:rPr kumimoji="1" lang="ja-JP" altLang="en-US" sz="1100">
              <a:solidFill>
                <a:schemeClr val="dk1"/>
              </a:solidFill>
              <a:effectLst/>
              <a:latin typeface="+mn-lt"/>
              <a:ea typeface="+mn-ea"/>
              <a:cs typeface="+mn-cs"/>
            </a:rPr>
            <a:t>繰出金</a:t>
          </a:r>
          <a:r>
            <a:rPr kumimoji="1" lang="ja-JP" altLang="ja-JP" sz="1100">
              <a:solidFill>
                <a:schemeClr val="dk1"/>
              </a:solidFill>
              <a:effectLst/>
              <a:latin typeface="+mn-lt"/>
              <a:ea typeface="+mn-ea"/>
              <a:cs typeface="+mn-cs"/>
            </a:rPr>
            <a:t>の増加によるもの。</a:t>
          </a:r>
          <a:endParaRPr lang="ja-JP" altLang="ja-JP" sz="1400">
            <a:effectLst/>
          </a:endParaRPr>
        </a:p>
        <a:p>
          <a:r>
            <a:rPr kumimoji="1" lang="ja-JP" altLang="ja-JP" sz="1100">
              <a:solidFill>
                <a:schemeClr val="dk1"/>
              </a:solidFill>
              <a:effectLst/>
              <a:latin typeface="+mn-lt"/>
              <a:ea typeface="+mn-ea"/>
              <a:cs typeface="+mn-cs"/>
            </a:rPr>
            <a:t>　今後も事業の見直しや一層の経費削減に努め、類似団体平均値に近づけるよう努力する。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90424</xdr:rowOff>
    </xdr:from>
    <xdr:to>
      <xdr:col>82</xdr:col>
      <xdr:colOff>107950</xdr:colOff>
      <xdr:row>78</xdr:row>
      <xdr:rowOff>117856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4635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170435</xdr:rowOff>
    </xdr:from>
    <xdr:to>
      <xdr:col>78</xdr:col>
      <xdr:colOff>69850</xdr:colOff>
      <xdr:row>78</xdr:row>
      <xdr:rowOff>90424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372085"/>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170435</xdr:rowOff>
    </xdr:from>
    <xdr:to>
      <xdr:col>73</xdr:col>
      <xdr:colOff>180975</xdr:colOff>
      <xdr:row>78</xdr:row>
      <xdr:rowOff>44704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3720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78</xdr:row>
      <xdr:rowOff>44704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3446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78487</xdr:rowOff>
    </xdr:from>
    <xdr:to>
      <xdr:col>69</xdr:col>
      <xdr:colOff>142875</xdr:colOff>
      <xdr:row>78</xdr:row>
      <xdr:rowOff>8637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2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18814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67056</xdr:rowOff>
    </xdr:from>
    <xdr:to>
      <xdr:col>82</xdr:col>
      <xdr:colOff>158750</xdr:colOff>
      <xdr:row>78</xdr:row>
      <xdr:rowOff>168656</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39133</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39624</xdr:rowOff>
    </xdr:from>
    <xdr:to>
      <xdr:col>78</xdr:col>
      <xdr:colOff>120650</xdr:colOff>
      <xdr:row>78</xdr:row>
      <xdr:rowOff>141224</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126001</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49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34562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165354</xdr:rowOff>
    </xdr:from>
    <xdr:to>
      <xdr:col>69</xdr:col>
      <xdr:colOff>142875</xdr:colOff>
      <xdr:row>78</xdr:row>
      <xdr:rowOff>95504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80281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92202</xdr:rowOff>
    </xdr:from>
    <xdr:to>
      <xdr:col>65</xdr:col>
      <xdr:colOff>53975</xdr:colOff>
      <xdr:row>78</xdr:row>
      <xdr:rowOff>22352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7129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30083</xdr:rowOff>
    </xdr:from>
    <xdr:to>
      <xdr:col>29</xdr:col>
      <xdr:colOff>127000</xdr:colOff>
      <xdr:row>17</xdr:row>
      <xdr:rowOff>50239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992358"/>
          <a:ext cx="647700" cy="20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14860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771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50239</xdr:rowOff>
    </xdr:from>
    <xdr:to>
      <xdr:col>26</xdr:col>
      <xdr:colOff>50800</xdr:colOff>
      <xdr:row>17</xdr:row>
      <xdr:rowOff>61975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012514"/>
          <a:ext cx="698500" cy="11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91117</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61975</xdr:rowOff>
    </xdr:from>
    <xdr:to>
      <xdr:col>22</xdr:col>
      <xdr:colOff>114300</xdr:colOff>
      <xdr:row>17</xdr:row>
      <xdr:rowOff>77102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24250"/>
          <a:ext cx="698500" cy="15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33551</xdr:rowOff>
    </xdr:from>
    <xdr:to>
      <xdr:col>22</xdr:col>
      <xdr:colOff>165100</xdr:colOff>
      <xdr:row>17</xdr:row>
      <xdr:rowOff>135151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119928</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8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77102</xdr:rowOff>
    </xdr:from>
    <xdr:to>
      <xdr:col>18</xdr:col>
      <xdr:colOff>177800</xdr:colOff>
      <xdr:row>17</xdr:row>
      <xdr:rowOff>88980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39377"/>
          <a:ext cx="698500" cy="11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84138</xdr:rowOff>
    </xdr:from>
    <xdr:to>
      <xdr:col>19</xdr:col>
      <xdr:colOff>38100</xdr:colOff>
      <xdr:row>17</xdr:row>
      <xdr:rowOff>14288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24465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64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105830</xdr:rowOff>
    </xdr:from>
    <xdr:to>
      <xdr:col>15</xdr:col>
      <xdr:colOff>101600</xdr:colOff>
      <xdr:row>17</xdr:row>
      <xdr:rowOff>35980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896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46157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66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150733</xdr:rowOff>
    </xdr:from>
    <xdr:to>
      <xdr:col>29</xdr:col>
      <xdr:colOff>177800</xdr:colOff>
      <xdr:row>17</xdr:row>
      <xdr:rowOff>80883</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41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167260</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7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170889</xdr:rowOff>
    </xdr:from>
    <xdr:to>
      <xdr:col>26</xdr:col>
      <xdr:colOff>101600</xdr:colOff>
      <xdr:row>17</xdr:row>
      <xdr:rowOff>101039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61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111216</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73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11175</xdr:rowOff>
    </xdr:from>
    <xdr:to>
      <xdr:col>22</xdr:col>
      <xdr:colOff>165100</xdr:colOff>
      <xdr:row>17</xdr:row>
      <xdr:rowOff>112775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73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122952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7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26302</xdr:rowOff>
    </xdr:from>
    <xdr:to>
      <xdr:col>19</xdr:col>
      <xdr:colOff>38100</xdr:colOff>
      <xdr:row>17</xdr:row>
      <xdr:rowOff>127902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88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112679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07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38180</xdr:rowOff>
    </xdr:from>
    <xdr:to>
      <xdr:col>15</xdr:col>
      <xdr:colOff>101600</xdr:colOff>
      <xdr:row>17</xdr:row>
      <xdr:rowOff>139780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00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124557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08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297932</xdr:rowOff>
    </xdr:from>
    <xdr:to>
      <xdr:col>29</xdr:col>
      <xdr:colOff>127000</xdr:colOff>
      <xdr:row>35</xdr:row>
      <xdr:rowOff>299867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908282"/>
          <a:ext cx="647700" cy="1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282709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8930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299867</xdr:rowOff>
    </xdr:from>
    <xdr:to>
      <xdr:col>26</xdr:col>
      <xdr:colOff>50800</xdr:colOff>
      <xdr:row>35</xdr:row>
      <xdr:rowOff>341396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910217"/>
          <a:ext cx="698500" cy="41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25333</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78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341396</xdr:rowOff>
    </xdr:from>
    <xdr:to>
      <xdr:col>22</xdr:col>
      <xdr:colOff>114300</xdr:colOff>
      <xdr:row>36</xdr:row>
      <xdr:rowOff>6025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951746"/>
          <a:ext cx="698500" cy="7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265260</xdr:rowOff>
    </xdr:from>
    <xdr:to>
      <xdr:col>22</xdr:col>
      <xdr:colOff>165100</xdr:colOff>
      <xdr:row>36</xdr:row>
      <xdr:rowOff>23960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34137</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297368</xdr:rowOff>
    </xdr:from>
    <xdr:to>
      <xdr:col>18</xdr:col>
      <xdr:colOff>177800</xdr:colOff>
      <xdr:row>36</xdr:row>
      <xdr:rowOff>6025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907718"/>
          <a:ext cx="698500" cy="51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324725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284789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247132</xdr:rowOff>
    </xdr:from>
    <xdr:to>
      <xdr:col>29</xdr:col>
      <xdr:colOff>177800</xdr:colOff>
      <xdr:row>36</xdr:row>
      <xdr:rowOff>5832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57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92209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02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249067</xdr:rowOff>
    </xdr:from>
    <xdr:to>
      <xdr:col>26</xdr:col>
      <xdr:colOff>101600</xdr:colOff>
      <xdr:row>36</xdr:row>
      <xdr:rowOff>7767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59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17944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628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290596</xdr:rowOff>
    </xdr:from>
    <xdr:to>
      <xdr:col>22</xdr:col>
      <xdr:colOff>165100</xdr:colOff>
      <xdr:row>36</xdr:row>
      <xdr:rowOff>49296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900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34073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87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298125</xdr:rowOff>
    </xdr:from>
    <xdr:to>
      <xdr:col>19</xdr:col>
      <xdr:colOff>38100</xdr:colOff>
      <xdr:row>36</xdr:row>
      <xdr:rowOff>56825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908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41602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9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246568</xdr:rowOff>
    </xdr:from>
    <xdr:to>
      <xdr:col>15</xdr:col>
      <xdr:colOff>101600</xdr:colOff>
      <xdr:row>36</xdr:row>
      <xdr:rowOff>5268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56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332945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4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3,345
3,301
199.18
3,692,910
3,445,715
219,248
2,136,953
3,346,290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57890</xdr:rowOff>
    </xdr:from>
    <xdr:to>
      <xdr:col>24</xdr:col>
      <xdr:colOff>63500</xdr:colOff>
      <xdr:row>38</xdr:row>
      <xdr:rowOff>70548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72990"/>
          <a:ext cx="838200" cy="1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161158</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504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70548</xdr:rowOff>
    </xdr:from>
    <xdr:to>
      <xdr:col>19</xdr:col>
      <xdr:colOff>177800</xdr:colOff>
      <xdr:row>38</xdr:row>
      <xdr:rowOff>85150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85648"/>
          <a:ext cx="889000" cy="1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115350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85150</xdr:rowOff>
    </xdr:from>
    <xdr:to>
      <xdr:col>15</xdr:col>
      <xdr:colOff>50800</xdr:colOff>
      <xdr:row>38</xdr:row>
      <xdr:rowOff>100557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00250"/>
          <a:ext cx="8890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59143</xdr:rowOff>
    </xdr:from>
    <xdr:to>
      <xdr:col>15</xdr:col>
      <xdr:colOff>101600</xdr:colOff>
      <xdr:row>38</xdr:row>
      <xdr:rowOff>160743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151870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100557</xdr:rowOff>
    </xdr:from>
    <xdr:to>
      <xdr:col>10</xdr:col>
      <xdr:colOff>114300</xdr:colOff>
      <xdr:row>38</xdr:row>
      <xdr:rowOff>105776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15657"/>
          <a:ext cx="889000" cy="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68780</xdr:rowOff>
    </xdr:from>
    <xdr:to>
      <xdr:col>10</xdr:col>
      <xdr:colOff>165100</xdr:colOff>
      <xdr:row>37</xdr:row>
      <xdr:rowOff>170380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15457</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18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89367</xdr:rowOff>
    </xdr:from>
    <xdr:to>
      <xdr:col>6</xdr:col>
      <xdr:colOff>38100</xdr:colOff>
      <xdr:row>38</xdr:row>
      <xdr:rowOff>19517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43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36044</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20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7090</xdr:rowOff>
    </xdr:from>
    <xdr:to>
      <xdr:col>24</xdr:col>
      <xdr:colOff>114300</xdr:colOff>
      <xdr:row>38</xdr:row>
      <xdr:rowOff>108690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2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29968</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7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19748</xdr:rowOff>
    </xdr:from>
    <xdr:to>
      <xdr:col>20</xdr:col>
      <xdr:colOff>38100</xdr:colOff>
      <xdr:row>38</xdr:row>
      <xdr:rowOff>121348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3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137875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31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34350</xdr:rowOff>
    </xdr:from>
    <xdr:to>
      <xdr:col>15</xdr:col>
      <xdr:colOff>101600</xdr:colOff>
      <xdr:row>38</xdr:row>
      <xdr:rowOff>135950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4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152476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32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49757</xdr:rowOff>
    </xdr:from>
    <xdr:to>
      <xdr:col>10</xdr:col>
      <xdr:colOff>165100</xdr:colOff>
      <xdr:row>38</xdr:row>
      <xdr:rowOff>151357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6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142484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65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54976</xdr:rowOff>
    </xdr:from>
    <xdr:to>
      <xdr:col>6</xdr:col>
      <xdr:colOff>38100</xdr:colOff>
      <xdr:row>38</xdr:row>
      <xdr:rowOff>156576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7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147703</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662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102851</xdr:rowOff>
    </xdr:from>
    <xdr:to>
      <xdr:col>24</xdr:col>
      <xdr:colOff>63500</xdr:colOff>
      <xdr:row>57</xdr:row>
      <xdr:rowOff>110867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875501"/>
          <a:ext cx="838200" cy="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76182</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110867</xdr:rowOff>
    </xdr:from>
    <xdr:to>
      <xdr:col>19</xdr:col>
      <xdr:colOff>177800</xdr:colOff>
      <xdr:row>57</xdr:row>
      <xdr:rowOff>148628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883517"/>
          <a:ext cx="889000" cy="3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32991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148628</xdr:rowOff>
    </xdr:from>
    <xdr:to>
      <xdr:col>15</xdr:col>
      <xdr:colOff>50800</xdr:colOff>
      <xdr:row>58</xdr:row>
      <xdr:rowOff>8403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921278"/>
          <a:ext cx="889000" cy="3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44265</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8403</xdr:rowOff>
    </xdr:from>
    <xdr:to>
      <xdr:col>10</xdr:col>
      <xdr:colOff>114300</xdr:colOff>
      <xdr:row>58</xdr:row>
      <xdr:rowOff>35542</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952503"/>
          <a:ext cx="889000" cy="2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67970</xdr:rowOff>
    </xdr:from>
    <xdr:to>
      <xdr:col>10</xdr:col>
      <xdr:colOff>165100</xdr:colOff>
      <xdr:row>57</xdr:row>
      <xdr:rowOff>169570</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14647</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86253</xdr:rowOff>
    </xdr:from>
    <xdr:to>
      <xdr:col>6</xdr:col>
      <xdr:colOff>38100</xdr:colOff>
      <xdr:row>58</xdr:row>
      <xdr:rowOff>16403</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32930</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63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52051</xdr:rowOff>
    </xdr:from>
    <xdr:to>
      <xdr:col>24</xdr:col>
      <xdr:colOff>114300</xdr:colOff>
      <xdr:row>57</xdr:row>
      <xdr:rowOff>153651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82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74928</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67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60067</xdr:rowOff>
    </xdr:from>
    <xdr:to>
      <xdr:col>20</xdr:col>
      <xdr:colOff>38100</xdr:colOff>
      <xdr:row>57</xdr:row>
      <xdr:rowOff>161667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83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6744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607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97828</xdr:rowOff>
    </xdr:from>
    <xdr:to>
      <xdr:col>15</xdr:col>
      <xdr:colOff>101600</xdr:colOff>
      <xdr:row>58</xdr:row>
      <xdr:rowOff>27978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87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44505</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9645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129053</xdr:rowOff>
    </xdr:from>
    <xdr:to>
      <xdr:col>10</xdr:col>
      <xdr:colOff>165100</xdr:colOff>
      <xdr:row>58</xdr:row>
      <xdr:rowOff>59203</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0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50330</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999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156192</xdr:rowOff>
    </xdr:from>
    <xdr:to>
      <xdr:col>6</xdr:col>
      <xdr:colOff>38100</xdr:colOff>
      <xdr:row>58</xdr:row>
      <xdr:rowOff>86342</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2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77469</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1002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65660</xdr:rowOff>
    </xdr:from>
    <xdr:to>
      <xdr:col>24</xdr:col>
      <xdr:colOff>63500</xdr:colOff>
      <xdr:row>78</xdr:row>
      <xdr:rowOff>78690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438760"/>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64152</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9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65660</xdr:rowOff>
    </xdr:from>
    <xdr:to>
      <xdr:col>19</xdr:col>
      <xdr:colOff>177800</xdr:colOff>
      <xdr:row>78</xdr:row>
      <xdr:rowOff>145923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438760"/>
          <a:ext cx="889000" cy="8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35323</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126567</xdr:rowOff>
    </xdr:from>
    <xdr:to>
      <xdr:col>15</xdr:col>
      <xdr:colOff>50800</xdr:colOff>
      <xdr:row>78</xdr:row>
      <xdr:rowOff>145923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499667"/>
          <a:ext cx="889000" cy="1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137464</xdr:rowOff>
    </xdr:from>
    <xdr:to>
      <xdr:col>15</xdr:col>
      <xdr:colOff>101600</xdr:colOff>
      <xdr:row>78</xdr:row>
      <xdr:rowOff>67614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84141</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126567</xdr:rowOff>
    </xdr:from>
    <xdr:to>
      <xdr:col>10</xdr:col>
      <xdr:colOff>114300</xdr:colOff>
      <xdr:row>78</xdr:row>
      <xdr:rowOff>130874</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499667"/>
          <a:ext cx="889000" cy="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95580</xdr:rowOff>
    </xdr:from>
    <xdr:to>
      <xdr:col>10</xdr:col>
      <xdr:colOff>165100</xdr:colOff>
      <xdr:row>78</xdr:row>
      <xdr:rowOff>25730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42257</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0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117539</xdr:rowOff>
    </xdr:from>
    <xdr:to>
      <xdr:col>6</xdr:col>
      <xdr:colOff>38100</xdr:colOff>
      <xdr:row>78</xdr:row>
      <xdr:rowOff>47689</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3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64216</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27890</xdr:rowOff>
    </xdr:from>
    <xdr:to>
      <xdr:col>24</xdr:col>
      <xdr:colOff>114300</xdr:colOff>
      <xdr:row>78</xdr:row>
      <xdr:rowOff>129490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114267</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14860</xdr:rowOff>
    </xdr:from>
    <xdr:to>
      <xdr:col>20</xdr:col>
      <xdr:colOff>38100</xdr:colOff>
      <xdr:row>78</xdr:row>
      <xdr:rowOff>116460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38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107587</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348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95123</xdr:rowOff>
    </xdr:from>
    <xdr:to>
      <xdr:col>15</xdr:col>
      <xdr:colOff>101600</xdr:colOff>
      <xdr:row>79</xdr:row>
      <xdr:rowOff>25273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6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16400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60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75767</xdr:rowOff>
    </xdr:from>
    <xdr:to>
      <xdr:col>10</xdr:col>
      <xdr:colOff>165100</xdr:colOff>
      <xdr:row>79</xdr:row>
      <xdr:rowOff>5917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168494</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4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80074</xdr:rowOff>
    </xdr:from>
    <xdr:to>
      <xdr:col>6</xdr:col>
      <xdr:colOff>38100</xdr:colOff>
      <xdr:row>79</xdr:row>
      <xdr:rowOff>10224</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5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1351</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45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171031</xdr:rowOff>
    </xdr:from>
    <xdr:to>
      <xdr:col>24</xdr:col>
      <xdr:colOff>63500</xdr:colOff>
      <xdr:row>95</xdr:row>
      <xdr:rowOff>32322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287331"/>
          <a:ext cx="838200" cy="3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90873</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55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32322</xdr:rowOff>
    </xdr:from>
    <xdr:to>
      <xdr:col>19</xdr:col>
      <xdr:colOff>177800</xdr:colOff>
      <xdr:row>95</xdr:row>
      <xdr:rowOff>130924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320072"/>
          <a:ext cx="889000" cy="9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150753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84493</xdr:rowOff>
    </xdr:from>
    <xdr:to>
      <xdr:col>15</xdr:col>
      <xdr:colOff>50800</xdr:colOff>
      <xdr:row>95</xdr:row>
      <xdr:rowOff>130924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372243"/>
          <a:ext cx="889000" cy="4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131775</xdr:rowOff>
    </xdr:from>
    <xdr:to>
      <xdr:col>15</xdr:col>
      <xdr:colOff>101600</xdr:colOff>
      <xdr:row>97</xdr:row>
      <xdr:rowOff>61925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84493</xdr:rowOff>
    </xdr:from>
    <xdr:to>
      <xdr:col>10</xdr:col>
      <xdr:colOff>114300</xdr:colOff>
      <xdr:row>95</xdr:row>
      <xdr:rowOff>129096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372243"/>
          <a:ext cx="889000" cy="4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97765</xdr:rowOff>
    </xdr:from>
    <xdr:to>
      <xdr:col>10</xdr:col>
      <xdr:colOff>165100</xdr:colOff>
      <xdr:row>97</xdr:row>
      <xdr:rowOff>27915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19042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64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163322</xdr:rowOff>
    </xdr:from>
    <xdr:to>
      <xdr:col>6</xdr:col>
      <xdr:colOff>38100</xdr:colOff>
      <xdr:row>97</xdr:row>
      <xdr:rowOff>93472</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2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84599</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7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120231</xdr:rowOff>
    </xdr:from>
    <xdr:to>
      <xdr:col>24</xdr:col>
      <xdr:colOff>114300</xdr:colOff>
      <xdr:row>95</xdr:row>
      <xdr:rowOff>50381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23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143108</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08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152972</xdr:rowOff>
    </xdr:from>
    <xdr:to>
      <xdr:col>20</xdr:col>
      <xdr:colOff>38100</xdr:colOff>
      <xdr:row>95</xdr:row>
      <xdr:rowOff>83122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26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99649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04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80124</xdr:rowOff>
    </xdr:from>
    <xdr:to>
      <xdr:col>15</xdr:col>
      <xdr:colOff>101600</xdr:colOff>
      <xdr:row>96</xdr:row>
      <xdr:rowOff>10274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36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26801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14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33693</xdr:rowOff>
    </xdr:from>
    <xdr:to>
      <xdr:col>10</xdr:col>
      <xdr:colOff>165100</xdr:colOff>
      <xdr:row>95</xdr:row>
      <xdr:rowOff>135293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3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151820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09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78296</xdr:rowOff>
    </xdr:from>
    <xdr:to>
      <xdr:col>6</xdr:col>
      <xdr:colOff>38100</xdr:colOff>
      <xdr:row>96</xdr:row>
      <xdr:rowOff>8446</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36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24973</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1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160784</xdr:rowOff>
    </xdr:from>
    <xdr:to>
      <xdr:col>55</xdr:col>
      <xdr:colOff>0</xdr:colOff>
      <xdr:row>37</xdr:row>
      <xdr:rowOff>10022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332984"/>
          <a:ext cx="8382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122521</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2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160784</xdr:rowOff>
    </xdr:from>
    <xdr:to>
      <xdr:col>50</xdr:col>
      <xdr:colOff>114300</xdr:colOff>
      <xdr:row>37</xdr:row>
      <xdr:rowOff>35073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332984"/>
          <a:ext cx="889000" cy="4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53559</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35073</xdr:rowOff>
    </xdr:from>
    <xdr:to>
      <xdr:col>45</xdr:col>
      <xdr:colOff>177800</xdr:colOff>
      <xdr:row>37</xdr:row>
      <xdr:rowOff>84362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378723"/>
          <a:ext cx="889000" cy="4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142053</xdr:rowOff>
    </xdr:from>
    <xdr:to>
      <xdr:col>46</xdr:col>
      <xdr:colOff>38100</xdr:colOff>
      <xdr:row>37</xdr:row>
      <xdr:rowOff>72203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88730</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84362</xdr:rowOff>
    </xdr:from>
    <xdr:to>
      <xdr:col>41</xdr:col>
      <xdr:colOff>50800</xdr:colOff>
      <xdr:row>37</xdr:row>
      <xdr:rowOff>99986</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28012"/>
          <a:ext cx="889000" cy="1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59956</xdr:rowOff>
    </xdr:from>
    <xdr:to>
      <xdr:col>41</xdr:col>
      <xdr:colOff>101600</xdr:colOff>
      <xdr:row>36</xdr:row>
      <xdr:rowOff>161556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6633</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90895</xdr:rowOff>
    </xdr:from>
    <xdr:to>
      <xdr:col>36</xdr:col>
      <xdr:colOff>165100</xdr:colOff>
      <xdr:row>37</xdr:row>
      <xdr:rowOff>21045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37572</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130672</xdr:rowOff>
    </xdr:from>
    <xdr:to>
      <xdr:col>55</xdr:col>
      <xdr:colOff>50800</xdr:colOff>
      <xdr:row>37</xdr:row>
      <xdr:rowOff>60822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0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109099</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281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109984</xdr:rowOff>
    </xdr:from>
    <xdr:to>
      <xdr:col>50</xdr:col>
      <xdr:colOff>165100</xdr:colOff>
      <xdr:row>37</xdr:row>
      <xdr:rowOff>40134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2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56661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057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155723</xdr:rowOff>
    </xdr:from>
    <xdr:to>
      <xdr:col>46</xdr:col>
      <xdr:colOff>38100</xdr:colOff>
      <xdr:row>37</xdr:row>
      <xdr:rowOff>85873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32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77000</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420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33562</xdr:rowOff>
    </xdr:from>
    <xdr:to>
      <xdr:col>41</xdr:col>
      <xdr:colOff>101600</xdr:colOff>
      <xdr:row>37</xdr:row>
      <xdr:rowOff>135162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37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126289</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46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49186</xdr:rowOff>
    </xdr:from>
    <xdr:to>
      <xdr:col>36</xdr:col>
      <xdr:colOff>165100</xdr:colOff>
      <xdr:row>37</xdr:row>
      <xdr:rowOff>150786</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3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141912</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6485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48289</xdr:rowOff>
    </xdr:from>
    <xdr:to>
      <xdr:col>55</xdr:col>
      <xdr:colOff>0</xdr:colOff>
      <xdr:row>58</xdr:row>
      <xdr:rowOff>58940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992389"/>
          <a:ext cx="838200" cy="1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160738</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61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58940</xdr:rowOff>
    </xdr:from>
    <xdr:to>
      <xdr:col>50</xdr:col>
      <xdr:colOff>114300</xdr:colOff>
      <xdr:row>58</xdr:row>
      <xdr:rowOff>63326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10003040"/>
          <a:ext cx="889000" cy="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98216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69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63326</xdr:rowOff>
    </xdr:from>
    <xdr:to>
      <xdr:col>45</xdr:col>
      <xdr:colOff>177800</xdr:colOff>
      <xdr:row>58</xdr:row>
      <xdr:rowOff>73733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007426"/>
          <a:ext cx="889000" cy="1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94995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54529</xdr:rowOff>
    </xdr:from>
    <xdr:to>
      <xdr:col>41</xdr:col>
      <xdr:colOff>50800</xdr:colOff>
      <xdr:row>58</xdr:row>
      <xdr:rowOff>73733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998629"/>
          <a:ext cx="889000" cy="1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128425</xdr:rowOff>
    </xdr:from>
    <xdr:to>
      <xdr:col>41</xdr:col>
      <xdr:colOff>101600</xdr:colOff>
      <xdr:row>58</xdr:row>
      <xdr:rowOff>58575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75102</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67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151170</xdr:rowOff>
    </xdr:from>
    <xdr:to>
      <xdr:col>36</xdr:col>
      <xdr:colOff>165100</xdr:colOff>
      <xdr:row>58</xdr:row>
      <xdr:rowOff>81320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2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97847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69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168939</xdr:rowOff>
    </xdr:from>
    <xdr:to>
      <xdr:col>55</xdr:col>
      <xdr:colOff>50800</xdr:colOff>
      <xdr:row>58</xdr:row>
      <xdr:rowOff>99089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4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116288</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8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8140</xdr:rowOff>
    </xdr:from>
    <xdr:to>
      <xdr:col>50</xdr:col>
      <xdr:colOff>165100</xdr:colOff>
      <xdr:row>58</xdr:row>
      <xdr:rowOff>109740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5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100867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10044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12526</xdr:rowOff>
    </xdr:from>
    <xdr:to>
      <xdr:col>46</xdr:col>
      <xdr:colOff>38100</xdr:colOff>
      <xdr:row>58</xdr:row>
      <xdr:rowOff>114126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5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105253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1004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22933</xdr:rowOff>
    </xdr:from>
    <xdr:to>
      <xdr:col>41</xdr:col>
      <xdr:colOff>101600</xdr:colOff>
      <xdr:row>58</xdr:row>
      <xdr:rowOff>124533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6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115660</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1005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3729</xdr:rowOff>
    </xdr:from>
    <xdr:to>
      <xdr:col>36</xdr:col>
      <xdr:colOff>165100</xdr:colOff>
      <xdr:row>58</xdr:row>
      <xdr:rowOff>105329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4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96456</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1004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3874</xdr:rowOff>
    </xdr:from>
    <xdr:to>
      <xdr:col>55</xdr:col>
      <xdr:colOff>0</xdr:colOff>
      <xdr:row>79</xdr:row>
      <xdr:rowOff>15757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48424"/>
          <a:ext cx="838200" cy="1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56064</xdr:rowOff>
    </xdr:from>
    <xdr:ext cx="599010"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5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149580</xdr:rowOff>
    </xdr:from>
    <xdr:to>
      <xdr:col>50</xdr:col>
      <xdr:colOff>114300</xdr:colOff>
      <xdr:row>79</xdr:row>
      <xdr:rowOff>15757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22680"/>
          <a:ext cx="889000" cy="3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23235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103826</xdr:rowOff>
    </xdr:from>
    <xdr:to>
      <xdr:col>45</xdr:col>
      <xdr:colOff>177800</xdr:colOff>
      <xdr:row>78</xdr:row>
      <xdr:rowOff>149580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476926"/>
          <a:ext cx="889000" cy="4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33424</xdr:rowOff>
    </xdr:from>
    <xdr:to>
      <xdr:col>46</xdr:col>
      <xdr:colOff>38100</xdr:colOff>
      <xdr:row>78</xdr:row>
      <xdr:rowOff>135024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151551</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3115</xdr:rowOff>
    </xdr:from>
    <xdr:to>
      <xdr:col>41</xdr:col>
      <xdr:colOff>101600</xdr:colOff>
      <xdr:row>78</xdr:row>
      <xdr:rowOff>104715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121242</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61795"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124524</xdr:rowOff>
    </xdr:from>
    <xdr:to>
      <xdr:col>55</xdr:col>
      <xdr:colOff>50800</xdr:colOff>
      <xdr:row>79</xdr:row>
      <xdr:rowOff>54674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39451</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1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136407</xdr:rowOff>
    </xdr:from>
    <xdr:to>
      <xdr:col>50</xdr:col>
      <xdr:colOff>165100</xdr:colOff>
      <xdr:row>79</xdr:row>
      <xdr:rowOff>66557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0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57684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60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98780</xdr:rowOff>
    </xdr:from>
    <xdr:to>
      <xdr:col>46</xdr:col>
      <xdr:colOff>38100</xdr:colOff>
      <xdr:row>79</xdr:row>
      <xdr:rowOff>28930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20057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56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53026</xdr:rowOff>
    </xdr:from>
    <xdr:to>
      <xdr:col>41</xdr:col>
      <xdr:colOff>101600</xdr:colOff>
      <xdr:row>78</xdr:row>
      <xdr:rowOff>154626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2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145753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51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11993</xdr:rowOff>
    </xdr:from>
    <xdr:to>
      <xdr:col>55</xdr:col>
      <xdr:colOff>0</xdr:colOff>
      <xdr:row>98</xdr:row>
      <xdr:rowOff>48113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814093"/>
          <a:ext cx="838200" cy="3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136700</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76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48113</xdr:rowOff>
    </xdr:from>
    <xdr:to>
      <xdr:col>50</xdr:col>
      <xdr:colOff>114300</xdr:colOff>
      <xdr:row>98</xdr:row>
      <xdr:rowOff>90315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850213"/>
          <a:ext cx="889000" cy="4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96848</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55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90315</xdr:rowOff>
    </xdr:from>
    <xdr:to>
      <xdr:col>45</xdr:col>
      <xdr:colOff>177800</xdr:colOff>
      <xdr:row>98</xdr:row>
      <xdr:rowOff>166362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892415"/>
          <a:ext cx="889000" cy="7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33052</xdr:rowOff>
    </xdr:from>
    <xdr:to>
      <xdr:col>46</xdr:col>
      <xdr:colOff>38100</xdr:colOff>
      <xdr:row>98</xdr:row>
      <xdr:rowOff>134652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83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151179</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61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168503</xdr:rowOff>
    </xdr:from>
    <xdr:to>
      <xdr:col>41</xdr:col>
      <xdr:colOff>101600</xdr:colOff>
      <xdr:row>98</xdr:row>
      <xdr:rowOff>98653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9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115180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57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132643</xdr:rowOff>
    </xdr:from>
    <xdr:to>
      <xdr:col>55</xdr:col>
      <xdr:colOff>50800</xdr:colOff>
      <xdr:row>98</xdr:row>
      <xdr:rowOff>62793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6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155520</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14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168763</xdr:rowOff>
    </xdr:from>
    <xdr:to>
      <xdr:col>50</xdr:col>
      <xdr:colOff>165100</xdr:colOff>
      <xdr:row>98</xdr:row>
      <xdr:rowOff>98913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90040</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8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39515</xdr:rowOff>
    </xdr:from>
    <xdr:to>
      <xdr:col>46</xdr:col>
      <xdr:colOff>38100</xdr:colOff>
      <xdr:row>98</xdr:row>
      <xdr:rowOff>141115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4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132242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115562</xdr:rowOff>
    </xdr:from>
    <xdr:to>
      <xdr:col>41</xdr:col>
      <xdr:colOff>101600</xdr:colOff>
      <xdr:row>99</xdr:row>
      <xdr:rowOff>45712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91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36839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701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139088</xdr:rowOff>
    </xdr:from>
    <xdr:to>
      <xdr:col>85</xdr:col>
      <xdr:colOff>127000</xdr:colOff>
      <xdr:row>38</xdr:row>
      <xdr:rowOff>139481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654188"/>
          <a:ext cx="8382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86508</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3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139481</xdr:rowOff>
    </xdr:from>
    <xdr:to>
      <xdr:col>81</xdr:col>
      <xdr:colOff>50800</xdr:colOff>
      <xdr:row>38</xdr:row>
      <xdr:rowOff>139647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54581"/>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15556</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46428" y="635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139357</xdr:rowOff>
    </xdr:from>
    <xdr:to>
      <xdr:col>76</xdr:col>
      <xdr:colOff>114300</xdr:colOff>
      <xdr:row>38</xdr:row>
      <xdr:rowOff>139647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457"/>
          <a:ext cx="889000" cy="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61253</xdr:rowOff>
    </xdr:from>
    <xdr:to>
      <xdr:col>76</xdr:col>
      <xdr:colOff>165100</xdr:colOff>
      <xdr:row>38</xdr:row>
      <xdr:rowOff>162853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7930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139252</xdr:rowOff>
    </xdr:from>
    <xdr:to>
      <xdr:col>71</xdr:col>
      <xdr:colOff>177800</xdr:colOff>
      <xdr:row>38</xdr:row>
      <xdr:rowOff>139357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352"/>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56354</xdr:rowOff>
    </xdr:from>
    <xdr:to>
      <xdr:col>72</xdr:col>
      <xdr:colOff>38100</xdr:colOff>
      <xdr:row>38</xdr:row>
      <xdr:rowOff>157954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3031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53046</xdr:rowOff>
    </xdr:from>
    <xdr:to>
      <xdr:col>67</xdr:col>
      <xdr:colOff>101600</xdr:colOff>
      <xdr:row>38</xdr:row>
      <xdr:rowOff>154646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171173</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88288</xdr:rowOff>
    </xdr:from>
    <xdr:to>
      <xdr:col>85</xdr:col>
      <xdr:colOff>177800</xdr:colOff>
      <xdr:row>39</xdr:row>
      <xdr:rowOff>18438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42058</xdr:rowOff>
    </xdr:from>
    <xdr:ext cx="378565"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57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88681</xdr:rowOff>
    </xdr:from>
    <xdr:to>
      <xdr:col>81</xdr:col>
      <xdr:colOff>101600</xdr:colOff>
      <xdr:row>39</xdr:row>
      <xdr:rowOff>18831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9958</xdr:rowOff>
    </xdr:from>
    <xdr:ext cx="313932"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24333" y="6696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88847</xdr:rowOff>
    </xdr:from>
    <xdr:to>
      <xdr:col>76</xdr:col>
      <xdr:colOff>165100</xdr:colOff>
      <xdr:row>39</xdr:row>
      <xdr:rowOff>18997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10124</xdr:rowOff>
    </xdr:from>
    <xdr:ext cx="313932"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35333" y="66966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88557</xdr:rowOff>
    </xdr:from>
    <xdr:to>
      <xdr:col>72</xdr:col>
      <xdr:colOff>38100</xdr:colOff>
      <xdr:row>39</xdr:row>
      <xdr:rowOff>18707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9834</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69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88452</xdr:rowOff>
    </xdr:from>
    <xdr:to>
      <xdr:col>67</xdr:col>
      <xdr:colOff>101600</xdr:colOff>
      <xdr:row>39</xdr:row>
      <xdr:rowOff>18602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9729</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69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121190</xdr:rowOff>
    </xdr:from>
    <xdr:to>
      <xdr:col>85</xdr:col>
      <xdr:colOff>127000</xdr:colOff>
      <xdr:row>77</xdr:row>
      <xdr:rowOff>138767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322840"/>
          <a:ext cx="838200" cy="1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67791</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97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138767</xdr:rowOff>
    </xdr:from>
    <xdr:to>
      <xdr:col>81</xdr:col>
      <xdr:colOff>50800</xdr:colOff>
      <xdr:row>77</xdr:row>
      <xdr:rowOff>147606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340417"/>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161098</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5" y="130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147606</xdr:rowOff>
    </xdr:from>
    <xdr:to>
      <xdr:col>76</xdr:col>
      <xdr:colOff>114300</xdr:colOff>
      <xdr:row>77</xdr:row>
      <xdr:rowOff>151552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349256"/>
          <a:ext cx="889000" cy="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24746</xdr:rowOff>
    </xdr:from>
    <xdr:to>
      <xdr:col>76</xdr:col>
      <xdr:colOff>165100</xdr:colOff>
      <xdr:row>77</xdr:row>
      <xdr:rowOff>126346</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142873</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5" y="1300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151552</xdr:rowOff>
    </xdr:from>
    <xdr:to>
      <xdr:col>71</xdr:col>
      <xdr:colOff>177800</xdr:colOff>
      <xdr:row>77</xdr:row>
      <xdr:rowOff>165043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353202"/>
          <a:ext cx="889000" cy="1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108178</xdr:rowOff>
    </xdr:from>
    <xdr:to>
      <xdr:col>72</xdr:col>
      <xdr:colOff>38100</xdr:colOff>
      <xdr:row>77</xdr:row>
      <xdr:rowOff>38328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3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54855</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5" y="1291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103727</xdr:rowOff>
    </xdr:from>
    <xdr:to>
      <xdr:col>67</xdr:col>
      <xdr:colOff>101600</xdr:colOff>
      <xdr:row>77</xdr:row>
      <xdr:rowOff>33877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50403</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5" y="1290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70390</xdr:rowOff>
    </xdr:from>
    <xdr:to>
      <xdr:col>85</xdr:col>
      <xdr:colOff>177800</xdr:colOff>
      <xdr:row>78</xdr:row>
      <xdr:rowOff>540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48817</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5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87967</xdr:rowOff>
    </xdr:from>
    <xdr:to>
      <xdr:col>81</xdr:col>
      <xdr:colOff>101600</xdr:colOff>
      <xdr:row>78</xdr:row>
      <xdr:rowOff>18117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8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9244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96806</xdr:rowOff>
    </xdr:from>
    <xdr:to>
      <xdr:col>76</xdr:col>
      <xdr:colOff>165100</xdr:colOff>
      <xdr:row>78</xdr:row>
      <xdr:rowOff>26956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18083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9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100752</xdr:rowOff>
    </xdr:from>
    <xdr:to>
      <xdr:col>72</xdr:col>
      <xdr:colOff>38100</xdr:colOff>
      <xdr:row>78</xdr:row>
      <xdr:rowOff>30902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30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22029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9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114243</xdr:rowOff>
    </xdr:from>
    <xdr:to>
      <xdr:col>67</xdr:col>
      <xdr:colOff>101600</xdr:colOff>
      <xdr:row>78</xdr:row>
      <xdr:rowOff>44393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35520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40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21754</xdr:rowOff>
    </xdr:from>
    <xdr:to>
      <xdr:col>85</xdr:col>
      <xdr:colOff>127000</xdr:colOff>
      <xdr:row>99</xdr:row>
      <xdr:rowOff>33762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995304"/>
          <a:ext cx="838200" cy="1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133642</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2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159976</xdr:rowOff>
    </xdr:from>
    <xdr:to>
      <xdr:col>81</xdr:col>
      <xdr:colOff>50800</xdr:colOff>
      <xdr:row>99</xdr:row>
      <xdr:rowOff>21754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962076"/>
          <a:ext cx="889000" cy="3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160520</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159976</xdr:rowOff>
    </xdr:from>
    <xdr:to>
      <xdr:col>76</xdr:col>
      <xdr:colOff>114300</xdr:colOff>
      <xdr:row>99</xdr:row>
      <xdr:rowOff>23533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62076"/>
          <a:ext cx="889000" cy="3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11088</xdr:rowOff>
    </xdr:from>
    <xdr:to>
      <xdr:col>76</xdr:col>
      <xdr:colOff>165100</xdr:colOff>
      <xdr:row>98</xdr:row>
      <xdr:rowOff>112688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129215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86544</xdr:rowOff>
    </xdr:from>
    <xdr:to>
      <xdr:col>71</xdr:col>
      <xdr:colOff>177800</xdr:colOff>
      <xdr:row>99</xdr:row>
      <xdr:rowOff>23533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888644"/>
          <a:ext cx="889000" cy="10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53859</xdr:rowOff>
    </xdr:from>
    <xdr:to>
      <xdr:col>72</xdr:col>
      <xdr:colOff>38100</xdr:colOff>
      <xdr:row>98</xdr:row>
      <xdr:rowOff>155459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147534</xdr:rowOff>
    </xdr:from>
    <xdr:to>
      <xdr:col>67</xdr:col>
      <xdr:colOff>101600</xdr:colOff>
      <xdr:row>98</xdr:row>
      <xdr:rowOff>77684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94211</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154412</xdr:rowOff>
    </xdr:from>
    <xdr:to>
      <xdr:col>85</xdr:col>
      <xdr:colOff>177800</xdr:colOff>
      <xdr:row>99</xdr:row>
      <xdr:rowOff>84562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9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69339</xdr:rowOff>
    </xdr:from>
    <xdr:ext cx="469744"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7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142404</xdr:rowOff>
    </xdr:from>
    <xdr:to>
      <xdr:col>81</xdr:col>
      <xdr:colOff>101600</xdr:colOff>
      <xdr:row>99</xdr:row>
      <xdr:rowOff>72554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94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63681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703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109176</xdr:rowOff>
    </xdr:from>
    <xdr:to>
      <xdr:col>76</xdr:col>
      <xdr:colOff>165100</xdr:colOff>
      <xdr:row>99</xdr:row>
      <xdr:rowOff>39326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91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30453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700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144183</xdr:rowOff>
    </xdr:from>
    <xdr:to>
      <xdr:col>72</xdr:col>
      <xdr:colOff>38100</xdr:colOff>
      <xdr:row>99</xdr:row>
      <xdr:rowOff>74333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94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65460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70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35744</xdr:rowOff>
    </xdr:from>
    <xdr:to>
      <xdr:col>67</xdr:col>
      <xdr:colOff>101600</xdr:colOff>
      <xdr:row>98</xdr:row>
      <xdr:rowOff>137344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3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128471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3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21971</xdr:rowOff>
    </xdr:from>
    <xdr:to>
      <xdr:col>116</xdr:col>
      <xdr:colOff>63500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1323300" y="6537071"/>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159497</xdr:rowOff>
    </xdr:from>
    <xdr:ext cx="378565"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31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65009</xdr:rowOff>
    </xdr:from>
    <xdr:ext cx="378565"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134017" y="623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93529</xdr:rowOff>
    </xdr:from>
    <xdr:to>
      <xdr:col>107</xdr:col>
      <xdr:colOff>101600</xdr:colOff>
      <xdr:row>38</xdr:row>
      <xdr:rowOff>23679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4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40206</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245017" y="6212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103353</xdr:rowOff>
    </xdr:from>
    <xdr:to>
      <xdr:col>102</xdr:col>
      <xdr:colOff>114300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447003"/>
          <a:ext cx="889000" cy="9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124504</xdr:rowOff>
    </xdr:from>
    <xdr:to>
      <xdr:col>102</xdr:col>
      <xdr:colOff>165100</xdr:colOff>
      <xdr:row>38</xdr:row>
      <xdr:rowOff>54654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46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71181</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6017" y="6243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71526</xdr:rowOff>
    </xdr:from>
    <xdr:to>
      <xdr:col>98</xdr:col>
      <xdr:colOff>38100</xdr:colOff>
      <xdr:row>38</xdr:row>
      <xdr:rowOff>1676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41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164254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50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142621</xdr:rowOff>
    </xdr:from>
    <xdr:to>
      <xdr:col>116</xdr:col>
      <xdr:colOff>114300</xdr:colOff>
      <xdr:row>38</xdr:row>
      <xdr:rowOff>72771</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4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115047</xdr:rowOff>
    </xdr:from>
    <xdr:ext cx="313932"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4586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52553</xdr:rowOff>
    </xdr:from>
    <xdr:to>
      <xdr:col>98</xdr:col>
      <xdr:colOff>38100</xdr:colOff>
      <xdr:row>37</xdr:row>
      <xdr:rowOff>154153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3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170680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17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96074</xdr:rowOff>
    </xdr:from>
    <xdr:to>
      <xdr:col>116</xdr:col>
      <xdr:colOff>63500</xdr:colOff>
      <xdr:row>58</xdr:row>
      <xdr:rowOff>97820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1323300" y="10040174"/>
          <a:ext cx="838200" cy="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72025</xdr:rowOff>
    </xdr:from>
    <xdr:to>
      <xdr:col>111</xdr:col>
      <xdr:colOff>177800</xdr:colOff>
      <xdr:row>58</xdr:row>
      <xdr:rowOff>97820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0434300" y="10016125"/>
          <a:ext cx="889000" cy="2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155739</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60440</xdr:rowOff>
    </xdr:from>
    <xdr:to>
      <xdr:col>107</xdr:col>
      <xdr:colOff>50800</xdr:colOff>
      <xdr:row>58</xdr:row>
      <xdr:rowOff>72025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9545300" y="10004540"/>
          <a:ext cx="889000" cy="1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14989</xdr:rowOff>
    </xdr:from>
    <xdr:to>
      <xdr:col>107</xdr:col>
      <xdr:colOff>101600</xdr:colOff>
      <xdr:row>58</xdr:row>
      <xdr:rowOff>116589</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133116</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49787</xdr:rowOff>
    </xdr:from>
    <xdr:to>
      <xdr:col>102</xdr:col>
      <xdr:colOff>114300</xdr:colOff>
      <xdr:row>58</xdr:row>
      <xdr:rowOff>60440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656300" y="9993887"/>
          <a:ext cx="889000" cy="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168105</xdr:rowOff>
    </xdr:from>
    <xdr:to>
      <xdr:col>102</xdr:col>
      <xdr:colOff>165100</xdr:colOff>
      <xdr:row>58</xdr:row>
      <xdr:rowOff>98255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994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114782</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278111" y="971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13069</xdr:rowOff>
    </xdr:from>
    <xdr:to>
      <xdr:col>98</xdr:col>
      <xdr:colOff>38100</xdr:colOff>
      <xdr:row>58</xdr:row>
      <xdr:rowOff>114669</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995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105796</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1004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45274</xdr:rowOff>
    </xdr:from>
    <xdr:to>
      <xdr:col>116</xdr:col>
      <xdr:colOff>114300</xdr:colOff>
      <xdr:row>58</xdr:row>
      <xdr:rowOff>146874</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998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140900</xdr:rowOff>
    </xdr:from>
    <xdr:ext cx="469744"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991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47020</xdr:rowOff>
    </xdr:from>
    <xdr:to>
      <xdr:col>112</xdr:col>
      <xdr:colOff>38100</xdr:colOff>
      <xdr:row>58</xdr:row>
      <xdr:rowOff>148620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999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139747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1008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21225</xdr:rowOff>
    </xdr:from>
    <xdr:to>
      <xdr:col>107</xdr:col>
      <xdr:colOff>101600</xdr:colOff>
      <xdr:row>58</xdr:row>
      <xdr:rowOff>122825</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99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113952</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05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9640</xdr:rowOff>
    </xdr:from>
    <xdr:to>
      <xdr:col>102</xdr:col>
      <xdr:colOff>165100</xdr:colOff>
      <xdr:row>58</xdr:row>
      <xdr:rowOff>111240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99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102367</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04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170437</xdr:rowOff>
    </xdr:from>
    <xdr:to>
      <xdr:col>98</xdr:col>
      <xdr:colOff>38100</xdr:colOff>
      <xdr:row>58</xdr:row>
      <xdr:rowOff>100587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99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117114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1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136309</xdr:rowOff>
    </xdr:from>
    <xdr:to>
      <xdr:col>116</xdr:col>
      <xdr:colOff>63500</xdr:colOff>
      <xdr:row>74</xdr:row>
      <xdr:rowOff>1534</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1323300" y="12652159"/>
          <a:ext cx="838200" cy="3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162768</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678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52222</xdr:rowOff>
    </xdr:from>
    <xdr:to>
      <xdr:col>111</xdr:col>
      <xdr:colOff>177800</xdr:colOff>
      <xdr:row>73</xdr:row>
      <xdr:rowOff>136309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0434300" y="12568072"/>
          <a:ext cx="889000" cy="8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136265</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5" y="1282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52222</xdr:rowOff>
    </xdr:from>
    <xdr:to>
      <xdr:col>107</xdr:col>
      <xdr:colOff>50800</xdr:colOff>
      <xdr:row>73</xdr:row>
      <xdr:rowOff>94490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2568072"/>
          <a:ext cx="889000" cy="4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60500</xdr:rowOff>
    </xdr:from>
    <xdr:to>
      <xdr:col>107</xdr:col>
      <xdr:colOff>101600</xdr:colOff>
      <xdr:row>74</xdr:row>
      <xdr:rowOff>162100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153227</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5" y="1284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94490</xdr:rowOff>
    </xdr:from>
    <xdr:to>
      <xdr:col>102</xdr:col>
      <xdr:colOff>114300</xdr:colOff>
      <xdr:row>73</xdr:row>
      <xdr:rowOff>158308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2610340"/>
          <a:ext cx="889000" cy="6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134124</xdr:rowOff>
    </xdr:from>
    <xdr:to>
      <xdr:col>102</xdr:col>
      <xdr:colOff>165100</xdr:colOff>
      <xdr:row>74</xdr:row>
      <xdr:rowOff>64274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26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55401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5" y="1274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168346</xdr:rowOff>
    </xdr:from>
    <xdr:to>
      <xdr:col>98</xdr:col>
      <xdr:colOff>38100</xdr:colOff>
      <xdr:row>74</xdr:row>
      <xdr:rowOff>98496</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268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89623</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56795" y="1277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122184</xdr:rowOff>
    </xdr:from>
    <xdr:to>
      <xdr:col>116</xdr:col>
      <xdr:colOff>114300</xdr:colOff>
      <xdr:row>74</xdr:row>
      <xdr:rowOff>52334</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263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145061</xdr:rowOff>
    </xdr:from>
    <xdr:ext cx="599010"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48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85509</xdr:rowOff>
    </xdr:from>
    <xdr:to>
      <xdr:col>112</xdr:col>
      <xdr:colOff>38100</xdr:colOff>
      <xdr:row>74</xdr:row>
      <xdr:rowOff>15659</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260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32186</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23795" y="12376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1422</xdr:rowOff>
    </xdr:from>
    <xdr:to>
      <xdr:col>107</xdr:col>
      <xdr:colOff>101600</xdr:colOff>
      <xdr:row>73</xdr:row>
      <xdr:rowOff>103022</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251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119549</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229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43690</xdr:rowOff>
    </xdr:from>
    <xdr:to>
      <xdr:col>102</xdr:col>
      <xdr:colOff>165100</xdr:colOff>
      <xdr:row>73</xdr:row>
      <xdr:rowOff>145290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255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161817</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233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107508</xdr:rowOff>
    </xdr:from>
    <xdr:to>
      <xdr:col>98</xdr:col>
      <xdr:colOff>38100</xdr:colOff>
      <xdr:row>74</xdr:row>
      <xdr:rowOff>37658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262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54185</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23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過疎・高齢化により人口減少が進んでおり、全体的に一人当たりのコストが多くなることはやむを得ないが、引き続き経費削減に努め、健全な財政運営を行う。</a:t>
          </a:r>
          <a:endParaRPr lang="ja-JP" altLang="ja-JP" sz="1400">
            <a:effectLst/>
          </a:endParaRPr>
        </a:p>
        <a:p>
          <a:r>
            <a:rPr kumimoji="1" lang="ja-JP" altLang="ja-JP" sz="1100">
              <a:solidFill>
                <a:schemeClr val="dk1"/>
              </a:solidFill>
              <a:effectLst/>
              <a:latin typeface="+mn-lt"/>
              <a:ea typeface="+mn-ea"/>
              <a:cs typeface="+mn-cs"/>
            </a:rPr>
            <a:t>　また、移住定住施策や子育て支援施策の充実により、子育て世代人口の増加に努める。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物件費の増加は</a:t>
          </a:r>
          <a:r>
            <a:rPr kumimoji="1" lang="ja-JP" altLang="en-US" sz="1100">
              <a:solidFill>
                <a:schemeClr val="dk1"/>
              </a:solidFill>
              <a:effectLst/>
              <a:latin typeface="+mn-lt"/>
              <a:ea typeface="+mn-ea"/>
              <a:cs typeface="+mn-cs"/>
            </a:rPr>
            <a:t>賃金や事務機器使用料等の</a:t>
          </a:r>
          <a:r>
            <a:rPr kumimoji="1" lang="ja-JP" altLang="ja-JP" sz="1100">
              <a:solidFill>
                <a:schemeClr val="dk1"/>
              </a:solidFill>
              <a:effectLst/>
              <a:latin typeface="+mn-lt"/>
              <a:ea typeface="+mn-ea"/>
              <a:cs typeface="+mn-cs"/>
            </a:rPr>
            <a:t>増加によるもの。</a:t>
          </a:r>
          <a:endParaRPr lang="ja-JP" altLang="ja-JP" sz="1400">
            <a:effectLst/>
          </a:endParaRPr>
        </a:p>
        <a:p>
          <a:r>
            <a:rPr kumimoji="1" lang="ja-JP" altLang="ja-JP" sz="1100">
              <a:solidFill>
                <a:schemeClr val="dk1"/>
              </a:solidFill>
              <a:effectLst/>
              <a:latin typeface="+mn-lt"/>
              <a:ea typeface="+mn-ea"/>
              <a:cs typeface="+mn-cs"/>
            </a:rPr>
            <a:t>　普通建設事業費（うち新規整備）の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エゴマ搾油施設整備や林道開設、若桜学園エアコン整備等を</a:t>
          </a:r>
          <a:r>
            <a:rPr kumimoji="1" lang="ja-JP" altLang="ja-JP" sz="1100">
              <a:solidFill>
                <a:schemeClr val="dk1"/>
              </a:solidFill>
              <a:effectLst/>
              <a:latin typeface="+mn-lt"/>
              <a:ea typeface="+mn-ea"/>
              <a:cs typeface="+mn-cs"/>
            </a:rPr>
            <a:t>実施したため。</a:t>
          </a:r>
          <a:endParaRPr lang="ja-JP" altLang="ja-JP" sz="1400">
            <a:effectLst/>
          </a:endParaRPr>
        </a:p>
        <a:p>
          <a:r>
            <a:rPr kumimoji="1" lang="ja-JP" altLang="ja-JP" sz="1100">
              <a:solidFill>
                <a:schemeClr val="dk1"/>
              </a:solidFill>
              <a:effectLst/>
              <a:latin typeface="+mn-lt"/>
              <a:ea typeface="+mn-ea"/>
              <a:cs typeface="+mn-cs"/>
            </a:rPr>
            <a:t>　普通建設事業費（うち更新整備）の増加は、防災行政無線デジタル改修や</a:t>
          </a:r>
          <a:r>
            <a:rPr kumimoji="1" lang="ja-JP" altLang="en-US" sz="1100">
              <a:solidFill>
                <a:schemeClr val="dk1"/>
              </a:solidFill>
              <a:effectLst/>
              <a:latin typeface="+mn-lt"/>
              <a:ea typeface="+mn-ea"/>
              <a:cs typeface="+mn-cs"/>
            </a:rPr>
            <a:t>町営住宅建替、町道改良等</a:t>
          </a:r>
          <a:r>
            <a:rPr kumimoji="1" lang="ja-JP" altLang="ja-JP" sz="1100">
              <a:solidFill>
                <a:schemeClr val="dk1"/>
              </a:solidFill>
              <a:effectLst/>
              <a:latin typeface="+mn-lt"/>
              <a:ea typeface="+mn-ea"/>
              <a:cs typeface="+mn-cs"/>
            </a:rPr>
            <a:t>を実施したため。</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3,345
3,301
199.18
3,692,910
3,445,715
219,248
2,136,953
3,346,290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150314</xdr:rowOff>
    </xdr:from>
    <xdr:to>
      <xdr:col>24</xdr:col>
      <xdr:colOff>63500</xdr:colOff>
      <xdr:row>37</xdr:row>
      <xdr:rowOff>160650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493964"/>
          <a:ext cx="838200" cy="1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103642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4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141790</xdr:rowOff>
    </xdr:from>
    <xdr:to>
      <xdr:col>19</xdr:col>
      <xdr:colOff>177800</xdr:colOff>
      <xdr:row>37</xdr:row>
      <xdr:rowOff>160650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485440"/>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50574</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141790</xdr:rowOff>
    </xdr:from>
    <xdr:to>
      <xdr:col>15</xdr:col>
      <xdr:colOff>50800</xdr:colOff>
      <xdr:row>38</xdr:row>
      <xdr:rowOff>1250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485440"/>
          <a:ext cx="889000" cy="3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127746</xdr:rowOff>
    </xdr:from>
    <xdr:to>
      <xdr:col>15</xdr:col>
      <xdr:colOff>101600</xdr:colOff>
      <xdr:row>38</xdr:row>
      <xdr:rowOff>57896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49023</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1250</xdr:rowOff>
    </xdr:from>
    <xdr:to>
      <xdr:col>10</xdr:col>
      <xdr:colOff>114300</xdr:colOff>
      <xdr:row>38</xdr:row>
      <xdr:rowOff>7831</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16350"/>
          <a:ext cx="889000" cy="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60619</xdr:rowOff>
    </xdr:from>
    <xdr:to>
      <xdr:col>10</xdr:col>
      <xdr:colOff>165100</xdr:colOff>
      <xdr:row>37</xdr:row>
      <xdr:rowOff>162219</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7296</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66563</xdr:rowOff>
    </xdr:from>
    <xdr:to>
      <xdr:col>6</xdr:col>
      <xdr:colOff>38100</xdr:colOff>
      <xdr:row>37</xdr:row>
      <xdr:rowOff>168163</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13240</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99514</xdr:rowOff>
    </xdr:from>
    <xdr:to>
      <xdr:col>24</xdr:col>
      <xdr:colOff>114300</xdr:colOff>
      <xdr:row>38</xdr:row>
      <xdr:rowOff>29663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431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122391</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29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109849</xdr:rowOff>
    </xdr:from>
    <xdr:to>
      <xdr:col>20</xdr:col>
      <xdr:colOff>38100</xdr:colOff>
      <xdr:row>38</xdr:row>
      <xdr:rowOff>39999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5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56526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22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90990</xdr:rowOff>
    </xdr:from>
    <xdr:to>
      <xdr:col>15</xdr:col>
      <xdr:colOff>101600</xdr:colOff>
      <xdr:row>38</xdr:row>
      <xdr:rowOff>21140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37667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20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121900</xdr:rowOff>
    </xdr:from>
    <xdr:to>
      <xdr:col>10</xdr:col>
      <xdr:colOff>165100</xdr:colOff>
      <xdr:row>38</xdr:row>
      <xdr:rowOff>52050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6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43177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55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128481</xdr:rowOff>
    </xdr:from>
    <xdr:to>
      <xdr:col>6</xdr:col>
      <xdr:colOff>38100</xdr:colOff>
      <xdr:row>38</xdr:row>
      <xdr:rowOff>58631</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7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49758</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56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11541</xdr:rowOff>
    </xdr:from>
    <xdr:to>
      <xdr:col>24</xdr:col>
      <xdr:colOff>63500</xdr:colOff>
      <xdr:row>58</xdr:row>
      <xdr:rowOff>23350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9955641"/>
          <a:ext cx="838200" cy="1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35379</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636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10362</xdr:rowOff>
    </xdr:from>
    <xdr:to>
      <xdr:col>19</xdr:col>
      <xdr:colOff>177800</xdr:colOff>
      <xdr:row>58</xdr:row>
      <xdr:rowOff>11541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9954462"/>
          <a:ext cx="889000" cy="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41370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964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10362</xdr:rowOff>
    </xdr:from>
    <xdr:to>
      <xdr:col>15</xdr:col>
      <xdr:colOff>50800</xdr:colOff>
      <xdr:row>58</xdr:row>
      <xdr:rowOff>96127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954462"/>
          <a:ext cx="889000" cy="8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106234</xdr:rowOff>
    </xdr:from>
    <xdr:to>
      <xdr:col>15</xdr:col>
      <xdr:colOff>101600</xdr:colOff>
      <xdr:row>58</xdr:row>
      <xdr:rowOff>36384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7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52911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965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23260</xdr:rowOff>
    </xdr:from>
    <xdr:to>
      <xdr:col>10</xdr:col>
      <xdr:colOff>114300</xdr:colOff>
      <xdr:row>58</xdr:row>
      <xdr:rowOff>96127</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9967360"/>
          <a:ext cx="889000" cy="7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63429</xdr:rowOff>
    </xdr:from>
    <xdr:to>
      <xdr:col>10</xdr:col>
      <xdr:colOff>165100</xdr:colOff>
      <xdr:row>57</xdr:row>
      <xdr:rowOff>165029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3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10106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9795" y="9611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30877</xdr:rowOff>
    </xdr:from>
    <xdr:to>
      <xdr:col>6</xdr:col>
      <xdr:colOff>38100</xdr:colOff>
      <xdr:row>57</xdr:row>
      <xdr:rowOff>132477</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0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149004</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5" y="957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144000</xdr:rowOff>
    </xdr:from>
    <xdr:to>
      <xdr:col>24</xdr:col>
      <xdr:colOff>114300</xdr:colOff>
      <xdr:row>58</xdr:row>
      <xdr:rowOff>74150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9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122427</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895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132191</xdr:rowOff>
    </xdr:from>
    <xdr:to>
      <xdr:col>20</xdr:col>
      <xdr:colOff>38100</xdr:colOff>
      <xdr:row>58</xdr:row>
      <xdr:rowOff>62341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90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53468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999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131012</xdr:rowOff>
    </xdr:from>
    <xdr:to>
      <xdr:col>15</xdr:col>
      <xdr:colOff>101600</xdr:colOff>
      <xdr:row>58</xdr:row>
      <xdr:rowOff>61162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9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52289</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9996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45327</xdr:rowOff>
    </xdr:from>
    <xdr:to>
      <xdr:col>10</xdr:col>
      <xdr:colOff>165100</xdr:colOff>
      <xdr:row>58</xdr:row>
      <xdr:rowOff>146927</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98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138054</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19795" y="1008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143910</xdr:rowOff>
    </xdr:from>
    <xdr:to>
      <xdr:col>6</xdr:col>
      <xdr:colOff>38100</xdr:colOff>
      <xdr:row>58</xdr:row>
      <xdr:rowOff>74060</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91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65187</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10009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38418</xdr:rowOff>
    </xdr:from>
    <xdr:to>
      <xdr:col>24</xdr:col>
      <xdr:colOff>63500</xdr:colOff>
      <xdr:row>78</xdr:row>
      <xdr:rowOff>41780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411518"/>
          <a:ext cx="838200" cy="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155959</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3357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30942</xdr:rowOff>
    </xdr:from>
    <xdr:to>
      <xdr:col>19</xdr:col>
      <xdr:colOff>177800</xdr:colOff>
      <xdr:row>78</xdr:row>
      <xdr:rowOff>41780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908300" y="13404042"/>
          <a:ext cx="889000" cy="1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104408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47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30942</xdr:rowOff>
    </xdr:from>
    <xdr:to>
      <xdr:col>15</xdr:col>
      <xdr:colOff>50800</xdr:colOff>
      <xdr:row>78</xdr:row>
      <xdr:rowOff>53622</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404042"/>
          <a:ext cx="889000" cy="2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19621</xdr:rowOff>
    </xdr:from>
    <xdr:to>
      <xdr:col>15</xdr:col>
      <xdr:colOff>101600</xdr:colOff>
      <xdr:row>78</xdr:row>
      <xdr:rowOff>121221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39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112348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48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53622</xdr:rowOff>
    </xdr:from>
    <xdr:to>
      <xdr:col>10</xdr:col>
      <xdr:colOff>114300</xdr:colOff>
      <xdr:row>78</xdr:row>
      <xdr:rowOff>62339</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3426722"/>
          <a:ext cx="889000" cy="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5798</xdr:rowOff>
    </xdr:from>
    <xdr:to>
      <xdr:col>10</xdr:col>
      <xdr:colOff>165100</xdr:colOff>
      <xdr:row>78</xdr:row>
      <xdr:rowOff>107398</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37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98525</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47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14430</xdr:rowOff>
    </xdr:from>
    <xdr:to>
      <xdr:col>6</xdr:col>
      <xdr:colOff>38100</xdr:colOff>
      <xdr:row>78</xdr:row>
      <xdr:rowOff>116030</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38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107157</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48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159068</xdr:rowOff>
    </xdr:from>
    <xdr:to>
      <xdr:col>24</xdr:col>
      <xdr:colOff>114300</xdr:colOff>
      <xdr:row>78</xdr:row>
      <xdr:rowOff>89218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36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118445</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14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162430</xdr:rowOff>
    </xdr:from>
    <xdr:to>
      <xdr:col>20</xdr:col>
      <xdr:colOff>38100</xdr:colOff>
      <xdr:row>78</xdr:row>
      <xdr:rowOff>92580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36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109107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13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151592</xdr:rowOff>
    </xdr:from>
    <xdr:to>
      <xdr:col>15</xdr:col>
      <xdr:colOff>101600</xdr:colOff>
      <xdr:row>78</xdr:row>
      <xdr:rowOff>81742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35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98269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12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2822</xdr:rowOff>
    </xdr:from>
    <xdr:to>
      <xdr:col>10</xdr:col>
      <xdr:colOff>165100</xdr:colOff>
      <xdr:row>78</xdr:row>
      <xdr:rowOff>104422</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37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120949</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15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11539</xdr:rowOff>
    </xdr:from>
    <xdr:to>
      <xdr:col>6</xdr:col>
      <xdr:colOff>38100</xdr:colOff>
      <xdr:row>78</xdr:row>
      <xdr:rowOff>113139</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38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129666</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15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96842</xdr:rowOff>
    </xdr:from>
    <xdr:to>
      <xdr:col>24</xdr:col>
      <xdr:colOff>63500</xdr:colOff>
      <xdr:row>97</xdr:row>
      <xdr:rowOff>99516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727492"/>
          <a:ext cx="8382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71296</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59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96842</xdr:rowOff>
    </xdr:from>
    <xdr:to>
      <xdr:col>19</xdr:col>
      <xdr:colOff>177800</xdr:colOff>
      <xdr:row>97</xdr:row>
      <xdr:rowOff>113419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727492"/>
          <a:ext cx="889000" cy="1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156877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27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90866</xdr:rowOff>
    </xdr:from>
    <xdr:to>
      <xdr:col>15</xdr:col>
      <xdr:colOff>50800</xdr:colOff>
      <xdr:row>97</xdr:row>
      <xdr:rowOff>113419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721516"/>
          <a:ext cx="889000" cy="2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48689</xdr:rowOff>
    </xdr:from>
    <xdr:to>
      <xdr:col>15</xdr:col>
      <xdr:colOff>101600</xdr:colOff>
      <xdr:row>96</xdr:row>
      <xdr:rowOff>150289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0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166816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2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90866</xdr:rowOff>
    </xdr:from>
    <xdr:to>
      <xdr:col>10</xdr:col>
      <xdr:colOff>114300</xdr:colOff>
      <xdr:row>97</xdr:row>
      <xdr:rowOff>92845</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721516"/>
          <a:ext cx="889000" cy="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41846</xdr:rowOff>
    </xdr:from>
    <xdr:to>
      <xdr:col>10</xdr:col>
      <xdr:colOff>165100</xdr:colOff>
      <xdr:row>95</xdr:row>
      <xdr:rowOff>143446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32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159973</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19795" y="1610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93500</xdr:rowOff>
    </xdr:from>
    <xdr:to>
      <xdr:col>6</xdr:col>
      <xdr:colOff>38100</xdr:colOff>
      <xdr:row>96</xdr:row>
      <xdr:rowOff>23650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38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40177</xdr:rowOff>
    </xdr:from>
    <xdr:ext cx="59901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30795" y="1615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48716</xdr:rowOff>
    </xdr:from>
    <xdr:to>
      <xdr:col>24</xdr:col>
      <xdr:colOff>114300</xdr:colOff>
      <xdr:row>97</xdr:row>
      <xdr:rowOff>150316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67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135093</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59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46042</xdr:rowOff>
    </xdr:from>
    <xdr:to>
      <xdr:col>20</xdr:col>
      <xdr:colOff>38100</xdr:colOff>
      <xdr:row>97</xdr:row>
      <xdr:rowOff>147642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67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138769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76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62619</xdr:rowOff>
    </xdr:from>
    <xdr:to>
      <xdr:col>15</xdr:col>
      <xdr:colOff>101600</xdr:colOff>
      <xdr:row>97</xdr:row>
      <xdr:rowOff>164219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9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155346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7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40066</xdr:rowOff>
    </xdr:from>
    <xdr:to>
      <xdr:col>10</xdr:col>
      <xdr:colOff>165100</xdr:colOff>
      <xdr:row>97</xdr:row>
      <xdr:rowOff>141666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67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132793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76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42045</xdr:rowOff>
    </xdr:from>
    <xdr:to>
      <xdr:col>6</xdr:col>
      <xdr:colOff>38100</xdr:colOff>
      <xdr:row>97</xdr:row>
      <xdr:rowOff>143645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67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134772</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76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72916</xdr:rowOff>
    </xdr:from>
    <xdr:to>
      <xdr:col>54</xdr:col>
      <xdr:colOff>189865</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216416"/>
          <a:ext cx="1270" cy="156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19593</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499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72916</xdr:rowOff>
    </xdr:from>
    <xdr:to>
      <xdr:col>55</xdr:col>
      <xdr:colOff>88900</xdr:colOff>
      <xdr:row>30</xdr:row>
      <xdr:rowOff>72916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21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34706</xdr:rowOff>
    </xdr:from>
    <xdr:ext cx="469744"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378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11830</xdr:rowOff>
    </xdr:from>
    <xdr:to>
      <xdr:col>55</xdr:col>
      <xdr:colOff>50800</xdr:colOff>
      <xdr:row>38</xdr:row>
      <xdr:rowOff>113430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5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139355</xdr:rowOff>
    </xdr:from>
    <xdr:to>
      <xdr:col>50</xdr:col>
      <xdr:colOff>165100</xdr:colOff>
      <xdr:row>38</xdr:row>
      <xdr:rowOff>69506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8300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86032</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8" y="625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134783</xdr:rowOff>
    </xdr:from>
    <xdr:to>
      <xdr:col>46</xdr:col>
      <xdr:colOff>38100</xdr:colOff>
      <xdr:row>37</xdr:row>
      <xdr:rowOff>64933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0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81460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8" y="60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5461</xdr:rowOff>
    </xdr:from>
    <xdr:to>
      <xdr:col>41</xdr:col>
      <xdr:colOff>101600</xdr:colOff>
      <xdr:row>37</xdr:row>
      <xdr:rowOff>107061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34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123588</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612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150622</xdr:rowOff>
    </xdr:from>
    <xdr:to>
      <xdr:col>36</xdr:col>
      <xdr:colOff>165100</xdr:colOff>
      <xdr:row>36</xdr:row>
      <xdr:rowOff>80772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97299</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592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125396</xdr:rowOff>
    </xdr:from>
    <xdr:to>
      <xdr:col>55</xdr:col>
      <xdr:colOff>0</xdr:colOff>
      <xdr:row>57</xdr:row>
      <xdr:rowOff>130241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898046"/>
          <a:ext cx="838200" cy="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61951</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34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125018</xdr:rowOff>
    </xdr:from>
    <xdr:to>
      <xdr:col>50</xdr:col>
      <xdr:colOff>114300</xdr:colOff>
      <xdr:row>57</xdr:row>
      <xdr:rowOff>125396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897668"/>
          <a:ext cx="889000" cy="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8716</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125018</xdr:rowOff>
    </xdr:from>
    <xdr:to>
      <xdr:col>45</xdr:col>
      <xdr:colOff>177800</xdr:colOff>
      <xdr:row>57</xdr:row>
      <xdr:rowOff>135589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897668"/>
          <a:ext cx="889000" cy="1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88126</xdr:rowOff>
    </xdr:from>
    <xdr:to>
      <xdr:col>46</xdr:col>
      <xdr:colOff>38100</xdr:colOff>
      <xdr:row>58</xdr:row>
      <xdr:rowOff>18276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9403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95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129053</xdr:rowOff>
    </xdr:from>
    <xdr:to>
      <xdr:col>41</xdr:col>
      <xdr:colOff>50800</xdr:colOff>
      <xdr:row>57</xdr:row>
      <xdr:rowOff>135589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01703"/>
          <a:ext cx="889000" cy="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88327</xdr:rowOff>
    </xdr:from>
    <xdr:to>
      <xdr:col>41</xdr:col>
      <xdr:colOff>101600</xdr:colOff>
      <xdr:row>58</xdr:row>
      <xdr:rowOff>18477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6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9604</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95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91642</xdr:rowOff>
    </xdr:from>
    <xdr:to>
      <xdr:col>36</xdr:col>
      <xdr:colOff>165100</xdr:colOff>
      <xdr:row>58</xdr:row>
      <xdr:rowOff>21792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6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12919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5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79441</xdr:rowOff>
    </xdr:from>
    <xdr:to>
      <xdr:col>55</xdr:col>
      <xdr:colOff>50800</xdr:colOff>
      <xdr:row>58</xdr:row>
      <xdr:rowOff>9591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5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38818</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64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74596</xdr:rowOff>
    </xdr:from>
    <xdr:to>
      <xdr:col>50</xdr:col>
      <xdr:colOff>165100</xdr:colOff>
      <xdr:row>58</xdr:row>
      <xdr:rowOff>4746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4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21273</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62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74218</xdr:rowOff>
    </xdr:from>
    <xdr:to>
      <xdr:col>46</xdr:col>
      <xdr:colOff>38100</xdr:colOff>
      <xdr:row>58</xdr:row>
      <xdr:rowOff>4368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4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20895</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62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84789</xdr:rowOff>
    </xdr:from>
    <xdr:to>
      <xdr:col>41</xdr:col>
      <xdr:colOff>101600</xdr:colOff>
      <xdr:row>58</xdr:row>
      <xdr:rowOff>14939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5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31466</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63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78253</xdr:rowOff>
    </xdr:from>
    <xdr:to>
      <xdr:col>36</xdr:col>
      <xdr:colOff>165100</xdr:colOff>
      <xdr:row>58</xdr:row>
      <xdr:rowOff>8403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5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24930</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62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10336</xdr:rowOff>
    </xdr:from>
    <xdr:to>
      <xdr:col>55</xdr:col>
      <xdr:colOff>0</xdr:colOff>
      <xdr:row>78</xdr:row>
      <xdr:rowOff>33134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383436"/>
          <a:ext cx="838200" cy="2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136492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6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2380</xdr:rowOff>
    </xdr:from>
    <xdr:to>
      <xdr:col>50</xdr:col>
      <xdr:colOff>114300</xdr:colOff>
      <xdr:row>78</xdr:row>
      <xdr:rowOff>10336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375480"/>
          <a:ext cx="8890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94287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2380</xdr:rowOff>
    </xdr:from>
    <xdr:to>
      <xdr:col>45</xdr:col>
      <xdr:colOff>177800</xdr:colOff>
      <xdr:row>78</xdr:row>
      <xdr:rowOff>16683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75480"/>
          <a:ext cx="889000" cy="1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6238</xdr:rowOff>
    </xdr:from>
    <xdr:to>
      <xdr:col>46</xdr:col>
      <xdr:colOff>38100</xdr:colOff>
      <xdr:row>78</xdr:row>
      <xdr:rowOff>107838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98965</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16683</xdr:rowOff>
    </xdr:from>
    <xdr:to>
      <xdr:col>41</xdr:col>
      <xdr:colOff>50800</xdr:colOff>
      <xdr:row>78</xdr:row>
      <xdr:rowOff>75406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89783"/>
          <a:ext cx="889000" cy="5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124699</xdr:rowOff>
    </xdr:from>
    <xdr:to>
      <xdr:col>41</xdr:col>
      <xdr:colOff>101600</xdr:colOff>
      <xdr:row>78</xdr:row>
      <xdr:rowOff>54849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71376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134727</xdr:rowOff>
    </xdr:from>
    <xdr:to>
      <xdr:col>36</xdr:col>
      <xdr:colOff>165100</xdr:colOff>
      <xdr:row>78</xdr:row>
      <xdr:rowOff>64877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3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81404</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153784</xdr:rowOff>
    </xdr:from>
    <xdr:to>
      <xdr:col>55</xdr:col>
      <xdr:colOff>50800</xdr:colOff>
      <xdr:row>78</xdr:row>
      <xdr:rowOff>83934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5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132211</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130986</xdr:rowOff>
    </xdr:from>
    <xdr:to>
      <xdr:col>50</xdr:col>
      <xdr:colOff>165100</xdr:colOff>
      <xdr:row>78</xdr:row>
      <xdr:rowOff>61136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3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77663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1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123030</xdr:rowOff>
    </xdr:from>
    <xdr:to>
      <xdr:col>46</xdr:col>
      <xdr:colOff>38100</xdr:colOff>
      <xdr:row>78</xdr:row>
      <xdr:rowOff>53180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69707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09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137333</xdr:rowOff>
    </xdr:from>
    <xdr:to>
      <xdr:col>41</xdr:col>
      <xdr:colOff>101600</xdr:colOff>
      <xdr:row>78</xdr:row>
      <xdr:rowOff>67483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3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58610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43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24606</xdr:rowOff>
    </xdr:from>
    <xdr:to>
      <xdr:col>36</xdr:col>
      <xdr:colOff>165100</xdr:colOff>
      <xdr:row>78</xdr:row>
      <xdr:rowOff>126206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9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117333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49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40508</xdr:rowOff>
    </xdr:from>
    <xdr:to>
      <xdr:col>55</xdr:col>
      <xdr:colOff>0</xdr:colOff>
      <xdr:row>97</xdr:row>
      <xdr:rowOff>118444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671158"/>
          <a:ext cx="838200" cy="7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94045</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381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106217</xdr:rowOff>
    </xdr:from>
    <xdr:to>
      <xdr:col>50</xdr:col>
      <xdr:colOff>114300</xdr:colOff>
      <xdr:row>97</xdr:row>
      <xdr:rowOff>118444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736867"/>
          <a:ext cx="889000" cy="1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81996</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36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106217</xdr:rowOff>
    </xdr:from>
    <xdr:to>
      <xdr:col>45</xdr:col>
      <xdr:colOff>177800</xdr:colOff>
      <xdr:row>97</xdr:row>
      <xdr:rowOff>114897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736867"/>
          <a:ext cx="889000" cy="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105046</xdr:rowOff>
    </xdr:from>
    <xdr:to>
      <xdr:col>46</xdr:col>
      <xdr:colOff>38100</xdr:colOff>
      <xdr:row>97</xdr:row>
      <xdr:rowOff>35196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6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51723</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33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114897</xdr:rowOff>
    </xdr:from>
    <xdr:to>
      <xdr:col>41</xdr:col>
      <xdr:colOff>50800</xdr:colOff>
      <xdr:row>98</xdr:row>
      <xdr:rowOff>15241</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745547"/>
          <a:ext cx="889000" cy="7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76516</xdr:rowOff>
    </xdr:from>
    <xdr:to>
      <xdr:col>41</xdr:col>
      <xdr:colOff>101600</xdr:colOff>
      <xdr:row>97</xdr:row>
      <xdr:rowOff>6666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23193</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3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128304</xdr:rowOff>
    </xdr:from>
    <xdr:to>
      <xdr:col>36</xdr:col>
      <xdr:colOff>165100</xdr:colOff>
      <xdr:row>97</xdr:row>
      <xdr:rowOff>58454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8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74981</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36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161158</xdr:rowOff>
    </xdr:from>
    <xdr:to>
      <xdr:col>55</xdr:col>
      <xdr:colOff>50800</xdr:colOff>
      <xdr:row>97</xdr:row>
      <xdr:rowOff>91308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2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139585</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598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67644</xdr:rowOff>
    </xdr:from>
    <xdr:to>
      <xdr:col>50</xdr:col>
      <xdr:colOff>165100</xdr:colOff>
      <xdr:row>97</xdr:row>
      <xdr:rowOff>169244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9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160371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79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55417</xdr:rowOff>
    </xdr:from>
    <xdr:to>
      <xdr:col>46</xdr:col>
      <xdr:colOff>38100</xdr:colOff>
      <xdr:row>97</xdr:row>
      <xdr:rowOff>157017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8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148144</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77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64097</xdr:rowOff>
    </xdr:from>
    <xdr:to>
      <xdr:col>41</xdr:col>
      <xdr:colOff>101600</xdr:colOff>
      <xdr:row>97</xdr:row>
      <xdr:rowOff>165697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9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156824</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787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135891</xdr:rowOff>
    </xdr:from>
    <xdr:to>
      <xdr:col>36</xdr:col>
      <xdr:colOff>165100</xdr:colOff>
      <xdr:row>98</xdr:row>
      <xdr:rowOff>66041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6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57168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143152</xdr:rowOff>
    </xdr:from>
    <xdr:to>
      <xdr:col>85</xdr:col>
      <xdr:colOff>127000</xdr:colOff>
      <xdr:row>37</xdr:row>
      <xdr:rowOff>97967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315352"/>
          <a:ext cx="838200" cy="12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39452</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383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97967</xdr:rowOff>
    </xdr:from>
    <xdr:to>
      <xdr:col>81</xdr:col>
      <xdr:colOff>50800</xdr:colOff>
      <xdr:row>38</xdr:row>
      <xdr:rowOff>16435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441617"/>
          <a:ext cx="889000" cy="8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155524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15364</xdr:rowOff>
    </xdr:from>
    <xdr:to>
      <xdr:col>76</xdr:col>
      <xdr:colOff>114300</xdr:colOff>
      <xdr:row>38</xdr:row>
      <xdr:rowOff>16435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530464"/>
          <a:ext cx="889000" cy="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147659</xdr:rowOff>
    </xdr:from>
    <xdr:to>
      <xdr:col>76</xdr:col>
      <xdr:colOff>165100</xdr:colOff>
      <xdr:row>37</xdr:row>
      <xdr:rowOff>77809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94336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156923</xdr:rowOff>
    </xdr:from>
    <xdr:to>
      <xdr:col>71</xdr:col>
      <xdr:colOff>177800</xdr:colOff>
      <xdr:row>38</xdr:row>
      <xdr:rowOff>15364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500573"/>
          <a:ext cx="889000" cy="2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142150</xdr:rowOff>
    </xdr:from>
    <xdr:to>
      <xdr:col>72</xdr:col>
      <xdr:colOff>38100</xdr:colOff>
      <xdr:row>37</xdr:row>
      <xdr:rowOff>72300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1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88827</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08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145314</xdr:rowOff>
    </xdr:from>
    <xdr:to>
      <xdr:col>67</xdr:col>
      <xdr:colOff>101600</xdr:colOff>
      <xdr:row>37</xdr:row>
      <xdr:rowOff>75464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17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91991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09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92352</xdr:rowOff>
    </xdr:from>
    <xdr:to>
      <xdr:col>85</xdr:col>
      <xdr:colOff>177800</xdr:colOff>
      <xdr:row>37</xdr:row>
      <xdr:rowOff>22502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26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115229</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11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47167</xdr:rowOff>
    </xdr:from>
    <xdr:to>
      <xdr:col>81</xdr:col>
      <xdr:colOff>101600</xdr:colOff>
      <xdr:row>37</xdr:row>
      <xdr:rowOff>148767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9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139894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48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137084</xdr:rowOff>
    </xdr:from>
    <xdr:to>
      <xdr:col>76</xdr:col>
      <xdr:colOff>165100</xdr:colOff>
      <xdr:row>38</xdr:row>
      <xdr:rowOff>67235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807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58362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57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136015</xdr:rowOff>
    </xdr:from>
    <xdr:to>
      <xdr:col>72</xdr:col>
      <xdr:colOff>38100</xdr:colOff>
      <xdr:row>38</xdr:row>
      <xdr:rowOff>66165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7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57291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57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106123</xdr:rowOff>
    </xdr:from>
    <xdr:to>
      <xdr:col>67</xdr:col>
      <xdr:colOff>101600</xdr:colOff>
      <xdr:row>38</xdr:row>
      <xdr:rowOff>36272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497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27400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66822</xdr:rowOff>
    </xdr:from>
    <xdr:to>
      <xdr:col>85</xdr:col>
      <xdr:colOff>127000</xdr:colOff>
      <xdr:row>57</xdr:row>
      <xdr:rowOff>102175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839472"/>
          <a:ext cx="838200" cy="3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2927</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04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66822</xdr:rowOff>
    </xdr:from>
    <xdr:to>
      <xdr:col>81</xdr:col>
      <xdr:colOff>50800</xdr:colOff>
      <xdr:row>57</xdr:row>
      <xdr:rowOff>133390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839472"/>
          <a:ext cx="889000" cy="6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108903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88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80070</xdr:rowOff>
    </xdr:from>
    <xdr:to>
      <xdr:col>76</xdr:col>
      <xdr:colOff>114300</xdr:colOff>
      <xdr:row>57</xdr:row>
      <xdr:rowOff>133390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852720"/>
          <a:ext cx="889000" cy="5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39922</xdr:rowOff>
    </xdr:from>
    <xdr:to>
      <xdr:col>76</xdr:col>
      <xdr:colOff>165100</xdr:colOff>
      <xdr:row>57</xdr:row>
      <xdr:rowOff>141522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158049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151475</xdr:rowOff>
    </xdr:from>
    <xdr:to>
      <xdr:col>71</xdr:col>
      <xdr:colOff>177800</xdr:colOff>
      <xdr:row>57</xdr:row>
      <xdr:rowOff>80070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752675"/>
          <a:ext cx="889000" cy="10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118351</xdr:rowOff>
    </xdr:from>
    <xdr:to>
      <xdr:col>72</xdr:col>
      <xdr:colOff>38100</xdr:colOff>
      <xdr:row>57</xdr:row>
      <xdr:rowOff>48501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65028</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10360</xdr:rowOff>
    </xdr:from>
    <xdr:to>
      <xdr:col>67</xdr:col>
      <xdr:colOff>101600</xdr:colOff>
      <xdr:row>57</xdr:row>
      <xdr:rowOff>111960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8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103087</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87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51375</xdr:rowOff>
    </xdr:from>
    <xdr:to>
      <xdr:col>85</xdr:col>
      <xdr:colOff>177800</xdr:colOff>
      <xdr:row>57</xdr:row>
      <xdr:rowOff>152975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2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137752</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3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16022</xdr:rowOff>
    </xdr:from>
    <xdr:to>
      <xdr:col>81</xdr:col>
      <xdr:colOff>101600</xdr:colOff>
      <xdr:row>57</xdr:row>
      <xdr:rowOff>117622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8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134149</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81795" y="956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82590</xdr:rowOff>
    </xdr:from>
    <xdr:to>
      <xdr:col>76</xdr:col>
      <xdr:colOff>165100</xdr:colOff>
      <xdr:row>58</xdr:row>
      <xdr:rowOff>12740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5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3867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94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29270</xdr:rowOff>
    </xdr:from>
    <xdr:to>
      <xdr:col>72</xdr:col>
      <xdr:colOff>38100</xdr:colOff>
      <xdr:row>57</xdr:row>
      <xdr:rowOff>130870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121997</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989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100675</xdr:rowOff>
    </xdr:from>
    <xdr:to>
      <xdr:col>67</xdr:col>
      <xdr:colOff>101600</xdr:colOff>
      <xdr:row>57</xdr:row>
      <xdr:rowOff>30825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70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47352</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9477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139088</xdr:rowOff>
    </xdr:from>
    <xdr:to>
      <xdr:col>85</xdr:col>
      <xdr:colOff>127000</xdr:colOff>
      <xdr:row>78</xdr:row>
      <xdr:rowOff>139480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512188"/>
          <a:ext cx="8382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86507</xdr:rowOff>
    </xdr:from>
    <xdr:ext cx="534377"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88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139480</xdr:rowOff>
    </xdr:from>
    <xdr:to>
      <xdr:col>81</xdr:col>
      <xdr:colOff>50800</xdr:colOff>
      <xdr:row>78</xdr:row>
      <xdr:rowOff>139647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512580"/>
          <a:ext cx="889000" cy="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15557</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21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139357</xdr:rowOff>
    </xdr:from>
    <xdr:to>
      <xdr:col>76</xdr:col>
      <xdr:colOff>114300</xdr:colOff>
      <xdr:row>78</xdr:row>
      <xdr:rowOff>139647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12457"/>
          <a:ext cx="889000" cy="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61254</xdr:rowOff>
    </xdr:from>
    <xdr:to>
      <xdr:col>76</xdr:col>
      <xdr:colOff>165100</xdr:colOff>
      <xdr:row>78</xdr:row>
      <xdr:rowOff>162854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7931</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25111" y="132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139252</xdr:rowOff>
    </xdr:from>
    <xdr:to>
      <xdr:col>71</xdr:col>
      <xdr:colOff>177800</xdr:colOff>
      <xdr:row>78</xdr:row>
      <xdr:rowOff>139357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12352"/>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56355</xdr:rowOff>
    </xdr:from>
    <xdr:to>
      <xdr:col>72</xdr:col>
      <xdr:colOff>38100</xdr:colOff>
      <xdr:row>78</xdr:row>
      <xdr:rowOff>157955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2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3032</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36111" y="1320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53046</xdr:rowOff>
    </xdr:from>
    <xdr:to>
      <xdr:col>67</xdr:col>
      <xdr:colOff>101600</xdr:colOff>
      <xdr:row>78</xdr:row>
      <xdr:rowOff>154646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2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171173</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47111" y="1320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88288</xdr:rowOff>
    </xdr:from>
    <xdr:to>
      <xdr:col>85</xdr:col>
      <xdr:colOff>177800</xdr:colOff>
      <xdr:row>79</xdr:row>
      <xdr:rowOff>18438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46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42058</xdr:rowOff>
    </xdr:from>
    <xdr:ext cx="378565"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15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88680</xdr:rowOff>
    </xdr:from>
    <xdr:to>
      <xdr:col>81</xdr:col>
      <xdr:colOff>101600</xdr:colOff>
      <xdr:row>79</xdr:row>
      <xdr:rowOff>18830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6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9957</xdr:rowOff>
    </xdr:from>
    <xdr:ext cx="313932"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24333" y="13554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88847</xdr:rowOff>
    </xdr:from>
    <xdr:to>
      <xdr:col>76</xdr:col>
      <xdr:colOff>165100</xdr:colOff>
      <xdr:row>79</xdr:row>
      <xdr:rowOff>18997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6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10124</xdr:rowOff>
    </xdr:from>
    <xdr:ext cx="313932"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35333" y="135546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88557</xdr:rowOff>
    </xdr:from>
    <xdr:to>
      <xdr:col>72</xdr:col>
      <xdr:colOff>38100</xdr:colOff>
      <xdr:row>79</xdr:row>
      <xdr:rowOff>18707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6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9834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554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88452</xdr:rowOff>
    </xdr:from>
    <xdr:to>
      <xdr:col>67</xdr:col>
      <xdr:colOff>101600</xdr:colOff>
      <xdr:row>79</xdr:row>
      <xdr:rowOff>18602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6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9729</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554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121190</xdr:rowOff>
    </xdr:from>
    <xdr:to>
      <xdr:col>85</xdr:col>
      <xdr:colOff>127000</xdr:colOff>
      <xdr:row>97</xdr:row>
      <xdr:rowOff>138767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751840"/>
          <a:ext cx="838200" cy="1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67791</xdr:rowOff>
    </xdr:from>
    <xdr:ext cx="599010"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526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138767</xdr:rowOff>
    </xdr:from>
    <xdr:to>
      <xdr:col>81</xdr:col>
      <xdr:colOff>50800</xdr:colOff>
      <xdr:row>97</xdr:row>
      <xdr:rowOff>147606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769417"/>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161095</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181795" y="164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147606</xdr:rowOff>
    </xdr:from>
    <xdr:to>
      <xdr:col>76</xdr:col>
      <xdr:colOff>114300</xdr:colOff>
      <xdr:row>97</xdr:row>
      <xdr:rowOff>151552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778256"/>
          <a:ext cx="889000" cy="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24746</xdr:rowOff>
    </xdr:from>
    <xdr:to>
      <xdr:col>76</xdr:col>
      <xdr:colOff>165100</xdr:colOff>
      <xdr:row>97</xdr:row>
      <xdr:rowOff>126346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142873</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292795" y="1643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151552</xdr:rowOff>
    </xdr:from>
    <xdr:to>
      <xdr:col>71</xdr:col>
      <xdr:colOff>177800</xdr:colOff>
      <xdr:row>97</xdr:row>
      <xdr:rowOff>165043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782202"/>
          <a:ext cx="889000" cy="1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108063</xdr:rowOff>
    </xdr:from>
    <xdr:to>
      <xdr:col>72</xdr:col>
      <xdr:colOff>38100</xdr:colOff>
      <xdr:row>97</xdr:row>
      <xdr:rowOff>38213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54740</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03795" y="1634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103530</xdr:rowOff>
    </xdr:from>
    <xdr:to>
      <xdr:col>67</xdr:col>
      <xdr:colOff>101600</xdr:colOff>
      <xdr:row>97</xdr:row>
      <xdr:rowOff>33680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56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50207</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14795" y="1633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70390</xdr:rowOff>
    </xdr:from>
    <xdr:to>
      <xdr:col>85</xdr:col>
      <xdr:colOff>177800</xdr:colOff>
      <xdr:row>98</xdr:row>
      <xdr:rowOff>540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70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48817</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67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87967</xdr:rowOff>
    </xdr:from>
    <xdr:to>
      <xdr:col>81</xdr:col>
      <xdr:colOff>101600</xdr:colOff>
      <xdr:row>98</xdr:row>
      <xdr:rowOff>18117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71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9244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81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96806</xdr:rowOff>
    </xdr:from>
    <xdr:to>
      <xdr:col>76</xdr:col>
      <xdr:colOff>165100</xdr:colOff>
      <xdr:row>98</xdr:row>
      <xdr:rowOff>26956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72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18083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82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100752</xdr:rowOff>
    </xdr:from>
    <xdr:to>
      <xdr:col>72</xdr:col>
      <xdr:colOff>38100</xdr:colOff>
      <xdr:row>98</xdr:row>
      <xdr:rowOff>30902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73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22029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8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114243</xdr:rowOff>
    </xdr:from>
    <xdr:to>
      <xdr:col>67</xdr:col>
      <xdr:colOff>101600</xdr:colOff>
      <xdr:row>98</xdr:row>
      <xdr:rowOff>44393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74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35520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83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45645</xdr:rowOff>
    </xdr:from>
    <xdr:to>
      <xdr:col>107</xdr:col>
      <xdr:colOff>101600</xdr:colOff>
      <xdr:row>39</xdr:row>
      <xdr:rowOff>147245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7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163772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50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過疎・高齢化により人口減少が進んでおり、全体的に一人当たりに係る経費が必然的に多くなることはやむを得ないが、引き続き経費削減に努め、健全な財政運営を行う。</a:t>
          </a:r>
          <a:endParaRPr lang="ja-JP" altLang="ja-JP" sz="1400">
            <a:effectLst/>
          </a:endParaRPr>
        </a:p>
        <a:p>
          <a:r>
            <a:rPr kumimoji="1" lang="ja-JP" altLang="ja-JP" sz="1100">
              <a:solidFill>
                <a:schemeClr val="dk1"/>
              </a:solidFill>
              <a:effectLst/>
              <a:latin typeface="+mn-lt"/>
              <a:ea typeface="+mn-ea"/>
              <a:cs typeface="+mn-cs"/>
            </a:rPr>
            <a:t>　また、移住定住施策や子育て支援施策の充実により、子育て世代人口の増加に努める。</a:t>
          </a:r>
          <a:endParaRPr lang="ja-JP" altLang="ja-JP" sz="1400">
            <a:effectLst/>
          </a:endParaRPr>
        </a:p>
        <a:p>
          <a:r>
            <a:rPr kumimoji="1" lang="ja-JP" altLang="ja-JP" sz="1100">
              <a:solidFill>
                <a:schemeClr val="dk1"/>
              </a:solidFill>
              <a:effectLst/>
              <a:latin typeface="+mn-lt"/>
              <a:ea typeface="+mn-ea"/>
              <a:cs typeface="+mn-cs"/>
            </a:rPr>
            <a:t>　総務費、</a:t>
          </a:r>
          <a:r>
            <a:rPr kumimoji="1" lang="ja-JP" altLang="en-US" sz="1100">
              <a:solidFill>
                <a:schemeClr val="dk1"/>
              </a:solidFill>
              <a:effectLst/>
              <a:latin typeface="+mn-lt"/>
              <a:ea typeface="+mn-ea"/>
              <a:cs typeface="+mn-cs"/>
            </a:rPr>
            <a:t>衛生費</a:t>
          </a:r>
          <a:r>
            <a:rPr kumimoji="1" lang="ja-JP" altLang="ja-JP" sz="1100">
              <a:solidFill>
                <a:schemeClr val="dk1"/>
              </a:solidFill>
              <a:effectLst/>
              <a:latin typeface="+mn-lt"/>
              <a:ea typeface="+mn-ea"/>
              <a:cs typeface="+mn-cs"/>
            </a:rPr>
            <a:t>、農林水産業費、</a:t>
          </a:r>
          <a:r>
            <a:rPr kumimoji="1" lang="ja-JP" altLang="en-US" sz="1100">
              <a:solidFill>
                <a:schemeClr val="dk1"/>
              </a:solidFill>
              <a:effectLst/>
              <a:latin typeface="+mn-lt"/>
              <a:ea typeface="+mn-ea"/>
              <a:cs typeface="+mn-cs"/>
            </a:rPr>
            <a:t>商工費、教育費</a:t>
          </a:r>
          <a:r>
            <a:rPr kumimoji="1" lang="ja-JP" altLang="ja-JP" sz="1100">
              <a:solidFill>
                <a:schemeClr val="dk1"/>
              </a:solidFill>
              <a:effectLst/>
              <a:latin typeface="+mn-lt"/>
              <a:ea typeface="+mn-ea"/>
              <a:cs typeface="+mn-cs"/>
            </a:rPr>
            <a:t>は減少している。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民生費の増加要因は、特別会計繰出金の増加によるものである。土木費の増加要因は、町営住宅建替と住宅用地造成の</a:t>
          </a:r>
          <a:r>
            <a:rPr kumimoji="1" lang="ja-JP" altLang="ja-JP" sz="1100">
              <a:solidFill>
                <a:schemeClr val="dk1"/>
              </a:solidFill>
              <a:effectLst/>
              <a:latin typeface="+mn-lt"/>
              <a:ea typeface="+mn-ea"/>
              <a:cs typeface="+mn-cs"/>
            </a:rPr>
            <a:t>実施によるものである。</a:t>
          </a:r>
          <a:r>
            <a:rPr kumimoji="1" lang="ja-JP" altLang="en-US" sz="1100">
              <a:solidFill>
                <a:schemeClr val="dk1"/>
              </a:solidFill>
              <a:effectLst/>
              <a:latin typeface="+mn-lt"/>
              <a:ea typeface="+mn-ea"/>
              <a:cs typeface="+mn-cs"/>
            </a:rPr>
            <a:t>消防費の増加要因は、防災デジタル無線改修の実施によるものである。　　　</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公債費の増加要因は</a:t>
          </a:r>
          <a:r>
            <a:rPr kumimoji="1" lang="ja-JP" altLang="en-US" sz="1100">
              <a:solidFill>
                <a:schemeClr val="dk1"/>
              </a:solidFill>
              <a:effectLst/>
              <a:latin typeface="+mn-lt"/>
              <a:ea typeface="+mn-ea"/>
              <a:cs typeface="+mn-cs"/>
            </a:rPr>
            <a:t>道路改良事業等</a:t>
          </a:r>
          <a:r>
            <a:rPr kumimoji="1" lang="ja-JP" altLang="ja-JP" sz="1100">
              <a:solidFill>
                <a:schemeClr val="dk1"/>
              </a:solidFill>
              <a:effectLst/>
              <a:latin typeface="+mn-lt"/>
              <a:ea typeface="+mn-ea"/>
              <a:cs typeface="+mn-cs"/>
            </a:rPr>
            <a:t>の元金償還の開始によるものである。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鳥取県若桜町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a:t>
          </a:r>
          <a:r>
            <a:rPr kumimoji="1" lang="ja-JP" altLang="en-US" sz="1100">
              <a:solidFill>
                <a:schemeClr val="dk1"/>
              </a:solidFill>
              <a:effectLst/>
              <a:latin typeface="+mn-lt"/>
              <a:ea typeface="+mn-ea"/>
              <a:cs typeface="+mn-cs"/>
            </a:rPr>
            <a:t>大型事業の実施等による財源不足に充てたため</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0.69%</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10,000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実質収支額は、前年度より</a:t>
          </a:r>
          <a:r>
            <a:rPr kumimoji="1" lang="en-US" altLang="ja-JP" sz="1100">
              <a:solidFill>
                <a:schemeClr val="dk1"/>
              </a:solidFill>
              <a:effectLst/>
              <a:latin typeface="+mn-lt"/>
              <a:ea typeface="+mn-ea"/>
              <a:cs typeface="+mn-cs"/>
            </a:rPr>
            <a:t>2.53%</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した。主な要因は</a:t>
          </a:r>
          <a:r>
            <a:rPr kumimoji="1" lang="ja-JP" altLang="en-US" sz="1100">
              <a:solidFill>
                <a:schemeClr val="dk1"/>
              </a:solidFill>
              <a:effectLst/>
              <a:latin typeface="+mn-lt"/>
              <a:ea typeface="+mn-ea"/>
              <a:cs typeface="+mn-cs"/>
            </a:rPr>
            <a:t>歳出の補助費等</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繰出金</a:t>
          </a:r>
          <a:r>
            <a:rPr kumimoji="1" lang="ja-JP" altLang="ja-JP" sz="1100">
              <a:solidFill>
                <a:schemeClr val="dk1"/>
              </a:solidFill>
              <a:effectLst/>
              <a:latin typeface="+mn-lt"/>
              <a:ea typeface="+mn-ea"/>
              <a:cs typeface="+mn-cs"/>
            </a:rPr>
            <a:t>等が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したことによるものである。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鳥取県若桜町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資金不足が生じている会計はないが、一般会計からの繰入金をもって運営しているのが現状である。</a:t>
          </a:r>
          <a:endParaRPr lang="ja-JP" altLang="ja-JP" sz="1400">
            <a:effectLst/>
          </a:endParaRPr>
        </a:p>
        <a:p>
          <a:r>
            <a:rPr kumimoji="1" lang="ja-JP" altLang="ja-JP" sz="1100">
              <a:solidFill>
                <a:schemeClr val="dk1"/>
              </a:solidFill>
              <a:effectLst/>
              <a:latin typeface="+mn-lt"/>
              <a:ea typeface="+mn-ea"/>
              <a:cs typeface="+mn-cs"/>
            </a:rPr>
            <a:t>　ルール外の繰出金を削減し、一般会計の負担を軽減するためにも、住民合意</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料金設定</a:t>
          </a:r>
          <a:r>
            <a:rPr kumimoji="1" lang="ja-JP" altLang="en-US" sz="1100">
              <a:solidFill>
                <a:schemeClr val="dk1"/>
              </a:solidFill>
              <a:effectLst/>
              <a:latin typeface="+mn-lt"/>
              <a:ea typeface="+mn-ea"/>
              <a:cs typeface="+mn-cs"/>
            </a:rPr>
            <a:t>による歳入の確保、上下水道</a:t>
          </a:r>
          <a:r>
            <a:rPr kumimoji="1" lang="ja-JP" altLang="ja-JP" sz="1100">
              <a:solidFill>
                <a:schemeClr val="dk1"/>
              </a:solidFill>
              <a:effectLst/>
              <a:latin typeface="+mn-lt"/>
              <a:ea typeface="+mn-ea"/>
              <a:cs typeface="+mn-cs"/>
            </a:rPr>
            <a:t>施設の統合、</a:t>
          </a:r>
          <a:r>
            <a:rPr kumimoji="1" lang="ja-JP" altLang="en-US" sz="1100">
              <a:solidFill>
                <a:schemeClr val="dk1"/>
              </a:solidFill>
              <a:effectLst/>
              <a:latin typeface="+mn-lt"/>
              <a:ea typeface="+mn-ea"/>
              <a:cs typeface="+mn-cs"/>
            </a:rPr>
            <a:t>下水道</a:t>
          </a:r>
          <a:r>
            <a:rPr kumimoji="1" lang="ja-JP" altLang="ja-JP" sz="1100">
              <a:solidFill>
                <a:schemeClr val="dk1"/>
              </a:solidFill>
              <a:effectLst/>
              <a:latin typeface="+mn-lt"/>
              <a:ea typeface="+mn-ea"/>
              <a:cs typeface="+mn-cs"/>
            </a:rPr>
            <a:t>接続率の向上、住民の健康づくりなど</a:t>
          </a:r>
          <a:r>
            <a:rPr kumimoji="1" lang="ja-JP" altLang="en-US" sz="1100">
              <a:solidFill>
                <a:schemeClr val="dk1"/>
              </a:solidFill>
              <a:effectLst/>
              <a:latin typeface="+mn-lt"/>
              <a:ea typeface="+mn-ea"/>
              <a:cs typeface="+mn-cs"/>
            </a:rPr>
            <a:t>による歳出の削減等</a:t>
          </a:r>
          <a:r>
            <a:rPr kumimoji="1" lang="ja-JP" altLang="ja-JP" sz="1100">
              <a:solidFill>
                <a:schemeClr val="dk1"/>
              </a:solidFill>
              <a:effectLst/>
              <a:latin typeface="+mn-lt"/>
              <a:ea typeface="+mn-ea"/>
              <a:cs typeface="+mn-cs"/>
            </a:rPr>
            <a:t>、経営健全化のための取り組みが必要である。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80" zoomScaleNormal="80" workbookViewId="0">
      <selection activeCell="AM11" sqref="AM11:AT11"/>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3692910</v>
      </c>
      <c r="BO4" s="410"/>
      <c r="BP4" s="410"/>
      <c r="BQ4" s="410"/>
      <c r="BR4" s="410"/>
      <c r="BS4" s="410"/>
      <c r="BT4" s="410"/>
      <c r="BU4" s="411"/>
      <c r="BV4" s="409">
        <v>3701178</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10.3</v>
      </c>
      <c r="CU4" s="416"/>
      <c r="CV4" s="416"/>
      <c r="CW4" s="416"/>
      <c r="CX4" s="416"/>
      <c r="CY4" s="416"/>
      <c r="CZ4" s="416"/>
      <c r="DA4" s="417"/>
      <c r="DB4" s="415">
        <v>7.7</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3445715</v>
      </c>
      <c r="BO5" s="447"/>
      <c r="BP5" s="447"/>
      <c r="BQ5" s="447"/>
      <c r="BR5" s="447"/>
      <c r="BS5" s="447"/>
      <c r="BT5" s="447"/>
      <c r="BU5" s="448"/>
      <c r="BV5" s="446">
        <v>3459880</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84.9</v>
      </c>
      <c r="CU5" s="444"/>
      <c r="CV5" s="444"/>
      <c r="CW5" s="444"/>
      <c r="CX5" s="444"/>
      <c r="CY5" s="444"/>
      <c r="CZ5" s="444"/>
      <c r="DA5" s="445"/>
      <c r="DB5" s="443">
        <v>84</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247195</v>
      </c>
      <c r="BO6" s="447"/>
      <c r="BP6" s="447"/>
      <c r="BQ6" s="447"/>
      <c r="BR6" s="447"/>
      <c r="BS6" s="447"/>
      <c r="BT6" s="447"/>
      <c r="BU6" s="448"/>
      <c r="BV6" s="446">
        <v>241298</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88.2</v>
      </c>
      <c r="CU6" s="484"/>
      <c r="CV6" s="484"/>
      <c r="CW6" s="484"/>
      <c r="CX6" s="484"/>
      <c r="CY6" s="484"/>
      <c r="CZ6" s="484"/>
      <c r="DA6" s="485"/>
      <c r="DB6" s="483">
        <v>87.1</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27947</v>
      </c>
      <c r="BO7" s="447"/>
      <c r="BP7" s="447"/>
      <c r="BQ7" s="447"/>
      <c r="BR7" s="447"/>
      <c r="BS7" s="447"/>
      <c r="BT7" s="447"/>
      <c r="BU7" s="448"/>
      <c r="BV7" s="446">
        <v>76843</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2136953</v>
      </c>
      <c r="CU7" s="447"/>
      <c r="CV7" s="447"/>
      <c r="CW7" s="447"/>
      <c r="CX7" s="447"/>
      <c r="CY7" s="447"/>
      <c r="CZ7" s="447"/>
      <c r="DA7" s="448"/>
      <c r="DB7" s="446">
        <v>2128374</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219248</v>
      </c>
      <c r="BO8" s="447"/>
      <c r="BP8" s="447"/>
      <c r="BQ8" s="447"/>
      <c r="BR8" s="447"/>
      <c r="BS8" s="447"/>
      <c r="BT8" s="447"/>
      <c r="BU8" s="448"/>
      <c r="BV8" s="446">
        <v>164455</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0.13</v>
      </c>
      <c r="CU8" s="487"/>
      <c r="CV8" s="487"/>
      <c r="CW8" s="487"/>
      <c r="CX8" s="487"/>
      <c r="CY8" s="487"/>
      <c r="CZ8" s="487"/>
      <c r="DA8" s="488"/>
      <c r="DB8" s="486">
        <v>0.13</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3269</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98</v>
      </c>
      <c r="AV9" s="479"/>
      <c r="AW9" s="479"/>
      <c r="AX9" s="479"/>
      <c r="AY9" s="480" t="s">
        <v>109</v>
      </c>
      <c r="AZ9" s="481"/>
      <c r="BA9" s="481"/>
      <c r="BB9" s="481"/>
      <c r="BC9" s="481"/>
      <c r="BD9" s="481"/>
      <c r="BE9" s="481"/>
      <c r="BF9" s="481"/>
      <c r="BG9" s="481"/>
      <c r="BH9" s="481"/>
      <c r="BI9" s="481"/>
      <c r="BJ9" s="481"/>
      <c r="BK9" s="481"/>
      <c r="BL9" s="481"/>
      <c r="BM9" s="482"/>
      <c r="BN9" s="446">
        <v>54793</v>
      </c>
      <c r="BO9" s="447"/>
      <c r="BP9" s="447"/>
      <c r="BQ9" s="447"/>
      <c r="BR9" s="447"/>
      <c r="BS9" s="447"/>
      <c r="BT9" s="447"/>
      <c r="BU9" s="448"/>
      <c r="BV9" s="446">
        <v>-14104</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12.9</v>
      </c>
      <c r="CU9" s="444"/>
      <c r="CV9" s="444"/>
      <c r="CW9" s="444"/>
      <c r="CX9" s="444"/>
      <c r="CY9" s="444"/>
      <c r="CZ9" s="444"/>
      <c r="DA9" s="445"/>
      <c r="DB9" s="443">
        <v>11.9</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3873</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1000</v>
      </c>
      <c r="BO10" s="447"/>
      <c r="BP10" s="447"/>
      <c r="BQ10" s="447"/>
      <c r="BR10" s="447"/>
      <c r="BS10" s="447"/>
      <c r="BT10" s="447"/>
      <c r="BU10" s="448"/>
      <c r="BV10" s="446">
        <v>17500</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3345</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113</v>
      </c>
      <c r="AV12" s="479"/>
      <c r="AW12" s="479"/>
      <c r="AX12" s="479"/>
      <c r="AY12" s="480" t="s">
        <v>128</v>
      </c>
      <c r="AZ12" s="481"/>
      <c r="BA12" s="481"/>
      <c r="BB12" s="481"/>
      <c r="BC12" s="481"/>
      <c r="BD12" s="481"/>
      <c r="BE12" s="481"/>
      <c r="BF12" s="481"/>
      <c r="BG12" s="481"/>
      <c r="BH12" s="481"/>
      <c r="BI12" s="481"/>
      <c r="BJ12" s="481"/>
      <c r="BK12" s="481"/>
      <c r="BL12" s="481"/>
      <c r="BM12" s="482"/>
      <c r="BN12" s="446">
        <v>11000</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3301</v>
      </c>
      <c r="S13" s="528"/>
      <c r="T13" s="528"/>
      <c r="U13" s="528"/>
      <c r="V13" s="529"/>
      <c r="W13" s="462" t="s">
        <v>132</v>
      </c>
      <c r="X13" s="463"/>
      <c r="Y13" s="463"/>
      <c r="Z13" s="463"/>
      <c r="AA13" s="463"/>
      <c r="AB13" s="453"/>
      <c r="AC13" s="497">
        <v>198</v>
      </c>
      <c r="AD13" s="498"/>
      <c r="AE13" s="498"/>
      <c r="AF13" s="498"/>
      <c r="AG13" s="537"/>
      <c r="AH13" s="497">
        <v>195</v>
      </c>
      <c r="AI13" s="498"/>
      <c r="AJ13" s="498"/>
      <c r="AK13" s="498"/>
      <c r="AL13" s="499"/>
      <c r="AM13" s="475" t="s">
        <v>133</v>
      </c>
      <c r="AN13" s="476"/>
      <c r="AO13" s="476"/>
      <c r="AP13" s="476"/>
      <c r="AQ13" s="476"/>
      <c r="AR13" s="476"/>
      <c r="AS13" s="476"/>
      <c r="AT13" s="477"/>
      <c r="AU13" s="478" t="s">
        <v>113</v>
      </c>
      <c r="AV13" s="479"/>
      <c r="AW13" s="479"/>
      <c r="AX13" s="479"/>
      <c r="AY13" s="480" t="s">
        <v>134</v>
      </c>
      <c r="AZ13" s="481"/>
      <c r="BA13" s="481"/>
      <c r="BB13" s="481"/>
      <c r="BC13" s="481"/>
      <c r="BD13" s="481"/>
      <c r="BE13" s="481"/>
      <c r="BF13" s="481"/>
      <c r="BG13" s="481"/>
      <c r="BH13" s="481"/>
      <c r="BI13" s="481"/>
      <c r="BJ13" s="481"/>
      <c r="BK13" s="481"/>
      <c r="BL13" s="481"/>
      <c r="BM13" s="482"/>
      <c r="BN13" s="446">
        <v>44793</v>
      </c>
      <c r="BO13" s="447"/>
      <c r="BP13" s="447"/>
      <c r="BQ13" s="447"/>
      <c r="BR13" s="447"/>
      <c r="BS13" s="447"/>
      <c r="BT13" s="447"/>
      <c r="BU13" s="448"/>
      <c r="BV13" s="446">
        <v>3396</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6.3</v>
      </c>
      <c r="CU13" s="444"/>
      <c r="CV13" s="444"/>
      <c r="CW13" s="444"/>
      <c r="CX13" s="444"/>
      <c r="CY13" s="444"/>
      <c r="CZ13" s="444"/>
      <c r="DA13" s="445"/>
      <c r="DB13" s="443">
        <v>6.1</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136</v>
      </c>
      <c r="M14" s="525"/>
      <c r="N14" s="525"/>
      <c r="O14" s="525"/>
      <c r="P14" s="525"/>
      <c r="Q14" s="526"/>
      <c r="R14" s="527">
        <v>3432</v>
      </c>
      <c r="S14" s="528"/>
      <c r="T14" s="528"/>
      <c r="U14" s="528"/>
      <c r="V14" s="529"/>
      <c r="W14" s="436"/>
      <c r="X14" s="437"/>
      <c r="Y14" s="437"/>
      <c r="Z14" s="437"/>
      <c r="AA14" s="437"/>
      <c r="AB14" s="426"/>
      <c r="AC14" s="530">
        <v>13.1</v>
      </c>
      <c r="AD14" s="531"/>
      <c r="AE14" s="531"/>
      <c r="AF14" s="531"/>
      <c r="AG14" s="532"/>
      <c r="AH14" s="530">
        <v>11.7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t="s">
        <v>122</v>
      </c>
      <c r="CU14" s="542"/>
      <c r="CV14" s="542"/>
      <c r="CW14" s="542"/>
      <c r="CX14" s="542"/>
      <c r="CY14" s="542"/>
      <c r="CZ14" s="542"/>
      <c r="DA14" s="543"/>
      <c r="DB14" s="541" t="s">
        <v>122</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131</v>
      </c>
      <c r="N15" s="535"/>
      <c r="O15" s="535"/>
      <c r="P15" s="535"/>
      <c r="Q15" s="536"/>
      <c r="R15" s="527">
        <v>3377</v>
      </c>
      <c r="S15" s="528"/>
      <c r="T15" s="528"/>
      <c r="U15" s="528"/>
      <c r="V15" s="529"/>
      <c r="W15" s="462" t="s">
        <v>138</v>
      </c>
      <c r="X15" s="463"/>
      <c r="Y15" s="463"/>
      <c r="Z15" s="463"/>
      <c r="AA15" s="463"/>
      <c r="AB15" s="453"/>
      <c r="AC15" s="497">
        <v>433</v>
      </c>
      <c r="AD15" s="498"/>
      <c r="AE15" s="498"/>
      <c r="AF15" s="498"/>
      <c r="AG15" s="537"/>
      <c r="AH15" s="497">
        <v>538</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253214</v>
      </c>
      <c r="BO15" s="410"/>
      <c r="BP15" s="410"/>
      <c r="BQ15" s="410"/>
      <c r="BR15" s="410"/>
      <c r="BS15" s="410"/>
      <c r="BT15" s="410"/>
      <c r="BU15" s="411"/>
      <c r="BV15" s="409">
        <v>265317</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28.5</v>
      </c>
      <c r="AD16" s="531"/>
      <c r="AE16" s="531"/>
      <c r="AF16" s="531"/>
      <c r="AG16" s="532"/>
      <c r="AH16" s="530">
        <v>32.200000000000003</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1995654</v>
      </c>
      <c r="BO16" s="447"/>
      <c r="BP16" s="447"/>
      <c r="BQ16" s="447"/>
      <c r="BR16" s="447"/>
      <c r="BS16" s="447"/>
      <c r="BT16" s="447"/>
      <c r="BU16" s="448"/>
      <c r="BV16" s="446">
        <v>1980796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886</v>
      </c>
      <c r="AD17" s="498"/>
      <c r="AE17" s="498"/>
      <c r="AF17" s="498"/>
      <c r="AG17" s="537"/>
      <c r="AH17" s="497">
        <v>940</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315376</v>
      </c>
      <c r="BO17" s="447"/>
      <c r="BP17" s="447"/>
      <c r="BQ17" s="447"/>
      <c r="BR17" s="447"/>
      <c r="BS17" s="447"/>
      <c r="BT17" s="447"/>
      <c r="BU17" s="448"/>
      <c r="BV17" s="446">
        <v>327409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148</v>
      </c>
      <c r="C18" s="489"/>
      <c r="D18" s="489"/>
      <c r="E18" s="558"/>
      <c r="F18" s="558"/>
      <c r="G18" s="558"/>
      <c r="H18" s="558"/>
      <c r="I18" s="558"/>
      <c r="J18" s="558"/>
      <c r="K18" s="558"/>
      <c r="L18" s="559">
        <v>199.18</v>
      </c>
      <c r="M18" s="559"/>
      <c r="N18" s="559"/>
      <c r="O18" s="559"/>
      <c r="P18" s="559"/>
      <c r="Q18" s="559"/>
      <c r="R18" s="560"/>
      <c r="S18" s="560"/>
      <c r="T18" s="560"/>
      <c r="U18" s="560"/>
      <c r="V18" s="561"/>
      <c r="W18" s="464"/>
      <c r="X18" s="465"/>
      <c r="Y18" s="465"/>
      <c r="Z18" s="465"/>
      <c r="AA18" s="465"/>
      <c r="AB18" s="456"/>
      <c r="AC18" s="562">
        <v>58.4</v>
      </c>
      <c r="AD18" s="563"/>
      <c r="AE18" s="563"/>
      <c r="AF18" s="563"/>
      <c r="AG18" s="564"/>
      <c r="AH18" s="562">
        <v>56.2</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1841389</v>
      </c>
      <c r="BO18" s="447"/>
      <c r="BP18" s="447"/>
      <c r="BQ18" s="447"/>
      <c r="BR18" s="447"/>
      <c r="BS18" s="447"/>
      <c r="BT18" s="447"/>
      <c r="BU18" s="448"/>
      <c r="BV18" s="446">
        <v>1805136</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150</v>
      </c>
      <c r="C19" s="489"/>
      <c r="D19" s="489"/>
      <c r="E19" s="558"/>
      <c r="F19" s="558"/>
      <c r="G19" s="558"/>
      <c r="H19" s="558"/>
      <c r="I19" s="558"/>
      <c r="J19" s="558"/>
      <c r="K19" s="558"/>
      <c r="L19" s="566">
        <v>16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2534895</v>
      </c>
      <c r="BO19" s="447"/>
      <c r="BP19" s="447"/>
      <c r="BQ19" s="447"/>
      <c r="BR19" s="447"/>
      <c r="BS19" s="447"/>
      <c r="BT19" s="447"/>
      <c r="BU19" s="448"/>
      <c r="BV19" s="446">
        <v>2681735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152</v>
      </c>
      <c r="C20" s="489"/>
      <c r="D20" s="489"/>
      <c r="E20" s="558"/>
      <c r="F20" s="558"/>
      <c r="G20" s="558"/>
      <c r="H20" s="558"/>
      <c r="I20" s="558"/>
      <c r="J20" s="558"/>
      <c r="K20" s="558"/>
      <c r="L20" s="566">
        <v>1271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3346290</v>
      </c>
      <c r="BO23" s="447"/>
      <c r="BP23" s="447"/>
      <c r="BQ23" s="447"/>
      <c r="BR23" s="447"/>
      <c r="BS23" s="447"/>
      <c r="BT23" s="447"/>
      <c r="BU23" s="448"/>
      <c r="BV23" s="446">
        <v>3187847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161</v>
      </c>
      <c r="F24" s="476"/>
      <c r="G24" s="476"/>
      <c r="H24" s="476"/>
      <c r="I24" s="476"/>
      <c r="J24" s="476"/>
      <c r="K24" s="477"/>
      <c r="L24" s="497">
        <v>1</v>
      </c>
      <c r="M24" s="498"/>
      <c r="N24" s="498"/>
      <c r="O24" s="498"/>
      <c r="P24" s="537"/>
      <c r="Q24" s="497">
        <v>7326</v>
      </c>
      <c r="R24" s="498"/>
      <c r="S24" s="498"/>
      <c r="T24" s="498"/>
      <c r="U24" s="498"/>
      <c r="V24" s="537"/>
      <c r="W24" s="596"/>
      <c r="X24" s="584"/>
      <c r="Y24" s="585"/>
      <c r="Z24" s="496" t="s">
        <v>162</v>
      </c>
      <c r="AA24" s="476"/>
      <c r="AB24" s="476"/>
      <c r="AC24" s="476"/>
      <c r="AD24" s="476"/>
      <c r="AE24" s="476"/>
      <c r="AF24" s="476"/>
      <c r="AG24" s="477"/>
      <c r="AH24" s="497">
        <v>63</v>
      </c>
      <c r="AI24" s="498"/>
      <c r="AJ24" s="498"/>
      <c r="AK24" s="498"/>
      <c r="AL24" s="537"/>
      <c r="AM24" s="497">
        <v>183960</v>
      </c>
      <c r="AN24" s="498"/>
      <c r="AO24" s="498"/>
      <c r="AP24" s="498"/>
      <c r="AQ24" s="498"/>
      <c r="AR24" s="537"/>
      <c r="AS24" s="497">
        <v>2920</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2522070</v>
      </c>
      <c r="BO24" s="447"/>
      <c r="BP24" s="447"/>
      <c r="BQ24" s="447"/>
      <c r="BR24" s="447"/>
      <c r="BS24" s="447"/>
      <c r="BT24" s="447"/>
      <c r="BU24" s="448"/>
      <c r="BV24" s="446">
        <v>2274499</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164</v>
      </c>
      <c r="F25" s="476"/>
      <c r="G25" s="476"/>
      <c r="H25" s="476"/>
      <c r="I25" s="476"/>
      <c r="J25" s="476"/>
      <c r="K25" s="477"/>
      <c r="L25" s="497">
        <v>1</v>
      </c>
      <c r="M25" s="498"/>
      <c r="N25" s="498"/>
      <c r="O25" s="498"/>
      <c r="P25" s="537"/>
      <c r="Q25" s="497">
        <v>5796</v>
      </c>
      <c r="R25" s="498"/>
      <c r="S25" s="498"/>
      <c r="T25" s="498"/>
      <c r="U25" s="498"/>
      <c r="V25" s="537"/>
      <c r="W25" s="596"/>
      <c r="X25" s="584"/>
      <c r="Y25" s="585"/>
      <c r="Z25" s="496" t="s">
        <v>165</v>
      </c>
      <c r="AA25" s="476"/>
      <c r="AB25" s="476"/>
      <c r="AC25" s="476"/>
      <c r="AD25" s="476"/>
      <c r="AE25" s="476"/>
      <c r="AF25" s="476"/>
      <c r="AG25" s="477"/>
      <c r="AH25" s="497" t="s">
        <v>122</v>
      </c>
      <c r="AI25" s="498"/>
      <c r="AJ25" s="498"/>
      <c r="AK25" s="498"/>
      <c r="AL25" s="537"/>
      <c r="AM25" s="497" t="s">
        <v>130</v>
      </c>
      <c r="AN25" s="498"/>
      <c r="AO25" s="498"/>
      <c r="AP25" s="498"/>
      <c r="AQ25" s="498"/>
      <c r="AR25" s="537"/>
      <c r="AS25" s="497" t="s">
        <v>130</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113557</v>
      </c>
      <c r="BO25" s="410"/>
      <c r="BP25" s="410"/>
      <c r="BQ25" s="410"/>
      <c r="BR25" s="410"/>
      <c r="BS25" s="410"/>
      <c r="BT25" s="410"/>
      <c r="BU25" s="411"/>
      <c r="BV25" s="409">
        <v>144929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167</v>
      </c>
      <c r="F26" s="476"/>
      <c r="G26" s="476"/>
      <c r="H26" s="476"/>
      <c r="I26" s="476"/>
      <c r="J26" s="476"/>
      <c r="K26" s="477"/>
      <c r="L26" s="497">
        <v>1</v>
      </c>
      <c r="M26" s="498"/>
      <c r="N26" s="498"/>
      <c r="O26" s="498"/>
      <c r="P26" s="537"/>
      <c r="Q26" s="497">
        <v>5427</v>
      </c>
      <c r="R26" s="498"/>
      <c r="S26" s="498"/>
      <c r="T26" s="498"/>
      <c r="U26" s="498"/>
      <c r="V26" s="537"/>
      <c r="W26" s="596"/>
      <c r="X26" s="584"/>
      <c r="Y26" s="585"/>
      <c r="Z26" s="496" t="s">
        <v>168</v>
      </c>
      <c r="AA26" s="606"/>
      <c r="AB26" s="606"/>
      <c r="AC26" s="606"/>
      <c r="AD26" s="606"/>
      <c r="AE26" s="606"/>
      <c r="AF26" s="606"/>
      <c r="AG26" s="607"/>
      <c r="AH26" s="497">
        <v>3</v>
      </c>
      <c r="AI26" s="498"/>
      <c r="AJ26" s="498"/>
      <c r="AK26" s="498"/>
      <c r="AL26" s="537"/>
      <c r="AM26" s="497">
        <v>9138</v>
      </c>
      <c r="AN26" s="498"/>
      <c r="AO26" s="498"/>
      <c r="AP26" s="498"/>
      <c r="AQ26" s="498"/>
      <c r="AR26" s="537"/>
      <c r="AS26" s="497">
        <v>3046</v>
      </c>
      <c r="AT26" s="498"/>
      <c r="AU26" s="498"/>
      <c r="AV26" s="498"/>
      <c r="AW26" s="498"/>
      <c r="AX26" s="499"/>
      <c r="AY26" s="449" t="s">
        <v>169</v>
      </c>
      <c r="AZ26" s="450"/>
      <c r="BA26" s="450"/>
      <c r="BB26" s="450"/>
      <c r="BC26" s="450"/>
      <c r="BD26" s="450"/>
      <c r="BE26" s="450"/>
      <c r="BF26" s="450"/>
      <c r="BG26" s="450"/>
      <c r="BH26" s="450"/>
      <c r="BI26" s="450"/>
      <c r="BJ26" s="450"/>
      <c r="BK26" s="450"/>
      <c r="BL26" s="450"/>
      <c r="BM26" s="451"/>
      <c r="BN26" s="446" t="s">
        <v>130</v>
      </c>
      <c r="BO26" s="447"/>
      <c r="BP26" s="447"/>
      <c r="BQ26" s="447"/>
      <c r="BR26" s="447"/>
      <c r="BS26" s="447"/>
      <c r="BT26" s="447"/>
      <c r="BU26" s="448"/>
      <c r="BV26" s="446" t="s">
        <v>130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170</v>
      </c>
      <c r="F27" s="476"/>
      <c r="G27" s="476"/>
      <c r="H27" s="476"/>
      <c r="I27" s="476"/>
      <c r="J27" s="476"/>
      <c r="K27" s="477"/>
      <c r="L27" s="497">
        <v>1</v>
      </c>
      <c r="M27" s="498"/>
      <c r="N27" s="498"/>
      <c r="O27" s="498"/>
      <c r="P27" s="537"/>
      <c r="Q27" s="497">
        <v>2860</v>
      </c>
      <c r="R27" s="498"/>
      <c r="S27" s="498"/>
      <c r="T27" s="498"/>
      <c r="U27" s="498"/>
      <c r="V27" s="537"/>
      <c r="W27" s="596"/>
      <c r="X27" s="584"/>
      <c r="Y27" s="585"/>
      <c r="Z27" s="496" t="s">
        <v>171</v>
      </c>
      <c r="AA27" s="476"/>
      <c r="AB27" s="476"/>
      <c r="AC27" s="476"/>
      <c r="AD27" s="476"/>
      <c r="AE27" s="476"/>
      <c r="AF27" s="476"/>
      <c r="AG27" s="477"/>
      <c r="AH27" s="497">
        <v>1</v>
      </c>
      <c r="AI27" s="498"/>
      <c r="AJ27" s="498"/>
      <c r="AK27" s="498"/>
      <c r="AL27" s="537"/>
      <c r="AM27" s="497" t="s">
        <v>172</v>
      </c>
      <c r="AN27" s="498"/>
      <c r="AO27" s="498"/>
      <c r="AP27" s="498"/>
      <c r="AQ27" s="498"/>
      <c r="AR27" s="537"/>
      <c r="AS27" s="497" t="s">
        <v>172</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v>74214</v>
      </c>
      <c r="BO27" s="620"/>
      <c r="BP27" s="620"/>
      <c r="BQ27" s="620"/>
      <c r="BR27" s="620"/>
      <c r="BS27" s="620"/>
      <c r="BT27" s="620"/>
      <c r="BU27" s="621"/>
      <c r="BV27" s="619">
        <v>74214</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174</v>
      </c>
      <c r="F28" s="476"/>
      <c r="G28" s="476"/>
      <c r="H28" s="476"/>
      <c r="I28" s="476"/>
      <c r="J28" s="476"/>
      <c r="K28" s="477"/>
      <c r="L28" s="497">
        <v>1</v>
      </c>
      <c r="M28" s="498"/>
      <c r="N28" s="498"/>
      <c r="O28" s="498"/>
      <c r="P28" s="537"/>
      <c r="Q28" s="497">
        <v>2130</v>
      </c>
      <c r="R28" s="498"/>
      <c r="S28" s="498"/>
      <c r="T28" s="498"/>
      <c r="U28" s="498"/>
      <c r="V28" s="537"/>
      <c r="W28" s="596"/>
      <c r="X28" s="584"/>
      <c r="Y28" s="585"/>
      <c r="Z28" s="496" t="s">
        <v>175</v>
      </c>
      <c r="AA28" s="476"/>
      <c r="AB28" s="476"/>
      <c r="AC28" s="476"/>
      <c r="AD28" s="476"/>
      <c r="AE28" s="476"/>
      <c r="AF28" s="476"/>
      <c r="AG28" s="477"/>
      <c r="AH28" s="497" t="s">
        <v>130</v>
      </c>
      <c r="AI28" s="498"/>
      <c r="AJ28" s="498"/>
      <c r="AK28" s="498"/>
      <c r="AL28" s="537"/>
      <c r="AM28" s="497" t="s">
        <v>130</v>
      </c>
      <c r="AN28" s="498"/>
      <c r="AO28" s="498"/>
      <c r="AP28" s="498"/>
      <c r="AQ28" s="498"/>
      <c r="AR28" s="537"/>
      <c r="AS28" s="497" t="s">
        <v>130</v>
      </c>
      <c r="AT28" s="498"/>
      <c r="AU28" s="498"/>
      <c r="AV28" s="498"/>
      <c r="AW28" s="498"/>
      <c r="AX28" s="499"/>
      <c r="AY28" s="622" t="s">
        <v>176</v>
      </c>
      <c r="AZ28" s="623"/>
      <c r="BA28" s="623"/>
      <c r="BB28" s="624"/>
      <c r="BC28" s="406" t="s">
        <v>42</v>
      </c>
      <c r="BD28" s="407"/>
      <c r="BE28" s="407"/>
      <c r="BF28" s="407"/>
      <c r="BG28" s="407"/>
      <c r="BH28" s="407"/>
      <c r="BI28" s="407"/>
      <c r="BJ28" s="407"/>
      <c r="BK28" s="407"/>
      <c r="BL28" s="407"/>
      <c r="BM28" s="408"/>
      <c r="BN28" s="409">
        <v>1184549</v>
      </c>
      <c r="BO28" s="410"/>
      <c r="BP28" s="410"/>
      <c r="BQ28" s="410"/>
      <c r="BR28" s="410"/>
      <c r="BS28" s="410"/>
      <c r="BT28" s="410"/>
      <c r="BU28" s="411"/>
      <c r="BV28" s="409">
        <v>1194549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177</v>
      </c>
      <c r="F29" s="476"/>
      <c r="G29" s="476"/>
      <c r="H29" s="476"/>
      <c r="I29" s="476"/>
      <c r="J29" s="476"/>
      <c r="K29" s="477"/>
      <c r="L29" s="497">
        <v>8</v>
      </c>
      <c r="M29" s="498"/>
      <c r="N29" s="498"/>
      <c r="O29" s="498"/>
      <c r="P29" s="537"/>
      <c r="Q29" s="497">
        <v>1980</v>
      </c>
      <c r="R29" s="498"/>
      <c r="S29" s="498"/>
      <c r="T29" s="498"/>
      <c r="U29" s="498"/>
      <c r="V29" s="537"/>
      <c r="W29" s="597"/>
      <c r="X29" s="598"/>
      <c r="Y29" s="599"/>
      <c r="Z29" s="496" t="s">
        <v>178</v>
      </c>
      <c r="AA29" s="476"/>
      <c r="AB29" s="476"/>
      <c r="AC29" s="476"/>
      <c r="AD29" s="476"/>
      <c r="AE29" s="476"/>
      <c r="AF29" s="476"/>
      <c r="AG29" s="477"/>
      <c r="AH29" s="497">
        <v>64</v>
      </c>
      <c r="AI29" s="498"/>
      <c r="AJ29" s="498"/>
      <c r="AK29" s="498"/>
      <c r="AL29" s="537"/>
      <c r="AM29" s="497">
        <v>187878</v>
      </c>
      <c r="AN29" s="498"/>
      <c r="AO29" s="498"/>
      <c r="AP29" s="498"/>
      <c r="AQ29" s="498"/>
      <c r="AR29" s="537"/>
      <c r="AS29" s="497">
        <v>2936</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v>134881</v>
      </c>
      <c r="BO29" s="447"/>
      <c r="BP29" s="447"/>
      <c r="BQ29" s="447"/>
      <c r="BR29" s="447"/>
      <c r="BS29" s="447"/>
      <c r="BT29" s="447"/>
      <c r="BU29" s="448"/>
      <c r="BV29" s="446">
        <v>134731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93.3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611610</v>
      </c>
      <c r="BO30" s="620"/>
      <c r="BP30" s="620"/>
      <c r="BQ30" s="620"/>
      <c r="BR30" s="620"/>
      <c r="BS30" s="620"/>
      <c r="BT30" s="620"/>
      <c r="BU30" s="621"/>
      <c r="BV30" s="619">
        <v>627669</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189</v>
      </c>
      <c r="V33" s="470"/>
      <c r="W33" s="435" t="s">
        <v>188</v>
      </c>
      <c r="X33" s="435"/>
      <c r="Y33" s="435"/>
      <c r="Z33" s="435"/>
      <c r="AA33" s="435"/>
      <c r="AB33" s="435"/>
      <c r="AC33" s="435"/>
      <c r="AD33" s="435"/>
      <c r="AE33" s="435"/>
      <c r="AF33" s="435"/>
      <c r="AG33" s="435"/>
      <c r="AH33" s="435"/>
      <c r="AI33" s="435"/>
      <c r="AJ33" s="435"/>
      <c r="AK33" s="435"/>
      <c r="AL33" s="195"/>
      <c r="AM33" s="470" t="s">
        <v>187</v>
      </c>
      <c r="AN33" s="470"/>
      <c r="AO33" s="435" t="s">
        <v>188</v>
      </c>
      <c r="AP33" s="435"/>
      <c r="AQ33" s="435"/>
      <c r="AR33" s="435"/>
      <c r="AS33" s="435"/>
      <c r="AT33" s="435"/>
      <c r="AU33" s="435"/>
      <c r="AV33" s="435"/>
      <c r="AW33" s="435"/>
      <c r="AX33" s="435"/>
      <c r="AY33" s="435"/>
      <c r="AZ33" s="435"/>
      <c r="BA33" s="435"/>
      <c r="BB33" s="435"/>
      <c r="BC33" s="435"/>
      <c r="BD33" s="196"/>
      <c r="BE33" s="435" t="s">
        <v>190</v>
      </c>
      <c r="BF33" s="435"/>
      <c r="BG33" s="435" t="s">
        <v>191</v>
      </c>
      <c r="BH33" s="435"/>
      <c r="BI33" s="435"/>
      <c r="BJ33" s="435"/>
      <c r="BK33" s="435"/>
      <c r="BL33" s="435"/>
      <c r="BM33" s="435"/>
      <c r="BN33" s="435"/>
      <c r="BO33" s="435"/>
      <c r="BP33" s="435"/>
      <c r="BQ33" s="435"/>
      <c r="BR33" s="435"/>
      <c r="BS33" s="435"/>
      <c r="BT33" s="435"/>
      <c r="BU33" s="435"/>
      <c r="BV33" s="196"/>
      <c r="BW33" s="470" t="s">
        <v>190</v>
      </c>
      <c r="BX33" s="470"/>
      <c r="BY33" s="435" t="s">
        <v>192</v>
      </c>
      <c r="BZ33" s="435"/>
      <c r="CA33" s="435"/>
      <c r="CB33" s="435"/>
      <c r="CC33" s="435"/>
      <c r="CD33" s="435"/>
      <c r="CE33" s="435"/>
      <c r="CF33" s="435"/>
      <c r="CG33" s="435"/>
      <c r="CH33" s="435"/>
      <c r="CI33" s="435"/>
      <c r="CJ33" s="435"/>
      <c r="CK33" s="435"/>
      <c r="CL33" s="435"/>
      <c r="CM33" s="435"/>
      <c r="CN33" s="195"/>
      <c r="CO33" s="470" t="s">
        <v>189</v>
      </c>
      <c r="CP33" s="470"/>
      <c r="CQ33" s="435" t="s">
        <v>193</v>
      </c>
      <c r="CR33" s="435"/>
      <c r="CS33" s="435"/>
      <c r="CT33" s="435"/>
      <c r="CU33" s="435"/>
      <c r="CV33" s="435"/>
      <c r="CW33" s="435"/>
      <c r="CX33" s="435"/>
      <c r="CY33" s="435"/>
      <c r="CZ33" s="435"/>
      <c r="DA33" s="435"/>
      <c r="DB33" s="435"/>
      <c r="DC33" s="435"/>
      <c r="DD33" s="435"/>
      <c r="DE33" s="435"/>
      <c r="DF33" s="195"/>
      <c r="DG33" s="631" t="s">
        <v>194</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国民健康保険事業</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IF('各会計、関係団体の財政状況及び健全化判断比率'!B31="","",'各会計、関係団体の財政状況及び健全化判断比率'!B31)</f>
        <v>簡易水道事業</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鳥取県町村総合事務組合</v>
      </c>
      <c r="BZ34" s="633"/>
      <c r="CA34" s="633"/>
      <c r="CB34" s="633"/>
      <c r="CC34" s="633"/>
      <c r="CD34" s="633"/>
      <c r="CE34" s="633"/>
      <c r="CF34" s="633"/>
      <c r="CG34" s="633"/>
      <c r="CH34" s="633"/>
      <c r="CI34" s="633"/>
      <c r="CJ34" s="633"/>
      <c r="CK34" s="633"/>
      <c r="CL34" s="633"/>
      <c r="CM34" s="633"/>
      <c r="CN34" s="193"/>
      <c r="CO34" s="632">
        <f>IF(CQ34="","",MAX(C34:D43,U34:V43,AM34:AN43,BE34:BF43,BW34:BX43)+1)</f>
        <v>16</v>
      </c>
      <c r="CP34" s="632"/>
      <c r="CQ34" s="633" t="str">
        <f>IF('各会計、関係団体の財政状況及び健全化判断比率'!BS7="","",'各会計、関係団体の財政状況及び健全化判断比率'!BS7)</f>
        <v>若桜町観光開発事業団</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住宅新築資金等貸付事業</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介護保険事業</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IF('各会計、関係団体の財政状況及び健全化判断比率'!B32="","",'各会計、関係団体の財政状況及び健全化判断比率'!B32)</f>
        <v>公共下水道事業</v>
      </c>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鳥取県東部広域行政管理組合一般会計</v>
      </c>
      <c r="BZ35" s="633"/>
      <c r="CA35" s="633"/>
      <c r="CB35" s="633"/>
      <c r="CC35" s="633"/>
      <c r="CD35" s="633"/>
      <c r="CE35" s="633"/>
      <c r="CF35" s="633"/>
      <c r="CG35" s="633"/>
      <c r="CH35" s="633"/>
      <c r="CI35" s="633"/>
      <c r="CJ35" s="633"/>
      <c r="CK35" s="633"/>
      <c r="CL35" s="633"/>
      <c r="CM35" s="633"/>
      <c r="CN35" s="193"/>
      <c r="CO35" s="632">
        <f t="shared" ref="CO35:CO43" si="3">IF(CQ35="","",CO34+1)</f>
        <v>17</v>
      </c>
      <c r="CP35" s="632"/>
      <c r="CQ35" s="633" t="str">
        <f>IF('各会計、関係団体の財政状況及び健全化判断比率'!BS8="","",'各会計、関係団体の財政状況及び健全化判断比率'!BS8)</f>
        <v>若桜農林振興</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8</v>
      </c>
      <c r="BF36" s="632"/>
      <c r="BG36" s="633" t="str">
        <f>IF('各会計、関係団体の財政状況及び健全化判断比率'!B33="","",'各会計、関係団体の財政状況及び健全化判断比率'!B33)</f>
        <v>農業集落排水事業</v>
      </c>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鳥取県東部広域行政管理組合因幡ふるさと振興事業費特別会計</v>
      </c>
      <c r="BZ36" s="633"/>
      <c r="CA36" s="633"/>
      <c r="CB36" s="633"/>
      <c r="CC36" s="633"/>
      <c r="CD36" s="633"/>
      <c r="CE36" s="633"/>
      <c r="CF36" s="633"/>
      <c r="CG36" s="633"/>
      <c r="CH36" s="633"/>
      <c r="CI36" s="633"/>
      <c r="CJ36" s="633"/>
      <c r="CK36" s="633"/>
      <c r="CL36" s="633"/>
      <c r="CM36" s="633"/>
      <c r="CN36" s="193"/>
      <c r="CO36" s="632">
        <f t="shared" si="3"/>
        <v>18</v>
      </c>
      <c r="CP36" s="632"/>
      <c r="CQ36" s="633" t="str">
        <f>IF('各会計、関係団体の財政状況及び健全化判断比率'!BS9="","",'各会計、関係団体の財政状況及び健全化判断比率'!BS9)</f>
        <v>若桜鉄道</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9</v>
      </c>
      <c r="BF37" s="632"/>
      <c r="BG37" s="633" t="str">
        <f>IF('各会計、関係団体の財政状況及び健全化判断比率'!B34="","",'各会計、関係団体の財政状況及び健全化判断比率'!B34)</f>
        <v>索道事業</v>
      </c>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鳥取県後期高齢者医療広域連合一般会計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f t="shared" si="1"/>
        <v>10</v>
      </c>
      <c r="BF38" s="632"/>
      <c r="BG38" s="633" t="str">
        <f>IF('各会計、関係団体の財政状況及び健全化判断比率'!B35="","",'各会計、関係団体の財政状況及び健全化判断比率'!B35)</f>
        <v>赤松団地造成事業</v>
      </c>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鳥取県後期高齢者医療広域連合後期高齢者医療特別会計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ywCXdCyfkENs15ku4BidVAABleVwkDffcuhzcGZ0+l9gntC6wn9B2bU0GvPltW89VYOzC89OYsQ1AUSKUJZAw==" saltValue="E4w1HtuNQxFl/oYpoOwmW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24" t="s">
        <v>553</v>
      </c>
      <c r="D34" s="1224"/>
      <c r="E34" s="1225"/>
      <c r="F34" s="32">
        <v>6.99</v>
      </c>
      <c r="G34" s="33">
        <v>9.2100000000000009</v>
      </c>
      <c r="H34" s="33">
        <v>8.17</v>
      </c>
      <c r="I34" s="33">
        <v>7.72</v>
      </c>
      <c r="J34" s="34">
        <v>10.25</v>
      </c>
      <c r="K34" s="22"/>
      <c r="L34" s="22"/>
      <c r="M34" s="22"/>
      <c r="N34" s="22"/>
      <c r="O34" s="22"/>
      <c r="P34" s="22"/>
    </row>
    <row r="35" spans="1:16" ht="39" customHeight="1" x14ac:dyDescent="0.15">
      <c r="A35" s="22"/>
      <c r="B35" s="35"/>
      <c r="C35" s="1218" t="s">
        <v>554</v>
      </c>
      <c r="D35" s="1219"/>
      <c r="E35" s="1220"/>
      <c r="F35" s="36">
        <v>1.08</v>
      </c>
      <c r="G35" s="37">
        <v>0</v>
      </c>
      <c r="H35" s="37">
        <v>0</v>
      </c>
      <c r="I35" s="37">
        <v>1.3</v>
      </c>
      <c r="J35" s="38">
        <v>1.65</v>
      </c>
      <c r="K35" s="22"/>
      <c r="L35" s="22"/>
      <c r="M35" s="22"/>
      <c r="N35" s="22"/>
      <c r="O35" s="22"/>
      <c r="P35" s="22"/>
    </row>
    <row r="36" spans="1:16" ht="39" customHeight="1" x14ac:dyDescent="0.15">
      <c r="A36" s="22"/>
      <c r="B36" s="35"/>
      <c r="C36" s="1218" t="s">
        <v>555</v>
      </c>
      <c r="D36" s="1219"/>
      <c r="E36" s="1220"/>
      <c r="F36" s="36">
        <v>7.0000000000000007E-2</v>
      </c>
      <c r="G36" s="37">
        <v>0.9</v>
      </c>
      <c r="H36" s="37">
        <v>0.95</v>
      </c>
      <c r="I36" s="37">
        <v>1.17</v>
      </c>
      <c r="J36" s="38">
        <v>1.17</v>
      </c>
      <c r="K36" s="22"/>
      <c r="L36" s="22"/>
      <c r="M36" s="22"/>
      <c r="N36" s="22"/>
      <c r="O36" s="22"/>
      <c r="P36" s="22"/>
    </row>
    <row r="37" spans="1:16" ht="39" customHeight="1" x14ac:dyDescent="0.15">
      <c r="A37" s="22"/>
      <c r="B37" s="35"/>
      <c r="C37" s="1218" t="s">
        <v>556</v>
      </c>
      <c r="D37" s="1219"/>
      <c r="E37" s="1220"/>
      <c r="F37" s="36">
        <v>1.31</v>
      </c>
      <c r="G37" s="37">
        <v>1.05</v>
      </c>
      <c r="H37" s="37">
        <v>1.1399999999999999</v>
      </c>
      <c r="I37" s="37">
        <v>0.9</v>
      </c>
      <c r="J37" s="38">
        <v>0.91</v>
      </c>
      <c r="K37" s="22"/>
      <c r="L37" s="22"/>
      <c r="M37" s="22"/>
      <c r="N37" s="22"/>
      <c r="O37" s="22"/>
      <c r="P37" s="22"/>
    </row>
    <row r="38" spans="1:16" ht="39" customHeight="1" x14ac:dyDescent="0.15">
      <c r="A38" s="22"/>
      <c r="B38" s="35"/>
      <c r="C38" s="1218" t="s">
        <v>557</v>
      </c>
      <c r="D38" s="1219"/>
      <c r="E38" s="1220"/>
      <c r="F38" s="36">
        <v>0</v>
      </c>
      <c r="G38" s="37">
        <v>0.05</v>
      </c>
      <c r="H38" s="37" t="s">
        <v>558</v>
      </c>
      <c r="I38" s="37">
        <v>0.18</v>
      </c>
      <c r="J38" s="38">
        <v>0.08</v>
      </c>
      <c r="K38" s="22"/>
      <c r="L38" s="22"/>
      <c r="M38" s="22"/>
      <c r="N38" s="22"/>
      <c r="O38" s="22"/>
      <c r="P38" s="22"/>
    </row>
    <row r="39" spans="1:16" ht="39" customHeight="1" x14ac:dyDescent="0.15">
      <c r="A39" s="22"/>
      <c r="B39" s="35"/>
      <c r="C39" s="1218" t="s">
        <v>559</v>
      </c>
      <c r="D39" s="1219"/>
      <c r="E39" s="1220"/>
      <c r="F39" s="36">
        <v>0</v>
      </c>
      <c r="G39" s="37">
        <v>0</v>
      </c>
      <c r="H39" s="37">
        <v>0</v>
      </c>
      <c r="I39" s="37">
        <v>0</v>
      </c>
      <c r="J39" s="38">
        <v>0</v>
      </c>
      <c r="K39" s="22"/>
      <c r="L39" s="22"/>
      <c r="M39" s="22"/>
      <c r="N39" s="22"/>
      <c r="O39" s="22"/>
      <c r="P39" s="22"/>
    </row>
    <row r="40" spans="1:16" ht="39" customHeight="1" x14ac:dyDescent="0.15">
      <c r="A40" s="22"/>
      <c r="B40" s="35"/>
      <c r="C40" s="1218" t="s">
        <v>560</v>
      </c>
      <c r="D40" s="1219"/>
      <c r="E40" s="1220"/>
      <c r="F40" s="36">
        <v>0</v>
      </c>
      <c r="G40" s="37">
        <v>0</v>
      </c>
      <c r="H40" s="37">
        <v>0</v>
      </c>
      <c r="I40" s="37">
        <v>0</v>
      </c>
      <c r="J40" s="38">
        <v>0</v>
      </c>
      <c r="K40" s="22"/>
      <c r="L40" s="22"/>
      <c r="M40" s="22"/>
      <c r="N40" s="22"/>
      <c r="O40" s="22"/>
      <c r="P40" s="22"/>
    </row>
    <row r="41" spans="1:16" ht="39" customHeight="1" x14ac:dyDescent="0.15">
      <c r="A41" s="22"/>
      <c r="B41" s="35"/>
      <c r="C41" s="1218" t="s">
        <v>561</v>
      </c>
      <c r="D41" s="1219"/>
      <c r="E41" s="1220"/>
      <c r="F41" s="36">
        <v>7.0000000000000007E-2</v>
      </c>
      <c r="G41" s="37">
        <v>0</v>
      </c>
      <c r="H41" s="37">
        <v>0</v>
      </c>
      <c r="I41" s="37">
        <v>0</v>
      </c>
      <c r="J41" s="38">
        <v>0</v>
      </c>
      <c r="K41" s="22"/>
      <c r="L41" s="22"/>
      <c r="M41" s="22"/>
      <c r="N41" s="22"/>
      <c r="O41" s="22"/>
      <c r="P41" s="22"/>
    </row>
    <row r="42" spans="1:16" ht="39" customHeight="1" x14ac:dyDescent="0.15">
      <c r="A42" s="22"/>
      <c r="B42" s="39"/>
      <c r="C42" s="1218" t="s">
        <v>562</v>
      </c>
      <c r="D42" s="1219"/>
      <c r="E42" s="1220"/>
      <c r="F42" s="36" t="s">
        <v>505</v>
      </c>
      <c r="G42" s="37" t="s">
        <v>505</v>
      </c>
      <c r="H42" s="37" t="s">
        <v>505</v>
      </c>
      <c r="I42" s="37" t="s">
        <v>505</v>
      </c>
      <c r="J42" s="38" t="s">
        <v>505</v>
      </c>
      <c r="K42" s="22"/>
      <c r="L42" s="22"/>
      <c r="M42" s="22"/>
      <c r="N42" s="22"/>
      <c r="O42" s="22"/>
      <c r="P42" s="22"/>
    </row>
    <row r="43" spans="1:16" ht="39" customHeight="1" thickBot="1" x14ac:dyDescent="0.2">
      <c r="A43" s="22"/>
      <c r="B43" s="40"/>
      <c r="C43" s="1221" t="s">
        <v>563</v>
      </c>
      <c r="D43" s="1222"/>
      <c r="E43" s="122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yH2PvX6GMbc1OvWafhlM2xZheT/h2aq2BqDME90cdhmm9kwLPGA19v9G4W0QT7IDtK32Yp2775ghfRd/apA7w==" saltValue="FDgjFHZDaSlP4qUKiczO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80" zoomScaleNormal="80" zoomScaleSheetLayoutView="55" workbookViewId="0">
      <selection activeCell="A50" sqref="A5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314</v>
      </c>
      <c r="L45" s="60">
        <v>320</v>
      </c>
      <c r="M45" s="60">
        <v>316</v>
      </c>
      <c r="N45" s="60">
        <v>318</v>
      </c>
      <c r="O45" s="61">
        <v>328</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505</v>
      </c>
      <c r="L46" s="64" t="s">
        <v>505</v>
      </c>
      <c r="M46" s="64" t="s">
        <v>505</v>
      </c>
      <c r="N46" s="64" t="s">
        <v>505</v>
      </c>
      <c r="O46" s="65" t="s">
        <v>505</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505</v>
      </c>
      <c r="L47" s="64" t="s">
        <v>505</v>
      </c>
      <c r="M47" s="64" t="s">
        <v>505</v>
      </c>
      <c r="N47" s="64" t="s">
        <v>505</v>
      </c>
      <c r="O47" s="65" t="s">
        <v>505</v>
      </c>
      <c r="P47" s="48"/>
      <c r="Q47" s="48"/>
      <c r="R47" s="48"/>
      <c r="S47" s="48"/>
      <c r="T47" s="48"/>
      <c r="U47" s="48"/>
    </row>
    <row r="48" spans="1:21" ht="30.75" customHeight="1" x14ac:dyDescent="0.15">
      <c r="A48" s="48"/>
      <c r="B48" s="1236"/>
      <c r="C48" s="1237"/>
      <c r="D48" s="62"/>
      <c r="E48" s="1228" t="s">
        <v>15</v>
      </c>
      <c r="F48" s="1228"/>
      <c r="G48" s="1228"/>
      <c r="H48" s="1228"/>
      <c r="I48" s="1228"/>
      <c r="J48" s="1229"/>
      <c r="K48" s="63">
        <v>194</v>
      </c>
      <c r="L48" s="64">
        <v>190</v>
      </c>
      <c r="M48" s="64">
        <v>175</v>
      </c>
      <c r="N48" s="64">
        <v>157</v>
      </c>
      <c r="O48" s="65">
        <v>147</v>
      </c>
      <c r="P48" s="48"/>
      <c r="Q48" s="48"/>
      <c r="R48" s="48"/>
      <c r="S48" s="48"/>
      <c r="T48" s="48"/>
      <c r="U48" s="48"/>
    </row>
    <row r="49" spans="1:21" ht="30.75" customHeight="1" x14ac:dyDescent="0.15">
      <c r="A49" s="48"/>
      <c r="B49" s="1236"/>
      <c r="C49" s="1237"/>
      <c r="D49" s="62"/>
      <c r="E49" s="1228" t="s">
        <v>16</v>
      </c>
      <c r="F49" s="1228"/>
      <c r="G49" s="1228"/>
      <c r="H49" s="1228"/>
      <c r="I49" s="1228"/>
      <c r="J49" s="1229"/>
      <c r="K49" s="63">
        <v>5</v>
      </c>
      <c r="L49" s="64">
        <v>1</v>
      </c>
      <c r="M49" s="64">
        <v>3</v>
      </c>
      <c r="N49" s="64">
        <v>3</v>
      </c>
      <c r="O49" s="65">
        <v>3</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505</v>
      </c>
      <c r="L50" s="64" t="s">
        <v>505</v>
      </c>
      <c r="M50" s="64" t="s">
        <v>505</v>
      </c>
      <c r="N50" s="64" t="s">
        <v>505</v>
      </c>
      <c r="O50" s="65" t="s">
        <v>505</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383</v>
      </c>
      <c r="L52" s="64">
        <v>407</v>
      </c>
      <c r="M52" s="64">
        <v>392</v>
      </c>
      <c r="N52" s="64">
        <v>359</v>
      </c>
      <c r="O52" s="65">
        <v>362</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130</v>
      </c>
      <c r="L53" s="69">
        <v>104</v>
      </c>
      <c r="M53" s="69">
        <v>102</v>
      </c>
      <c r="N53" s="69">
        <v>119</v>
      </c>
      <c r="O53" s="70">
        <v>116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9Gi1nItBN5HDQUgUOC/NjndDUsnEThRBeYTHzSPW26P0o0OfC5yDGTlj2CFPbaYk29SfEL/J/pWwR7zTIMxPnw==" saltValue="S5y0yQ/GquQjUQDrykA9N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548</v>
      </c>
      <c r="J40" s="79" t="s">
        <v>549</v>
      </c>
      <c r="K40" s="79" t="s">
        <v>550</v>
      </c>
      <c r="L40" s="79" t="s">
        <v>551</v>
      </c>
      <c r="M40" s="80" t="s">
        <v>552</v>
      </c>
    </row>
    <row r="41" spans="2:13" ht="27.75" customHeight="1" x14ac:dyDescent="0.15">
      <c r="B41" s="1242" t="s">
        <v>24</v>
      </c>
      <c r="C41" s="1243"/>
      <c r="D41" s="81"/>
      <c r="E41" s="1248" t="s">
        <v>25</v>
      </c>
      <c r="F41" s="1248"/>
      <c r="G41" s="1248"/>
      <c r="H41" s="1249"/>
      <c r="I41" s="82">
        <v>3133</v>
      </c>
      <c r="J41" s="83">
        <v>3170</v>
      </c>
      <c r="K41" s="83">
        <v>3169</v>
      </c>
      <c r="L41" s="83">
        <v>3188</v>
      </c>
      <c r="M41" s="84">
        <v>3346</v>
      </c>
    </row>
    <row r="42" spans="2:13" ht="27.75" customHeight="1" x14ac:dyDescent="0.15">
      <c r="B42" s="1244"/>
      <c r="C42" s="1245"/>
      <c r="D42" s="85"/>
      <c r="E42" s="1250" t="s">
        <v>26</v>
      </c>
      <c r="F42" s="1250"/>
      <c r="G42" s="1250"/>
      <c r="H42" s="1251"/>
      <c r="I42" s="86">
        <v>1</v>
      </c>
      <c r="J42" s="87">
        <v>137</v>
      </c>
      <c r="K42" s="87">
        <v>144</v>
      </c>
      <c r="L42" s="87" t="s">
        <v>505</v>
      </c>
      <c r="M42" s="88" t="s">
        <v>505</v>
      </c>
    </row>
    <row r="43" spans="2:13" ht="27.75" customHeight="1" x14ac:dyDescent="0.15">
      <c r="B43" s="1244"/>
      <c r="C43" s="1245"/>
      <c r="D43" s="85"/>
      <c r="E43" s="1250" t="s">
        <v>27</v>
      </c>
      <c r="F43" s="1250"/>
      <c r="G43" s="1250"/>
      <c r="H43" s="1251"/>
      <c r="I43" s="86">
        <v>1675</v>
      </c>
      <c r="J43" s="87">
        <v>1552</v>
      </c>
      <c r="K43" s="87">
        <v>1512</v>
      </c>
      <c r="L43" s="87">
        <v>1559</v>
      </c>
      <c r="M43" s="88">
        <v>1494</v>
      </c>
    </row>
    <row r="44" spans="2:13" ht="27.75" customHeight="1" x14ac:dyDescent="0.15">
      <c r="B44" s="1244"/>
      <c r="C44" s="1245"/>
      <c r="D44" s="85"/>
      <c r="E44" s="1250" t="s">
        <v>28</v>
      </c>
      <c r="F44" s="1250"/>
      <c r="G44" s="1250"/>
      <c r="H44" s="1251"/>
      <c r="I44" s="86">
        <v>42</v>
      </c>
      <c r="J44" s="87">
        <v>42</v>
      </c>
      <c r="K44" s="87">
        <v>44</v>
      </c>
      <c r="L44" s="87">
        <v>37</v>
      </c>
      <c r="M44" s="88">
        <v>35</v>
      </c>
    </row>
    <row r="45" spans="2:13" ht="27.75" customHeight="1" x14ac:dyDescent="0.15">
      <c r="B45" s="1244"/>
      <c r="C45" s="1245"/>
      <c r="D45" s="85"/>
      <c r="E45" s="1250" t="s">
        <v>29</v>
      </c>
      <c r="F45" s="1250"/>
      <c r="G45" s="1250"/>
      <c r="H45" s="1251"/>
      <c r="I45" s="86">
        <v>612</v>
      </c>
      <c r="J45" s="87">
        <v>550</v>
      </c>
      <c r="K45" s="87">
        <v>512</v>
      </c>
      <c r="L45" s="87">
        <v>457</v>
      </c>
      <c r="M45" s="88">
        <v>500</v>
      </c>
    </row>
    <row r="46" spans="2:13" ht="27.75" customHeight="1" x14ac:dyDescent="0.15">
      <c r="B46" s="1244"/>
      <c r="C46" s="1245"/>
      <c r="D46" s="89"/>
      <c r="E46" s="1250" t="s">
        <v>30</v>
      </c>
      <c r="F46" s="1250"/>
      <c r="G46" s="1250"/>
      <c r="H46" s="1251"/>
      <c r="I46" s="86" t="s">
        <v>505</v>
      </c>
      <c r="J46" s="87" t="s">
        <v>505</v>
      </c>
      <c r="K46" s="87" t="s">
        <v>505</v>
      </c>
      <c r="L46" s="87" t="s">
        <v>505</v>
      </c>
      <c r="M46" s="88" t="s">
        <v>505</v>
      </c>
    </row>
    <row r="47" spans="2:13" ht="27.75" customHeight="1" x14ac:dyDescent="0.15">
      <c r="B47" s="1244"/>
      <c r="C47" s="1245"/>
      <c r="D47" s="90"/>
      <c r="E47" s="1252" t="s">
        <v>31</v>
      </c>
      <c r="F47" s="1253"/>
      <c r="G47" s="1253"/>
      <c r="H47" s="1254"/>
      <c r="I47" s="86" t="s">
        <v>505</v>
      </c>
      <c r="J47" s="87" t="s">
        <v>505</v>
      </c>
      <c r="K47" s="87" t="s">
        <v>505</v>
      </c>
      <c r="L47" s="87" t="s">
        <v>505</v>
      </c>
      <c r="M47" s="88" t="s">
        <v>505</v>
      </c>
    </row>
    <row r="48" spans="2:13" ht="27.75" customHeight="1" x14ac:dyDescent="0.15">
      <c r="B48" s="1244"/>
      <c r="C48" s="1245"/>
      <c r="D48" s="85"/>
      <c r="E48" s="1250" t="s">
        <v>32</v>
      </c>
      <c r="F48" s="1250"/>
      <c r="G48" s="1250"/>
      <c r="H48" s="1251"/>
      <c r="I48" s="86" t="s">
        <v>505</v>
      </c>
      <c r="J48" s="87" t="s">
        <v>505</v>
      </c>
      <c r="K48" s="87" t="s">
        <v>505</v>
      </c>
      <c r="L48" s="87" t="s">
        <v>505</v>
      </c>
      <c r="M48" s="88" t="s">
        <v>505</v>
      </c>
    </row>
    <row r="49" spans="2:13" ht="27.75" customHeight="1" x14ac:dyDescent="0.15">
      <c r="B49" s="1246"/>
      <c r="C49" s="1247"/>
      <c r="D49" s="85"/>
      <c r="E49" s="1250" t="s">
        <v>33</v>
      </c>
      <c r="F49" s="1250"/>
      <c r="G49" s="1250"/>
      <c r="H49" s="1251"/>
      <c r="I49" s="86" t="s">
        <v>505</v>
      </c>
      <c r="J49" s="87" t="s">
        <v>505</v>
      </c>
      <c r="K49" s="87" t="s">
        <v>505</v>
      </c>
      <c r="L49" s="87" t="s">
        <v>505</v>
      </c>
      <c r="M49" s="88" t="s">
        <v>505</v>
      </c>
    </row>
    <row r="50" spans="2:13" ht="27.75" customHeight="1" x14ac:dyDescent="0.15">
      <c r="B50" s="1255" t="s">
        <v>34</v>
      </c>
      <c r="C50" s="1256"/>
      <c r="D50" s="91"/>
      <c r="E50" s="1250" t="s">
        <v>35</v>
      </c>
      <c r="F50" s="1250"/>
      <c r="G50" s="1250"/>
      <c r="H50" s="1251"/>
      <c r="I50" s="86">
        <v>2022</v>
      </c>
      <c r="J50" s="87">
        <v>2003</v>
      </c>
      <c r="K50" s="87">
        <v>2084</v>
      </c>
      <c r="L50" s="87">
        <v>2073</v>
      </c>
      <c r="M50" s="88">
        <v>2064</v>
      </c>
    </row>
    <row r="51" spans="2:13" ht="27.75" customHeight="1" x14ac:dyDescent="0.15">
      <c r="B51" s="1244"/>
      <c r="C51" s="1245"/>
      <c r="D51" s="85"/>
      <c r="E51" s="1250" t="s">
        <v>36</v>
      </c>
      <c r="F51" s="1250"/>
      <c r="G51" s="1250"/>
      <c r="H51" s="1251"/>
      <c r="I51" s="86">
        <v>5</v>
      </c>
      <c r="J51" s="87">
        <v>3</v>
      </c>
      <c r="K51" s="87">
        <v>3</v>
      </c>
      <c r="L51" s="87">
        <v>34</v>
      </c>
      <c r="M51" s="88">
        <v>19</v>
      </c>
    </row>
    <row r="52" spans="2:13" ht="27.75" customHeight="1" x14ac:dyDescent="0.15">
      <c r="B52" s="1246"/>
      <c r="C52" s="1247"/>
      <c r="D52" s="85"/>
      <c r="E52" s="1250" t="s">
        <v>37</v>
      </c>
      <c r="F52" s="1250"/>
      <c r="G52" s="1250"/>
      <c r="H52" s="1251"/>
      <c r="I52" s="86">
        <v>3668</v>
      </c>
      <c r="J52" s="87">
        <v>3564</v>
      </c>
      <c r="K52" s="87">
        <v>3440</v>
      </c>
      <c r="L52" s="87">
        <v>3334</v>
      </c>
      <c r="M52" s="88">
        <v>3361</v>
      </c>
    </row>
    <row r="53" spans="2:13" ht="27.75" customHeight="1" thickBot="1" x14ac:dyDescent="0.2">
      <c r="B53" s="1257" t="s">
        <v>38</v>
      </c>
      <c r="C53" s="1258"/>
      <c r="D53" s="92"/>
      <c r="E53" s="1259" t="s">
        <v>39</v>
      </c>
      <c r="F53" s="1259"/>
      <c r="G53" s="1259"/>
      <c r="H53" s="1260"/>
      <c r="I53" s="93">
        <v>-233</v>
      </c>
      <c r="J53" s="94">
        <v>-118</v>
      </c>
      <c r="K53" s="94">
        <v>-146</v>
      </c>
      <c r="L53" s="94">
        <v>-200</v>
      </c>
      <c r="M53" s="95">
        <v>-68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2oGpivOcaLkHwmvKW2zhqPoovppcq+AM6l+Yb8Hjx54ZonJKkfqBEa7TgH2UEtSTkxhUNE2HtgDHX6TVJLWHQ==" saltValue="tidS0LCYP0iYoezJwvDP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80" zoomScaleNormal="80" zoomScaleSheetLayoutView="100" workbookViewId="0">
      <selection activeCell="G62" sqref="G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550</v>
      </c>
      <c r="G54" s="104" t="s">
        <v>551</v>
      </c>
      <c r="H54" s="105" t="s">
        <v>552</v>
      </c>
    </row>
    <row r="55" spans="2:8" ht="52.5" customHeight="1" x14ac:dyDescent="0.15">
      <c r="B55" s="106"/>
      <c r="C55" s="1269" t="s">
        <v>42</v>
      </c>
      <c r="D55" s="1269"/>
      <c r="E55" s="1270"/>
      <c r="F55" s="107">
        <v>1177</v>
      </c>
      <c r="G55" s="107">
        <v>1195</v>
      </c>
      <c r="H55" s="108">
        <v>1185</v>
      </c>
    </row>
    <row r="56" spans="2:8" ht="52.5" customHeight="1" x14ac:dyDescent="0.15">
      <c r="B56" s="109"/>
      <c r="C56" s="1271" t="s">
        <v>43</v>
      </c>
      <c r="D56" s="1271"/>
      <c r="E56" s="1272"/>
      <c r="F56" s="110">
        <v>135</v>
      </c>
      <c r="G56" s="110">
        <v>135</v>
      </c>
      <c r="H56" s="111">
        <v>135</v>
      </c>
    </row>
    <row r="57" spans="2:8" ht="53.25" customHeight="1" x14ac:dyDescent="0.15">
      <c r="B57" s="109"/>
      <c r="C57" s="1273" t="s">
        <v>44</v>
      </c>
      <c r="D57" s="1273"/>
      <c r="E57" s="1274"/>
      <c r="F57" s="112">
        <v>649</v>
      </c>
      <c r="G57" s="112">
        <v>628</v>
      </c>
      <c r="H57" s="113">
        <v>612</v>
      </c>
    </row>
    <row r="58" spans="2:8" ht="45.75" customHeight="1" x14ac:dyDescent="0.15">
      <c r="B58" s="114"/>
      <c r="C58" s="1261" t="s">
        <v>573</v>
      </c>
      <c r="D58" s="1262"/>
      <c r="E58" s="1263"/>
      <c r="F58" s="115">
        <v>209</v>
      </c>
      <c r="G58" s="115">
        <v>209</v>
      </c>
      <c r="H58" s="116">
        <v>183</v>
      </c>
    </row>
    <row r="59" spans="2:8" ht="45.75" customHeight="1" x14ac:dyDescent="0.15">
      <c r="B59" s="114"/>
      <c r="C59" s="1261" t="s">
        <v>574</v>
      </c>
      <c r="D59" s="1262"/>
      <c r="E59" s="1263"/>
      <c r="F59" s="115">
        <v>141</v>
      </c>
      <c r="G59" s="115">
        <v>142</v>
      </c>
      <c r="H59" s="116">
        <v>142</v>
      </c>
    </row>
    <row r="60" spans="2:8" ht="45.75" customHeight="1" x14ac:dyDescent="0.15">
      <c r="B60" s="114"/>
      <c r="C60" s="1261" t="s">
        <v>575</v>
      </c>
      <c r="D60" s="1262"/>
      <c r="E60" s="1263"/>
      <c r="F60" s="115">
        <v>116</v>
      </c>
      <c r="G60" s="115">
        <v>116</v>
      </c>
      <c r="H60" s="116">
        <v>116</v>
      </c>
    </row>
    <row r="61" spans="2:8" ht="45.75" customHeight="1" x14ac:dyDescent="0.15">
      <c r="B61" s="114"/>
      <c r="C61" s="1261" t="s">
        <v>576</v>
      </c>
      <c r="D61" s="1262"/>
      <c r="E61" s="1263"/>
      <c r="F61" s="115">
        <v>70</v>
      </c>
      <c r="G61" s="115">
        <v>70</v>
      </c>
      <c r="H61" s="116">
        <v>70</v>
      </c>
    </row>
    <row r="62" spans="2:8" ht="45.75" customHeight="1" thickBot="1" x14ac:dyDescent="0.2">
      <c r="B62" s="117"/>
      <c r="C62" s="1264" t="s">
        <v>577</v>
      </c>
      <c r="D62" s="1265"/>
      <c r="E62" s="1266"/>
      <c r="F62" s="118">
        <v>38</v>
      </c>
      <c r="G62" s="118">
        <v>15</v>
      </c>
      <c r="H62" s="119">
        <v>26</v>
      </c>
    </row>
    <row r="63" spans="2:8" ht="52.5" customHeight="1" thickBot="1" x14ac:dyDescent="0.2">
      <c r="B63" s="120"/>
      <c r="C63" s="1267" t="s">
        <v>45</v>
      </c>
      <c r="D63" s="1267"/>
      <c r="E63" s="1268"/>
      <c r="F63" s="121">
        <v>1961</v>
      </c>
      <c r="G63" s="121">
        <v>1957</v>
      </c>
      <c r="H63" s="122">
        <v>1931</v>
      </c>
    </row>
    <row r="64" spans="2:8" ht="15" customHeight="1" x14ac:dyDescent="0.15"/>
    <row r="65" ht="0" hidden="1" customHeight="1" x14ac:dyDescent="0.15"/>
    <row r="66" ht="0" hidden="1" customHeight="1" x14ac:dyDescent="0.15"/>
  </sheetData>
  <sheetProtection algorithmName="SHA-512" hashValue="GYuciwLYgEzQ3EVAODmsdboQkmOBuxk0cg7Wj/gVtKyEPodW53gN3OxknRNKw/JSogZHjB3WfkKN+OFNpwsPVQ==" saltValue="mDRrUDKrUqBOtbsngM/u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592</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582</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548</v>
      </c>
      <c r="BQ50" s="1281"/>
      <c r="BR50" s="1281"/>
      <c r="BS50" s="1281"/>
      <c r="BT50" s="1281"/>
      <c r="BU50" s="1281"/>
      <c r="BV50" s="1281"/>
      <c r="BW50" s="1281"/>
      <c r="BX50" s="1281" t="s">
        <v>549</v>
      </c>
      <c r="BY50" s="1281"/>
      <c r="BZ50" s="1281"/>
      <c r="CA50" s="1281"/>
      <c r="CB50" s="1281"/>
      <c r="CC50" s="1281"/>
      <c r="CD50" s="1281"/>
      <c r="CE50" s="1281"/>
      <c r="CF50" s="1281" t="s">
        <v>550</v>
      </c>
      <c r="CG50" s="1281"/>
      <c r="CH50" s="1281"/>
      <c r="CI50" s="1281"/>
      <c r="CJ50" s="1281"/>
      <c r="CK50" s="1281"/>
      <c r="CL50" s="1281"/>
      <c r="CM50" s="1281"/>
      <c r="CN50" s="1281" t="s">
        <v>551</v>
      </c>
      <c r="CO50" s="1281"/>
      <c r="CP50" s="1281"/>
      <c r="CQ50" s="1281"/>
      <c r="CR50" s="1281"/>
      <c r="CS50" s="1281"/>
      <c r="CT50" s="1281"/>
      <c r="CU50" s="1281"/>
      <c r="CV50" s="1281" t="s">
        <v>552</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583</v>
      </c>
      <c r="AO51" s="1280"/>
      <c r="AP51" s="1280"/>
      <c r="AQ51" s="1280"/>
      <c r="AR51" s="1280"/>
      <c r="AS51" s="1280"/>
      <c r="AT51" s="1280"/>
      <c r="AU51" s="1280"/>
      <c r="AV51" s="1280"/>
      <c r="AW51" s="1280"/>
      <c r="AX51" s="1280"/>
      <c r="AY51" s="1280"/>
      <c r="AZ51" s="1280"/>
      <c r="BA51" s="1280"/>
      <c r="BB51" s="1280" t="s">
        <v>584</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585</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55.7</v>
      </c>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586</v>
      </c>
      <c r="AO55" s="1281"/>
      <c r="AP55" s="1281"/>
      <c r="AQ55" s="1281"/>
      <c r="AR55" s="1281"/>
      <c r="AS55" s="1281"/>
      <c r="AT55" s="1281"/>
      <c r="AU55" s="1281"/>
      <c r="AV55" s="1281"/>
      <c r="AW55" s="1281"/>
      <c r="AX55" s="1281"/>
      <c r="AY55" s="1281"/>
      <c r="AZ55" s="1281"/>
      <c r="BA55" s="1281"/>
      <c r="BB55" s="1280" t="s">
        <v>584</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0</v>
      </c>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585</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57.5</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587</v>
      </c>
    </row>
    <row r="64" spans="1:109" x14ac:dyDescent="0.15">
      <c r="B64" s="374"/>
      <c r="G64" s="381"/>
      <c r="I64" s="394"/>
      <c r="J64" s="394"/>
      <c r="K64" s="394"/>
      <c r="L64" s="394"/>
      <c r="M64" s="394"/>
      <c r="N64" s="395"/>
      <c r="AM64" s="381"/>
      <c r="AN64" s="381" t="s">
        <v>581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591</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582</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548</v>
      </c>
      <c r="BQ72" s="1281"/>
      <c r="BR72" s="1281"/>
      <c r="BS72" s="1281"/>
      <c r="BT72" s="1281"/>
      <c r="BU72" s="1281"/>
      <c r="BV72" s="1281"/>
      <c r="BW72" s="1281"/>
      <c r="BX72" s="1281" t="s">
        <v>549</v>
      </c>
      <c r="BY72" s="1281"/>
      <c r="BZ72" s="1281"/>
      <c r="CA72" s="1281"/>
      <c r="CB72" s="1281"/>
      <c r="CC72" s="1281"/>
      <c r="CD72" s="1281"/>
      <c r="CE72" s="1281"/>
      <c r="CF72" s="1281" t="s">
        <v>550</v>
      </c>
      <c r="CG72" s="1281"/>
      <c r="CH72" s="1281"/>
      <c r="CI72" s="1281"/>
      <c r="CJ72" s="1281"/>
      <c r="CK72" s="1281"/>
      <c r="CL72" s="1281"/>
      <c r="CM72" s="1281"/>
      <c r="CN72" s="1281" t="s">
        <v>551</v>
      </c>
      <c r="CO72" s="1281"/>
      <c r="CP72" s="1281"/>
      <c r="CQ72" s="1281"/>
      <c r="CR72" s="1281"/>
      <c r="CS72" s="1281"/>
      <c r="CT72" s="1281"/>
      <c r="CU72" s="1281"/>
      <c r="CV72" s="1281" t="s">
        <v>552</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583</v>
      </c>
      <c r="AO73" s="1280"/>
      <c r="AP73" s="1280"/>
      <c r="AQ73" s="1280"/>
      <c r="AR73" s="1280"/>
      <c r="AS73" s="1280"/>
      <c r="AT73" s="1280"/>
      <c r="AU73" s="1280"/>
      <c r="AV73" s="1280"/>
      <c r="AW73" s="1280"/>
      <c r="AX73" s="1280"/>
      <c r="AY73" s="1280"/>
      <c r="AZ73" s="1280"/>
      <c r="BA73" s="1280"/>
      <c r="BB73" s="1280" t="s">
        <v>584</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588</v>
      </c>
      <c r="BC75" s="1280"/>
      <c r="BD75" s="1280"/>
      <c r="BE75" s="1280"/>
      <c r="BF75" s="1280"/>
      <c r="BG75" s="1280"/>
      <c r="BH75" s="1280"/>
      <c r="BI75" s="1280"/>
      <c r="BJ75" s="1280"/>
      <c r="BK75" s="1280"/>
      <c r="BL75" s="1280"/>
      <c r="BM75" s="1280"/>
      <c r="BN75" s="1280"/>
      <c r="BO75" s="1280"/>
      <c r="BP75" s="1277">
        <v>9.3000000000000007</v>
      </c>
      <c r="BQ75" s="1277"/>
      <c r="BR75" s="1277"/>
      <c r="BS75" s="1277"/>
      <c r="BT75" s="1277"/>
      <c r="BU75" s="1277"/>
      <c r="BV75" s="1277"/>
      <c r="BW75" s="1277"/>
      <c r="BX75" s="1277">
        <v>8</v>
      </c>
      <c r="BY75" s="1277"/>
      <c r="BZ75" s="1277"/>
      <c r="CA75" s="1277"/>
      <c r="CB75" s="1277"/>
      <c r="CC75" s="1277"/>
      <c r="CD75" s="1277"/>
      <c r="CE75" s="1277"/>
      <c r="CF75" s="1277">
        <v>6.4</v>
      </c>
      <c r="CG75" s="1277"/>
      <c r="CH75" s="1277"/>
      <c r="CI75" s="1277"/>
      <c r="CJ75" s="1277"/>
      <c r="CK75" s="1277"/>
      <c r="CL75" s="1277"/>
      <c r="CM75" s="1277"/>
      <c r="CN75" s="1277">
        <v>6.1</v>
      </c>
      <c r="CO75" s="1277"/>
      <c r="CP75" s="1277"/>
      <c r="CQ75" s="1277"/>
      <c r="CR75" s="1277"/>
      <c r="CS75" s="1277"/>
      <c r="CT75" s="1277"/>
      <c r="CU75" s="1277"/>
      <c r="CV75" s="1277">
        <v>6.3</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586</v>
      </c>
      <c r="AO77" s="1281"/>
      <c r="AP77" s="1281"/>
      <c r="AQ77" s="1281"/>
      <c r="AR77" s="1281"/>
      <c r="AS77" s="1281"/>
      <c r="AT77" s="1281"/>
      <c r="AU77" s="1281"/>
      <c r="AV77" s="1281"/>
      <c r="AW77" s="1281"/>
      <c r="AX77" s="1281"/>
      <c r="AY77" s="1281"/>
      <c r="AZ77" s="1281"/>
      <c r="BA77" s="1281"/>
      <c r="BB77" s="1280" t="s">
        <v>584</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588</v>
      </c>
      <c r="BC79" s="1280"/>
      <c r="BD79" s="1280"/>
      <c r="BE79" s="1280"/>
      <c r="BF79" s="1280"/>
      <c r="BG79" s="1280"/>
      <c r="BH79" s="1280"/>
      <c r="BI79" s="1280"/>
      <c r="BJ79" s="1280"/>
      <c r="BK79" s="1280"/>
      <c r="BL79" s="1280"/>
      <c r="BM79" s="1280"/>
      <c r="BN79" s="1280"/>
      <c r="BO79" s="1280"/>
      <c r="BP79" s="1277">
        <v>8.6</v>
      </c>
      <c r="BQ79" s="1277"/>
      <c r="BR79" s="1277"/>
      <c r="BS79" s="1277"/>
      <c r="BT79" s="1277"/>
      <c r="BU79" s="1277"/>
      <c r="BV79" s="1277"/>
      <c r="BW79" s="1277"/>
      <c r="BX79" s="1277">
        <v>7.7</v>
      </c>
      <c r="BY79" s="1277"/>
      <c r="BZ79" s="1277"/>
      <c r="CA79" s="1277"/>
      <c r="CB79" s="1277"/>
      <c r="CC79" s="1277"/>
      <c r="CD79" s="1277"/>
      <c r="CE79" s="1277"/>
      <c r="CF79" s="1277">
        <v>7.2</v>
      </c>
      <c r="CG79" s="1277"/>
      <c r="CH79" s="1277"/>
      <c r="CI79" s="1277"/>
      <c r="CJ79" s="1277"/>
      <c r="CK79" s="1277"/>
      <c r="CL79" s="1277"/>
      <c r="CM79" s="1277"/>
      <c r="CN79" s="1277">
        <v>6</v>
      </c>
      <c r="CO79" s="1277"/>
      <c r="CP79" s="1277"/>
      <c r="CQ79" s="1277"/>
      <c r="CR79" s="1277"/>
      <c r="CS79" s="1277"/>
      <c r="CT79" s="1277"/>
      <c r="CU79" s="1277"/>
      <c r="CV79" s="1277">
        <v>5.6</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ZceLh5WEnfiTBfhmMGmL2nNXe5YNkEl7L05hGi6H6KhIPR7vz04YguJCnz88wliA46+n6jgz8ZvquLXY68j/zw==" saltValue="0eqiOyda6j/rSlUHaMre2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4294967295"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80" zoomScaleNormal="8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Ol8YAT/ULDF4JSlWqC8ZIR9/Zr4Ltdbrg3Zllrgmihq6gIqYG5CP06epMXNQ0tTIK8KAdDnozaayEgVy4V6Q==" saltValue="ksDGe97HbnskD+DsOkVqH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4294967295"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80" zoomScaleNormal="8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zi52HMxeavv/2QwMMT7ZRDeaJVIW0HUqNDUA3FmhRb9bALge6fDPMXpcZiryVHlqKS7ada8v2og7gnSCB2yw==" saltValue="xDsWfzBemhd+z/OcNlYmy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4294967295"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545</v>
      </c>
      <c r="G2" s="136"/>
      <c r="H2" s="137"/>
    </row>
    <row r="3" spans="1:8" x14ac:dyDescent="0.15">
      <c r="A3" s="133" t="s">
        <v>538</v>
      </c>
      <c r="B3" s="138"/>
      <c r="C3" s="139"/>
      <c r="D3" s="140">
        <v>186288</v>
      </c>
      <c r="E3" s="141"/>
      <c r="F3" s="142">
        <v>238802</v>
      </c>
      <c r="G3" s="143"/>
      <c r="H3" s="144"/>
    </row>
    <row r="4" spans="1:8" x14ac:dyDescent="0.15">
      <c r="A4" s="145"/>
      <c r="B4" s="146"/>
      <c r="C4" s="147"/>
      <c r="D4" s="148">
        <v>31386</v>
      </c>
      <c r="E4" s="149"/>
      <c r="F4" s="150">
        <v>128562</v>
      </c>
      <c r="G4" s="151"/>
      <c r="H4" s="152"/>
    </row>
    <row r="5" spans="1:8" x14ac:dyDescent="0.15">
      <c r="A5" s="133" t="s">
        <v>540</v>
      </c>
      <c r="B5" s="138"/>
      <c r="C5" s="139"/>
      <c r="D5" s="140">
        <v>144283</v>
      </c>
      <c r="E5" s="141"/>
      <c r="F5" s="142">
        <v>288550</v>
      </c>
      <c r="G5" s="143"/>
      <c r="H5" s="144"/>
    </row>
    <row r="6" spans="1:8" x14ac:dyDescent="0.15">
      <c r="A6" s="145"/>
      <c r="B6" s="146"/>
      <c r="C6" s="147"/>
      <c r="D6" s="148">
        <v>89518</v>
      </c>
      <c r="E6" s="149"/>
      <c r="F6" s="150">
        <v>141525</v>
      </c>
      <c r="G6" s="151"/>
      <c r="H6" s="152"/>
    </row>
    <row r="7" spans="1:8" x14ac:dyDescent="0.15">
      <c r="A7" s="133" t="s">
        <v>541</v>
      </c>
      <c r="B7" s="138"/>
      <c r="C7" s="139"/>
      <c r="D7" s="140">
        <v>167046</v>
      </c>
      <c r="E7" s="141"/>
      <c r="F7" s="142">
        <v>245039</v>
      </c>
      <c r="G7" s="143"/>
      <c r="H7" s="144"/>
    </row>
    <row r="8" spans="1:8" x14ac:dyDescent="0.15">
      <c r="A8" s="145"/>
      <c r="B8" s="146"/>
      <c r="C8" s="147"/>
      <c r="D8" s="148">
        <v>46559</v>
      </c>
      <c r="E8" s="149"/>
      <c r="F8" s="150">
        <v>108922</v>
      </c>
      <c r="G8" s="151"/>
      <c r="H8" s="152"/>
    </row>
    <row r="9" spans="1:8" x14ac:dyDescent="0.15">
      <c r="A9" s="133" t="s">
        <v>542</v>
      </c>
      <c r="B9" s="138"/>
      <c r="C9" s="139"/>
      <c r="D9" s="140">
        <v>176641</v>
      </c>
      <c r="E9" s="141"/>
      <c r="F9" s="142">
        <v>237994</v>
      </c>
      <c r="G9" s="143"/>
      <c r="H9" s="144"/>
    </row>
    <row r="10" spans="1:8" x14ac:dyDescent="0.15">
      <c r="A10" s="145"/>
      <c r="B10" s="146"/>
      <c r="C10" s="147"/>
      <c r="D10" s="148">
        <v>112839</v>
      </c>
      <c r="E10" s="149"/>
      <c r="F10" s="150">
        <v>110361</v>
      </c>
      <c r="G10" s="151"/>
      <c r="H10" s="152"/>
    </row>
    <row r="11" spans="1:8" x14ac:dyDescent="0.15">
      <c r="A11" s="133" t="s">
        <v>543</v>
      </c>
      <c r="B11" s="138"/>
      <c r="C11" s="139"/>
      <c r="D11" s="140">
        <v>199937</v>
      </c>
      <c r="E11" s="141"/>
      <c r="F11" s="142">
        <v>267911</v>
      </c>
      <c r="G11" s="143"/>
      <c r="H11" s="144"/>
    </row>
    <row r="12" spans="1:8" x14ac:dyDescent="0.15">
      <c r="A12" s="145"/>
      <c r="B12" s="146"/>
      <c r="C12" s="153"/>
      <c r="D12" s="148">
        <v>119717</v>
      </c>
      <c r="E12" s="149"/>
      <c r="F12" s="150">
        <v>106425</v>
      </c>
      <c r="G12" s="151"/>
      <c r="H12" s="152"/>
    </row>
    <row r="13" spans="1:8" x14ac:dyDescent="0.15">
      <c r="A13" s="133"/>
      <c r="B13" s="138"/>
      <c r="C13" s="154"/>
      <c r="D13" s="155">
        <v>174839</v>
      </c>
      <c r="E13" s="156"/>
      <c r="F13" s="157">
        <v>255659</v>
      </c>
      <c r="G13" s="158"/>
      <c r="H13" s="144"/>
    </row>
    <row r="14" spans="1:8" x14ac:dyDescent="0.15">
      <c r="A14" s="145"/>
      <c r="B14" s="146"/>
      <c r="C14" s="147"/>
      <c r="D14" s="148">
        <v>80004</v>
      </c>
      <c r="E14" s="149"/>
      <c r="F14" s="150">
        <v>119159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v>
      </c>
      <c r="C19" s="159">
        <f>ROUND(VALUE(SUBSTITUTE(実質収支比率等に係る経年分析!G$48,"▲","-")),2)</f>
        <v>9.2100000000000009</v>
      </c>
      <c r="D19" s="159">
        <f>ROUND(VALUE(SUBSTITUTE(実質収支比率等に係る経年分析!H$48,"▲","-")),2)</f>
        <v>8.17</v>
      </c>
      <c r="E19" s="159">
        <f>ROUND(VALUE(SUBSTITUTE(実質収支比率等に係る経年分析!I$48,"▲","-")),2)</f>
        <v>7.73</v>
      </c>
      <c r="F19" s="159">
        <f>ROUND(VALUE(SUBSTITUTE(実質収支比率等に係る経年分析!J$48,"▲","-")),2)</f>
        <v>10.26</v>
      </c>
    </row>
    <row r="20" spans="1:11" x14ac:dyDescent="0.15">
      <c r="A20" s="159" t="s">
        <v>49</v>
      </c>
      <c r="B20" s="159">
        <f>ROUND(VALUE(SUBSTITUTE(実質収支比率等に係る経年分析!F$47,"▲","-")),2)</f>
        <v>52.18</v>
      </c>
      <c r="C20" s="159">
        <f>ROUND(VALUE(SUBSTITUTE(実質収支比率等に係る経年分析!G$47,"▲","-")),2)</f>
        <v>53.32</v>
      </c>
      <c r="D20" s="159">
        <f>ROUND(VALUE(SUBSTITUTE(実質収支比率等に係る経年分析!H$47,"▲","-")),2)</f>
        <v>53.87</v>
      </c>
      <c r="E20" s="159">
        <f>ROUND(VALUE(SUBSTITUTE(実質収支比率等に係る経年分析!I$47,"▲","-")),2)</f>
        <v>56.12</v>
      </c>
      <c r="F20" s="159">
        <f>ROUND(VALUE(SUBSTITUTE(実質収支比率等に係る経年分析!J$47,"▲","-")),2)</f>
        <v>55.43</v>
      </c>
    </row>
    <row r="21" spans="1:11" x14ac:dyDescent="0.15">
      <c r="A21" s="159" t="s">
        <v>50</v>
      </c>
      <c r="B21" s="159">
        <f>IF(ISNUMBER(VALUE(SUBSTITUTE(実質収支比率等に係る経年分析!F$49,"▲","-"))),ROUND(VALUE(SUBSTITUTE(実質収支比率等に係る経年分析!F$49,"▲","-")),2),NA())</f>
        <v>5.62</v>
      </c>
      <c r="C21" s="159">
        <f>IF(ISNUMBER(VALUE(SUBSTITUTE(実質収支比率等に係る経年分析!G$49,"▲","-"))),ROUND(VALUE(SUBSTITUTE(実質収支比率等に係る経年分析!G$49,"▲","-")),2),NA())</f>
        <v>2.38</v>
      </c>
      <c r="D21" s="159">
        <f>IF(ISNUMBER(VALUE(SUBSTITUTE(実質収支比率等に係る経年分析!H$49,"▲","-"))),ROUND(VALUE(SUBSTITUTE(実質収支比率等に係る経年分析!H$49,"▲","-")),2),NA())</f>
        <v>2.2000000000000002</v>
      </c>
      <c r="E21" s="159">
        <f>IF(ISNUMBER(VALUE(SUBSTITUTE(実質収支比率等に係る経年分析!I$49,"▲","-"))),ROUND(VALUE(SUBSTITUTE(実質収支比率等に係る経年分析!I$49,"▲","-")),2),NA())</f>
        <v>0.16</v>
      </c>
      <c r="F21" s="159">
        <f>IF(ISNUMBER(VALUE(SUBSTITUTE(実質収支比率等に係る経年分析!J$49,"▲","-"))),ROUND(VALUE(SUBSTITUTE(実質収支比率等に係る経年分析!J$49,"▲","-")),2),NA())</f>
        <v>2.1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簡易水道事業</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7.0000000000000007E-2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住宅新築資金等貸付事業</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索道事業</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0.05</v>
      </c>
      <c r="F32" s="160">
        <f>IF(ROUND(VALUE(SUBSTITUTE(連結実質赤字比率に係る赤字・黒字の構成分析!H$38,"▲", "-")), 2) &lt; 0, ABS(ROUND(VALUE(SUBSTITUTE(連結実質赤字比率に係る赤字・黒字の構成分析!H$38,"▲", "-")), 2)), NA())</f>
        <v>0.25</v>
      </c>
      <c r="G32" s="160" t="e">
        <f>IF(ROUND(VALUE(SUBSTITUTE(連結実質赤字比率に係る赤字・黒字の構成分析!H$38,"▲", "-")), 2) &gt;= 0, ABS(ROUND(VALUE(SUBSTITUTE(連結実質赤字比率に係る赤字・黒字の構成分析!H$38,"▲", "-")), 2)), NA())</f>
        <v>#N/A</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0.08</v>
      </c>
    </row>
    <row r="33" spans="1:16" x14ac:dyDescent="0.15">
      <c r="A33" s="160" t="str">
        <f>IF(連結実質赤字比率に係る赤字・黒字の構成分析!C$37="",NA(),連結実質赤字比率に係る赤字・黒字の構成分析!C$37)</f>
        <v>赤松団地造成事業</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1.31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1.05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1.1399999999999999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0.91</v>
      </c>
    </row>
    <row r="34" spans="1:16" x14ac:dyDescent="0.15">
      <c r="A34" s="160" t="str">
        <f>IF(連結実質赤字比率に係る赤字・黒字の構成分析!C$36="",NA(),連結実質赤字比率に係る赤字・黒字の構成分析!C$36)</f>
        <v>介護保険事業</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7.0000000000000007E-2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1.17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1.17</v>
      </c>
    </row>
    <row r="35" spans="1:16" x14ac:dyDescent="0.15">
      <c r="A35" s="160" t="str">
        <f>IF(連結実質赤字比率に係る赤字・黒字の構成分析!C$35="",NA(),連結実質赤字比率に係る赤字・黒字の構成分析!C$35)</f>
        <v>国民健康保険事業</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1.08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1.65</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6.99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9.2100000000000009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8.17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7.72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10.25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383</v>
      </c>
      <c r="E42" s="161"/>
      <c r="F42" s="161"/>
      <c r="G42" s="161">
        <f>'実質公債費比率（分子）の構造'!L$52</f>
        <v>407</v>
      </c>
      <c r="H42" s="161"/>
      <c r="I42" s="161"/>
      <c r="J42" s="161">
        <f>'実質公債費比率（分子）の構造'!M$52</f>
        <v>392</v>
      </c>
      <c r="K42" s="161"/>
      <c r="L42" s="161"/>
      <c r="M42" s="161">
        <f>'実質公債費比率（分子）の構造'!N$52</f>
        <v>359</v>
      </c>
      <c r="N42" s="161"/>
      <c r="O42" s="161"/>
      <c r="P42" s="161">
        <f>'実質公債費比率（分子）の構造'!O$52</f>
        <v>362</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5</v>
      </c>
      <c r="C45" s="161"/>
      <c r="D45" s="161"/>
      <c r="E45" s="161">
        <f>'実質公債費比率（分子）の構造'!L$49</f>
        <v>1</v>
      </c>
      <c r="F45" s="161"/>
      <c r="G45" s="161"/>
      <c r="H45" s="161">
        <f>'実質公債費比率（分子）の構造'!M$49</f>
        <v>3</v>
      </c>
      <c r="I45" s="161"/>
      <c r="J45" s="161"/>
      <c r="K45" s="161">
        <f>'実質公債費比率（分子）の構造'!N$49</f>
        <v>3</v>
      </c>
      <c r="L45" s="161"/>
      <c r="M45" s="161"/>
      <c r="N45" s="161">
        <f>'実質公債費比率（分子）の構造'!O$49</f>
        <v>3</v>
      </c>
      <c r="O45" s="161"/>
      <c r="P45" s="161"/>
    </row>
    <row r="46" spans="1:16" x14ac:dyDescent="0.15">
      <c r="A46" s="161" t="s">
        <v>61</v>
      </c>
      <c r="B46" s="161">
        <f>'実質公債費比率（分子）の構造'!K$48</f>
        <v>194</v>
      </c>
      <c r="C46" s="161"/>
      <c r="D46" s="161"/>
      <c r="E46" s="161">
        <f>'実質公債費比率（分子）の構造'!L$48</f>
        <v>190</v>
      </c>
      <c r="F46" s="161"/>
      <c r="G46" s="161"/>
      <c r="H46" s="161">
        <f>'実質公債費比率（分子）の構造'!M$48</f>
        <v>175</v>
      </c>
      <c r="I46" s="161"/>
      <c r="J46" s="161"/>
      <c r="K46" s="161">
        <f>'実質公債費比率（分子）の構造'!N$48</f>
        <v>157</v>
      </c>
      <c r="L46" s="161"/>
      <c r="M46" s="161"/>
      <c r="N46" s="161">
        <f>'実質公債費比率（分子）の構造'!O$48</f>
        <v>147</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314</v>
      </c>
      <c r="C49" s="161"/>
      <c r="D49" s="161"/>
      <c r="E49" s="161">
        <f>'実質公債費比率（分子）の構造'!L$45</f>
        <v>320</v>
      </c>
      <c r="F49" s="161"/>
      <c r="G49" s="161"/>
      <c r="H49" s="161">
        <f>'実質公債費比率（分子）の構造'!M$45</f>
        <v>316</v>
      </c>
      <c r="I49" s="161"/>
      <c r="J49" s="161"/>
      <c r="K49" s="161">
        <f>'実質公債費比率（分子）の構造'!N$45</f>
        <v>318</v>
      </c>
      <c r="L49" s="161"/>
      <c r="M49" s="161"/>
      <c r="N49" s="161">
        <f>'実質公債費比率（分子）の構造'!O$45</f>
        <v>328</v>
      </c>
      <c r="O49" s="161"/>
      <c r="P49" s="161"/>
    </row>
    <row r="50" spans="1:16" x14ac:dyDescent="0.15">
      <c r="A50" s="161" t="s">
        <v>64</v>
      </c>
      <c r="B50" s="161" t="e">
        <f>NA()</f>
        <v>#N/A</v>
      </c>
      <c r="C50" s="161">
        <f>IF(ISNUMBER('実質公債費比率（分子）の構造'!K$53),'実質公債費比率（分子）の構造'!K$53,NA())</f>
        <v>130</v>
      </c>
      <c r="D50" s="161" t="e">
        <f>NA()</f>
        <v>#N/A</v>
      </c>
      <c r="E50" s="161" t="e">
        <f>NA()</f>
        <v>#N/A</v>
      </c>
      <c r="F50" s="161">
        <f>IF(ISNUMBER('実質公債費比率（分子）の構造'!L$53),'実質公債費比率（分子）の構造'!L$53,NA())</f>
        <v>104</v>
      </c>
      <c r="G50" s="161" t="e">
        <f>NA()</f>
        <v>#N/A</v>
      </c>
      <c r="H50" s="161" t="e">
        <f>NA()</f>
        <v>#N/A</v>
      </c>
      <c r="I50" s="161">
        <f>IF(ISNUMBER('実質公債費比率（分子）の構造'!M$53),'実質公債費比率（分子）の構造'!M$53,NA())</f>
        <v>102</v>
      </c>
      <c r="J50" s="161" t="e">
        <f>NA()</f>
        <v>#N/A</v>
      </c>
      <c r="K50" s="161" t="e">
        <f>NA()</f>
        <v>#N/A</v>
      </c>
      <c r="L50" s="161">
        <f>IF(ISNUMBER('実質公債費比率（分子）の構造'!N$53),'実質公債費比率（分子）の構造'!N$53,NA())</f>
        <v>119</v>
      </c>
      <c r="M50" s="161" t="e">
        <f>NA()</f>
        <v>#N/A</v>
      </c>
      <c r="N50" s="161" t="e">
        <f>NA()</f>
        <v>#N/A</v>
      </c>
      <c r="O50" s="161">
        <f>IF(ISNUMBER('実質公債費比率（分子）の構造'!O$53),'実質公債費比率（分子）の構造'!O$53,NA())</f>
        <v>116</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3668</v>
      </c>
      <c r="E56" s="160"/>
      <c r="F56" s="160"/>
      <c r="G56" s="160">
        <f>'将来負担比率（分子）の構造'!J$52</f>
        <v>3564</v>
      </c>
      <c r="H56" s="160"/>
      <c r="I56" s="160"/>
      <c r="J56" s="160">
        <f>'将来負担比率（分子）の構造'!K$52</f>
        <v>3440</v>
      </c>
      <c r="K56" s="160"/>
      <c r="L56" s="160"/>
      <c r="M56" s="160">
        <f>'将来負担比率（分子）の構造'!L$52</f>
        <v>3334</v>
      </c>
      <c r="N56" s="160"/>
      <c r="O56" s="160"/>
      <c r="P56" s="160">
        <f>'将来負担比率（分子）の構造'!M$52</f>
        <v>3361</v>
      </c>
    </row>
    <row r="57" spans="1:16" x14ac:dyDescent="0.15">
      <c r="A57" s="160" t="s">
        <v>36</v>
      </c>
      <c r="B57" s="160"/>
      <c r="C57" s="160"/>
      <c r="D57" s="160">
        <f>'将来負担比率（分子）の構造'!I$51</f>
        <v>5</v>
      </c>
      <c r="E57" s="160"/>
      <c r="F57" s="160"/>
      <c r="G57" s="160">
        <f>'将来負担比率（分子）の構造'!J$51</f>
        <v>3</v>
      </c>
      <c r="H57" s="160"/>
      <c r="I57" s="160"/>
      <c r="J57" s="160">
        <f>'将来負担比率（分子）の構造'!K$51</f>
        <v>3</v>
      </c>
      <c r="K57" s="160"/>
      <c r="L57" s="160"/>
      <c r="M57" s="160">
        <f>'将来負担比率（分子）の構造'!L$51</f>
        <v>34</v>
      </c>
      <c r="N57" s="160"/>
      <c r="O57" s="160"/>
      <c r="P57" s="160">
        <f>'将来負担比率（分子）の構造'!M$51</f>
        <v>19</v>
      </c>
    </row>
    <row r="58" spans="1:16" x14ac:dyDescent="0.15">
      <c r="A58" s="160" t="s">
        <v>35</v>
      </c>
      <c r="B58" s="160"/>
      <c r="C58" s="160"/>
      <c r="D58" s="160">
        <f>'将来負担比率（分子）の構造'!I$50</f>
        <v>2022</v>
      </c>
      <c r="E58" s="160"/>
      <c r="F58" s="160"/>
      <c r="G58" s="160">
        <f>'将来負担比率（分子）の構造'!J$50</f>
        <v>2003</v>
      </c>
      <c r="H58" s="160"/>
      <c r="I58" s="160"/>
      <c r="J58" s="160">
        <f>'将来負担比率（分子）の構造'!K$50</f>
        <v>2084</v>
      </c>
      <c r="K58" s="160"/>
      <c r="L58" s="160"/>
      <c r="M58" s="160">
        <f>'将来負担比率（分子）の構造'!L$50</f>
        <v>2073</v>
      </c>
      <c r="N58" s="160"/>
      <c r="O58" s="160"/>
      <c r="P58" s="160">
        <f>'将来負担比率（分子）の構造'!M$50</f>
        <v>2064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612</v>
      </c>
      <c r="C62" s="160"/>
      <c r="D62" s="160"/>
      <c r="E62" s="160">
        <f>'将来負担比率（分子）の構造'!J$45</f>
        <v>550</v>
      </c>
      <c r="F62" s="160"/>
      <c r="G62" s="160"/>
      <c r="H62" s="160">
        <f>'将来負担比率（分子）の構造'!K$45</f>
        <v>512</v>
      </c>
      <c r="I62" s="160"/>
      <c r="J62" s="160"/>
      <c r="K62" s="160">
        <f>'将来負担比率（分子）の構造'!L$45</f>
        <v>457</v>
      </c>
      <c r="L62" s="160"/>
      <c r="M62" s="160"/>
      <c r="N62" s="160">
        <f>'将来負担比率（分子）の構造'!M$45</f>
        <v>500</v>
      </c>
      <c r="O62" s="160"/>
      <c r="P62" s="160"/>
    </row>
    <row r="63" spans="1:16" x14ac:dyDescent="0.15">
      <c r="A63" s="160" t="s">
        <v>28</v>
      </c>
      <c r="B63" s="160">
        <f>'将来負担比率（分子）の構造'!I$44</f>
        <v>42</v>
      </c>
      <c r="C63" s="160"/>
      <c r="D63" s="160"/>
      <c r="E63" s="160">
        <f>'将来負担比率（分子）の構造'!J$44</f>
        <v>42</v>
      </c>
      <c r="F63" s="160"/>
      <c r="G63" s="160"/>
      <c r="H63" s="160">
        <f>'将来負担比率（分子）の構造'!K$44</f>
        <v>44</v>
      </c>
      <c r="I63" s="160"/>
      <c r="J63" s="160"/>
      <c r="K63" s="160">
        <f>'将来負担比率（分子）の構造'!L$44</f>
        <v>37</v>
      </c>
      <c r="L63" s="160"/>
      <c r="M63" s="160"/>
      <c r="N63" s="160">
        <f>'将来負担比率（分子）の構造'!M$44</f>
        <v>35</v>
      </c>
      <c r="O63" s="160"/>
      <c r="P63" s="160"/>
    </row>
    <row r="64" spans="1:16" x14ac:dyDescent="0.15">
      <c r="A64" s="160" t="s">
        <v>27</v>
      </c>
      <c r="B64" s="160">
        <f>'将来負担比率（分子）の構造'!I$43</f>
        <v>1675</v>
      </c>
      <c r="C64" s="160"/>
      <c r="D64" s="160"/>
      <c r="E64" s="160">
        <f>'将来負担比率（分子）の構造'!J$43</f>
        <v>1552</v>
      </c>
      <c r="F64" s="160"/>
      <c r="G64" s="160"/>
      <c r="H64" s="160">
        <f>'将来負担比率（分子）の構造'!K$43</f>
        <v>1512</v>
      </c>
      <c r="I64" s="160"/>
      <c r="J64" s="160"/>
      <c r="K64" s="160">
        <f>'将来負担比率（分子）の構造'!L$43</f>
        <v>1559</v>
      </c>
      <c r="L64" s="160"/>
      <c r="M64" s="160"/>
      <c r="N64" s="160">
        <f>'将来負担比率（分子）の構造'!M$43</f>
        <v>1494</v>
      </c>
      <c r="O64" s="160"/>
      <c r="P64" s="160"/>
    </row>
    <row r="65" spans="1:16" x14ac:dyDescent="0.15">
      <c r="A65" s="160" t="s">
        <v>26</v>
      </c>
      <c r="B65" s="160">
        <f>'将来負担比率（分子）の構造'!I$42</f>
        <v>1</v>
      </c>
      <c r="C65" s="160"/>
      <c r="D65" s="160"/>
      <c r="E65" s="160">
        <f>'将来負担比率（分子）の構造'!J$42</f>
        <v>137</v>
      </c>
      <c r="F65" s="160"/>
      <c r="G65" s="160"/>
      <c r="H65" s="160">
        <f>'将来負担比率（分子）の構造'!K$42</f>
        <v>144</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3133</v>
      </c>
      <c r="C66" s="160"/>
      <c r="D66" s="160"/>
      <c r="E66" s="160">
        <f>'将来負担比率（分子）の構造'!J$41</f>
        <v>3170</v>
      </c>
      <c r="F66" s="160"/>
      <c r="G66" s="160"/>
      <c r="H66" s="160">
        <f>'将来負担比率（分子）の構造'!K$41</f>
        <v>3169</v>
      </c>
      <c r="I66" s="160"/>
      <c r="J66" s="160"/>
      <c r="K66" s="160">
        <f>'将来負担比率（分子）の構造'!L$41</f>
        <v>3188</v>
      </c>
      <c r="L66" s="160"/>
      <c r="M66" s="160"/>
      <c r="N66" s="160">
        <f>'将来負担比率（分子）の構造'!M$41</f>
        <v>3346</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1177</v>
      </c>
      <c r="C72" s="164">
        <f>基金残高に係る経年分析!G55</f>
        <v>1195</v>
      </c>
      <c r="D72" s="164">
        <f>基金残高に係る経年分析!H55</f>
        <v>1185</v>
      </c>
    </row>
    <row r="73" spans="1:16" x14ac:dyDescent="0.15">
      <c r="A73" s="163" t="s">
        <v>71</v>
      </c>
      <c r="B73" s="164">
        <f>基金残高に係る経年分析!F56</f>
        <v>135</v>
      </c>
      <c r="C73" s="164">
        <f>基金残高に係る経年分析!G56</f>
        <v>135</v>
      </c>
      <c r="D73" s="164">
        <f>基金残高に係る経年分析!H56</f>
        <v>135</v>
      </c>
    </row>
    <row r="74" spans="1:16" x14ac:dyDescent="0.15">
      <c r="A74" s="163" t="s">
        <v>72</v>
      </c>
      <c r="B74" s="164">
        <f>基金残高に係る経年分析!F57</f>
        <v>649</v>
      </c>
      <c r="C74" s="164">
        <f>基金残高に係る経年分析!G57</f>
        <v>628</v>
      </c>
      <c r="D74" s="164">
        <f>基金残高に係る経年分析!H57</f>
        <v>612</v>
      </c>
    </row>
  </sheetData>
  <sheetProtection algorithmName="SHA-512" hashValue="Q1DI1DUF3Hm+Uwc+GesDCbm8NCd/vSJBoro2+sfc6DP0JPJLLSEvDyW23IrBjwqIdVv6Xw4gf5xAzKfC7B2AHw==" saltValue="PIKSv9Ds2nPPz5LG6skr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80" zoomScaleNormal="8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204</v>
      </c>
      <c r="DI1" s="636"/>
      <c r="DJ1" s="636"/>
      <c r="DK1" s="636"/>
      <c r="DL1" s="636"/>
      <c r="DM1" s="636"/>
      <c r="DN1" s="637"/>
      <c r="DO1" s="205"/>
      <c r="DP1" s="635" t="s">
        <v>205</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209</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210</v>
      </c>
      <c r="S4" s="639"/>
      <c r="T4" s="639"/>
      <c r="U4" s="639"/>
      <c r="V4" s="639"/>
      <c r="W4" s="639"/>
      <c r="X4" s="639"/>
      <c r="Y4" s="640"/>
      <c r="Z4" s="638" t="s">
        <v>211</v>
      </c>
      <c r="AA4" s="639"/>
      <c r="AB4" s="639"/>
      <c r="AC4" s="640"/>
      <c r="AD4" s="638" t="s">
        <v>212</v>
      </c>
      <c r="AE4" s="639"/>
      <c r="AF4" s="639"/>
      <c r="AG4" s="639"/>
      <c r="AH4" s="639"/>
      <c r="AI4" s="639"/>
      <c r="AJ4" s="639"/>
      <c r="AK4" s="640"/>
      <c r="AL4" s="638" t="s">
        <v>211</v>
      </c>
      <c r="AM4" s="639"/>
      <c r="AN4" s="639"/>
      <c r="AO4" s="640"/>
      <c r="AP4" s="644" t="s">
        <v>213</v>
      </c>
      <c r="AQ4" s="644"/>
      <c r="AR4" s="644"/>
      <c r="AS4" s="644"/>
      <c r="AT4" s="644"/>
      <c r="AU4" s="644"/>
      <c r="AV4" s="644"/>
      <c r="AW4" s="644"/>
      <c r="AX4" s="644"/>
      <c r="AY4" s="644"/>
      <c r="AZ4" s="644"/>
      <c r="BA4" s="644"/>
      <c r="BB4" s="644"/>
      <c r="BC4" s="644"/>
      <c r="BD4" s="644"/>
      <c r="BE4" s="644"/>
      <c r="BF4" s="644"/>
      <c r="BG4" s="644" t="s">
        <v>214</v>
      </c>
      <c r="BH4" s="644"/>
      <c r="BI4" s="644"/>
      <c r="BJ4" s="644"/>
      <c r="BK4" s="644"/>
      <c r="BL4" s="644"/>
      <c r="BM4" s="644"/>
      <c r="BN4" s="644"/>
      <c r="BO4" s="644" t="s">
        <v>211</v>
      </c>
      <c r="BP4" s="644"/>
      <c r="BQ4" s="644"/>
      <c r="BR4" s="644"/>
      <c r="BS4" s="644" t="s">
        <v>215</v>
      </c>
      <c r="BT4" s="644"/>
      <c r="BU4" s="644"/>
      <c r="BV4" s="644"/>
      <c r="BW4" s="644"/>
      <c r="BX4" s="644"/>
      <c r="BY4" s="644"/>
      <c r="BZ4" s="644"/>
      <c r="CA4" s="644"/>
      <c r="CB4" s="644"/>
      <c r="CD4" s="641" t="s">
        <v>216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217</v>
      </c>
      <c r="C5" s="646"/>
      <c r="D5" s="646"/>
      <c r="E5" s="646"/>
      <c r="F5" s="646"/>
      <c r="G5" s="646"/>
      <c r="H5" s="646"/>
      <c r="I5" s="646"/>
      <c r="J5" s="646"/>
      <c r="K5" s="646"/>
      <c r="L5" s="646"/>
      <c r="M5" s="646"/>
      <c r="N5" s="646"/>
      <c r="O5" s="646"/>
      <c r="P5" s="646"/>
      <c r="Q5" s="647"/>
      <c r="R5" s="648">
        <v>243738</v>
      </c>
      <c r="S5" s="649"/>
      <c r="T5" s="649"/>
      <c r="U5" s="649"/>
      <c r="V5" s="649"/>
      <c r="W5" s="649"/>
      <c r="X5" s="649"/>
      <c r="Y5" s="650"/>
      <c r="Z5" s="651">
        <v>6.6</v>
      </c>
      <c r="AA5" s="651"/>
      <c r="AB5" s="651"/>
      <c r="AC5" s="651"/>
      <c r="AD5" s="652">
        <v>243738</v>
      </c>
      <c r="AE5" s="652"/>
      <c r="AF5" s="652"/>
      <c r="AG5" s="652"/>
      <c r="AH5" s="652"/>
      <c r="AI5" s="652"/>
      <c r="AJ5" s="652"/>
      <c r="AK5" s="652"/>
      <c r="AL5" s="653">
        <v>11.7</v>
      </c>
      <c r="AM5" s="654"/>
      <c r="AN5" s="654"/>
      <c r="AO5" s="655"/>
      <c r="AP5" s="645" t="s">
        <v>218</v>
      </c>
      <c r="AQ5" s="646"/>
      <c r="AR5" s="646"/>
      <c r="AS5" s="646"/>
      <c r="AT5" s="646"/>
      <c r="AU5" s="646"/>
      <c r="AV5" s="646"/>
      <c r="AW5" s="646"/>
      <c r="AX5" s="646"/>
      <c r="AY5" s="646"/>
      <c r="AZ5" s="646"/>
      <c r="BA5" s="646"/>
      <c r="BB5" s="646"/>
      <c r="BC5" s="646"/>
      <c r="BD5" s="646"/>
      <c r="BE5" s="646"/>
      <c r="BF5" s="647"/>
      <c r="BG5" s="659">
        <v>243738</v>
      </c>
      <c r="BH5" s="660"/>
      <c r="BI5" s="660"/>
      <c r="BJ5" s="660"/>
      <c r="BK5" s="660"/>
      <c r="BL5" s="660"/>
      <c r="BM5" s="660"/>
      <c r="BN5" s="661"/>
      <c r="BO5" s="662">
        <v>100</v>
      </c>
      <c r="BP5" s="662"/>
      <c r="BQ5" s="662"/>
      <c r="BR5" s="662"/>
      <c r="BS5" s="663" t="s">
        <v>122</v>
      </c>
      <c r="BT5" s="663"/>
      <c r="BU5" s="663"/>
      <c r="BV5" s="663"/>
      <c r="BW5" s="663"/>
      <c r="BX5" s="663"/>
      <c r="BY5" s="663"/>
      <c r="BZ5" s="663"/>
      <c r="CA5" s="663"/>
      <c r="CB5" s="667"/>
      <c r="CD5" s="641" t="s">
        <v>213</v>
      </c>
      <c r="CE5" s="642"/>
      <c r="CF5" s="642"/>
      <c r="CG5" s="642"/>
      <c r="CH5" s="642"/>
      <c r="CI5" s="642"/>
      <c r="CJ5" s="642"/>
      <c r="CK5" s="642"/>
      <c r="CL5" s="642"/>
      <c r="CM5" s="642"/>
      <c r="CN5" s="642"/>
      <c r="CO5" s="642"/>
      <c r="CP5" s="642"/>
      <c r="CQ5" s="643"/>
      <c r="CR5" s="641" t="s">
        <v>219</v>
      </c>
      <c r="CS5" s="642"/>
      <c r="CT5" s="642"/>
      <c r="CU5" s="642"/>
      <c r="CV5" s="642"/>
      <c r="CW5" s="642"/>
      <c r="CX5" s="642"/>
      <c r="CY5" s="643"/>
      <c r="CZ5" s="641" t="s">
        <v>211</v>
      </c>
      <c r="DA5" s="642"/>
      <c r="DB5" s="642"/>
      <c r="DC5" s="643"/>
      <c r="DD5" s="641" t="s">
        <v>220</v>
      </c>
      <c r="DE5" s="642"/>
      <c r="DF5" s="642"/>
      <c r="DG5" s="642"/>
      <c r="DH5" s="642"/>
      <c r="DI5" s="642"/>
      <c r="DJ5" s="642"/>
      <c r="DK5" s="642"/>
      <c r="DL5" s="642"/>
      <c r="DM5" s="642"/>
      <c r="DN5" s="642"/>
      <c r="DO5" s="642"/>
      <c r="DP5" s="643"/>
      <c r="DQ5" s="641" t="s">
        <v>221</v>
      </c>
      <c r="DR5" s="642"/>
      <c r="DS5" s="642"/>
      <c r="DT5" s="642"/>
      <c r="DU5" s="642"/>
      <c r="DV5" s="642"/>
      <c r="DW5" s="642"/>
      <c r="DX5" s="642"/>
      <c r="DY5" s="642"/>
      <c r="DZ5" s="642"/>
      <c r="EA5" s="642"/>
      <c r="EB5" s="642"/>
      <c r="EC5" s="643"/>
    </row>
    <row r="6" spans="2:143" ht="11.25" customHeight="1" x14ac:dyDescent="0.15">
      <c r="B6" s="656" t="s">
        <v>222</v>
      </c>
      <c r="C6" s="657"/>
      <c r="D6" s="657"/>
      <c r="E6" s="657"/>
      <c r="F6" s="657"/>
      <c r="G6" s="657"/>
      <c r="H6" s="657"/>
      <c r="I6" s="657"/>
      <c r="J6" s="657"/>
      <c r="K6" s="657"/>
      <c r="L6" s="657"/>
      <c r="M6" s="657"/>
      <c r="N6" s="657"/>
      <c r="O6" s="657"/>
      <c r="P6" s="657"/>
      <c r="Q6" s="658"/>
      <c r="R6" s="659">
        <v>18460</v>
      </c>
      <c r="S6" s="660"/>
      <c r="T6" s="660"/>
      <c r="U6" s="660"/>
      <c r="V6" s="660"/>
      <c r="W6" s="660"/>
      <c r="X6" s="660"/>
      <c r="Y6" s="661"/>
      <c r="Z6" s="662">
        <v>0.5</v>
      </c>
      <c r="AA6" s="662"/>
      <c r="AB6" s="662"/>
      <c r="AC6" s="662"/>
      <c r="AD6" s="663">
        <v>18460</v>
      </c>
      <c r="AE6" s="663"/>
      <c r="AF6" s="663"/>
      <c r="AG6" s="663"/>
      <c r="AH6" s="663"/>
      <c r="AI6" s="663"/>
      <c r="AJ6" s="663"/>
      <c r="AK6" s="663"/>
      <c r="AL6" s="664">
        <v>0.9</v>
      </c>
      <c r="AM6" s="665"/>
      <c r="AN6" s="665"/>
      <c r="AO6" s="666"/>
      <c r="AP6" s="656" t="s">
        <v>223</v>
      </c>
      <c r="AQ6" s="657"/>
      <c r="AR6" s="657"/>
      <c r="AS6" s="657"/>
      <c r="AT6" s="657"/>
      <c r="AU6" s="657"/>
      <c r="AV6" s="657"/>
      <c r="AW6" s="657"/>
      <c r="AX6" s="657"/>
      <c r="AY6" s="657"/>
      <c r="AZ6" s="657"/>
      <c r="BA6" s="657"/>
      <c r="BB6" s="657"/>
      <c r="BC6" s="657"/>
      <c r="BD6" s="657"/>
      <c r="BE6" s="657"/>
      <c r="BF6" s="658"/>
      <c r="BG6" s="659">
        <v>243738</v>
      </c>
      <c r="BH6" s="660"/>
      <c r="BI6" s="660"/>
      <c r="BJ6" s="660"/>
      <c r="BK6" s="660"/>
      <c r="BL6" s="660"/>
      <c r="BM6" s="660"/>
      <c r="BN6" s="661"/>
      <c r="BO6" s="662">
        <v>100</v>
      </c>
      <c r="BP6" s="662"/>
      <c r="BQ6" s="662"/>
      <c r="BR6" s="662"/>
      <c r="BS6" s="663" t="s">
        <v>122</v>
      </c>
      <c r="BT6" s="663"/>
      <c r="BU6" s="663"/>
      <c r="BV6" s="663"/>
      <c r="BW6" s="663"/>
      <c r="BX6" s="663"/>
      <c r="BY6" s="663"/>
      <c r="BZ6" s="663"/>
      <c r="CA6" s="663"/>
      <c r="CB6" s="667"/>
      <c r="CD6" s="670" t="s">
        <v>224</v>
      </c>
      <c r="CE6" s="671"/>
      <c r="CF6" s="671"/>
      <c r="CG6" s="671"/>
      <c r="CH6" s="671"/>
      <c r="CI6" s="671"/>
      <c r="CJ6" s="671"/>
      <c r="CK6" s="671"/>
      <c r="CL6" s="671"/>
      <c r="CM6" s="671"/>
      <c r="CN6" s="671"/>
      <c r="CO6" s="671"/>
      <c r="CP6" s="671"/>
      <c r="CQ6" s="672"/>
      <c r="CR6" s="659">
        <v>59708</v>
      </c>
      <c r="CS6" s="660"/>
      <c r="CT6" s="660"/>
      <c r="CU6" s="660"/>
      <c r="CV6" s="660"/>
      <c r="CW6" s="660"/>
      <c r="CX6" s="660"/>
      <c r="CY6" s="661"/>
      <c r="CZ6" s="653">
        <v>1.7</v>
      </c>
      <c r="DA6" s="654"/>
      <c r="DB6" s="654"/>
      <c r="DC6" s="673"/>
      <c r="DD6" s="668" t="s">
        <v>225</v>
      </c>
      <c r="DE6" s="660"/>
      <c r="DF6" s="660"/>
      <c r="DG6" s="660"/>
      <c r="DH6" s="660"/>
      <c r="DI6" s="660"/>
      <c r="DJ6" s="660"/>
      <c r="DK6" s="660"/>
      <c r="DL6" s="660"/>
      <c r="DM6" s="660"/>
      <c r="DN6" s="660"/>
      <c r="DO6" s="660"/>
      <c r="DP6" s="661"/>
      <c r="DQ6" s="668">
        <v>59708</v>
      </c>
      <c r="DR6" s="660"/>
      <c r="DS6" s="660"/>
      <c r="DT6" s="660"/>
      <c r="DU6" s="660"/>
      <c r="DV6" s="660"/>
      <c r="DW6" s="660"/>
      <c r="DX6" s="660"/>
      <c r="DY6" s="660"/>
      <c r="DZ6" s="660"/>
      <c r="EA6" s="660"/>
      <c r="EB6" s="660"/>
      <c r="EC6" s="669"/>
    </row>
    <row r="7" spans="2:143" ht="11.25" customHeight="1" x14ac:dyDescent="0.15">
      <c r="B7" s="656" t="s">
        <v>226</v>
      </c>
      <c r="C7" s="657"/>
      <c r="D7" s="657"/>
      <c r="E7" s="657"/>
      <c r="F7" s="657"/>
      <c r="G7" s="657"/>
      <c r="H7" s="657"/>
      <c r="I7" s="657"/>
      <c r="J7" s="657"/>
      <c r="K7" s="657"/>
      <c r="L7" s="657"/>
      <c r="M7" s="657"/>
      <c r="N7" s="657"/>
      <c r="O7" s="657"/>
      <c r="P7" s="657"/>
      <c r="Q7" s="658"/>
      <c r="R7" s="659">
        <v>665</v>
      </c>
      <c r="S7" s="660"/>
      <c r="T7" s="660"/>
      <c r="U7" s="660"/>
      <c r="V7" s="660"/>
      <c r="W7" s="660"/>
      <c r="X7" s="660"/>
      <c r="Y7" s="661"/>
      <c r="Z7" s="662">
        <v>0</v>
      </c>
      <c r="AA7" s="662"/>
      <c r="AB7" s="662"/>
      <c r="AC7" s="662"/>
      <c r="AD7" s="663">
        <v>665</v>
      </c>
      <c r="AE7" s="663"/>
      <c r="AF7" s="663"/>
      <c r="AG7" s="663"/>
      <c r="AH7" s="663"/>
      <c r="AI7" s="663"/>
      <c r="AJ7" s="663"/>
      <c r="AK7" s="663"/>
      <c r="AL7" s="664">
        <v>0</v>
      </c>
      <c r="AM7" s="665"/>
      <c r="AN7" s="665"/>
      <c r="AO7" s="666"/>
      <c r="AP7" s="656" t="s">
        <v>227</v>
      </c>
      <c r="AQ7" s="657"/>
      <c r="AR7" s="657"/>
      <c r="AS7" s="657"/>
      <c r="AT7" s="657"/>
      <c r="AU7" s="657"/>
      <c r="AV7" s="657"/>
      <c r="AW7" s="657"/>
      <c r="AX7" s="657"/>
      <c r="AY7" s="657"/>
      <c r="AZ7" s="657"/>
      <c r="BA7" s="657"/>
      <c r="BB7" s="657"/>
      <c r="BC7" s="657"/>
      <c r="BD7" s="657"/>
      <c r="BE7" s="657"/>
      <c r="BF7" s="658"/>
      <c r="BG7" s="659">
        <v>106516</v>
      </c>
      <c r="BH7" s="660"/>
      <c r="BI7" s="660"/>
      <c r="BJ7" s="660"/>
      <c r="BK7" s="660"/>
      <c r="BL7" s="660"/>
      <c r="BM7" s="660"/>
      <c r="BN7" s="661"/>
      <c r="BO7" s="662">
        <v>43.7</v>
      </c>
      <c r="BP7" s="662"/>
      <c r="BQ7" s="662"/>
      <c r="BR7" s="662"/>
      <c r="BS7" s="663" t="s">
        <v>225</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673801</v>
      </c>
      <c r="CS7" s="660"/>
      <c r="CT7" s="660"/>
      <c r="CU7" s="660"/>
      <c r="CV7" s="660"/>
      <c r="CW7" s="660"/>
      <c r="CX7" s="660"/>
      <c r="CY7" s="661"/>
      <c r="CZ7" s="662">
        <v>19.600000000000001</v>
      </c>
      <c r="DA7" s="662"/>
      <c r="DB7" s="662"/>
      <c r="DC7" s="662"/>
      <c r="DD7" s="668">
        <v>89996</v>
      </c>
      <c r="DE7" s="660"/>
      <c r="DF7" s="660"/>
      <c r="DG7" s="660"/>
      <c r="DH7" s="660"/>
      <c r="DI7" s="660"/>
      <c r="DJ7" s="660"/>
      <c r="DK7" s="660"/>
      <c r="DL7" s="660"/>
      <c r="DM7" s="660"/>
      <c r="DN7" s="660"/>
      <c r="DO7" s="660"/>
      <c r="DP7" s="661"/>
      <c r="DQ7" s="668">
        <v>451948</v>
      </c>
      <c r="DR7" s="660"/>
      <c r="DS7" s="660"/>
      <c r="DT7" s="660"/>
      <c r="DU7" s="660"/>
      <c r="DV7" s="660"/>
      <c r="DW7" s="660"/>
      <c r="DX7" s="660"/>
      <c r="DY7" s="660"/>
      <c r="DZ7" s="660"/>
      <c r="EA7" s="660"/>
      <c r="EB7" s="660"/>
      <c r="EC7" s="669"/>
    </row>
    <row r="8" spans="2:143" ht="11.25" customHeight="1" x14ac:dyDescent="0.15">
      <c r="B8" s="656" t="s">
        <v>229</v>
      </c>
      <c r="C8" s="657"/>
      <c r="D8" s="657"/>
      <c r="E8" s="657"/>
      <c r="F8" s="657"/>
      <c r="G8" s="657"/>
      <c r="H8" s="657"/>
      <c r="I8" s="657"/>
      <c r="J8" s="657"/>
      <c r="K8" s="657"/>
      <c r="L8" s="657"/>
      <c r="M8" s="657"/>
      <c r="N8" s="657"/>
      <c r="O8" s="657"/>
      <c r="P8" s="657"/>
      <c r="Q8" s="658"/>
      <c r="R8" s="659">
        <v>1217</v>
      </c>
      <c r="S8" s="660"/>
      <c r="T8" s="660"/>
      <c r="U8" s="660"/>
      <c r="V8" s="660"/>
      <c r="W8" s="660"/>
      <c r="X8" s="660"/>
      <c r="Y8" s="661"/>
      <c r="Z8" s="662">
        <v>0</v>
      </c>
      <c r="AA8" s="662"/>
      <c r="AB8" s="662"/>
      <c r="AC8" s="662"/>
      <c r="AD8" s="663">
        <v>1217</v>
      </c>
      <c r="AE8" s="663"/>
      <c r="AF8" s="663"/>
      <c r="AG8" s="663"/>
      <c r="AH8" s="663"/>
      <c r="AI8" s="663"/>
      <c r="AJ8" s="663"/>
      <c r="AK8" s="663"/>
      <c r="AL8" s="664">
        <v>0.1</v>
      </c>
      <c r="AM8" s="665"/>
      <c r="AN8" s="665"/>
      <c r="AO8" s="666"/>
      <c r="AP8" s="656" t="s">
        <v>230</v>
      </c>
      <c r="AQ8" s="657"/>
      <c r="AR8" s="657"/>
      <c r="AS8" s="657"/>
      <c r="AT8" s="657"/>
      <c r="AU8" s="657"/>
      <c r="AV8" s="657"/>
      <c r="AW8" s="657"/>
      <c r="AX8" s="657"/>
      <c r="AY8" s="657"/>
      <c r="AZ8" s="657"/>
      <c r="BA8" s="657"/>
      <c r="BB8" s="657"/>
      <c r="BC8" s="657"/>
      <c r="BD8" s="657"/>
      <c r="BE8" s="657"/>
      <c r="BF8" s="658"/>
      <c r="BG8" s="659">
        <v>5887</v>
      </c>
      <c r="BH8" s="660"/>
      <c r="BI8" s="660"/>
      <c r="BJ8" s="660"/>
      <c r="BK8" s="660"/>
      <c r="BL8" s="660"/>
      <c r="BM8" s="660"/>
      <c r="BN8" s="661"/>
      <c r="BO8" s="662">
        <v>2.4</v>
      </c>
      <c r="BP8" s="662"/>
      <c r="BQ8" s="662"/>
      <c r="BR8" s="662"/>
      <c r="BS8" s="668" t="s">
        <v>225</v>
      </c>
      <c r="BT8" s="660"/>
      <c r="BU8" s="660"/>
      <c r="BV8" s="660"/>
      <c r="BW8" s="660"/>
      <c r="BX8" s="660"/>
      <c r="BY8" s="660"/>
      <c r="BZ8" s="660"/>
      <c r="CA8" s="660"/>
      <c r="CB8" s="669"/>
      <c r="CD8" s="674" t="s">
        <v>231</v>
      </c>
      <c r="CE8" s="675"/>
      <c r="CF8" s="675"/>
      <c r="CG8" s="675"/>
      <c r="CH8" s="675"/>
      <c r="CI8" s="675"/>
      <c r="CJ8" s="675"/>
      <c r="CK8" s="675"/>
      <c r="CL8" s="675"/>
      <c r="CM8" s="675"/>
      <c r="CN8" s="675"/>
      <c r="CO8" s="675"/>
      <c r="CP8" s="675"/>
      <c r="CQ8" s="676"/>
      <c r="CR8" s="659">
        <v>712626</v>
      </c>
      <c r="CS8" s="660"/>
      <c r="CT8" s="660"/>
      <c r="CU8" s="660"/>
      <c r="CV8" s="660"/>
      <c r="CW8" s="660"/>
      <c r="CX8" s="660"/>
      <c r="CY8" s="661"/>
      <c r="CZ8" s="662">
        <v>20.7</v>
      </c>
      <c r="DA8" s="662"/>
      <c r="DB8" s="662"/>
      <c r="DC8" s="662"/>
      <c r="DD8" s="668">
        <v>5633</v>
      </c>
      <c r="DE8" s="660"/>
      <c r="DF8" s="660"/>
      <c r="DG8" s="660"/>
      <c r="DH8" s="660"/>
      <c r="DI8" s="660"/>
      <c r="DJ8" s="660"/>
      <c r="DK8" s="660"/>
      <c r="DL8" s="660"/>
      <c r="DM8" s="660"/>
      <c r="DN8" s="660"/>
      <c r="DO8" s="660"/>
      <c r="DP8" s="661"/>
      <c r="DQ8" s="668">
        <v>436047</v>
      </c>
      <c r="DR8" s="660"/>
      <c r="DS8" s="660"/>
      <c r="DT8" s="660"/>
      <c r="DU8" s="660"/>
      <c r="DV8" s="660"/>
      <c r="DW8" s="660"/>
      <c r="DX8" s="660"/>
      <c r="DY8" s="660"/>
      <c r="DZ8" s="660"/>
      <c r="EA8" s="660"/>
      <c r="EB8" s="660"/>
      <c r="EC8" s="669"/>
    </row>
    <row r="9" spans="2:143" ht="11.25" customHeight="1" x14ac:dyDescent="0.15">
      <c r="B9" s="656" t="s">
        <v>232</v>
      </c>
      <c r="C9" s="657"/>
      <c r="D9" s="657"/>
      <c r="E9" s="657"/>
      <c r="F9" s="657"/>
      <c r="G9" s="657"/>
      <c r="H9" s="657"/>
      <c r="I9" s="657"/>
      <c r="J9" s="657"/>
      <c r="K9" s="657"/>
      <c r="L9" s="657"/>
      <c r="M9" s="657"/>
      <c r="N9" s="657"/>
      <c r="O9" s="657"/>
      <c r="P9" s="657"/>
      <c r="Q9" s="658"/>
      <c r="R9" s="659">
        <v>1322</v>
      </c>
      <c r="S9" s="660"/>
      <c r="T9" s="660"/>
      <c r="U9" s="660"/>
      <c r="V9" s="660"/>
      <c r="W9" s="660"/>
      <c r="X9" s="660"/>
      <c r="Y9" s="661"/>
      <c r="Z9" s="662">
        <v>0</v>
      </c>
      <c r="AA9" s="662"/>
      <c r="AB9" s="662"/>
      <c r="AC9" s="662"/>
      <c r="AD9" s="663">
        <v>1322</v>
      </c>
      <c r="AE9" s="663"/>
      <c r="AF9" s="663"/>
      <c r="AG9" s="663"/>
      <c r="AH9" s="663"/>
      <c r="AI9" s="663"/>
      <c r="AJ9" s="663"/>
      <c r="AK9" s="663"/>
      <c r="AL9" s="664">
        <v>0.1</v>
      </c>
      <c r="AM9" s="665"/>
      <c r="AN9" s="665"/>
      <c r="AO9" s="666"/>
      <c r="AP9" s="656" t="s">
        <v>233</v>
      </c>
      <c r="AQ9" s="657"/>
      <c r="AR9" s="657"/>
      <c r="AS9" s="657"/>
      <c r="AT9" s="657"/>
      <c r="AU9" s="657"/>
      <c r="AV9" s="657"/>
      <c r="AW9" s="657"/>
      <c r="AX9" s="657"/>
      <c r="AY9" s="657"/>
      <c r="AZ9" s="657"/>
      <c r="BA9" s="657"/>
      <c r="BB9" s="657"/>
      <c r="BC9" s="657"/>
      <c r="BD9" s="657"/>
      <c r="BE9" s="657"/>
      <c r="BF9" s="658"/>
      <c r="BG9" s="659">
        <v>86549</v>
      </c>
      <c r="BH9" s="660"/>
      <c r="BI9" s="660"/>
      <c r="BJ9" s="660"/>
      <c r="BK9" s="660"/>
      <c r="BL9" s="660"/>
      <c r="BM9" s="660"/>
      <c r="BN9" s="661"/>
      <c r="BO9" s="662">
        <v>35.5</v>
      </c>
      <c r="BP9" s="662"/>
      <c r="BQ9" s="662"/>
      <c r="BR9" s="662"/>
      <c r="BS9" s="668" t="s">
        <v>225</v>
      </c>
      <c r="BT9" s="660"/>
      <c r="BU9" s="660"/>
      <c r="BV9" s="660"/>
      <c r="BW9" s="660"/>
      <c r="BX9" s="660"/>
      <c r="BY9" s="660"/>
      <c r="BZ9" s="660"/>
      <c r="CA9" s="660"/>
      <c r="CB9" s="669"/>
      <c r="CD9" s="674" t="s">
        <v>234</v>
      </c>
      <c r="CE9" s="675"/>
      <c r="CF9" s="675"/>
      <c r="CG9" s="675"/>
      <c r="CH9" s="675"/>
      <c r="CI9" s="675"/>
      <c r="CJ9" s="675"/>
      <c r="CK9" s="675"/>
      <c r="CL9" s="675"/>
      <c r="CM9" s="675"/>
      <c r="CN9" s="675"/>
      <c r="CO9" s="675"/>
      <c r="CP9" s="675"/>
      <c r="CQ9" s="676"/>
      <c r="CR9" s="659">
        <v>154836</v>
      </c>
      <c r="CS9" s="660"/>
      <c r="CT9" s="660"/>
      <c r="CU9" s="660"/>
      <c r="CV9" s="660"/>
      <c r="CW9" s="660"/>
      <c r="CX9" s="660"/>
      <c r="CY9" s="661"/>
      <c r="CZ9" s="662">
        <v>4.5</v>
      </c>
      <c r="DA9" s="662"/>
      <c r="DB9" s="662"/>
      <c r="DC9" s="662"/>
      <c r="DD9" s="668">
        <v>780</v>
      </c>
      <c r="DE9" s="660"/>
      <c r="DF9" s="660"/>
      <c r="DG9" s="660"/>
      <c r="DH9" s="660"/>
      <c r="DI9" s="660"/>
      <c r="DJ9" s="660"/>
      <c r="DK9" s="660"/>
      <c r="DL9" s="660"/>
      <c r="DM9" s="660"/>
      <c r="DN9" s="660"/>
      <c r="DO9" s="660"/>
      <c r="DP9" s="661"/>
      <c r="DQ9" s="668">
        <v>145094</v>
      </c>
      <c r="DR9" s="660"/>
      <c r="DS9" s="660"/>
      <c r="DT9" s="660"/>
      <c r="DU9" s="660"/>
      <c r="DV9" s="660"/>
      <c r="DW9" s="660"/>
      <c r="DX9" s="660"/>
      <c r="DY9" s="660"/>
      <c r="DZ9" s="660"/>
      <c r="EA9" s="660"/>
      <c r="EB9" s="660"/>
      <c r="EC9" s="669"/>
    </row>
    <row r="10" spans="2:143" ht="11.25" customHeight="1" x14ac:dyDescent="0.15">
      <c r="B10" s="656" t="s">
        <v>235</v>
      </c>
      <c r="C10" s="657"/>
      <c r="D10" s="657"/>
      <c r="E10" s="657"/>
      <c r="F10" s="657"/>
      <c r="G10" s="657"/>
      <c r="H10" s="657"/>
      <c r="I10" s="657"/>
      <c r="J10" s="657"/>
      <c r="K10" s="657"/>
      <c r="L10" s="657"/>
      <c r="M10" s="657"/>
      <c r="N10" s="657"/>
      <c r="O10" s="657"/>
      <c r="P10" s="657"/>
      <c r="Q10" s="658"/>
      <c r="R10" s="659" t="s">
        <v>225</v>
      </c>
      <c r="S10" s="660"/>
      <c r="T10" s="660"/>
      <c r="U10" s="660"/>
      <c r="V10" s="660"/>
      <c r="W10" s="660"/>
      <c r="X10" s="660"/>
      <c r="Y10" s="661"/>
      <c r="Z10" s="662" t="s">
        <v>225</v>
      </c>
      <c r="AA10" s="662"/>
      <c r="AB10" s="662"/>
      <c r="AC10" s="662"/>
      <c r="AD10" s="663" t="s">
        <v>225</v>
      </c>
      <c r="AE10" s="663"/>
      <c r="AF10" s="663"/>
      <c r="AG10" s="663"/>
      <c r="AH10" s="663"/>
      <c r="AI10" s="663"/>
      <c r="AJ10" s="663"/>
      <c r="AK10" s="663"/>
      <c r="AL10" s="664" t="s">
        <v>122</v>
      </c>
      <c r="AM10" s="665"/>
      <c r="AN10" s="665"/>
      <c r="AO10" s="666"/>
      <c r="AP10" s="656" t="s">
        <v>236</v>
      </c>
      <c r="AQ10" s="657"/>
      <c r="AR10" s="657"/>
      <c r="AS10" s="657"/>
      <c r="AT10" s="657"/>
      <c r="AU10" s="657"/>
      <c r="AV10" s="657"/>
      <c r="AW10" s="657"/>
      <c r="AX10" s="657"/>
      <c r="AY10" s="657"/>
      <c r="AZ10" s="657"/>
      <c r="BA10" s="657"/>
      <c r="BB10" s="657"/>
      <c r="BC10" s="657"/>
      <c r="BD10" s="657"/>
      <c r="BE10" s="657"/>
      <c r="BF10" s="658"/>
      <c r="BG10" s="659">
        <v>7547</v>
      </c>
      <c r="BH10" s="660"/>
      <c r="BI10" s="660"/>
      <c r="BJ10" s="660"/>
      <c r="BK10" s="660"/>
      <c r="BL10" s="660"/>
      <c r="BM10" s="660"/>
      <c r="BN10" s="661"/>
      <c r="BO10" s="662">
        <v>3.1</v>
      </c>
      <c r="BP10" s="662"/>
      <c r="BQ10" s="662"/>
      <c r="BR10" s="662"/>
      <c r="BS10" s="668" t="s">
        <v>122</v>
      </c>
      <c r="BT10" s="660"/>
      <c r="BU10" s="660"/>
      <c r="BV10" s="660"/>
      <c r="BW10" s="660"/>
      <c r="BX10" s="660"/>
      <c r="BY10" s="660"/>
      <c r="BZ10" s="660"/>
      <c r="CA10" s="660"/>
      <c r="CB10" s="669"/>
      <c r="CD10" s="674" t="s">
        <v>237</v>
      </c>
      <c r="CE10" s="675"/>
      <c r="CF10" s="675"/>
      <c r="CG10" s="675"/>
      <c r="CH10" s="675"/>
      <c r="CI10" s="675"/>
      <c r="CJ10" s="675"/>
      <c r="CK10" s="675"/>
      <c r="CL10" s="675"/>
      <c r="CM10" s="675"/>
      <c r="CN10" s="675"/>
      <c r="CO10" s="675"/>
      <c r="CP10" s="675"/>
      <c r="CQ10" s="676"/>
      <c r="CR10" s="659" t="s">
        <v>225</v>
      </c>
      <c r="CS10" s="660"/>
      <c r="CT10" s="660"/>
      <c r="CU10" s="660"/>
      <c r="CV10" s="660"/>
      <c r="CW10" s="660"/>
      <c r="CX10" s="660"/>
      <c r="CY10" s="661"/>
      <c r="CZ10" s="662" t="s">
        <v>225</v>
      </c>
      <c r="DA10" s="662"/>
      <c r="DB10" s="662"/>
      <c r="DC10" s="662"/>
      <c r="DD10" s="668" t="s">
        <v>122</v>
      </c>
      <c r="DE10" s="660"/>
      <c r="DF10" s="660"/>
      <c r="DG10" s="660"/>
      <c r="DH10" s="660"/>
      <c r="DI10" s="660"/>
      <c r="DJ10" s="660"/>
      <c r="DK10" s="660"/>
      <c r="DL10" s="660"/>
      <c r="DM10" s="660"/>
      <c r="DN10" s="660"/>
      <c r="DO10" s="660"/>
      <c r="DP10" s="661"/>
      <c r="DQ10" s="668" t="s">
        <v>122</v>
      </c>
      <c r="DR10" s="660"/>
      <c r="DS10" s="660"/>
      <c r="DT10" s="660"/>
      <c r="DU10" s="660"/>
      <c r="DV10" s="660"/>
      <c r="DW10" s="660"/>
      <c r="DX10" s="660"/>
      <c r="DY10" s="660"/>
      <c r="DZ10" s="660"/>
      <c r="EA10" s="660"/>
      <c r="EB10" s="660"/>
      <c r="EC10" s="669"/>
    </row>
    <row r="11" spans="2:143" ht="11.25" customHeight="1" x14ac:dyDescent="0.15">
      <c r="B11" s="656" t="s">
        <v>238</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225</v>
      </c>
      <c r="AA11" s="662"/>
      <c r="AB11" s="662"/>
      <c r="AC11" s="662"/>
      <c r="AD11" s="663" t="s">
        <v>225</v>
      </c>
      <c r="AE11" s="663"/>
      <c r="AF11" s="663"/>
      <c r="AG11" s="663"/>
      <c r="AH11" s="663"/>
      <c r="AI11" s="663"/>
      <c r="AJ11" s="663"/>
      <c r="AK11" s="663"/>
      <c r="AL11" s="664" t="s">
        <v>122</v>
      </c>
      <c r="AM11" s="665"/>
      <c r="AN11" s="665"/>
      <c r="AO11" s="666"/>
      <c r="AP11" s="656" t="s">
        <v>239</v>
      </c>
      <c r="AQ11" s="657"/>
      <c r="AR11" s="657"/>
      <c r="AS11" s="657"/>
      <c r="AT11" s="657"/>
      <c r="AU11" s="657"/>
      <c r="AV11" s="657"/>
      <c r="AW11" s="657"/>
      <c r="AX11" s="657"/>
      <c r="AY11" s="657"/>
      <c r="AZ11" s="657"/>
      <c r="BA11" s="657"/>
      <c r="BB11" s="657"/>
      <c r="BC11" s="657"/>
      <c r="BD11" s="657"/>
      <c r="BE11" s="657"/>
      <c r="BF11" s="658"/>
      <c r="BG11" s="659">
        <v>6533</v>
      </c>
      <c r="BH11" s="660"/>
      <c r="BI11" s="660"/>
      <c r="BJ11" s="660"/>
      <c r="BK11" s="660"/>
      <c r="BL11" s="660"/>
      <c r="BM11" s="660"/>
      <c r="BN11" s="661"/>
      <c r="BO11" s="662">
        <v>2.7</v>
      </c>
      <c r="BP11" s="662"/>
      <c r="BQ11" s="662"/>
      <c r="BR11" s="662"/>
      <c r="BS11" s="668" t="s">
        <v>122</v>
      </c>
      <c r="BT11" s="660"/>
      <c r="BU11" s="660"/>
      <c r="BV11" s="660"/>
      <c r="BW11" s="660"/>
      <c r="BX11" s="660"/>
      <c r="BY11" s="660"/>
      <c r="BZ11" s="660"/>
      <c r="CA11" s="660"/>
      <c r="CB11" s="669"/>
      <c r="CD11" s="674" t="s">
        <v>240</v>
      </c>
      <c r="CE11" s="675"/>
      <c r="CF11" s="675"/>
      <c r="CG11" s="675"/>
      <c r="CH11" s="675"/>
      <c r="CI11" s="675"/>
      <c r="CJ11" s="675"/>
      <c r="CK11" s="675"/>
      <c r="CL11" s="675"/>
      <c r="CM11" s="675"/>
      <c r="CN11" s="675"/>
      <c r="CO11" s="675"/>
      <c r="CP11" s="675"/>
      <c r="CQ11" s="676"/>
      <c r="CR11" s="659">
        <v>389867</v>
      </c>
      <c r="CS11" s="660"/>
      <c r="CT11" s="660"/>
      <c r="CU11" s="660"/>
      <c r="CV11" s="660"/>
      <c r="CW11" s="660"/>
      <c r="CX11" s="660"/>
      <c r="CY11" s="661"/>
      <c r="CZ11" s="662">
        <v>11.3</v>
      </c>
      <c r="DA11" s="662"/>
      <c r="DB11" s="662"/>
      <c r="DC11" s="662"/>
      <c r="DD11" s="668">
        <v>105036</v>
      </c>
      <c r="DE11" s="660"/>
      <c r="DF11" s="660"/>
      <c r="DG11" s="660"/>
      <c r="DH11" s="660"/>
      <c r="DI11" s="660"/>
      <c r="DJ11" s="660"/>
      <c r="DK11" s="660"/>
      <c r="DL11" s="660"/>
      <c r="DM11" s="660"/>
      <c r="DN11" s="660"/>
      <c r="DO11" s="660"/>
      <c r="DP11" s="661"/>
      <c r="DQ11" s="668">
        <v>221908</v>
      </c>
      <c r="DR11" s="660"/>
      <c r="DS11" s="660"/>
      <c r="DT11" s="660"/>
      <c r="DU11" s="660"/>
      <c r="DV11" s="660"/>
      <c r="DW11" s="660"/>
      <c r="DX11" s="660"/>
      <c r="DY11" s="660"/>
      <c r="DZ11" s="660"/>
      <c r="EA11" s="660"/>
      <c r="EB11" s="660"/>
      <c r="EC11" s="669"/>
    </row>
    <row r="12" spans="2:143" ht="11.25" customHeight="1" x14ac:dyDescent="0.15">
      <c r="B12" s="656" t="s">
        <v>241</v>
      </c>
      <c r="C12" s="657"/>
      <c r="D12" s="657"/>
      <c r="E12" s="657"/>
      <c r="F12" s="657"/>
      <c r="G12" s="657"/>
      <c r="H12" s="657"/>
      <c r="I12" s="657"/>
      <c r="J12" s="657"/>
      <c r="K12" s="657"/>
      <c r="L12" s="657"/>
      <c r="M12" s="657"/>
      <c r="N12" s="657"/>
      <c r="O12" s="657"/>
      <c r="P12" s="657"/>
      <c r="Q12" s="658"/>
      <c r="R12" s="659">
        <v>53372</v>
      </c>
      <c r="S12" s="660"/>
      <c r="T12" s="660"/>
      <c r="U12" s="660"/>
      <c r="V12" s="660"/>
      <c r="W12" s="660"/>
      <c r="X12" s="660"/>
      <c r="Y12" s="661"/>
      <c r="Z12" s="662">
        <v>1.4</v>
      </c>
      <c r="AA12" s="662"/>
      <c r="AB12" s="662"/>
      <c r="AC12" s="662"/>
      <c r="AD12" s="663">
        <v>53372</v>
      </c>
      <c r="AE12" s="663"/>
      <c r="AF12" s="663"/>
      <c r="AG12" s="663"/>
      <c r="AH12" s="663"/>
      <c r="AI12" s="663"/>
      <c r="AJ12" s="663"/>
      <c r="AK12" s="663"/>
      <c r="AL12" s="664">
        <v>2.6</v>
      </c>
      <c r="AM12" s="665"/>
      <c r="AN12" s="665"/>
      <c r="AO12" s="666"/>
      <c r="AP12" s="656" t="s">
        <v>242</v>
      </c>
      <c r="AQ12" s="657"/>
      <c r="AR12" s="657"/>
      <c r="AS12" s="657"/>
      <c r="AT12" s="657"/>
      <c r="AU12" s="657"/>
      <c r="AV12" s="657"/>
      <c r="AW12" s="657"/>
      <c r="AX12" s="657"/>
      <c r="AY12" s="657"/>
      <c r="AZ12" s="657"/>
      <c r="BA12" s="657"/>
      <c r="BB12" s="657"/>
      <c r="BC12" s="657"/>
      <c r="BD12" s="657"/>
      <c r="BE12" s="657"/>
      <c r="BF12" s="658"/>
      <c r="BG12" s="659">
        <v>117004</v>
      </c>
      <c r="BH12" s="660"/>
      <c r="BI12" s="660"/>
      <c r="BJ12" s="660"/>
      <c r="BK12" s="660"/>
      <c r="BL12" s="660"/>
      <c r="BM12" s="660"/>
      <c r="BN12" s="661"/>
      <c r="BO12" s="662">
        <v>48</v>
      </c>
      <c r="BP12" s="662"/>
      <c r="BQ12" s="662"/>
      <c r="BR12" s="662"/>
      <c r="BS12" s="668" t="s">
        <v>122</v>
      </c>
      <c r="BT12" s="660"/>
      <c r="BU12" s="660"/>
      <c r="BV12" s="660"/>
      <c r="BW12" s="660"/>
      <c r="BX12" s="660"/>
      <c r="BY12" s="660"/>
      <c r="BZ12" s="660"/>
      <c r="CA12" s="660"/>
      <c r="CB12" s="669"/>
      <c r="CD12" s="674" t="s">
        <v>243</v>
      </c>
      <c r="CE12" s="675"/>
      <c r="CF12" s="675"/>
      <c r="CG12" s="675"/>
      <c r="CH12" s="675"/>
      <c r="CI12" s="675"/>
      <c r="CJ12" s="675"/>
      <c r="CK12" s="675"/>
      <c r="CL12" s="675"/>
      <c r="CM12" s="675"/>
      <c r="CN12" s="675"/>
      <c r="CO12" s="675"/>
      <c r="CP12" s="675"/>
      <c r="CQ12" s="676"/>
      <c r="CR12" s="659">
        <v>160461</v>
      </c>
      <c r="CS12" s="660"/>
      <c r="CT12" s="660"/>
      <c r="CU12" s="660"/>
      <c r="CV12" s="660"/>
      <c r="CW12" s="660"/>
      <c r="CX12" s="660"/>
      <c r="CY12" s="661"/>
      <c r="CZ12" s="662">
        <v>4.7</v>
      </c>
      <c r="DA12" s="662"/>
      <c r="DB12" s="662"/>
      <c r="DC12" s="662"/>
      <c r="DD12" s="668">
        <v>17324</v>
      </c>
      <c r="DE12" s="660"/>
      <c r="DF12" s="660"/>
      <c r="DG12" s="660"/>
      <c r="DH12" s="660"/>
      <c r="DI12" s="660"/>
      <c r="DJ12" s="660"/>
      <c r="DK12" s="660"/>
      <c r="DL12" s="660"/>
      <c r="DM12" s="660"/>
      <c r="DN12" s="660"/>
      <c r="DO12" s="660"/>
      <c r="DP12" s="661"/>
      <c r="DQ12" s="668">
        <v>126858</v>
      </c>
      <c r="DR12" s="660"/>
      <c r="DS12" s="660"/>
      <c r="DT12" s="660"/>
      <c r="DU12" s="660"/>
      <c r="DV12" s="660"/>
      <c r="DW12" s="660"/>
      <c r="DX12" s="660"/>
      <c r="DY12" s="660"/>
      <c r="DZ12" s="660"/>
      <c r="EA12" s="660"/>
      <c r="EB12" s="660"/>
      <c r="EC12" s="669"/>
    </row>
    <row r="13" spans="2:143" ht="11.25" customHeight="1" x14ac:dyDescent="0.15">
      <c r="B13" s="656" t="s">
        <v>244</v>
      </c>
      <c r="C13" s="657"/>
      <c r="D13" s="657"/>
      <c r="E13" s="657"/>
      <c r="F13" s="657"/>
      <c r="G13" s="657"/>
      <c r="H13" s="657"/>
      <c r="I13" s="657"/>
      <c r="J13" s="657"/>
      <c r="K13" s="657"/>
      <c r="L13" s="657"/>
      <c r="M13" s="657"/>
      <c r="N13" s="657"/>
      <c r="O13" s="657"/>
      <c r="P13" s="657"/>
      <c r="Q13" s="658"/>
      <c r="R13" s="659" t="s">
        <v>122</v>
      </c>
      <c r="S13" s="660"/>
      <c r="T13" s="660"/>
      <c r="U13" s="660"/>
      <c r="V13" s="660"/>
      <c r="W13" s="660"/>
      <c r="X13" s="660"/>
      <c r="Y13" s="661"/>
      <c r="Z13" s="662" t="s">
        <v>225</v>
      </c>
      <c r="AA13" s="662"/>
      <c r="AB13" s="662"/>
      <c r="AC13" s="662"/>
      <c r="AD13" s="663" t="s">
        <v>225</v>
      </c>
      <c r="AE13" s="663"/>
      <c r="AF13" s="663"/>
      <c r="AG13" s="663"/>
      <c r="AH13" s="663"/>
      <c r="AI13" s="663"/>
      <c r="AJ13" s="663"/>
      <c r="AK13" s="663"/>
      <c r="AL13" s="664" t="s">
        <v>122</v>
      </c>
      <c r="AM13" s="665"/>
      <c r="AN13" s="665"/>
      <c r="AO13" s="666"/>
      <c r="AP13" s="656" t="s">
        <v>245</v>
      </c>
      <c r="AQ13" s="657"/>
      <c r="AR13" s="657"/>
      <c r="AS13" s="657"/>
      <c r="AT13" s="657"/>
      <c r="AU13" s="657"/>
      <c r="AV13" s="657"/>
      <c r="AW13" s="657"/>
      <c r="AX13" s="657"/>
      <c r="AY13" s="657"/>
      <c r="AZ13" s="657"/>
      <c r="BA13" s="657"/>
      <c r="BB13" s="657"/>
      <c r="BC13" s="657"/>
      <c r="BD13" s="657"/>
      <c r="BE13" s="657"/>
      <c r="BF13" s="658"/>
      <c r="BG13" s="659">
        <v>95590</v>
      </c>
      <c r="BH13" s="660"/>
      <c r="BI13" s="660"/>
      <c r="BJ13" s="660"/>
      <c r="BK13" s="660"/>
      <c r="BL13" s="660"/>
      <c r="BM13" s="660"/>
      <c r="BN13" s="661"/>
      <c r="BO13" s="662">
        <v>39.200000000000003</v>
      </c>
      <c r="BP13" s="662"/>
      <c r="BQ13" s="662"/>
      <c r="BR13" s="662"/>
      <c r="BS13" s="668" t="s">
        <v>122</v>
      </c>
      <c r="BT13" s="660"/>
      <c r="BU13" s="660"/>
      <c r="BV13" s="660"/>
      <c r="BW13" s="660"/>
      <c r="BX13" s="660"/>
      <c r="BY13" s="660"/>
      <c r="BZ13" s="660"/>
      <c r="CA13" s="660"/>
      <c r="CB13" s="669"/>
      <c r="CD13" s="674" t="s">
        <v>246</v>
      </c>
      <c r="CE13" s="675"/>
      <c r="CF13" s="675"/>
      <c r="CG13" s="675"/>
      <c r="CH13" s="675"/>
      <c r="CI13" s="675"/>
      <c r="CJ13" s="675"/>
      <c r="CK13" s="675"/>
      <c r="CL13" s="675"/>
      <c r="CM13" s="675"/>
      <c r="CN13" s="675"/>
      <c r="CO13" s="675"/>
      <c r="CP13" s="675"/>
      <c r="CQ13" s="676"/>
      <c r="CR13" s="659">
        <v>411015</v>
      </c>
      <c r="CS13" s="660"/>
      <c r="CT13" s="660"/>
      <c r="CU13" s="660"/>
      <c r="CV13" s="660"/>
      <c r="CW13" s="660"/>
      <c r="CX13" s="660"/>
      <c r="CY13" s="661"/>
      <c r="CZ13" s="662">
        <v>11.9</v>
      </c>
      <c r="DA13" s="662"/>
      <c r="DB13" s="662"/>
      <c r="DC13" s="662"/>
      <c r="DD13" s="668">
        <v>261479</v>
      </c>
      <c r="DE13" s="660"/>
      <c r="DF13" s="660"/>
      <c r="DG13" s="660"/>
      <c r="DH13" s="660"/>
      <c r="DI13" s="660"/>
      <c r="DJ13" s="660"/>
      <c r="DK13" s="660"/>
      <c r="DL13" s="660"/>
      <c r="DM13" s="660"/>
      <c r="DN13" s="660"/>
      <c r="DO13" s="660"/>
      <c r="DP13" s="661"/>
      <c r="DQ13" s="668">
        <v>152610</v>
      </c>
      <c r="DR13" s="660"/>
      <c r="DS13" s="660"/>
      <c r="DT13" s="660"/>
      <c r="DU13" s="660"/>
      <c r="DV13" s="660"/>
      <c r="DW13" s="660"/>
      <c r="DX13" s="660"/>
      <c r="DY13" s="660"/>
      <c r="DZ13" s="660"/>
      <c r="EA13" s="660"/>
      <c r="EB13" s="660"/>
      <c r="EC13" s="669"/>
    </row>
    <row r="14" spans="2:143" ht="11.25" customHeight="1" x14ac:dyDescent="0.15">
      <c r="B14" s="656" t="s">
        <v>247</v>
      </c>
      <c r="C14" s="657"/>
      <c r="D14" s="657"/>
      <c r="E14" s="657"/>
      <c r="F14" s="657"/>
      <c r="G14" s="657"/>
      <c r="H14" s="657"/>
      <c r="I14" s="657"/>
      <c r="J14" s="657"/>
      <c r="K14" s="657"/>
      <c r="L14" s="657"/>
      <c r="M14" s="657"/>
      <c r="N14" s="657"/>
      <c r="O14" s="657"/>
      <c r="P14" s="657"/>
      <c r="Q14" s="658"/>
      <c r="R14" s="659" t="s">
        <v>122</v>
      </c>
      <c r="S14" s="660"/>
      <c r="T14" s="660"/>
      <c r="U14" s="660"/>
      <c r="V14" s="660"/>
      <c r="W14" s="660"/>
      <c r="X14" s="660"/>
      <c r="Y14" s="661"/>
      <c r="Z14" s="662" t="s">
        <v>225</v>
      </c>
      <c r="AA14" s="662"/>
      <c r="AB14" s="662"/>
      <c r="AC14" s="662"/>
      <c r="AD14" s="663" t="s">
        <v>122</v>
      </c>
      <c r="AE14" s="663"/>
      <c r="AF14" s="663"/>
      <c r="AG14" s="663"/>
      <c r="AH14" s="663"/>
      <c r="AI14" s="663"/>
      <c r="AJ14" s="663"/>
      <c r="AK14" s="663"/>
      <c r="AL14" s="664" t="s">
        <v>225</v>
      </c>
      <c r="AM14" s="665"/>
      <c r="AN14" s="665"/>
      <c r="AO14" s="666"/>
      <c r="AP14" s="656" t="s">
        <v>248</v>
      </c>
      <c r="AQ14" s="657"/>
      <c r="AR14" s="657"/>
      <c r="AS14" s="657"/>
      <c r="AT14" s="657"/>
      <c r="AU14" s="657"/>
      <c r="AV14" s="657"/>
      <c r="AW14" s="657"/>
      <c r="AX14" s="657"/>
      <c r="AY14" s="657"/>
      <c r="AZ14" s="657"/>
      <c r="BA14" s="657"/>
      <c r="BB14" s="657"/>
      <c r="BC14" s="657"/>
      <c r="BD14" s="657"/>
      <c r="BE14" s="657"/>
      <c r="BF14" s="658"/>
      <c r="BG14" s="659">
        <v>11525</v>
      </c>
      <c r="BH14" s="660"/>
      <c r="BI14" s="660"/>
      <c r="BJ14" s="660"/>
      <c r="BK14" s="660"/>
      <c r="BL14" s="660"/>
      <c r="BM14" s="660"/>
      <c r="BN14" s="661"/>
      <c r="BO14" s="662">
        <v>4.7</v>
      </c>
      <c r="BP14" s="662"/>
      <c r="BQ14" s="662"/>
      <c r="BR14" s="662"/>
      <c r="BS14" s="668" t="s">
        <v>122</v>
      </c>
      <c r="BT14" s="660"/>
      <c r="BU14" s="660"/>
      <c r="BV14" s="660"/>
      <c r="BW14" s="660"/>
      <c r="BX14" s="660"/>
      <c r="BY14" s="660"/>
      <c r="BZ14" s="660"/>
      <c r="CA14" s="660"/>
      <c r="CB14" s="669"/>
      <c r="CD14" s="674" t="s">
        <v>249</v>
      </c>
      <c r="CE14" s="675"/>
      <c r="CF14" s="675"/>
      <c r="CG14" s="675"/>
      <c r="CH14" s="675"/>
      <c r="CI14" s="675"/>
      <c r="CJ14" s="675"/>
      <c r="CK14" s="675"/>
      <c r="CL14" s="675"/>
      <c r="CM14" s="675"/>
      <c r="CN14" s="675"/>
      <c r="CO14" s="675"/>
      <c r="CP14" s="675"/>
      <c r="CQ14" s="676"/>
      <c r="CR14" s="659">
        <v>248350</v>
      </c>
      <c r="CS14" s="660"/>
      <c r="CT14" s="660"/>
      <c r="CU14" s="660"/>
      <c r="CV14" s="660"/>
      <c r="CW14" s="660"/>
      <c r="CX14" s="660"/>
      <c r="CY14" s="661"/>
      <c r="CZ14" s="662">
        <v>7.2</v>
      </c>
      <c r="DA14" s="662"/>
      <c r="DB14" s="662"/>
      <c r="DC14" s="662"/>
      <c r="DD14" s="668">
        <v>164878</v>
      </c>
      <c r="DE14" s="660"/>
      <c r="DF14" s="660"/>
      <c r="DG14" s="660"/>
      <c r="DH14" s="660"/>
      <c r="DI14" s="660"/>
      <c r="DJ14" s="660"/>
      <c r="DK14" s="660"/>
      <c r="DL14" s="660"/>
      <c r="DM14" s="660"/>
      <c r="DN14" s="660"/>
      <c r="DO14" s="660"/>
      <c r="DP14" s="661"/>
      <c r="DQ14" s="668">
        <v>80921</v>
      </c>
      <c r="DR14" s="660"/>
      <c r="DS14" s="660"/>
      <c r="DT14" s="660"/>
      <c r="DU14" s="660"/>
      <c r="DV14" s="660"/>
      <c r="DW14" s="660"/>
      <c r="DX14" s="660"/>
      <c r="DY14" s="660"/>
      <c r="DZ14" s="660"/>
      <c r="EA14" s="660"/>
      <c r="EB14" s="660"/>
      <c r="EC14" s="669"/>
    </row>
    <row r="15" spans="2:143" ht="11.25" customHeight="1" x14ac:dyDescent="0.15">
      <c r="B15" s="656" t="s">
        <v>250</v>
      </c>
      <c r="C15" s="657"/>
      <c r="D15" s="657"/>
      <c r="E15" s="657"/>
      <c r="F15" s="657"/>
      <c r="G15" s="657"/>
      <c r="H15" s="657"/>
      <c r="I15" s="657"/>
      <c r="J15" s="657"/>
      <c r="K15" s="657"/>
      <c r="L15" s="657"/>
      <c r="M15" s="657"/>
      <c r="N15" s="657"/>
      <c r="O15" s="657"/>
      <c r="P15" s="657"/>
      <c r="Q15" s="658"/>
      <c r="R15" s="659">
        <v>5232</v>
      </c>
      <c r="S15" s="660"/>
      <c r="T15" s="660"/>
      <c r="U15" s="660"/>
      <c r="V15" s="660"/>
      <c r="W15" s="660"/>
      <c r="X15" s="660"/>
      <c r="Y15" s="661"/>
      <c r="Z15" s="662">
        <v>0.1</v>
      </c>
      <c r="AA15" s="662"/>
      <c r="AB15" s="662"/>
      <c r="AC15" s="662"/>
      <c r="AD15" s="663">
        <v>5232</v>
      </c>
      <c r="AE15" s="663"/>
      <c r="AF15" s="663"/>
      <c r="AG15" s="663"/>
      <c r="AH15" s="663"/>
      <c r="AI15" s="663"/>
      <c r="AJ15" s="663"/>
      <c r="AK15" s="663"/>
      <c r="AL15" s="664">
        <v>0.3</v>
      </c>
      <c r="AM15" s="665"/>
      <c r="AN15" s="665"/>
      <c r="AO15" s="666"/>
      <c r="AP15" s="656" t="s">
        <v>251</v>
      </c>
      <c r="AQ15" s="657"/>
      <c r="AR15" s="657"/>
      <c r="AS15" s="657"/>
      <c r="AT15" s="657"/>
      <c r="AU15" s="657"/>
      <c r="AV15" s="657"/>
      <c r="AW15" s="657"/>
      <c r="AX15" s="657"/>
      <c r="AY15" s="657"/>
      <c r="AZ15" s="657"/>
      <c r="BA15" s="657"/>
      <c r="BB15" s="657"/>
      <c r="BC15" s="657"/>
      <c r="BD15" s="657"/>
      <c r="BE15" s="657"/>
      <c r="BF15" s="658"/>
      <c r="BG15" s="659">
        <v>8693</v>
      </c>
      <c r="BH15" s="660"/>
      <c r="BI15" s="660"/>
      <c r="BJ15" s="660"/>
      <c r="BK15" s="660"/>
      <c r="BL15" s="660"/>
      <c r="BM15" s="660"/>
      <c r="BN15" s="661"/>
      <c r="BO15" s="662">
        <v>3.6</v>
      </c>
      <c r="BP15" s="662"/>
      <c r="BQ15" s="662"/>
      <c r="BR15" s="662"/>
      <c r="BS15" s="668" t="s">
        <v>122</v>
      </c>
      <c r="BT15" s="660"/>
      <c r="BU15" s="660"/>
      <c r="BV15" s="660"/>
      <c r="BW15" s="660"/>
      <c r="BX15" s="660"/>
      <c r="BY15" s="660"/>
      <c r="BZ15" s="660"/>
      <c r="CA15" s="660"/>
      <c r="CB15" s="669"/>
      <c r="CD15" s="674" t="s">
        <v>252</v>
      </c>
      <c r="CE15" s="675"/>
      <c r="CF15" s="675"/>
      <c r="CG15" s="675"/>
      <c r="CH15" s="675"/>
      <c r="CI15" s="675"/>
      <c r="CJ15" s="675"/>
      <c r="CK15" s="675"/>
      <c r="CL15" s="675"/>
      <c r="CM15" s="675"/>
      <c r="CN15" s="675"/>
      <c r="CO15" s="675"/>
      <c r="CP15" s="675"/>
      <c r="CQ15" s="676"/>
      <c r="CR15" s="659">
        <v>305783</v>
      </c>
      <c r="CS15" s="660"/>
      <c r="CT15" s="660"/>
      <c r="CU15" s="660"/>
      <c r="CV15" s="660"/>
      <c r="CW15" s="660"/>
      <c r="CX15" s="660"/>
      <c r="CY15" s="661"/>
      <c r="CZ15" s="662">
        <v>8.9</v>
      </c>
      <c r="DA15" s="662"/>
      <c r="DB15" s="662"/>
      <c r="DC15" s="662"/>
      <c r="DD15" s="668">
        <v>23663</v>
      </c>
      <c r="DE15" s="660"/>
      <c r="DF15" s="660"/>
      <c r="DG15" s="660"/>
      <c r="DH15" s="660"/>
      <c r="DI15" s="660"/>
      <c r="DJ15" s="660"/>
      <c r="DK15" s="660"/>
      <c r="DL15" s="660"/>
      <c r="DM15" s="660"/>
      <c r="DN15" s="660"/>
      <c r="DO15" s="660"/>
      <c r="DP15" s="661"/>
      <c r="DQ15" s="668">
        <v>284209</v>
      </c>
      <c r="DR15" s="660"/>
      <c r="DS15" s="660"/>
      <c r="DT15" s="660"/>
      <c r="DU15" s="660"/>
      <c r="DV15" s="660"/>
      <c r="DW15" s="660"/>
      <c r="DX15" s="660"/>
      <c r="DY15" s="660"/>
      <c r="DZ15" s="660"/>
      <c r="EA15" s="660"/>
      <c r="EB15" s="660"/>
      <c r="EC15" s="669"/>
    </row>
    <row r="16" spans="2:143" ht="11.25" customHeight="1" x14ac:dyDescent="0.15">
      <c r="B16" s="656" t="s">
        <v>253</v>
      </c>
      <c r="C16" s="657"/>
      <c r="D16" s="657"/>
      <c r="E16" s="657"/>
      <c r="F16" s="657"/>
      <c r="G16" s="657"/>
      <c r="H16" s="657"/>
      <c r="I16" s="657"/>
      <c r="J16" s="657"/>
      <c r="K16" s="657"/>
      <c r="L16" s="657"/>
      <c r="M16" s="657"/>
      <c r="N16" s="657"/>
      <c r="O16" s="657"/>
      <c r="P16" s="657"/>
      <c r="Q16" s="658"/>
      <c r="R16" s="659" t="s">
        <v>225</v>
      </c>
      <c r="S16" s="660"/>
      <c r="T16" s="660"/>
      <c r="U16" s="660"/>
      <c r="V16" s="660"/>
      <c r="W16" s="660"/>
      <c r="X16" s="660"/>
      <c r="Y16" s="661"/>
      <c r="Z16" s="662" t="s">
        <v>225</v>
      </c>
      <c r="AA16" s="662"/>
      <c r="AB16" s="662"/>
      <c r="AC16" s="662"/>
      <c r="AD16" s="663" t="s">
        <v>122</v>
      </c>
      <c r="AE16" s="663"/>
      <c r="AF16" s="663"/>
      <c r="AG16" s="663"/>
      <c r="AH16" s="663"/>
      <c r="AI16" s="663"/>
      <c r="AJ16" s="663"/>
      <c r="AK16" s="663"/>
      <c r="AL16" s="664" t="s">
        <v>225</v>
      </c>
      <c r="AM16" s="665"/>
      <c r="AN16" s="665"/>
      <c r="AO16" s="666"/>
      <c r="AP16" s="656" t="s">
        <v>254</v>
      </c>
      <c r="AQ16" s="657"/>
      <c r="AR16" s="657"/>
      <c r="AS16" s="657"/>
      <c r="AT16" s="657"/>
      <c r="AU16" s="657"/>
      <c r="AV16" s="657"/>
      <c r="AW16" s="657"/>
      <c r="AX16" s="657"/>
      <c r="AY16" s="657"/>
      <c r="AZ16" s="657"/>
      <c r="BA16" s="657"/>
      <c r="BB16" s="657"/>
      <c r="BC16" s="657"/>
      <c r="BD16" s="657"/>
      <c r="BE16" s="657"/>
      <c r="BF16" s="658"/>
      <c r="BG16" s="659" t="s">
        <v>122</v>
      </c>
      <c r="BH16" s="660"/>
      <c r="BI16" s="660"/>
      <c r="BJ16" s="660"/>
      <c r="BK16" s="660"/>
      <c r="BL16" s="660"/>
      <c r="BM16" s="660"/>
      <c r="BN16" s="661"/>
      <c r="BO16" s="662" t="s">
        <v>225</v>
      </c>
      <c r="BP16" s="662"/>
      <c r="BQ16" s="662"/>
      <c r="BR16" s="662"/>
      <c r="BS16" s="668" t="s">
        <v>122</v>
      </c>
      <c r="BT16" s="660"/>
      <c r="BU16" s="660"/>
      <c r="BV16" s="660"/>
      <c r="BW16" s="660"/>
      <c r="BX16" s="660"/>
      <c r="BY16" s="660"/>
      <c r="BZ16" s="660"/>
      <c r="CA16" s="660"/>
      <c r="CB16" s="669"/>
      <c r="CD16" s="674" t="s">
        <v>255</v>
      </c>
      <c r="CE16" s="675"/>
      <c r="CF16" s="675"/>
      <c r="CG16" s="675"/>
      <c r="CH16" s="675"/>
      <c r="CI16" s="675"/>
      <c r="CJ16" s="675"/>
      <c r="CK16" s="675"/>
      <c r="CL16" s="675"/>
      <c r="CM16" s="675"/>
      <c r="CN16" s="675"/>
      <c r="CO16" s="675"/>
      <c r="CP16" s="675"/>
      <c r="CQ16" s="676"/>
      <c r="CR16" s="659">
        <v>895</v>
      </c>
      <c r="CS16" s="660"/>
      <c r="CT16" s="660"/>
      <c r="CU16" s="660"/>
      <c r="CV16" s="660"/>
      <c r="CW16" s="660"/>
      <c r="CX16" s="660"/>
      <c r="CY16" s="661"/>
      <c r="CZ16" s="662">
        <v>0</v>
      </c>
      <c r="DA16" s="662"/>
      <c r="DB16" s="662"/>
      <c r="DC16" s="662"/>
      <c r="DD16" s="668" t="s">
        <v>225</v>
      </c>
      <c r="DE16" s="660"/>
      <c r="DF16" s="660"/>
      <c r="DG16" s="660"/>
      <c r="DH16" s="660"/>
      <c r="DI16" s="660"/>
      <c r="DJ16" s="660"/>
      <c r="DK16" s="660"/>
      <c r="DL16" s="660"/>
      <c r="DM16" s="660"/>
      <c r="DN16" s="660"/>
      <c r="DO16" s="660"/>
      <c r="DP16" s="661"/>
      <c r="DQ16" s="668">
        <v>235</v>
      </c>
      <c r="DR16" s="660"/>
      <c r="DS16" s="660"/>
      <c r="DT16" s="660"/>
      <c r="DU16" s="660"/>
      <c r="DV16" s="660"/>
      <c r="DW16" s="660"/>
      <c r="DX16" s="660"/>
      <c r="DY16" s="660"/>
      <c r="DZ16" s="660"/>
      <c r="EA16" s="660"/>
      <c r="EB16" s="660"/>
      <c r="EC16" s="669"/>
    </row>
    <row r="17" spans="2:133" ht="11.25" customHeight="1" x14ac:dyDescent="0.15">
      <c r="B17" s="656" t="s">
        <v>256</v>
      </c>
      <c r="C17" s="657"/>
      <c r="D17" s="657"/>
      <c r="E17" s="657"/>
      <c r="F17" s="657"/>
      <c r="G17" s="657"/>
      <c r="H17" s="657"/>
      <c r="I17" s="657"/>
      <c r="J17" s="657"/>
      <c r="K17" s="657"/>
      <c r="L17" s="657"/>
      <c r="M17" s="657"/>
      <c r="N17" s="657"/>
      <c r="O17" s="657"/>
      <c r="P17" s="657"/>
      <c r="Q17" s="658"/>
      <c r="R17" s="659">
        <v>352</v>
      </c>
      <c r="S17" s="660"/>
      <c r="T17" s="660"/>
      <c r="U17" s="660"/>
      <c r="V17" s="660"/>
      <c r="W17" s="660"/>
      <c r="X17" s="660"/>
      <c r="Y17" s="661"/>
      <c r="Z17" s="662">
        <v>0</v>
      </c>
      <c r="AA17" s="662"/>
      <c r="AB17" s="662"/>
      <c r="AC17" s="662"/>
      <c r="AD17" s="663">
        <v>352</v>
      </c>
      <c r="AE17" s="663"/>
      <c r="AF17" s="663"/>
      <c r="AG17" s="663"/>
      <c r="AH17" s="663"/>
      <c r="AI17" s="663"/>
      <c r="AJ17" s="663"/>
      <c r="AK17" s="663"/>
      <c r="AL17" s="664">
        <v>0</v>
      </c>
      <c r="AM17" s="665"/>
      <c r="AN17" s="665"/>
      <c r="AO17" s="666"/>
      <c r="AP17" s="656" t="s">
        <v>257</v>
      </c>
      <c r="AQ17" s="657"/>
      <c r="AR17" s="657"/>
      <c r="AS17" s="657"/>
      <c r="AT17" s="657"/>
      <c r="AU17" s="657"/>
      <c r="AV17" s="657"/>
      <c r="AW17" s="657"/>
      <c r="AX17" s="657"/>
      <c r="AY17" s="657"/>
      <c r="AZ17" s="657"/>
      <c r="BA17" s="657"/>
      <c r="BB17" s="657"/>
      <c r="BC17" s="657"/>
      <c r="BD17" s="657"/>
      <c r="BE17" s="657"/>
      <c r="BF17" s="658"/>
      <c r="BG17" s="659" t="s">
        <v>122</v>
      </c>
      <c r="BH17" s="660"/>
      <c r="BI17" s="660"/>
      <c r="BJ17" s="660"/>
      <c r="BK17" s="660"/>
      <c r="BL17" s="660"/>
      <c r="BM17" s="660"/>
      <c r="BN17" s="661"/>
      <c r="BO17" s="662" t="s">
        <v>225</v>
      </c>
      <c r="BP17" s="662"/>
      <c r="BQ17" s="662"/>
      <c r="BR17" s="662"/>
      <c r="BS17" s="668" t="s">
        <v>122</v>
      </c>
      <c r="BT17" s="660"/>
      <c r="BU17" s="660"/>
      <c r="BV17" s="660"/>
      <c r="BW17" s="660"/>
      <c r="BX17" s="660"/>
      <c r="BY17" s="660"/>
      <c r="BZ17" s="660"/>
      <c r="CA17" s="660"/>
      <c r="CB17" s="669"/>
      <c r="CD17" s="674" t="s">
        <v>258</v>
      </c>
      <c r="CE17" s="675"/>
      <c r="CF17" s="675"/>
      <c r="CG17" s="675"/>
      <c r="CH17" s="675"/>
      <c r="CI17" s="675"/>
      <c r="CJ17" s="675"/>
      <c r="CK17" s="675"/>
      <c r="CL17" s="675"/>
      <c r="CM17" s="675"/>
      <c r="CN17" s="675"/>
      <c r="CO17" s="675"/>
      <c r="CP17" s="675"/>
      <c r="CQ17" s="676"/>
      <c r="CR17" s="659">
        <v>328373</v>
      </c>
      <c r="CS17" s="660"/>
      <c r="CT17" s="660"/>
      <c r="CU17" s="660"/>
      <c r="CV17" s="660"/>
      <c r="CW17" s="660"/>
      <c r="CX17" s="660"/>
      <c r="CY17" s="661"/>
      <c r="CZ17" s="662">
        <v>9.5</v>
      </c>
      <c r="DA17" s="662"/>
      <c r="DB17" s="662"/>
      <c r="DC17" s="662"/>
      <c r="DD17" s="668" t="s">
        <v>122</v>
      </c>
      <c r="DE17" s="660"/>
      <c r="DF17" s="660"/>
      <c r="DG17" s="660"/>
      <c r="DH17" s="660"/>
      <c r="DI17" s="660"/>
      <c r="DJ17" s="660"/>
      <c r="DK17" s="660"/>
      <c r="DL17" s="660"/>
      <c r="DM17" s="660"/>
      <c r="DN17" s="660"/>
      <c r="DO17" s="660"/>
      <c r="DP17" s="661"/>
      <c r="DQ17" s="668">
        <v>328162</v>
      </c>
      <c r="DR17" s="660"/>
      <c r="DS17" s="660"/>
      <c r="DT17" s="660"/>
      <c r="DU17" s="660"/>
      <c r="DV17" s="660"/>
      <c r="DW17" s="660"/>
      <c r="DX17" s="660"/>
      <c r="DY17" s="660"/>
      <c r="DZ17" s="660"/>
      <c r="EA17" s="660"/>
      <c r="EB17" s="660"/>
      <c r="EC17" s="669"/>
    </row>
    <row r="18" spans="2:133" ht="11.25" customHeight="1" x14ac:dyDescent="0.15">
      <c r="B18" s="656" t="s">
        <v>259</v>
      </c>
      <c r="C18" s="657"/>
      <c r="D18" s="657"/>
      <c r="E18" s="657"/>
      <c r="F18" s="657"/>
      <c r="G18" s="657"/>
      <c r="H18" s="657"/>
      <c r="I18" s="657"/>
      <c r="J18" s="657"/>
      <c r="K18" s="657"/>
      <c r="L18" s="657"/>
      <c r="M18" s="657"/>
      <c r="N18" s="657"/>
      <c r="O18" s="657"/>
      <c r="P18" s="657"/>
      <c r="Q18" s="658"/>
      <c r="R18" s="659">
        <v>1896957</v>
      </c>
      <c r="S18" s="660"/>
      <c r="T18" s="660"/>
      <c r="U18" s="660"/>
      <c r="V18" s="660"/>
      <c r="W18" s="660"/>
      <c r="X18" s="660"/>
      <c r="Y18" s="661"/>
      <c r="Z18" s="662">
        <v>51.4</v>
      </c>
      <c r="AA18" s="662"/>
      <c r="AB18" s="662"/>
      <c r="AC18" s="662"/>
      <c r="AD18" s="663">
        <v>1740866</v>
      </c>
      <c r="AE18" s="663"/>
      <c r="AF18" s="663"/>
      <c r="AG18" s="663"/>
      <c r="AH18" s="663"/>
      <c r="AI18" s="663"/>
      <c r="AJ18" s="663"/>
      <c r="AK18" s="663"/>
      <c r="AL18" s="664">
        <v>83.3</v>
      </c>
      <c r="AM18" s="665"/>
      <c r="AN18" s="665"/>
      <c r="AO18" s="666"/>
      <c r="AP18" s="656" t="s">
        <v>260</v>
      </c>
      <c r="AQ18" s="657"/>
      <c r="AR18" s="657"/>
      <c r="AS18" s="657"/>
      <c r="AT18" s="657"/>
      <c r="AU18" s="657"/>
      <c r="AV18" s="657"/>
      <c r="AW18" s="657"/>
      <c r="AX18" s="657"/>
      <c r="AY18" s="657"/>
      <c r="AZ18" s="657"/>
      <c r="BA18" s="657"/>
      <c r="BB18" s="657"/>
      <c r="BC18" s="657"/>
      <c r="BD18" s="657"/>
      <c r="BE18" s="657"/>
      <c r="BF18" s="658"/>
      <c r="BG18" s="659" t="s">
        <v>122</v>
      </c>
      <c r="BH18" s="660"/>
      <c r="BI18" s="660"/>
      <c r="BJ18" s="660"/>
      <c r="BK18" s="660"/>
      <c r="BL18" s="660"/>
      <c r="BM18" s="660"/>
      <c r="BN18" s="661"/>
      <c r="BO18" s="662" t="s">
        <v>122</v>
      </c>
      <c r="BP18" s="662"/>
      <c r="BQ18" s="662"/>
      <c r="BR18" s="662"/>
      <c r="BS18" s="668" t="s">
        <v>225</v>
      </c>
      <c r="BT18" s="660"/>
      <c r="BU18" s="660"/>
      <c r="BV18" s="660"/>
      <c r="BW18" s="660"/>
      <c r="BX18" s="660"/>
      <c r="BY18" s="660"/>
      <c r="BZ18" s="660"/>
      <c r="CA18" s="660"/>
      <c r="CB18" s="669"/>
      <c r="CD18" s="674" t="s">
        <v>261</v>
      </c>
      <c r="CE18" s="675"/>
      <c r="CF18" s="675"/>
      <c r="CG18" s="675"/>
      <c r="CH18" s="675"/>
      <c r="CI18" s="675"/>
      <c r="CJ18" s="675"/>
      <c r="CK18" s="675"/>
      <c r="CL18" s="675"/>
      <c r="CM18" s="675"/>
      <c r="CN18" s="675"/>
      <c r="CO18" s="675"/>
      <c r="CP18" s="675"/>
      <c r="CQ18" s="676"/>
      <c r="CR18" s="659" t="s">
        <v>225</v>
      </c>
      <c r="CS18" s="660"/>
      <c r="CT18" s="660"/>
      <c r="CU18" s="660"/>
      <c r="CV18" s="660"/>
      <c r="CW18" s="660"/>
      <c r="CX18" s="660"/>
      <c r="CY18" s="661"/>
      <c r="CZ18" s="662" t="s">
        <v>225</v>
      </c>
      <c r="DA18" s="662"/>
      <c r="DB18" s="662"/>
      <c r="DC18" s="662"/>
      <c r="DD18" s="668" t="s">
        <v>225</v>
      </c>
      <c r="DE18" s="660"/>
      <c r="DF18" s="660"/>
      <c r="DG18" s="660"/>
      <c r="DH18" s="660"/>
      <c r="DI18" s="660"/>
      <c r="DJ18" s="660"/>
      <c r="DK18" s="660"/>
      <c r="DL18" s="660"/>
      <c r="DM18" s="660"/>
      <c r="DN18" s="660"/>
      <c r="DO18" s="660"/>
      <c r="DP18" s="661"/>
      <c r="DQ18" s="668" t="s">
        <v>122</v>
      </c>
      <c r="DR18" s="660"/>
      <c r="DS18" s="660"/>
      <c r="DT18" s="660"/>
      <c r="DU18" s="660"/>
      <c r="DV18" s="660"/>
      <c r="DW18" s="660"/>
      <c r="DX18" s="660"/>
      <c r="DY18" s="660"/>
      <c r="DZ18" s="660"/>
      <c r="EA18" s="660"/>
      <c r="EB18" s="660"/>
      <c r="EC18" s="669"/>
    </row>
    <row r="19" spans="2:133" ht="11.25" customHeight="1" x14ac:dyDescent="0.15">
      <c r="B19" s="656" t="s">
        <v>262</v>
      </c>
      <c r="C19" s="657"/>
      <c r="D19" s="657"/>
      <c r="E19" s="657"/>
      <c r="F19" s="657"/>
      <c r="G19" s="657"/>
      <c r="H19" s="657"/>
      <c r="I19" s="657"/>
      <c r="J19" s="657"/>
      <c r="K19" s="657"/>
      <c r="L19" s="657"/>
      <c r="M19" s="657"/>
      <c r="N19" s="657"/>
      <c r="O19" s="657"/>
      <c r="P19" s="657"/>
      <c r="Q19" s="658"/>
      <c r="R19" s="659">
        <v>1740866</v>
      </c>
      <c r="S19" s="660"/>
      <c r="T19" s="660"/>
      <c r="U19" s="660"/>
      <c r="V19" s="660"/>
      <c r="W19" s="660"/>
      <c r="X19" s="660"/>
      <c r="Y19" s="661"/>
      <c r="Z19" s="662">
        <v>47.1</v>
      </c>
      <c r="AA19" s="662"/>
      <c r="AB19" s="662"/>
      <c r="AC19" s="662"/>
      <c r="AD19" s="663">
        <v>1740866</v>
      </c>
      <c r="AE19" s="663"/>
      <c r="AF19" s="663"/>
      <c r="AG19" s="663"/>
      <c r="AH19" s="663"/>
      <c r="AI19" s="663"/>
      <c r="AJ19" s="663"/>
      <c r="AK19" s="663"/>
      <c r="AL19" s="664">
        <v>83.3</v>
      </c>
      <c r="AM19" s="665"/>
      <c r="AN19" s="665"/>
      <c r="AO19" s="666"/>
      <c r="AP19" s="656" t="s">
        <v>263</v>
      </c>
      <c r="AQ19" s="657"/>
      <c r="AR19" s="657"/>
      <c r="AS19" s="657"/>
      <c r="AT19" s="657"/>
      <c r="AU19" s="657"/>
      <c r="AV19" s="657"/>
      <c r="AW19" s="657"/>
      <c r="AX19" s="657"/>
      <c r="AY19" s="657"/>
      <c r="AZ19" s="657"/>
      <c r="BA19" s="657"/>
      <c r="BB19" s="657"/>
      <c r="BC19" s="657"/>
      <c r="BD19" s="657"/>
      <c r="BE19" s="657"/>
      <c r="BF19" s="658"/>
      <c r="BG19" s="659" t="s">
        <v>122</v>
      </c>
      <c r="BH19" s="660"/>
      <c r="BI19" s="660"/>
      <c r="BJ19" s="660"/>
      <c r="BK19" s="660"/>
      <c r="BL19" s="660"/>
      <c r="BM19" s="660"/>
      <c r="BN19" s="661"/>
      <c r="BO19" s="662" t="s">
        <v>122</v>
      </c>
      <c r="BP19" s="662"/>
      <c r="BQ19" s="662"/>
      <c r="BR19" s="662"/>
      <c r="BS19" s="668" t="s">
        <v>225</v>
      </c>
      <c r="BT19" s="660"/>
      <c r="BU19" s="660"/>
      <c r="BV19" s="660"/>
      <c r="BW19" s="660"/>
      <c r="BX19" s="660"/>
      <c r="BY19" s="660"/>
      <c r="BZ19" s="660"/>
      <c r="CA19" s="660"/>
      <c r="CB19" s="669"/>
      <c r="CD19" s="674" t="s">
        <v>264</v>
      </c>
      <c r="CE19" s="675"/>
      <c r="CF19" s="675"/>
      <c r="CG19" s="675"/>
      <c r="CH19" s="675"/>
      <c r="CI19" s="675"/>
      <c r="CJ19" s="675"/>
      <c r="CK19" s="675"/>
      <c r="CL19" s="675"/>
      <c r="CM19" s="675"/>
      <c r="CN19" s="675"/>
      <c r="CO19" s="675"/>
      <c r="CP19" s="675"/>
      <c r="CQ19" s="676"/>
      <c r="CR19" s="659" t="s">
        <v>225</v>
      </c>
      <c r="CS19" s="660"/>
      <c r="CT19" s="660"/>
      <c r="CU19" s="660"/>
      <c r="CV19" s="660"/>
      <c r="CW19" s="660"/>
      <c r="CX19" s="660"/>
      <c r="CY19" s="661"/>
      <c r="CZ19" s="662" t="s">
        <v>122</v>
      </c>
      <c r="DA19" s="662"/>
      <c r="DB19" s="662"/>
      <c r="DC19" s="662"/>
      <c r="DD19" s="668" t="s">
        <v>130</v>
      </c>
      <c r="DE19" s="660"/>
      <c r="DF19" s="660"/>
      <c r="DG19" s="660"/>
      <c r="DH19" s="660"/>
      <c r="DI19" s="660"/>
      <c r="DJ19" s="660"/>
      <c r="DK19" s="660"/>
      <c r="DL19" s="660"/>
      <c r="DM19" s="660"/>
      <c r="DN19" s="660"/>
      <c r="DO19" s="660"/>
      <c r="DP19" s="661"/>
      <c r="DQ19" s="668" t="s">
        <v>225</v>
      </c>
      <c r="DR19" s="660"/>
      <c r="DS19" s="660"/>
      <c r="DT19" s="660"/>
      <c r="DU19" s="660"/>
      <c r="DV19" s="660"/>
      <c r="DW19" s="660"/>
      <c r="DX19" s="660"/>
      <c r="DY19" s="660"/>
      <c r="DZ19" s="660"/>
      <c r="EA19" s="660"/>
      <c r="EB19" s="660"/>
      <c r="EC19" s="669"/>
    </row>
    <row r="20" spans="2:133" ht="11.25" customHeight="1" x14ac:dyDescent="0.15">
      <c r="B20" s="656" t="s">
        <v>265</v>
      </c>
      <c r="C20" s="657"/>
      <c r="D20" s="657"/>
      <c r="E20" s="657"/>
      <c r="F20" s="657"/>
      <c r="G20" s="657"/>
      <c r="H20" s="657"/>
      <c r="I20" s="657"/>
      <c r="J20" s="657"/>
      <c r="K20" s="657"/>
      <c r="L20" s="657"/>
      <c r="M20" s="657"/>
      <c r="N20" s="657"/>
      <c r="O20" s="657"/>
      <c r="P20" s="657"/>
      <c r="Q20" s="658"/>
      <c r="R20" s="659">
        <v>156091</v>
      </c>
      <c r="S20" s="660"/>
      <c r="T20" s="660"/>
      <c r="U20" s="660"/>
      <c r="V20" s="660"/>
      <c r="W20" s="660"/>
      <c r="X20" s="660"/>
      <c r="Y20" s="661"/>
      <c r="Z20" s="662">
        <v>4.2</v>
      </c>
      <c r="AA20" s="662"/>
      <c r="AB20" s="662"/>
      <c r="AC20" s="662"/>
      <c r="AD20" s="663" t="s">
        <v>225</v>
      </c>
      <c r="AE20" s="663"/>
      <c r="AF20" s="663"/>
      <c r="AG20" s="663"/>
      <c r="AH20" s="663"/>
      <c r="AI20" s="663"/>
      <c r="AJ20" s="663"/>
      <c r="AK20" s="663"/>
      <c r="AL20" s="664" t="s">
        <v>122</v>
      </c>
      <c r="AM20" s="665"/>
      <c r="AN20" s="665"/>
      <c r="AO20" s="666"/>
      <c r="AP20" s="656" t="s">
        <v>266</v>
      </c>
      <c r="AQ20" s="657"/>
      <c r="AR20" s="657"/>
      <c r="AS20" s="657"/>
      <c r="AT20" s="657"/>
      <c r="AU20" s="657"/>
      <c r="AV20" s="657"/>
      <c r="AW20" s="657"/>
      <c r="AX20" s="657"/>
      <c r="AY20" s="657"/>
      <c r="AZ20" s="657"/>
      <c r="BA20" s="657"/>
      <c r="BB20" s="657"/>
      <c r="BC20" s="657"/>
      <c r="BD20" s="657"/>
      <c r="BE20" s="657"/>
      <c r="BF20" s="658"/>
      <c r="BG20" s="659" t="s">
        <v>122</v>
      </c>
      <c r="BH20" s="660"/>
      <c r="BI20" s="660"/>
      <c r="BJ20" s="660"/>
      <c r="BK20" s="660"/>
      <c r="BL20" s="660"/>
      <c r="BM20" s="660"/>
      <c r="BN20" s="661"/>
      <c r="BO20" s="662" t="s">
        <v>122</v>
      </c>
      <c r="BP20" s="662"/>
      <c r="BQ20" s="662"/>
      <c r="BR20" s="662"/>
      <c r="BS20" s="668" t="s">
        <v>225</v>
      </c>
      <c r="BT20" s="660"/>
      <c r="BU20" s="660"/>
      <c r="BV20" s="660"/>
      <c r="BW20" s="660"/>
      <c r="BX20" s="660"/>
      <c r="BY20" s="660"/>
      <c r="BZ20" s="660"/>
      <c r="CA20" s="660"/>
      <c r="CB20" s="669"/>
      <c r="CD20" s="674" t="s">
        <v>267</v>
      </c>
      <c r="CE20" s="675"/>
      <c r="CF20" s="675"/>
      <c r="CG20" s="675"/>
      <c r="CH20" s="675"/>
      <c r="CI20" s="675"/>
      <c r="CJ20" s="675"/>
      <c r="CK20" s="675"/>
      <c r="CL20" s="675"/>
      <c r="CM20" s="675"/>
      <c r="CN20" s="675"/>
      <c r="CO20" s="675"/>
      <c r="CP20" s="675"/>
      <c r="CQ20" s="676"/>
      <c r="CR20" s="659">
        <v>3445715</v>
      </c>
      <c r="CS20" s="660"/>
      <c r="CT20" s="660"/>
      <c r="CU20" s="660"/>
      <c r="CV20" s="660"/>
      <c r="CW20" s="660"/>
      <c r="CX20" s="660"/>
      <c r="CY20" s="661"/>
      <c r="CZ20" s="662">
        <v>100</v>
      </c>
      <c r="DA20" s="662"/>
      <c r="DB20" s="662"/>
      <c r="DC20" s="662"/>
      <c r="DD20" s="668">
        <v>668789</v>
      </c>
      <c r="DE20" s="660"/>
      <c r="DF20" s="660"/>
      <c r="DG20" s="660"/>
      <c r="DH20" s="660"/>
      <c r="DI20" s="660"/>
      <c r="DJ20" s="660"/>
      <c r="DK20" s="660"/>
      <c r="DL20" s="660"/>
      <c r="DM20" s="660"/>
      <c r="DN20" s="660"/>
      <c r="DO20" s="660"/>
      <c r="DP20" s="661"/>
      <c r="DQ20" s="668">
        <v>2287700</v>
      </c>
      <c r="DR20" s="660"/>
      <c r="DS20" s="660"/>
      <c r="DT20" s="660"/>
      <c r="DU20" s="660"/>
      <c r="DV20" s="660"/>
      <c r="DW20" s="660"/>
      <c r="DX20" s="660"/>
      <c r="DY20" s="660"/>
      <c r="DZ20" s="660"/>
      <c r="EA20" s="660"/>
      <c r="EB20" s="660"/>
      <c r="EC20" s="669"/>
    </row>
    <row r="21" spans="2:133" ht="11.25" customHeight="1" x14ac:dyDescent="0.15">
      <c r="B21" s="656" t="s">
        <v>268</v>
      </c>
      <c r="C21" s="657"/>
      <c r="D21" s="657"/>
      <c r="E21" s="657"/>
      <c r="F21" s="657"/>
      <c r="G21" s="657"/>
      <c r="H21" s="657"/>
      <c r="I21" s="657"/>
      <c r="J21" s="657"/>
      <c r="K21" s="657"/>
      <c r="L21" s="657"/>
      <c r="M21" s="657"/>
      <c r="N21" s="657"/>
      <c r="O21" s="657"/>
      <c r="P21" s="657"/>
      <c r="Q21" s="658"/>
      <c r="R21" s="659" t="s">
        <v>225</v>
      </c>
      <c r="S21" s="660"/>
      <c r="T21" s="660"/>
      <c r="U21" s="660"/>
      <c r="V21" s="660"/>
      <c r="W21" s="660"/>
      <c r="X21" s="660"/>
      <c r="Y21" s="661"/>
      <c r="Z21" s="662" t="s">
        <v>122</v>
      </c>
      <c r="AA21" s="662"/>
      <c r="AB21" s="662"/>
      <c r="AC21" s="662"/>
      <c r="AD21" s="663" t="s">
        <v>225</v>
      </c>
      <c r="AE21" s="663"/>
      <c r="AF21" s="663"/>
      <c r="AG21" s="663"/>
      <c r="AH21" s="663"/>
      <c r="AI21" s="663"/>
      <c r="AJ21" s="663"/>
      <c r="AK21" s="663"/>
      <c r="AL21" s="664" t="s">
        <v>122</v>
      </c>
      <c r="AM21" s="665"/>
      <c r="AN21" s="665"/>
      <c r="AO21" s="666"/>
      <c r="AP21" s="677" t="s">
        <v>269</v>
      </c>
      <c r="AQ21" s="678"/>
      <c r="AR21" s="678"/>
      <c r="AS21" s="678"/>
      <c r="AT21" s="678"/>
      <c r="AU21" s="678"/>
      <c r="AV21" s="678"/>
      <c r="AW21" s="678"/>
      <c r="AX21" s="678"/>
      <c r="AY21" s="678"/>
      <c r="AZ21" s="678"/>
      <c r="BA21" s="678"/>
      <c r="BB21" s="678"/>
      <c r="BC21" s="678"/>
      <c r="BD21" s="678"/>
      <c r="BE21" s="678"/>
      <c r="BF21" s="679"/>
      <c r="BG21" s="659" t="s">
        <v>225</v>
      </c>
      <c r="BH21" s="660"/>
      <c r="BI21" s="660"/>
      <c r="BJ21" s="660"/>
      <c r="BK21" s="660"/>
      <c r="BL21" s="660"/>
      <c r="BM21" s="660"/>
      <c r="BN21" s="661"/>
      <c r="BO21" s="662" t="s">
        <v>225</v>
      </c>
      <c r="BP21" s="662"/>
      <c r="BQ21" s="662"/>
      <c r="BR21" s="662"/>
      <c r="BS21" s="668" t="s">
        <v>225</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270</v>
      </c>
      <c r="C22" s="657"/>
      <c r="D22" s="657"/>
      <c r="E22" s="657"/>
      <c r="F22" s="657"/>
      <c r="G22" s="657"/>
      <c r="H22" s="657"/>
      <c r="I22" s="657"/>
      <c r="J22" s="657"/>
      <c r="K22" s="657"/>
      <c r="L22" s="657"/>
      <c r="M22" s="657"/>
      <c r="N22" s="657"/>
      <c r="O22" s="657"/>
      <c r="P22" s="657"/>
      <c r="Q22" s="658"/>
      <c r="R22" s="659">
        <v>2221315</v>
      </c>
      <c r="S22" s="660"/>
      <c r="T22" s="660"/>
      <c r="U22" s="660"/>
      <c r="V22" s="660"/>
      <c r="W22" s="660"/>
      <c r="X22" s="660"/>
      <c r="Y22" s="661"/>
      <c r="Z22" s="662">
        <v>60.2</v>
      </c>
      <c r="AA22" s="662"/>
      <c r="AB22" s="662"/>
      <c r="AC22" s="662"/>
      <c r="AD22" s="663">
        <v>2065224</v>
      </c>
      <c r="AE22" s="663"/>
      <c r="AF22" s="663"/>
      <c r="AG22" s="663"/>
      <c r="AH22" s="663"/>
      <c r="AI22" s="663"/>
      <c r="AJ22" s="663"/>
      <c r="AK22" s="663"/>
      <c r="AL22" s="664">
        <v>98.9</v>
      </c>
      <c r="AM22" s="665"/>
      <c r="AN22" s="665"/>
      <c r="AO22" s="666"/>
      <c r="AP22" s="677" t="s">
        <v>271</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225</v>
      </c>
      <c r="BP22" s="662"/>
      <c r="BQ22" s="662"/>
      <c r="BR22" s="662"/>
      <c r="BS22" s="668" t="s">
        <v>122</v>
      </c>
      <c r="BT22" s="660"/>
      <c r="BU22" s="660"/>
      <c r="BV22" s="660"/>
      <c r="BW22" s="660"/>
      <c r="BX22" s="660"/>
      <c r="BY22" s="660"/>
      <c r="BZ22" s="660"/>
      <c r="CA22" s="660"/>
      <c r="CB22" s="669"/>
      <c r="CD22" s="641" t="s">
        <v>272</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273</v>
      </c>
      <c r="C23" s="657"/>
      <c r="D23" s="657"/>
      <c r="E23" s="657"/>
      <c r="F23" s="657"/>
      <c r="G23" s="657"/>
      <c r="H23" s="657"/>
      <c r="I23" s="657"/>
      <c r="J23" s="657"/>
      <c r="K23" s="657"/>
      <c r="L23" s="657"/>
      <c r="M23" s="657"/>
      <c r="N23" s="657"/>
      <c r="O23" s="657"/>
      <c r="P23" s="657"/>
      <c r="Q23" s="658"/>
      <c r="R23" s="659" t="s">
        <v>122</v>
      </c>
      <c r="S23" s="660"/>
      <c r="T23" s="660"/>
      <c r="U23" s="660"/>
      <c r="V23" s="660"/>
      <c r="W23" s="660"/>
      <c r="X23" s="660"/>
      <c r="Y23" s="661"/>
      <c r="Z23" s="662" t="s">
        <v>122</v>
      </c>
      <c r="AA23" s="662"/>
      <c r="AB23" s="662"/>
      <c r="AC23" s="662"/>
      <c r="AD23" s="663" t="s">
        <v>122</v>
      </c>
      <c r="AE23" s="663"/>
      <c r="AF23" s="663"/>
      <c r="AG23" s="663"/>
      <c r="AH23" s="663"/>
      <c r="AI23" s="663"/>
      <c r="AJ23" s="663"/>
      <c r="AK23" s="663"/>
      <c r="AL23" s="664" t="s">
        <v>225</v>
      </c>
      <c r="AM23" s="665"/>
      <c r="AN23" s="665"/>
      <c r="AO23" s="666"/>
      <c r="AP23" s="677" t="s">
        <v>274</v>
      </c>
      <c r="AQ23" s="678"/>
      <c r="AR23" s="678"/>
      <c r="AS23" s="678"/>
      <c r="AT23" s="678"/>
      <c r="AU23" s="678"/>
      <c r="AV23" s="678"/>
      <c r="AW23" s="678"/>
      <c r="AX23" s="678"/>
      <c r="AY23" s="678"/>
      <c r="AZ23" s="678"/>
      <c r="BA23" s="678"/>
      <c r="BB23" s="678"/>
      <c r="BC23" s="678"/>
      <c r="BD23" s="678"/>
      <c r="BE23" s="678"/>
      <c r="BF23" s="679"/>
      <c r="BG23" s="659" t="s">
        <v>122</v>
      </c>
      <c r="BH23" s="660"/>
      <c r="BI23" s="660"/>
      <c r="BJ23" s="660"/>
      <c r="BK23" s="660"/>
      <c r="BL23" s="660"/>
      <c r="BM23" s="660"/>
      <c r="BN23" s="661"/>
      <c r="BO23" s="662" t="s">
        <v>225</v>
      </c>
      <c r="BP23" s="662"/>
      <c r="BQ23" s="662"/>
      <c r="BR23" s="662"/>
      <c r="BS23" s="668" t="s">
        <v>225</v>
      </c>
      <c r="BT23" s="660"/>
      <c r="BU23" s="660"/>
      <c r="BV23" s="660"/>
      <c r="BW23" s="660"/>
      <c r="BX23" s="660"/>
      <c r="BY23" s="660"/>
      <c r="BZ23" s="660"/>
      <c r="CA23" s="660"/>
      <c r="CB23" s="669"/>
      <c r="CD23" s="641" t="s">
        <v>213</v>
      </c>
      <c r="CE23" s="642"/>
      <c r="CF23" s="642"/>
      <c r="CG23" s="642"/>
      <c r="CH23" s="642"/>
      <c r="CI23" s="642"/>
      <c r="CJ23" s="642"/>
      <c r="CK23" s="642"/>
      <c r="CL23" s="642"/>
      <c r="CM23" s="642"/>
      <c r="CN23" s="642"/>
      <c r="CO23" s="642"/>
      <c r="CP23" s="642"/>
      <c r="CQ23" s="643"/>
      <c r="CR23" s="641" t="s">
        <v>275</v>
      </c>
      <c r="CS23" s="642"/>
      <c r="CT23" s="642"/>
      <c r="CU23" s="642"/>
      <c r="CV23" s="642"/>
      <c r="CW23" s="642"/>
      <c r="CX23" s="642"/>
      <c r="CY23" s="643"/>
      <c r="CZ23" s="641" t="s">
        <v>276</v>
      </c>
      <c r="DA23" s="642"/>
      <c r="DB23" s="642"/>
      <c r="DC23" s="643"/>
      <c r="DD23" s="641" t="s">
        <v>277</v>
      </c>
      <c r="DE23" s="642"/>
      <c r="DF23" s="642"/>
      <c r="DG23" s="642"/>
      <c r="DH23" s="642"/>
      <c r="DI23" s="642"/>
      <c r="DJ23" s="642"/>
      <c r="DK23" s="643"/>
      <c r="DL23" s="689" t="s">
        <v>278</v>
      </c>
      <c r="DM23" s="690"/>
      <c r="DN23" s="690"/>
      <c r="DO23" s="690"/>
      <c r="DP23" s="690"/>
      <c r="DQ23" s="690"/>
      <c r="DR23" s="690"/>
      <c r="DS23" s="690"/>
      <c r="DT23" s="690"/>
      <c r="DU23" s="690"/>
      <c r="DV23" s="691"/>
      <c r="DW23" s="641" t="s">
        <v>279</v>
      </c>
      <c r="DX23" s="642"/>
      <c r="DY23" s="642"/>
      <c r="DZ23" s="642"/>
      <c r="EA23" s="642"/>
      <c r="EB23" s="642"/>
      <c r="EC23" s="643"/>
    </row>
    <row r="24" spans="2:133" ht="11.25" customHeight="1" x14ac:dyDescent="0.15">
      <c r="B24" s="656" t="s">
        <v>280</v>
      </c>
      <c r="C24" s="657"/>
      <c r="D24" s="657"/>
      <c r="E24" s="657"/>
      <c r="F24" s="657"/>
      <c r="G24" s="657"/>
      <c r="H24" s="657"/>
      <c r="I24" s="657"/>
      <c r="J24" s="657"/>
      <c r="K24" s="657"/>
      <c r="L24" s="657"/>
      <c r="M24" s="657"/>
      <c r="N24" s="657"/>
      <c r="O24" s="657"/>
      <c r="P24" s="657"/>
      <c r="Q24" s="658"/>
      <c r="R24" s="659">
        <v>22623</v>
      </c>
      <c r="S24" s="660"/>
      <c r="T24" s="660"/>
      <c r="U24" s="660"/>
      <c r="V24" s="660"/>
      <c r="W24" s="660"/>
      <c r="X24" s="660"/>
      <c r="Y24" s="661"/>
      <c r="Z24" s="662">
        <v>0.6</v>
      </c>
      <c r="AA24" s="662"/>
      <c r="AB24" s="662"/>
      <c r="AC24" s="662"/>
      <c r="AD24" s="663" t="s">
        <v>225</v>
      </c>
      <c r="AE24" s="663"/>
      <c r="AF24" s="663"/>
      <c r="AG24" s="663"/>
      <c r="AH24" s="663"/>
      <c r="AI24" s="663"/>
      <c r="AJ24" s="663"/>
      <c r="AK24" s="663"/>
      <c r="AL24" s="664" t="s">
        <v>225</v>
      </c>
      <c r="AM24" s="665"/>
      <c r="AN24" s="665"/>
      <c r="AO24" s="666"/>
      <c r="AP24" s="677" t="s">
        <v>281</v>
      </c>
      <c r="AQ24" s="678"/>
      <c r="AR24" s="678"/>
      <c r="AS24" s="678"/>
      <c r="AT24" s="678"/>
      <c r="AU24" s="678"/>
      <c r="AV24" s="678"/>
      <c r="AW24" s="678"/>
      <c r="AX24" s="678"/>
      <c r="AY24" s="678"/>
      <c r="AZ24" s="678"/>
      <c r="BA24" s="678"/>
      <c r="BB24" s="678"/>
      <c r="BC24" s="678"/>
      <c r="BD24" s="678"/>
      <c r="BE24" s="678"/>
      <c r="BF24" s="679"/>
      <c r="BG24" s="659" t="s">
        <v>225</v>
      </c>
      <c r="BH24" s="660"/>
      <c r="BI24" s="660"/>
      <c r="BJ24" s="660"/>
      <c r="BK24" s="660"/>
      <c r="BL24" s="660"/>
      <c r="BM24" s="660"/>
      <c r="BN24" s="661"/>
      <c r="BO24" s="662" t="s">
        <v>225</v>
      </c>
      <c r="BP24" s="662"/>
      <c r="BQ24" s="662"/>
      <c r="BR24" s="662"/>
      <c r="BS24" s="668" t="s">
        <v>122</v>
      </c>
      <c r="BT24" s="660"/>
      <c r="BU24" s="660"/>
      <c r="BV24" s="660"/>
      <c r="BW24" s="660"/>
      <c r="BX24" s="660"/>
      <c r="BY24" s="660"/>
      <c r="BZ24" s="660"/>
      <c r="CA24" s="660"/>
      <c r="CB24" s="669"/>
      <c r="CD24" s="670" t="s">
        <v>282</v>
      </c>
      <c r="CE24" s="671"/>
      <c r="CF24" s="671"/>
      <c r="CG24" s="671"/>
      <c r="CH24" s="671"/>
      <c r="CI24" s="671"/>
      <c r="CJ24" s="671"/>
      <c r="CK24" s="671"/>
      <c r="CL24" s="671"/>
      <c r="CM24" s="671"/>
      <c r="CN24" s="671"/>
      <c r="CO24" s="671"/>
      <c r="CP24" s="671"/>
      <c r="CQ24" s="672"/>
      <c r="CR24" s="648">
        <v>1173266</v>
      </c>
      <c r="CS24" s="649"/>
      <c r="CT24" s="649"/>
      <c r="CU24" s="649"/>
      <c r="CV24" s="649"/>
      <c r="CW24" s="649"/>
      <c r="CX24" s="649"/>
      <c r="CY24" s="650"/>
      <c r="CZ24" s="653">
        <v>34.1</v>
      </c>
      <c r="DA24" s="654"/>
      <c r="DB24" s="654"/>
      <c r="DC24" s="673"/>
      <c r="DD24" s="692">
        <v>941209</v>
      </c>
      <c r="DE24" s="649"/>
      <c r="DF24" s="649"/>
      <c r="DG24" s="649"/>
      <c r="DH24" s="649"/>
      <c r="DI24" s="649"/>
      <c r="DJ24" s="649"/>
      <c r="DK24" s="650"/>
      <c r="DL24" s="692">
        <v>920376</v>
      </c>
      <c r="DM24" s="649"/>
      <c r="DN24" s="649"/>
      <c r="DO24" s="649"/>
      <c r="DP24" s="649"/>
      <c r="DQ24" s="649"/>
      <c r="DR24" s="649"/>
      <c r="DS24" s="649"/>
      <c r="DT24" s="649"/>
      <c r="DU24" s="649"/>
      <c r="DV24" s="650"/>
      <c r="DW24" s="653">
        <v>42.4</v>
      </c>
      <c r="DX24" s="654"/>
      <c r="DY24" s="654"/>
      <c r="DZ24" s="654"/>
      <c r="EA24" s="654"/>
      <c r="EB24" s="654"/>
      <c r="EC24" s="655"/>
    </row>
    <row r="25" spans="2:133" ht="11.25" customHeight="1" x14ac:dyDescent="0.15">
      <c r="B25" s="656" t="s">
        <v>283</v>
      </c>
      <c r="C25" s="657"/>
      <c r="D25" s="657"/>
      <c r="E25" s="657"/>
      <c r="F25" s="657"/>
      <c r="G25" s="657"/>
      <c r="H25" s="657"/>
      <c r="I25" s="657"/>
      <c r="J25" s="657"/>
      <c r="K25" s="657"/>
      <c r="L25" s="657"/>
      <c r="M25" s="657"/>
      <c r="N25" s="657"/>
      <c r="O25" s="657"/>
      <c r="P25" s="657"/>
      <c r="Q25" s="658"/>
      <c r="R25" s="659">
        <v>30847</v>
      </c>
      <c r="S25" s="660"/>
      <c r="T25" s="660"/>
      <c r="U25" s="660"/>
      <c r="V25" s="660"/>
      <c r="W25" s="660"/>
      <c r="X25" s="660"/>
      <c r="Y25" s="661"/>
      <c r="Z25" s="662">
        <v>0.8</v>
      </c>
      <c r="AA25" s="662"/>
      <c r="AB25" s="662"/>
      <c r="AC25" s="662"/>
      <c r="AD25" s="663">
        <v>16519</v>
      </c>
      <c r="AE25" s="663"/>
      <c r="AF25" s="663"/>
      <c r="AG25" s="663"/>
      <c r="AH25" s="663"/>
      <c r="AI25" s="663"/>
      <c r="AJ25" s="663"/>
      <c r="AK25" s="663"/>
      <c r="AL25" s="664">
        <v>0.8</v>
      </c>
      <c r="AM25" s="665"/>
      <c r="AN25" s="665"/>
      <c r="AO25" s="666"/>
      <c r="AP25" s="677" t="s">
        <v>284</v>
      </c>
      <c r="AQ25" s="678"/>
      <c r="AR25" s="678"/>
      <c r="AS25" s="678"/>
      <c r="AT25" s="678"/>
      <c r="AU25" s="678"/>
      <c r="AV25" s="678"/>
      <c r="AW25" s="678"/>
      <c r="AX25" s="678"/>
      <c r="AY25" s="678"/>
      <c r="AZ25" s="678"/>
      <c r="BA25" s="678"/>
      <c r="BB25" s="678"/>
      <c r="BC25" s="678"/>
      <c r="BD25" s="678"/>
      <c r="BE25" s="678"/>
      <c r="BF25" s="679"/>
      <c r="BG25" s="659" t="s">
        <v>225</v>
      </c>
      <c r="BH25" s="660"/>
      <c r="BI25" s="660"/>
      <c r="BJ25" s="660"/>
      <c r="BK25" s="660"/>
      <c r="BL25" s="660"/>
      <c r="BM25" s="660"/>
      <c r="BN25" s="661"/>
      <c r="BO25" s="662" t="s">
        <v>225</v>
      </c>
      <c r="BP25" s="662"/>
      <c r="BQ25" s="662"/>
      <c r="BR25" s="662"/>
      <c r="BS25" s="668" t="s">
        <v>122</v>
      </c>
      <c r="BT25" s="660"/>
      <c r="BU25" s="660"/>
      <c r="BV25" s="660"/>
      <c r="BW25" s="660"/>
      <c r="BX25" s="660"/>
      <c r="BY25" s="660"/>
      <c r="BZ25" s="660"/>
      <c r="CA25" s="660"/>
      <c r="CB25" s="669"/>
      <c r="CD25" s="674" t="s">
        <v>285</v>
      </c>
      <c r="CE25" s="675"/>
      <c r="CF25" s="675"/>
      <c r="CG25" s="675"/>
      <c r="CH25" s="675"/>
      <c r="CI25" s="675"/>
      <c r="CJ25" s="675"/>
      <c r="CK25" s="675"/>
      <c r="CL25" s="675"/>
      <c r="CM25" s="675"/>
      <c r="CN25" s="675"/>
      <c r="CO25" s="675"/>
      <c r="CP25" s="675"/>
      <c r="CQ25" s="676"/>
      <c r="CR25" s="659">
        <v>552096</v>
      </c>
      <c r="CS25" s="695"/>
      <c r="CT25" s="695"/>
      <c r="CU25" s="695"/>
      <c r="CV25" s="695"/>
      <c r="CW25" s="695"/>
      <c r="CX25" s="695"/>
      <c r="CY25" s="696"/>
      <c r="CZ25" s="664">
        <v>16</v>
      </c>
      <c r="DA25" s="693"/>
      <c r="DB25" s="693"/>
      <c r="DC25" s="697"/>
      <c r="DD25" s="668">
        <v>515706</v>
      </c>
      <c r="DE25" s="695"/>
      <c r="DF25" s="695"/>
      <c r="DG25" s="695"/>
      <c r="DH25" s="695"/>
      <c r="DI25" s="695"/>
      <c r="DJ25" s="695"/>
      <c r="DK25" s="696"/>
      <c r="DL25" s="668">
        <v>500197</v>
      </c>
      <c r="DM25" s="695"/>
      <c r="DN25" s="695"/>
      <c r="DO25" s="695"/>
      <c r="DP25" s="695"/>
      <c r="DQ25" s="695"/>
      <c r="DR25" s="695"/>
      <c r="DS25" s="695"/>
      <c r="DT25" s="695"/>
      <c r="DU25" s="695"/>
      <c r="DV25" s="696"/>
      <c r="DW25" s="664">
        <v>23.1</v>
      </c>
      <c r="DX25" s="693"/>
      <c r="DY25" s="693"/>
      <c r="DZ25" s="693"/>
      <c r="EA25" s="693"/>
      <c r="EB25" s="693"/>
      <c r="EC25" s="694"/>
    </row>
    <row r="26" spans="2:133" ht="11.25" customHeight="1" x14ac:dyDescent="0.15">
      <c r="B26" s="656" t="s">
        <v>286</v>
      </c>
      <c r="C26" s="657"/>
      <c r="D26" s="657"/>
      <c r="E26" s="657"/>
      <c r="F26" s="657"/>
      <c r="G26" s="657"/>
      <c r="H26" s="657"/>
      <c r="I26" s="657"/>
      <c r="J26" s="657"/>
      <c r="K26" s="657"/>
      <c r="L26" s="657"/>
      <c r="M26" s="657"/>
      <c r="N26" s="657"/>
      <c r="O26" s="657"/>
      <c r="P26" s="657"/>
      <c r="Q26" s="658"/>
      <c r="R26" s="659">
        <v>7065</v>
      </c>
      <c r="S26" s="660"/>
      <c r="T26" s="660"/>
      <c r="U26" s="660"/>
      <c r="V26" s="660"/>
      <c r="W26" s="660"/>
      <c r="X26" s="660"/>
      <c r="Y26" s="661"/>
      <c r="Z26" s="662">
        <v>0.2</v>
      </c>
      <c r="AA26" s="662"/>
      <c r="AB26" s="662"/>
      <c r="AC26" s="662"/>
      <c r="AD26" s="663" t="s">
        <v>225</v>
      </c>
      <c r="AE26" s="663"/>
      <c r="AF26" s="663"/>
      <c r="AG26" s="663"/>
      <c r="AH26" s="663"/>
      <c r="AI26" s="663"/>
      <c r="AJ26" s="663"/>
      <c r="AK26" s="663"/>
      <c r="AL26" s="664" t="s">
        <v>122</v>
      </c>
      <c r="AM26" s="665"/>
      <c r="AN26" s="665"/>
      <c r="AO26" s="666"/>
      <c r="AP26" s="677" t="s">
        <v>287</v>
      </c>
      <c r="AQ26" s="698"/>
      <c r="AR26" s="698"/>
      <c r="AS26" s="698"/>
      <c r="AT26" s="698"/>
      <c r="AU26" s="698"/>
      <c r="AV26" s="698"/>
      <c r="AW26" s="698"/>
      <c r="AX26" s="698"/>
      <c r="AY26" s="698"/>
      <c r="AZ26" s="698"/>
      <c r="BA26" s="698"/>
      <c r="BB26" s="698"/>
      <c r="BC26" s="698"/>
      <c r="BD26" s="698"/>
      <c r="BE26" s="698"/>
      <c r="BF26" s="679"/>
      <c r="BG26" s="659" t="s">
        <v>122</v>
      </c>
      <c r="BH26" s="660"/>
      <c r="BI26" s="660"/>
      <c r="BJ26" s="660"/>
      <c r="BK26" s="660"/>
      <c r="BL26" s="660"/>
      <c r="BM26" s="660"/>
      <c r="BN26" s="661"/>
      <c r="BO26" s="662" t="s">
        <v>122</v>
      </c>
      <c r="BP26" s="662"/>
      <c r="BQ26" s="662"/>
      <c r="BR26" s="662"/>
      <c r="BS26" s="668" t="s">
        <v>225</v>
      </c>
      <c r="BT26" s="660"/>
      <c r="BU26" s="660"/>
      <c r="BV26" s="660"/>
      <c r="BW26" s="660"/>
      <c r="BX26" s="660"/>
      <c r="BY26" s="660"/>
      <c r="BZ26" s="660"/>
      <c r="CA26" s="660"/>
      <c r="CB26" s="669"/>
      <c r="CD26" s="674" t="s">
        <v>288</v>
      </c>
      <c r="CE26" s="675"/>
      <c r="CF26" s="675"/>
      <c r="CG26" s="675"/>
      <c r="CH26" s="675"/>
      <c r="CI26" s="675"/>
      <c r="CJ26" s="675"/>
      <c r="CK26" s="675"/>
      <c r="CL26" s="675"/>
      <c r="CM26" s="675"/>
      <c r="CN26" s="675"/>
      <c r="CO26" s="675"/>
      <c r="CP26" s="675"/>
      <c r="CQ26" s="676"/>
      <c r="CR26" s="659">
        <v>327298</v>
      </c>
      <c r="CS26" s="660"/>
      <c r="CT26" s="660"/>
      <c r="CU26" s="660"/>
      <c r="CV26" s="660"/>
      <c r="CW26" s="660"/>
      <c r="CX26" s="660"/>
      <c r="CY26" s="661"/>
      <c r="CZ26" s="664">
        <v>9.5</v>
      </c>
      <c r="DA26" s="693"/>
      <c r="DB26" s="693"/>
      <c r="DC26" s="697"/>
      <c r="DD26" s="668">
        <v>298976</v>
      </c>
      <c r="DE26" s="660"/>
      <c r="DF26" s="660"/>
      <c r="DG26" s="660"/>
      <c r="DH26" s="660"/>
      <c r="DI26" s="660"/>
      <c r="DJ26" s="660"/>
      <c r="DK26" s="661"/>
      <c r="DL26" s="668" t="s">
        <v>122</v>
      </c>
      <c r="DM26" s="660"/>
      <c r="DN26" s="660"/>
      <c r="DO26" s="660"/>
      <c r="DP26" s="660"/>
      <c r="DQ26" s="660"/>
      <c r="DR26" s="660"/>
      <c r="DS26" s="660"/>
      <c r="DT26" s="660"/>
      <c r="DU26" s="660"/>
      <c r="DV26" s="661"/>
      <c r="DW26" s="664" t="s">
        <v>122</v>
      </c>
      <c r="DX26" s="693"/>
      <c r="DY26" s="693"/>
      <c r="DZ26" s="693"/>
      <c r="EA26" s="693"/>
      <c r="EB26" s="693"/>
      <c r="EC26" s="694"/>
    </row>
    <row r="27" spans="2:133" ht="11.25" customHeight="1" x14ac:dyDescent="0.15">
      <c r="B27" s="656" t="s">
        <v>289</v>
      </c>
      <c r="C27" s="657"/>
      <c r="D27" s="657"/>
      <c r="E27" s="657"/>
      <c r="F27" s="657"/>
      <c r="G27" s="657"/>
      <c r="H27" s="657"/>
      <c r="I27" s="657"/>
      <c r="J27" s="657"/>
      <c r="K27" s="657"/>
      <c r="L27" s="657"/>
      <c r="M27" s="657"/>
      <c r="N27" s="657"/>
      <c r="O27" s="657"/>
      <c r="P27" s="657"/>
      <c r="Q27" s="658"/>
      <c r="R27" s="659">
        <v>324032</v>
      </c>
      <c r="S27" s="660"/>
      <c r="T27" s="660"/>
      <c r="U27" s="660"/>
      <c r="V27" s="660"/>
      <c r="W27" s="660"/>
      <c r="X27" s="660"/>
      <c r="Y27" s="661"/>
      <c r="Z27" s="662">
        <v>8.8000000000000007</v>
      </c>
      <c r="AA27" s="662"/>
      <c r="AB27" s="662"/>
      <c r="AC27" s="662"/>
      <c r="AD27" s="663" t="s">
        <v>122</v>
      </c>
      <c r="AE27" s="663"/>
      <c r="AF27" s="663"/>
      <c r="AG27" s="663"/>
      <c r="AH27" s="663"/>
      <c r="AI27" s="663"/>
      <c r="AJ27" s="663"/>
      <c r="AK27" s="663"/>
      <c r="AL27" s="664" t="s">
        <v>122</v>
      </c>
      <c r="AM27" s="665"/>
      <c r="AN27" s="665"/>
      <c r="AO27" s="666"/>
      <c r="AP27" s="656" t="s">
        <v>290</v>
      </c>
      <c r="AQ27" s="657"/>
      <c r="AR27" s="657"/>
      <c r="AS27" s="657"/>
      <c r="AT27" s="657"/>
      <c r="AU27" s="657"/>
      <c r="AV27" s="657"/>
      <c r="AW27" s="657"/>
      <c r="AX27" s="657"/>
      <c r="AY27" s="657"/>
      <c r="AZ27" s="657"/>
      <c r="BA27" s="657"/>
      <c r="BB27" s="657"/>
      <c r="BC27" s="657"/>
      <c r="BD27" s="657"/>
      <c r="BE27" s="657"/>
      <c r="BF27" s="658"/>
      <c r="BG27" s="659">
        <v>243738</v>
      </c>
      <c r="BH27" s="660"/>
      <c r="BI27" s="660"/>
      <c r="BJ27" s="660"/>
      <c r="BK27" s="660"/>
      <c r="BL27" s="660"/>
      <c r="BM27" s="660"/>
      <c r="BN27" s="661"/>
      <c r="BO27" s="662">
        <v>100</v>
      </c>
      <c r="BP27" s="662"/>
      <c r="BQ27" s="662"/>
      <c r="BR27" s="662"/>
      <c r="BS27" s="668" t="s">
        <v>225</v>
      </c>
      <c r="BT27" s="660"/>
      <c r="BU27" s="660"/>
      <c r="BV27" s="660"/>
      <c r="BW27" s="660"/>
      <c r="BX27" s="660"/>
      <c r="BY27" s="660"/>
      <c r="BZ27" s="660"/>
      <c r="CA27" s="660"/>
      <c r="CB27" s="669"/>
      <c r="CD27" s="674" t="s">
        <v>291</v>
      </c>
      <c r="CE27" s="675"/>
      <c r="CF27" s="675"/>
      <c r="CG27" s="675"/>
      <c r="CH27" s="675"/>
      <c r="CI27" s="675"/>
      <c r="CJ27" s="675"/>
      <c r="CK27" s="675"/>
      <c r="CL27" s="675"/>
      <c r="CM27" s="675"/>
      <c r="CN27" s="675"/>
      <c r="CO27" s="675"/>
      <c r="CP27" s="675"/>
      <c r="CQ27" s="676"/>
      <c r="CR27" s="659">
        <v>292797</v>
      </c>
      <c r="CS27" s="695"/>
      <c r="CT27" s="695"/>
      <c r="CU27" s="695"/>
      <c r="CV27" s="695"/>
      <c r="CW27" s="695"/>
      <c r="CX27" s="695"/>
      <c r="CY27" s="696"/>
      <c r="CZ27" s="664">
        <v>8.5</v>
      </c>
      <c r="DA27" s="693"/>
      <c r="DB27" s="693"/>
      <c r="DC27" s="697"/>
      <c r="DD27" s="668">
        <v>97341</v>
      </c>
      <c r="DE27" s="695"/>
      <c r="DF27" s="695"/>
      <c r="DG27" s="695"/>
      <c r="DH27" s="695"/>
      <c r="DI27" s="695"/>
      <c r="DJ27" s="695"/>
      <c r="DK27" s="696"/>
      <c r="DL27" s="668">
        <v>92017</v>
      </c>
      <c r="DM27" s="695"/>
      <c r="DN27" s="695"/>
      <c r="DO27" s="695"/>
      <c r="DP27" s="695"/>
      <c r="DQ27" s="695"/>
      <c r="DR27" s="695"/>
      <c r="DS27" s="695"/>
      <c r="DT27" s="695"/>
      <c r="DU27" s="695"/>
      <c r="DV27" s="696"/>
      <c r="DW27" s="664">
        <v>4.2</v>
      </c>
      <c r="DX27" s="693"/>
      <c r="DY27" s="693"/>
      <c r="DZ27" s="693"/>
      <c r="EA27" s="693"/>
      <c r="EB27" s="693"/>
      <c r="EC27" s="694"/>
    </row>
    <row r="28" spans="2:133" ht="11.25" customHeight="1" x14ac:dyDescent="0.15">
      <c r="B28" s="701" t="s">
        <v>292</v>
      </c>
      <c r="C28" s="702"/>
      <c r="D28" s="702"/>
      <c r="E28" s="702"/>
      <c r="F28" s="702"/>
      <c r="G28" s="702"/>
      <c r="H28" s="702"/>
      <c r="I28" s="702"/>
      <c r="J28" s="702"/>
      <c r="K28" s="702"/>
      <c r="L28" s="702"/>
      <c r="M28" s="702"/>
      <c r="N28" s="702"/>
      <c r="O28" s="702"/>
      <c r="P28" s="702"/>
      <c r="Q28" s="703"/>
      <c r="R28" s="659" t="s">
        <v>225</v>
      </c>
      <c r="S28" s="660"/>
      <c r="T28" s="660"/>
      <c r="U28" s="660"/>
      <c r="V28" s="660"/>
      <c r="W28" s="660"/>
      <c r="X28" s="660"/>
      <c r="Y28" s="661"/>
      <c r="Z28" s="662" t="s">
        <v>225</v>
      </c>
      <c r="AA28" s="662"/>
      <c r="AB28" s="662"/>
      <c r="AC28" s="662"/>
      <c r="AD28" s="663" t="s">
        <v>122</v>
      </c>
      <c r="AE28" s="663"/>
      <c r="AF28" s="663"/>
      <c r="AG28" s="663"/>
      <c r="AH28" s="663"/>
      <c r="AI28" s="663"/>
      <c r="AJ28" s="663"/>
      <c r="AK28" s="663"/>
      <c r="AL28" s="664" t="s">
        <v>122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293</v>
      </c>
      <c r="CE28" s="675"/>
      <c r="CF28" s="675"/>
      <c r="CG28" s="675"/>
      <c r="CH28" s="675"/>
      <c r="CI28" s="675"/>
      <c r="CJ28" s="675"/>
      <c r="CK28" s="675"/>
      <c r="CL28" s="675"/>
      <c r="CM28" s="675"/>
      <c r="CN28" s="675"/>
      <c r="CO28" s="675"/>
      <c r="CP28" s="675"/>
      <c r="CQ28" s="676"/>
      <c r="CR28" s="659">
        <v>328373</v>
      </c>
      <c r="CS28" s="660"/>
      <c r="CT28" s="660"/>
      <c r="CU28" s="660"/>
      <c r="CV28" s="660"/>
      <c r="CW28" s="660"/>
      <c r="CX28" s="660"/>
      <c r="CY28" s="661"/>
      <c r="CZ28" s="664">
        <v>9.5</v>
      </c>
      <c r="DA28" s="693"/>
      <c r="DB28" s="693"/>
      <c r="DC28" s="697"/>
      <c r="DD28" s="668">
        <v>328162</v>
      </c>
      <c r="DE28" s="660"/>
      <c r="DF28" s="660"/>
      <c r="DG28" s="660"/>
      <c r="DH28" s="660"/>
      <c r="DI28" s="660"/>
      <c r="DJ28" s="660"/>
      <c r="DK28" s="661"/>
      <c r="DL28" s="668">
        <v>328162</v>
      </c>
      <c r="DM28" s="660"/>
      <c r="DN28" s="660"/>
      <c r="DO28" s="660"/>
      <c r="DP28" s="660"/>
      <c r="DQ28" s="660"/>
      <c r="DR28" s="660"/>
      <c r="DS28" s="660"/>
      <c r="DT28" s="660"/>
      <c r="DU28" s="660"/>
      <c r="DV28" s="661"/>
      <c r="DW28" s="664">
        <v>15.1</v>
      </c>
      <c r="DX28" s="693"/>
      <c r="DY28" s="693"/>
      <c r="DZ28" s="693"/>
      <c r="EA28" s="693"/>
      <c r="EB28" s="693"/>
      <c r="EC28" s="694"/>
    </row>
    <row r="29" spans="2:133" ht="11.25" customHeight="1" x14ac:dyDescent="0.15">
      <c r="B29" s="656" t="s">
        <v>294</v>
      </c>
      <c r="C29" s="657"/>
      <c r="D29" s="657"/>
      <c r="E29" s="657"/>
      <c r="F29" s="657"/>
      <c r="G29" s="657"/>
      <c r="H29" s="657"/>
      <c r="I29" s="657"/>
      <c r="J29" s="657"/>
      <c r="K29" s="657"/>
      <c r="L29" s="657"/>
      <c r="M29" s="657"/>
      <c r="N29" s="657"/>
      <c r="O29" s="657"/>
      <c r="P29" s="657"/>
      <c r="Q29" s="658"/>
      <c r="R29" s="659">
        <v>238084</v>
      </c>
      <c r="S29" s="660"/>
      <c r="T29" s="660"/>
      <c r="U29" s="660"/>
      <c r="V29" s="660"/>
      <c r="W29" s="660"/>
      <c r="X29" s="660"/>
      <c r="Y29" s="661"/>
      <c r="Z29" s="662">
        <v>6.4</v>
      </c>
      <c r="AA29" s="662"/>
      <c r="AB29" s="662"/>
      <c r="AC29" s="662"/>
      <c r="AD29" s="663" t="s">
        <v>225</v>
      </c>
      <c r="AE29" s="663"/>
      <c r="AF29" s="663"/>
      <c r="AG29" s="663"/>
      <c r="AH29" s="663"/>
      <c r="AI29" s="663"/>
      <c r="AJ29" s="663"/>
      <c r="AK29" s="663"/>
      <c r="AL29" s="664" t="s">
        <v>130</v>
      </c>
      <c r="AM29" s="665"/>
      <c r="AN29" s="665"/>
      <c r="AO29" s="666"/>
      <c r="AP29" s="638" t="s">
        <v>213</v>
      </c>
      <c r="AQ29" s="639"/>
      <c r="AR29" s="639"/>
      <c r="AS29" s="639"/>
      <c r="AT29" s="639"/>
      <c r="AU29" s="639"/>
      <c r="AV29" s="639"/>
      <c r="AW29" s="639"/>
      <c r="AX29" s="639"/>
      <c r="AY29" s="639"/>
      <c r="AZ29" s="639"/>
      <c r="BA29" s="639"/>
      <c r="BB29" s="639"/>
      <c r="BC29" s="639"/>
      <c r="BD29" s="639"/>
      <c r="BE29" s="639"/>
      <c r="BF29" s="640"/>
      <c r="BG29" s="638" t="s">
        <v>295</v>
      </c>
      <c r="BH29" s="699"/>
      <c r="BI29" s="699"/>
      <c r="BJ29" s="699"/>
      <c r="BK29" s="699"/>
      <c r="BL29" s="699"/>
      <c r="BM29" s="699"/>
      <c r="BN29" s="699"/>
      <c r="BO29" s="699"/>
      <c r="BP29" s="699"/>
      <c r="BQ29" s="700"/>
      <c r="BR29" s="638" t="s">
        <v>296</v>
      </c>
      <c r="BS29" s="699"/>
      <c r="BT29" s="699"/>
      <c r="BU29" s="699"/>
      <c r="BV29" s="699"/>
      <c r="BW29" s="699"/>
      <c r="BX29" s="699"/>
      <c r="BY29" s="699"/>
      <c r="BZ29" s="699"/>
      <c r="CA29" s="699"/>
      <c r="CB29" s="700"/>
      <c r="CD29" s="722" t="s">
        <v>297</v>
      </c>
      <c r="CE29" s="723"/>
      <c r="CF29" s="674" t="s">
        <v>298</v>
      </c>
      <c r="CG29" s="675"/>
      <c r="CH29" s="675"/>
      <c r="CI29" s="675"/>
      <c r="CJ29" s="675"/>
      <c r="CK29" s="675"/>
      <c r="CL29" s="675"/>
      <c r="CM29" s="675"/>
      <c r="CN29" s="675"/>
      <c r="CO29" s="675"/>
      <c r="CP29" s="675"/>
      <c r="CQ29" s="676"/>
      <c r="CR29" s="659">
        <v>328256</v>
      </c>
      <c r="CS29" s="695"/>
      <c r="CT29" s="695"/>
      <c r="CU29" s="695"/>
      <c r="CV29" s="695"/>
      <c r="CW29" s="695"/>
      <c r="CX29" s="695"/>
      <c r="CY29" s="696"/>
      <c r="CZ29" s="664">
        <v>9.5</v>
      </c>
      <c r="DA29" s="693"/>
      <c r="DB29" s="693"/>
      <c r="DC29" s="697"/>
      <c r="DD29" s="668">
        <v>328045</v>
      </c>
      <c r="DE29" s="695"/>
      <c r="DF29" s="695"/>
      <c r="DG29" s="695"/>
      <c r="DH29" s="695"/>
      <c r="DI29" s="695"/>
      <c r="DJ29" s="695"/>
      <c r="DK29" s="696"/>
      <c r="DL29" s="668">
        <v>328045</v>
      </c>
      <c r="DM29" s="695"/>
      <c r="DN29" s="695"/>
      <c r="DO29" s="695"/>
      <c r="DP29" s="695"/>
      <c r="DQ29" s="695"/>
      <c r="DR29" s="695"/>
      <c r="DS29" s="695"/>
      <c r="DT29" s="695"/>
      <c r="DU29" s="695"/>
      <c r="DV29" s="696"/>
      <c r="DW29" s="664">
        <v>15.1</v>
      </c>
      <c r="DX29" s="693"/>
      <c r="DY29" s="693"/>
      <c r="DZ29" s="693"/>
      <c r="EA29" s="693"/>
      <c r="EB29" s="693"/>
      <c r="EC29" s="694"/>
    </row>
    <row r="30" spans="2:133" ht="11.25" customHeight="1" x14ac:dyDescent="0.15">
      <c r="B30" s="656" t="s">
        <v>299</v>
      </c>
      <c r="C30" s="657"/>
      <c r="D30" s="657"/>
      <c r="E30" s="657"/>
      <c r="F30" s="657"/>
      <c r="G30" s="657"/>
      <c r="H30" s="657"/>
      <c r="I30" s="657"/>
      <c r="J30" s="657"/>
      <c r="K30" s="657"/>
      <c r="L30" s="657"/>
      <c r="M30" s="657"/>
      <c r="N30" s="657"/>
      <c r="O30" s="657"/>
      <c r="P30" s="657"/>
      <c r="Q30" s="658"/>
      <c r="R30" s="659">
        <v>19783</v>
      </c>
      <c r="S30" s="660"/>
      <c r="T30" s="660"/>
      <c r="U30" s="660"/>
      <c r="V30" s="660"/>
      <c r="W30" s="660"/>
      <c r="X30" s="660"/>
      <c r="Y30" s="661"/>
      <c r="Z30" s="662">
        <v>0.5</v>
      </c>
      <c r="AA30" s="662"/>
      <c r="AB30" s="662"/>
      <c r="AC30" s="662"/>
      <c r="AD30" s="663">
        <v>5720</v>
      </c>
      <c r="AE30" s="663"/>
      <c r="AF30" s="663"/>
      <c r="AG30" s="663"/>
      <c r="AH30" s="663"/>
      <c r="AI30" s="663"/>
      <c r="AJ30" s="663"/>
      <c r="AK30" s="663"/>
      <c r="AL30" s="664">
        <v>0.3</v>
      </c>
      <c r="AM30" s="665"/>
      <c r="AN30" s="665"/>
      <c r="AO30" s="666"/>
      <c r="AP30" s="707" t="s">
        <v>300</v>
      </c>
      <c r="AQ30" s="708"/>
      <c r="AR30" s="708"/>
      <c r="AS30" s="708"/>
      <c r="AT30" s="713" t="s">
        <v>301</v>
      </c>
      <c r="AU30" s="210"/>
      <c r="AV30" s="210"/>
      <c r="AW30" s="210"/>
      <c r="AX30" s="645" t="s">
        <v>178</v>
      </c>
      <c r="AY30" s="646"/>
      <c r="AZ30" s="646"/>
      <c r="BA30" s="646"/>
      <c r="BB30" s="646"/>
      <c r="BC30" s="646"/>
      <c r="BD30" s="646"/>
      <c r="BE30" s="646"/>
      <c r="BF30" s="647"/>
      <c r="BG30" s="719">
        <v>99.8</v>
      </c>
      <c r="BH30" s="720"/>
      <c r="BI30" s="720"/>
      <c r="BJ30" s="720"/>
      <c r="BK30" s="720"/>
      <c r="BL30" s="720"/>
      <c r="BM30" s="654">
        <v>97.1</v>
      </c>
      <c r="BN30" s="720"/>
      <c r="BO30" s="720"/>
      <c r="BP30" s="720"/>
      <c r="BQ30" s="721"/>
      <c r="BR30" s="719">
        <v>99.8</v>
      </c>
      <c r="BS30" s="720"/>
      <c r="BT30" s="720"/>
      <c r="BU30" s="720"/>
      <c r="BV30" s="720"/>
      <c r="BW30" s="720"/>
      <c r="BX30" s="654">
        <v>97.1</v>
      </c>
      <c r="BY30" s="720"/>
      <c r="BZ30" s="720"/>
      <c r="CA30" s="720"/>
      <c r="CB30" s="721"/>
      <c r="CD30" s="724"/>
      <c r="CE30" s="725"/>
      <c r="CF30" s="674" t="s">
        <v>302</v>
      </c>
      <c r="CG30" s="675"/>
      <c r="CH30" s="675"/>
      <c r="CI30" s="675"/>
      <c r="CJ30" s="675"/>
      <c r="CK30" s="675"/>
      <c r="CL30" s="675"/>
      <c r="CM30" s="675"/>
      <c r="CN30" s="675"/>
      <c r="CO30" s="675"/>
      <c r="CP30" s="675"/>
      <c r="CQ30" s="676"/>
      <c r="CR30" s="659">
        <v>304268</v>
      </c>
      <c r="CS30" s="660"/>
      <c r="CT30" s="660"/>
      <c r="CU30" s="660"/>
      <c r="CV30" s="660"/>
      <c r="CW30" s="660"/>
      <c r="CX30" s="660"/>
      <c r="CY30" s="661"/>
      <c r="CZ30" s="664">
        <v>8.8000000000000007</v>
      </c>
      <c r="DA30" s="693"/>
      <c r="DB30" s="693"/>
      <c r="DC30" s="697"/>
      <c r="DD30" s="668">
        <v>304057</v>
      </c>
      <c r="DE30" s="660"/>
      <c r="DF30" s="660"/>
      <c r="DG30" s="660"/>
      <c r="DH30" s="660"/>
      <c r="DI30" s="660"/>
      <c r="DJ30" s="660"/>
      <c r="DK30" s="661"/>
      <c r="DL30" s="668">
        <v>304057</v>
      </c>
      <c r="DM30" s="660"/>
      <c r="DN30" s="660"/>
      <c r="DO30" s="660"/>
      <c r="DP30" s="660"/>
      <c r="DQ30" s="660"/>
      <c r="DR30" s="660"/>
      <c r="DS30" s="660"/>
      <c r="DT30" s="660"/>
      <c r="DU30" s="660"/>
      <c r="DV30" s="661"/>
      <c r="DW30" s="664">
        <v>14</v>
      </c>
      <c r="DX30" s="693"/>
      <c r="DY30" s="693"/>
      <c r="DZ30" s="693"/>
      <c r="EA30" s="693"/>
      <c r="EB30" s="693"/>
      <c r="EC30" s="694"/>
    </row>
    <row r="31" spans="2:133" ht="11.25" customHeight="1" x14ac:dyDescent="0.15">
      <c r="B31" s="656" t="s">
        <v>303</v>
      </c>
      <c r="C31" s="657"/>
      <c r="D31" s="657"/>
      <c r="E31" s="657"/>
      <c r="F31" s="657"/>
      <c r="G31" s="657"/>
      <c r="H31" s="657"/>
      <c r="I31" s="657"/>
      <c r="J31" s="657"/>
      <c r="K31" s="657"/>
      <c r="L31" s="657"/>
      <c r="M31" s="657"/>
      <c r="N31" s="657"/>
      <c r="O31" s="657"/>
      <c r="P31" s="657"/>
      <c r="Q31" s="658"/>
      <c r="R31" s="659">
        <v>18308</v>
      </c>
      <c r="S31" s="660"/>
      <c r="T31" s="660"/>
      <c r="U31" s="660"/>
      <c r="V31" s="660"/>
      <c r="W31" s="660"/>
      <c r="X31" s="660"/>
      <c r="Y31" s="661"/>
      <c r="Z31" s="662">
        <v>0.5</v>
      </c>
      <c r="AA31" s="662"/>
      <c r="AB31" s="662"/>
      <c r="AC31" s="662"/>
      <c r="AD31" s="663" t="s">
        <v>225</v>
      </c>
      <c r="AE31" s="663"/>
      <c r="AF31" s="663"/>
      <c r="AG31" s="663"/>
      <c r="AH31" s="663"/>
      <c r="AI31" s="663"/>
      <c r="AJ31" s="663"/>
      <c r="AK31" s="663"/>
      <c r="AL31" s="664" t="s">
        <v>122</v>
      </c>
      <c r="AM31" s="665"/>
      <c r="AN31" s="665"/>
      <c r="AO31" s="666"/>
      <c r="AP31" s="709"/>
      <c r="AQ31" s="710"/>
      <c r="AR31" s="710"/>
      <c r="AS31" s="710"/>
      <c r="AT31" s="714"/>
      <c r="AU31" s="209" t="s">
        <v>304</v>
      </c>
      <c r="AV31" s="209"/>
      <c r="AW31" s="209"/>
      <c r="AX31" s="656" t="s">
        <v>305</v>
      </c>
      <c r="AY31" s="657"/>
      <c r="AZ31" s="657"/>
      <c r="BA31" s="657"/>
      <c r="BB31" s="657"/>
      <c r="BC31" s="657"/>
      <c r="BD31" s="657"/>
      <c r="BE31" s="657"/>
      <c r="BF31" s="658"/>
      <c r="BG31" s="716">
        <v>99.9</v>
      </c>
      <c r="BH31" s="695"/>
      <c r="BI31" s="695"/>
      <c r="BJ31" s="695"/>
      <c r="BK31" s="695"/>
      <c r="BL31" s="695"/>
      <c r="BM31" s="665">
        <v>99.9</v>
      </c>
      <c r="BN31" s="717"/>
      <c r="BO31" s="717"/>
      <c r="BP31" s="717"/>
      <c r="BQ31" s="718"/>
      <c r="BR31" s="716">
        <v>99.9</v>
      </c>
      <c r="BS31" s="695"/>
      <c r="BT31" s="695"/>
      <c r="BU31" s="695"/>
      <c r="BV31" s="695"/>
      <c r="BW31" s="695"/>
      <c r="BX31" s="665">
        <v>99.8</v>
      </c>
      <c r="BY31" s="717"/>
      <c r="BZ31" s="717"/>
      <c r="CA31" s="717"/>
      <c r="CB31" s="718"/>
      <c r="CD31" s="724"/>
      <c r="CE31" s="725"/>
      <c r="CF31" s="674" t="s">
        <v>306</v>
      </c>
      <c r="CG31" s="675"/>
      <c r="CH31" s="675"/>
      <c r="CI31" s="675"/>
      <c r="CJ31" s="675"/>
      <c r="CK31" s="675"/>
      <c r="CL31" s="675"/>
      <c r="CM31" s="675"/>
      <c r="CN31" s="675"/>
      <c r="CO31" s="675"/>
      <c r="CP31" s="675"/>
      <c r="CQ31" s="676"/>
      <c r="CR31" s="659">
        <v>23988</v>
      </c>
      <c r="CS31" s="695"/>
      <c r="CT31" s="695"/>
      <c r="CU31" s="695"/>
      <c r="CV31" s="695"/>
      <c r="CW31" s="695"/>
      <c r="CX31" s="695"/>
      <c r="CY31" s="696"/>
      <c r="CZ31" s="664">
        <v>0.7</v>
      </c>
      <c r="DA31" s="693"/>
      <c r="DB31" s="693"/>
      <c r="DC31" s="697"/>
      <c r="DD31" s="668">
        <v>23988</v>
      </c>
      <c r="DE31" s="695"/>
      <c r="DF31" s="695"/>
      <c r="DG31" s="695"/>
      <c r="DH31" s="695"/>
      <c r="DI31" s="695"/>
      <c r="DJ31" s="695"/>
      <c r="DK31" s="696"/>
      <c r="DL31" s="668">
        <v>23988</v>
      </c>
      <c r="DM31" s="695"/>
      <c r="DN31" s="695"/>
      <c r="DO31" s="695"/>
      <c r="DP31" s="695"/>
      <c r="DQ31" s="695"/>
      <c r="DR31" s="695"/>
      <c r="DS31" s="695"/>
      <c r="DT31" s="695"/>
      <c r="DU31" s="695"/>
      <c r="DV31" s="696"/>
      <c r="DW31" s="664">
        <v>1.1000000000000001</v>
      </c>
      <c r="DX31" s="693"/>
      <c r="DY31" s="693"/>
      <c r="DZ31" s="693"/>
      <c r="EA31" s="693"/>
      <c r="EB31" s="693"/>
      <c r="EC31" s="694"/>
    </row>
    <row r="32" spans="2:133" ht="11.25" customHeight="1" x14ac:dyDescent="0.15">
      <c r="B32" s="656" t="s">
        <v>307</v>
      </c>
      <c r="C32" s="657"/>
      <c r="D32" s="657"/>
      <c r="E32" s="657"/>
      <c r="F32" s="657"/>
      <c r="G32" s="657"/>
      <c r="H32" s="657"/>
      <c r="I32" s="657"/>
      <c r="J32" s="657"/>
      <c r="K32" s="657"/>
      <c r="L32" s="657"/>
      <c r="M32" s="657"/>
      <c r="N32" s="657"/>
      <c r="O32" s="657"/>
      <c r="P32" s="657"/>
      <c r="Q32" s="658"/>
      <c r="R32" s="659">
        <v>45033</v>
      </c>
      <c r="S32" s="660"/>
      <c r="T32" s="660"/>
      <c r="U32" s="660"/>
      <c r="V32" s="660"/>
      <c r="W32" s="660"/>
      <c r="X32" s="660"/>
      <c r="Y32" s="661"/>
      <c r="Z32" s="662">
        <v>1.2</v>
      </c>
      <c r="AA32" s="662"/>
      <c r="AB32" s="662"/>
      <c r="AC32" s="662"/>
      <c r="AD32" s="663" t="s">
        <v>122</v>
      </c>
      <c r="AE32" s="663"/>
      <c r="AF32" s="663"/>
      <c r="AG32" s="663"/>
      <c r="AH32" s="663"/>
      <c r="AI32" s="663"/>
      <c r="AJ32" s="663"/>
      <c r="AK32" s="663"/>
      <c r="AL32" s="664" t="s">
        <v>225</v>
      </c>
      <c r="AM32" s="665"/>
      <c r="AN32" s="665"/>
      <c r="AO32" s="666"/>
      <c r="AP32" s="711"/>
      <c r="AQ32" s="712"/>
      <c r="AR32" s="712"/>
      <c r="AS32" s="712"/>
      <c r="AT32" s="715"/>
      <c r="AU32" s="211"/>
      <c r="AV32" s="211"/>
      <c r="AW32" s="211"/>
      <c r="AX32" s="704" t="s">
        <v>308</v>
      </c>
      <c r="AY32" s="705"/>
      <c r="AZ32" s="705"/>
      <c r="BA32" s="705"/>
      <c r="BB32" s="705"/>
      <c r="BC32" s="705"/>
      <c r="BD32" s="705"/>
      <c r="BE32" s="705"/>
      <c r="BF32" s="706"/>
      <c r="BG32" s="728">
        <v>99.7</v>
      </c>
      <c r="BH32" s="729"/>
      <c r="BI32" s="729"/>
      <c r="BJ32" s="729"/>
      <c r="BK32" s="729"/>
      <c r="BL32" s="729"/>
      <c r="BM32" s="730">
        <v>93.2</v>
      </c>
      <c r="BN32" s="729"/>
      <c r="BO32" s="729"/>
      <c r="BP32" s="729"/>
      <c r="BQ32" s="731"/>
      <c r="BR32" s="728">
        <v>99.7</v>
      </c>
      <c r="BS32" s="729"/>
      <c r="BT32" s="729"/>
      <c r="BU32" s="729"/>
      <c r="BV32" s="729"/>
      <c r="BW32" s="729"/>
      <c r="BX32" s="730">
        <v>93.2</v>
      </c>
      <c r="BY32" s="729"/>
      <c r="BZ32" s="729"/>
      <c r="CA32" s="729"/>
      <c r="CB32" s="731"/>
      <c r="CD32" s="726"/>
      <c r="CE32" s="727"/>
      <c r="CF32" s="674" t="s">
        <v>309</v>
      </c>
      <c r="CG32" s="675"/>
      <c r="CH32" s="675"/>
      <c r="CI32" s="675"/>
      <c r="CJ32" s="675"/>
      <c r="CK32" s="675"/>
      <c r="CL32" s="675"/>
      <c r="CM32" s="675"/>
      <c r="CN32" s="675"/>
      <c r="CO32" s="675"/>
      <c r="CP32" s="675"/>
      <c r="CQ32" s="676"/>
      <c r="CR32" s="659">
        <v>117</v>
      </c>
      <c r="CS32" s="660"/>
      <c r="CT32" s="660"/>
      <c r="CU32" s="660"/>
      <c r="CV32" s="660"/>
      <c r="CW32" s="660"/>
      <c r="CX32" s="660"/>
      <c r="CY32" s="661"/>
      <c r="CZ32" s="664">
        <v>0</v>
      </c>
      <c r="DA32" s="693"/>
      <c r="DB32" s="693"/>
      <c r="DC32" s="697"/>
      <c r="DD32" s="668">
        <v>117</v>
      </c>
      <c r="DE32" s="660"/>
      <c r="DF32" s="660"/>
      <c r="DG32" s="660"/>
      <c r="DH32" s="660"/>
      <c r="DI32" s="660"/>
      <c r="DJ32" s="660"/>
      <c r="DK32" s="661"/>
      <c r="DL32" s="668">
        <v>117</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310</v>
      </c>
      <c r="C33" s="657"/>
      <c r="D33" s="657"/>
      <c r="E33" s="657"/>
      <c r="F33" s="657"/>
      <c r="G33" s="657"/>
      <c r="H33" s="657"/>
      <c r="I33" s="657"/>
      <c r="J33" s="657"/>
      <c r="K33" s="657"/>
      <c r="L33" s="657"/>
      <c r="M33" s="657"/>
      <c r="N33" s="657"/>
      <c r="O33" s="657"/>
      <c r="P33" s="657"/>
      <c r="Q33" s="658"/>
      <c r="R33" s="659">
        <v>241298</v>
      </c>
      <c r="S33" s="660"/>
      <c r="T33" s="660"/>
      <c r="U33" s="660"/>
      <c r="V33" s="660"/>
      <c r="W33" s="660"/>
      <c r="X33" s="660"/>
      <c r="Y33" s="661"/>
      <c r="Z33" s="662">
        <v>6.5</v>
      </c>
      <c r="AA33" s="662"/>
      <c r="AB33" s="662"/>
      <c r="AC33" s="662"/>
      <c r="AD33" s="663" t="s">
        <v>122</v>
      </c>
      <c r="AE33" s="663"/>
      <c r="AF33" s="663"/>
      <c r="AG33" s="663"/>
      <c r="AH33" s="663"/>
      <c r="AI33" s="663"/>
      <c r="AJ33" s="663"/>
      <c r="AK33" s="663"/>
      <c r="AL33" s="664" t="s">
        <v>225</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311</v>
      </c>
      <c r="CE33" s="675"/>
      <c r="CF33" s="675"/>
      <c r="CG33" s="675"/>
      <c r="CH33" s="675"/>
      <c r="CI33" s="675"/>
      <c r="CJ33" s="675"/>
      <c r="CK33" s="675"/>
      <c r="CL33" s="675"/>
      <c r="CM33" s="675"/>
      <c r="CN33" s="675"/>
      <c r="CO33" s="675"/>
      <c r="CP33" s="675"/>
      <c r="CQ33" s="676"/>
      <c r="CR33" s="659">
        <v>1602765</v>
      </c>
      <c r="CS33" s="695"/>
      <c r="CT33" s="695"/>
      <c r="CU33" s="695"/>
      <c r="CV33" s="695"/>
      <c r="CW33" s="695"/>
      <c r="CX33" s="695"/>
      <c r="CY33" s="696"/>
      <c r="CZ33" s="664">
        <v>46.5</v>
      </c>
      <c r="DA33" s="693"/>
      <c r="DB33" s="693"/>
      <c r="DC33" s="697"/>
      <c r="DD33" s="668">
        <v>1260745</v>
      </c>
      <c r="DE33" s="695"/>
      <c r="DF33" s="695"/>
      <c r="DG33" s="695"/>
      <c r="DH33" s="695"/>
      <c r="DI33" s="695"/>
      <c r="DJ33" s="695"/>
      <c r="DK33" s="696"/>
      <c r="DL33" s="668">
        <v>921013</v>
      </c>
      <c r="DM33" s="695"/>
      <c r="DN33" s="695"/>
      <c r="DO33" s="695"/>
      <c r="DP33" s="695"/>
      <c r="DQ33" s="695"/>
      <c r="DR33" s="695"/>
      <c r="DS33" s="695"/>
      <c r="DT33" s="695"/>
      <c r="DU33" s="695"/>
      <c r="DV33" s="696"/>
      <c r="DW33" s="664">
        <v>42.5</v>
      </c>
      <c r="DX33" s="693"/>
      <c r="DY33" s="693"/>
      <c r="DZ33" s="693"/>
      <c r="EA33" s="693"/>
      <c r="EB33" s="693"/>
      <c r="EC33" s="694"/>
    </row>
    <row r="34" spans="2:133" ht="11.25" customHeight="1" x14ac:dyDescent="0.15">
      <c r="B34" s="656" t="s">
        <v>312</v>
      </c>
      <c r="C34" s="657"/>
      <c r="D34" s="657"/>
      <c r="E34" s="657"/>
      <c r="F34" s="657"/>
      <c r="G34" s="657"/>
      <c r="H34" s="657"/>
      <c r="I34" s="657"/>
      <c r="J34" s="657"/>
      <c r="K34" s="657"/>
      <c r="L34" s="657"/>
      <c r="M34" s="657"/>
      <c r="N34" s="657"/>
      <c r="O34" s="657"/>
      <c r="P34" s="657"/>
      <c r="Q34" s="658"/>
      <c r="R34" s="659">
        <v>61811</v>
      </c>
      <c r="S34" s="660"/>
      <c r="T34" s="660"/>
      <c r="U34" s="660"/>
      <c r="V34" s="660"/>
      <c r="W34" s="660"/>
      <c r="X34" s="660"/>
      <c r="Y34" s="661"/>
      <c r="Z34" s="662">
        <v>1.7</v>
      </c>
      <c r="AA34" s="662"/>
      <c r="AB34" s="662"/>
      <c r="AC34" s="662"/>
      <c r="AD34" s="663">
        <v>1168</v>
      </c>
      <c r="AE34" s="663"/>
      <c r="AF34" s="663"/>
      <c r="AG34" s="663"/>
      <c r="AH34" s="663"/>
      <c r="AI34" s="663"/>
      <c r="AJ34" s="663"/>
      <c r="AK34" s="663"/>
      <c r="AL34" s="664">
        <v>0.1</v>
      </c>
      <c r="AM34" s="665"/>
      <c r="AN34" s="665"/>
      <c r="AO34" s="666"/>
      <c r="AP34" s="214"/>
      <c r="AQ34" s="638" t="s">
        <v>313</v>
      </c>
      <c r="AR34" s="639"/>
      <c r="AS34" s="639"/>
      <c r="AT34" s="639"/>
      <c r="AU34" s="639"/>
      <c r="AV34" s="639"/>
      <c r="AW34" s="639"/>
      <c r="AX34" s="639"/>
      <c r="AY34" s="639"/>
      <c r="AZ34" s="639"/>
      <c r="BA34" s="639"/>
      <c r="BB34" s="639"/>
      <c r="BC34" s="639"/>
      <c r="BD34" s="639"/>
      <c r="BE34" s="639"/>
      <c r="BF34" s="640"/>
      <c r="BG34" s="638" t="s">
        <v>314</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315</v>
      </c>
      <c r="CE34" s="675"/>
      <c r="CF34" s="675"/>
      <c r="CG34" s="675"/>
      <c r="CH34" s="675"/>
      <c r="CI34" s="675"/>
      <c r="CJ34" s="675"/>
      <c r="CK34" s="675"/>
      <c r="CL34" s="675"/>
      <c r="CM34" s="675"/>
      <c r="CN34" s="675"/>
      <c r="CO34" s="675"/>
      <c r="CP34" s="675"/>
      <c r="CQ34" s="676"/>
      <c r="CR34" s="659">
        <v>694313</v>
      </c>
      <c r="CS34" s="660"/>
      <c r="CT34" s="660"/>
      <c r="CU34" s="660"/>
      <c r="CV34" s="660"/>
      <c r="CW34" s="660"/>
      <c r="CX34" s="660"/>
      <c r="CY34" s="661"/>
      <c r="CZ34" s="664">
        <v>20.2</v>
      </c>
      <c r="DA34" s="693"/>
      <c r="DB34" s="693"/>
      <c r="DC34" s="697"/>
      <c r="DD34" s="668">
        <v>569928</v>
      </c>
      <c r="DE34" s="660"/>
      <c r="DF34" s="660"/>
      <c r="DG34" s="660"/>
      <c r="DH34" s="660"/>
      <c r="DI34" s="660"/>
      <c r="DJ34" s="660"/>
      <c r="DK34" s="661"/>
      <c r="DL34" s="668">
        <v>406667</v>
      </c>
      <c r="DM34" s="660"/>
      <c r="DN34" s="660"/>
      <c r="DO34" s="660"/>
      <c r="DP34" s="660"/>
      <c r="DQ34" s="660"/>
      <c r="DR34" s="660"/>
      <c r="DS34" s="660"/>
      <c r="DT34" s="660"/>
      <c r="DU34" s="660"/>
      <c r="DV34" s="661"/>
      <c r="DW34" s="664">
        <v>18.7</v>
      </c>
      <c r="DX34" s="693"/>
      <c r="DY34" s="693"/>
      <c r="DZ34" s="693"/>
      <c r="EA34" s="693"/>
      <c r="EB34" s="693"/>
      <c r="EC34" s="694"/>
    </row>
    <row r="35" spans="2:133" ht="11.25" customHeight="1" x14ac:dyDescent="0.15">
      <c r="B35" s="656" t="s">
        <v>316</v>
      </c>
      <c r="C35" s="657"/>
      <c r="D35" s="657"/>
      <c r="E35" s="657"/>
      <c r="F35" s="657"/>
      <c r="G35" s="657"/>
      <c r="H35" s="657"/>
      <c r="I35" s="657"/>
      <c r="J35" s="657"/>
      <c r="K35" s="657"/>
      <c r="L35" s="657"/>
      <c r="M35" s="657"/>
      <c r="N35" s="657"/>
      <c r="O35" s="657"/>
      <c r="P35" s="657"/>
      <c r="Q35" s="658"/>
      <c r="R35" s="659">
        <v>462711</v>
      </c>
      <c r="S35" s="660"/>
      <c r="T35" s="660"/>
      <c r="U35" s="660"/>
      <c r="V35" s="660"/>
      <c r="W35" s="660"/>
      <c r="X35" s="660"/>
      <c r="Y35" s="661"/>
      <c r="Z35" s="662">
        <v>12.5</v>
      </c>
      <c r="AA35" s="662"/>
      <c r="AB35" s="662"/>
      <c r="AC35" s="662"/>
      <c r="AD35" s="663" t="s">
        <v>122</v>
      </c>
      <c r="AE35" s="663"/>
      <c r="AF35" s="663"/>
      <c r="AG35" s="663"/>
      <c r="AH35" s="663"/>
      <c r="AI35" s="663"/>
      <c r="AJ35" s="663"/>
      <c r="AK35" s="663"/>
      <c r="AL35" s="664" t="s">
        <v>225</v>
      </c>
      <c r="AM35" s="665"/>
      <c r="AN35" s="665"/>
      <c r="AO35" s="666"/>
      <c r="AP35" s="214"/>
      <c r="AQ35" s="732" t="s">
        <v>317</v>
      </c>
      <c r="AR35" s="733"/>
      <c r="AS35" s="733"/>
      <c r="AT35" s="733"/>
      <c r="AU35" s="733"/>
      <c r="AV35" s="733"/>
      <c r="AW35" s="733"/>
      <c r="AX35" s="733"/>
      <c r="AY35" s="734"/>
      <c r="AZ35" s="648">
        <v>395150</v>
      </c>
      <c r="BA35" s="649"/>
      <c r="BB35" s="649"/>
      <c r="BC35" s="649"/>
      <c r="BD35" s="649"/>
      <c r="BE35" s="649"/>
      <c r="BF35" s="735"/>
      <c r="BG35" s="670" t="s">
        <v>318</v>
      </c>
      <c r="BH35" s="671"/>
      <c r="BI35" s="671"/>
      <c r="BJ35" s="671"/>
      <c r="BK35" s="671"/>
      <c r="BL35" s="671"/>
      <c r="BM35" s="671"/>
      <c r="BN35" s="671"/>
      <c r="BO35" s="671"/>
      <c r="BP35" s="671"/>
      <c r="BQ35" s="671"/>
      <c r="BR35" s="671"/>
      <c r="BS35" s="671"/>
      <c r="BT35" s="671"/>
      <c r="BU35" s="672"/>
      <c r="BV35" s="648">
        <v>35314</v>
      </c>
      <c r="BW35" s="649"/>
      <c r="BX35" s="649"/>
      <c r="BY35" s="649"/>
      <c r="BZ35" s="649"/>
      <c r="CA35" s="649"/>
      <c r="CB35" s="735"/>
      <c r="CD35" s="674" t="s">
        <v>319</v>
      </c>
      <c r="CE35" s="675"/>
      <c r="CF35" s="675"/>
      <c r="CG35" s="675"/>
      <c r="CH35" s="675"/>
      <c r="CI35" s="675"/>
      <c r="CJ35" s="675"/>
      <c r="CK35" s="675"/>
      <c r="CL35" s="675"/>
      <c r="CM35" s="675"/>
      <c r="CN35" s="675"/>
      <c r="CO35" s="675"/>
      <c r="CP35" s="675"/>
      <c r="CQ35" s="676"/>
      <c r="CR35" s="659">
        <v>36138</v>
      </c>
      <c r="CS35" s="695"/>
      <c r="CT35" s="695"/>
      <c r="CU35" s="695"/>
      <c r="CV35" s="695"/>
      <c r="CW35" s="695"/>
      <c r="CX35" s="695"/>
      <c r="CY35" s="696"/>
      <c r="CZ35" s="664">
        <v>1</v>
      </c>
      <c r="DA35" s="693"/>
      <c r="DB35" s="693"/>
      <c r="DC35" s="697"/>
      <c r="DD35" s="668">
        <v>18790</v>
      </c>
      <c r="DE35" s="695"/>
      <c r="DF35" s="695"/>
      <c r="DG35" s="695"/>
      <c r="DH35" s="695"/>
      <c r="DI35" s="695"/>
      <c r="DJ35" s="695"/>
      <c r="DK35" s="696"/>
      <c r="DL35" s="668">
        <v>13172</v>
      </c>
      <c r="DM35" s="695"/>
      <c r="DN35" s="695"/>
      <c r="DO35" s="695"/>
      <c r="DP35" s="695"/>
      <c r="DQ35" s="695"/>
      <c r="DR35" s="695"/>
      <c r="DS35" s="695"/>
      <c r="DT35" s="695"/>
      <c r="DU35" s="695"/>
      <c r="DV35" s="696"/>
      <c r="DW35" s="664">
        <v>0.6</v>
      </c>
      <c r="DX35" s="693"/>
      <c r="DY35" s="693"/>
      <c r="DZ35" s="693"/>
      <c r="EA35" s="693"/>
      <c r="EB35" s="693"/>
      <c r="EC35" s="694"/>
    </row>
    <row r="36" spans="2:133" ht="11.25" customHeight="1" x14ac:dyDescent="0.15">
      <c r="B36" s="656" t="s">
        <v>320</v>
      </c>
      <c r="C36" s="657"/>
      <c r="D36" s="657"/>
      <c r="E36" s="657"/>
      <c r="F36" s="657"/>
      <c r="G36" s="657"/>
      <c r="H36" s="657"/>
      <c r="I36" s="657"/>
      <c r="J36" s="657"/>
      <c r="K36" s="657"/>
      <c r="L36" s="657"/>
      <c r="M36" s="657"/>
      <c r="N36" s="657"/>
      <c r="O36" s="657"/>
      <c r="P36" s="657"/>
      <c r="Q36" s="658"/>
      <c r="R36" s="659" t="s">
        <v>122</v>
      </c>
      <c r="S36" s="660"/>
      <c r="T36" s="660"/>
      <c r="U36" s="660"/>
      <c r="V36" s="660"/>
      <c r="W36" s="660"/>
      <c r="X36" s="660"/>
      <c r="Y36" s="661"/>
      <c r="Z36" s="662" t="s">
        <v>122</v>
      </c>
      <c r="AA36" s="662"/>
      <c r="AB36" s="662"/>
      <c r="AC36" s="662"/>
      <c r="AD36" s="663" t="s">
        <v>122</v>
      </c>
      <c r="AE36" s="663"/>
      <c r="AF36" s="663"/>
      <c r="AG36" s="663"/>
      <c r="AH36" s="663"/>
      <c r="AI36" s="663"/>
      <c r="AJ36" s="663"/>
      <c r="AK36" s="663"/>
      <c r="AL36" s="664" t="s">
        <v>225</v>
      </c>
      <c r="AM36" s="665"/>
      <c r="AN36" s="665"/>
      <c r="AO36" s="666"/>
      <c r="AQ36" s="736" t="s">
        <v>321</v>
      </c>
      <c r="AR36" s="737"/>
      <c r="AS36" s="737"/>
      <c r="AT36" s="737"/>
      <c r="AU36" s="737"/>
      <c r="AV36" s="737"/>
      <c r="AW36" s="737"/>
      <c r="AX36" s="737"/>
      <c r="AY36" s="738"/>
      <c r="AZ36" s="659">
        <v>143329</v>
      </c>
      <c r="BA36" s="660"/>
      <c r="BB36" s="660"/>
      <c r="BC36" s="660"/>
      <c r="BD36" s="695"/>
      <c r="BE36" s="695"/>
      <c r="BF36" s="718"/>
      <c r="BG36" s="674" t="s">
        <v>322</v>
      </c>
      <c r="BH36" s="675"/>
      <c r="BI36" s="675"/>
      <c r="BJ36" s="675"/>
      <c r="BK36" s="675"/>
      <c r="BL36" s="675"/>
      <c r="BM36" s="675"/>
      <c r="BN36" s="675"/>
      <c r="BO36" s="675"/>
      <c r="BP36" s="675"/>
      <c r="BQ36" s="675"/>
      <c r="BR36" s="675"/>
      <c r="BS36" s="675"/>
      <c r="BT36" s="675"/>
      <c r="BU36" s="676"/>
      <c r="BV36" s="659">
        <v>20076</v>
      </c>
      <c r="BW36" s="660"/>
      <c r="BX36" s="660"/>
      <c r="BY36" s="660"/>
      <c r="BZ36" s="660"/>
      <c r="CA36" s="660"/>
      <c r="CB36" s="669"/>
      <c r="CD36" s="674" t="s">
        <v>323</v>
      </c>
      <c r="CE36" s="675"/>
      <c r="CF36" s="675"/>
      <c r="CG36" s="675"/>
      <c r="CH36" s="675"/>
      <c r="CI36" s="675"/>
      <c r="CJ36" s="675"/>
      <c r="CK36" s="675"/>
      <c r="CL36" s="675"/>
      <c r="CM36" s="675"/>
      <c r="CN36" s="675"/>
      <c r="CO36" s="675"/>
      <c r="CP36" s="675"/>
      <c r="CQ36" s="676"/>
      <c r="CR36" s="659">
        <v>442240</v>
      </c>
      <c r="CS36" s="660"/>
      <c r="CT36" s="660"/>
      <c r="CU36" s="660"/>
      <c r="CV36" s="660"/>
      <c r="CW36" s="660"/>
      <c r="CX36" s="660"/>
      <c r="CY36" s="661"/>
      <c r="CZ36" s="664">
        <v>12.8</v>
      </c>
      <c r="DA36" s="693"/>
      <c r="DB36" s="693"/>
      <c r="DC36" s="697"/>
      <c r="DD36" s="668">
        <v>309651</v>
      </c>
      <c r="DE36" s="660"/>
      <c r="DF36" s="660"/>
      <c r="DG36" s="660"/>
      <c r="DH36" s="660"/>
      <c r="DI36" s="660"/>
      <c r="DJ36" s="660"/>
      <c r="DK36" s="661"/>
      <c r="DL36" s="668">
        <v>169645</v>
      </c>
      <c r="DM36" s="660"/>
      <c r="DN36" s="660"/>
      <c r="DO36" s="660"/>
      <c r="DP36" s="660"/>
      <c r="DQ36" s="660"/>
      <c r="DR36" s="660"/>
      <c r="DS36" s="660"/>
      <c r="DT36" s="660"/>
      <c r="DU36" s="660"/>
      <c r="DV36" s="661"/>
      <c r="DW36" s="664">
        <v>7.8</v>
      </c>
      <c r="DX36" s="693"/>
      <c r="DY36" s="693"/>
      <c r="DZ36" s="693"/>
      <c r="EA36" s="693"/>
      <c r="EB36" s="693"/>
      <c r="EC36" s="694"/>
    </row>
    <row r="37" spans="2:133" ht="11.25" customHeight="1" x14ac:dyDescent="0.15">
      <c r="B37" s="656" t="s">
        <v>324</v>
      </c>
      <c r="C37" s="657"/>
      <c r="D37" s="657"/>
      <c r="E37" s="657"/>
      <c r="F37" s="657"/>
      <c r="G37" s="657"/>
      <c r="H37" s="657"/>
      <c r="I37" s="657"/>
      <c r="J37" s="657"/>
      <c r="K37" s="657"/>
      <c r="L37" s="657"/>
      <c r="M37" s="657"/>
      <c r="N37" s="657"/>
      <c r="O37" s="657"/>
      <c r="P37" s="657"/>
      <c r="Q37" s="658"/>
      <c r="R37" s="659">
        <v>80711</v>
      </c>
      <c r="S37" s="660"/>
      <c r="T37" s="660"/>
      <c r="U37" s="660"/>
      <c r="V37" s="660"/>
      <c r="W37" s="660"/>
      <c r="X37" s="660"/>
      <c r="Y37" s="661"/>
      <c r="Z37" s="662">
        <v>2.2000000000000002</v>
      </c>
      <c r="AA37" s="662"/>
      <c r="AB37" s="662"/>
      <c r="AC37" s="662"/>
      <c r="AD37" s="663" t="s">
        <v>122</v>
      </c>
      <c r="AE37" s="663"/>
      <c r="AF37" s="663"/>
      <c r="AG37" s="663"/>
      <c r="AH37" s="663"/>
      <c r="AI37" s="663"/>
      <c r="AJ37" s="663"/>
      <c r="AK37" s="663"/>
      <c r="AL37" s="664" t="s">
        <v>122</v>
      </c>
      <c r="AM37" s="665"/>
      <c r="AN37" s="665"/>
      <c r="AO37" s="666"/>
      <c r="AQ37" s="736" t="s">
        <v>325</v>
      </c>
      <c r="AR37" s="737"/>
      <c r="AS37" s="737"/>
      <c r="AT37" s="737"/>
      <c r="AU37" s="737"/>
      <c r="AV37" s="737"/>
      <c r="AW37" s="737"/>
      <c r="AX37" s="737"/>
      <c r="AY37" s="738"/>
      <c r="AZ37" s="659">
        <v>26241</v>
      </c>
      <c r="BA37" s="660"/>
      <c r="BB37" s="660"/>
      <c r="BC37" s="660"/>
      <c r="BD37" s="695"/>
      <c r="BE37" s="695"/>
      <c r="BF37" s="718"/>
      <c r="BG37" s="674" t="s">
        <v>326</v>
      </c>
      <c r="BH37" s="675"/>
      <c r="BI37" s="675"/>
      <c r="BJ37" s="675"/>
      <c r="BK37" s="675"/>
      <c r="BL37" s="675"/>
      <c r="BM37" s="675"/>
      <c r="BN37" s="675"/>
      <c r="BO37" s="675"/>
      <c r="BP37" s="675"/>
      <c r="BQ37" s="675"/>
      <c r="BR37" s="675"/>
      <c r="BS37" s="675"/>
      <c r="BT37" s="675"/>
      <c r="BU37" s="676"/>
      <c r="BV37" s="659">
        <v>496</v>
      </c>
      <c r="BW37" s="660"/>
      <c r="BX37" s="660"/>
      <c r="BY37" s="660"/>
      <c r="BZ37" s="660"/>
      <c r="CA37" s="660"/>
      <c r="CB37" s="669"/>
      <c r="CD37" s="674" t="s">
        <v>327</v>
      </c>
      <c r="CE37" s="675"/>
      <c r="CF37" s="675"/>
      <c r="CG37" s="675"/>
      <c r="CH37" s="675"/>
      <c r="CI37" s="675"/>
      <c r="CJ37" s="675"/>
      <c r="CK37" s="675"/>
      <c r="CL37" s="675"/>
      <c r="CM37" s="675"/>
      <c r="CN37" s="675"/>
      <c r="CO37" s="675"/>
      <c r="CP37" s="675"/>
      <c r="CQ37" s="676"/>
      <c r="CR37" s="659">
        <v>75939</v>
      </c>
      <c r="CS37" s="695"/>
      <c r="CT37" s="695"/>
      <c r="CU37" s="695"/>
      <c r="CV37" s="695"/>
      <c r="CW37" s="695"/>
      <c r="CX37" s="695"/>
      <c r="CY37" s="696"/>
      <c r="CZ37" s="664">
        <v>2.2000000000000002</v>
      </c>
      <c r="DA37" s="693"/>
      <c r="DB37" s="693"/>
      <c r="DC37" s="697"/>
      <c r="DD37" s="668">
        <v>73128</v>
      </c>
      <c r="DE37" s="695"/>
      <c r="DF37" s="695"/>
      <c r="DG37" s="695"/>
      <c r="DH37" s="695"/>
      <c r="DI37" s="695"/>
      <c r="DJ37" s="695"/>
      <c r="DK37" s="696"/>
      <c r="DL37" s="668">
        <v>70370</v>
      </c>
      <c r="DM37" s="695"/>
      <c r="DN37" s="695"/>
      <c r="DO37" s="695"/>
      <c r="DP37" s="695"/>
      <c r="DQ37" s="695"/>
      <c r="DR37" s="695"/>
      <c r="DS37" s="695"/>
      <c r="DT37" s="695"/>
      <c r="DU37" s="695"/>
      <c r="DV37" s="696"/>
      <c r="DW37" s="664">
        <v>3.2</v>
      </c>
      <c r="DX37" s="693"/>
      <c r="DY37" s="693"/>
      <c r="DZ37" s="693"/>
      <c r="EA37" s="693"/>
      <c r="EB37" s="693"/>
      <c r="EC37" s="694"/>
    </row>
    <row r="38" spans="2:133" ht="11.25" customHeight="1" x14ac:dyDescent="0.15">
      <c r="B38" s="704" t="s">
        <v>328</v>
      </c>
      <c r="C38" s="705"/>
      <c r="D38" s="705"/>
      <c r="E38" s="705"/>
      <c r="F38" s="705"/>
      <c r="G38" s="705"/>
      <c r="H38" s="705"/>
      <c r="I38" s="705"/>
      <c r="J38" s="705"/>
      <c r="K38" s="705"/>
      <c r="L38" s="705"/>
      <c r="M38" s="705"/>
      <c r="N38" s="705"/>
      <c r="O38" s="705"/>
      <c r="P38" s="705"/>
      <c r="Q38" s="706"/>
      <c r="R38" s="739">
        <v>3692910</v>
      </c>
      <c r="S38" s="740"/>
      <c r="T38" s="740"/>
      <c r="U38" s="740"/>
      <c r="V38" s="740"/>
      <c r="W38" s="740"/>
      <c r="X38" s="740"/>
      <c r="Y38" s="741"/>
      <c r="Z38" s="742">
        <v>100</v>
      </c>
      <c r="AA38" s="742"/>
      <c r="AB38" s="742"/>
      <c r="AC38" s="742"/>
      <c r="AD38" s="743">
        <v>2088631</v>
      </c>
      <c r="AE38" s="743"/>
      <c r="AF38" s="743"/>
      <c r="AG38" s="743"/>
      <c r="AH38" s="743"/>
      <c r="AI38" s="743"/>
      <c r="AJ38" s="743"/>
      <c r="AK38" s="743"/>
      <c r="AL38" s="744">
        <v>100</v>
      </c>
      <c r="AM38" s="730"/>
      <c r="AN38" s="730"/>
      <c r="AO38" s="745"/>
      <c r="AQ38" s="736" t="s">
        <v>329</v>
      </c>
      <c r="AR38" s="737"/>
      <c r="AS38" s="737"/>
      <c r="AT38" s="737"/>
      <c r="AU38" s="737"/>
      <c r="AV38" s="737"/>
      <c r="AW38" s="737"/>
      <c r="AX38" s="737"/>
      <c r="AY38" s="738"/>
      <c r="AZ38" s="659">
        <v>113</v>
      </c>
      <c r="BA38" s="660"/>
      <c r="BB38" s="660"/>
      <c r="BC38" s="660"/>
      <c r="BD38" s="695"/>
      <c r="BE38" s="695"/>
      <c r="BF38" s="718"/>
      <c r="BG38" s="674" t="s">
        <v>330</v>
      </c>
      <c r="BH38" s="675"/>
      <c r="BI38" s="675"/>
      <c r="BJ38" s="675"/>
      <c r="BK38" s="675"/>
      <c r="BL38" s="675"/>
      <c r="BM38" s="675"/>
      <c r="BN38" s="675"/>
      <c r="BO38" s="675"/>
      <c r="BP38" s="675"/>
      <c r="BQ38" s="675"/>
      <c r="BR38" s="675"/>
      <c r="BS38" s="675"/>
      <c r="BT38" s="675"/>
      <c r="BU38" s="676"/>
      <c r="BV38" s="659">
        <v>758</v>
      </c>
      <c r="BW38" s="660"/>
      <c r="BX38" s="660"/>
      <c r="BY38" s="660"/>
      <c r="BZ38" s="660"/>
      <c r="CA38" s="660"/>
      <c r="CB38" s="669"/>
      <c r="CD38" s="674" t="s">
        <v>331</v>
      </c>
      <c r="CE38" s="675"/>
      <c r="CF38" s="675"/>
      <c r="CG38" s="675"/>
      <c r="CH38" s="675"/>
      <c r="CI38" s="675"/>
      <c r="CJ38" s="675"/>
      <c r="CK38" s="675"/>
      <c r="CL38" s="675"/>
      <c r="CM38" s="675"/>
      <c r="CN38" s="675"/>
      <c r="CO38" s="675"/>
      <c r="CP38" s="675"/>
      <c r="CQ38" s="676"/>
      <c r="CR38" s="659">
        <v>395150</v>
      </c>
      <c r="CS38" s="660"/>
      <c r="CT38" s="660"/>
      <c r="CU38" s="660"/>
      <c r="CV38" s="660"/>
      <c r="CW38" s="660"/>
      <c r="CX38" s="660"/>
      <c r="CY38" s="661"/>
      <c r="CZ38" s="664">
        <v>11.5</v>
      </c>
      <c r="DA38" s="693"/>
      <c r="DB38" s="693"/>
      <c r="DC38" s="697"/>
      <c r="DD38" s="668">
        <v>360721</v>
      </c>
      <c r="DE38" s="660"/>
      <c r="DF38" s="660"/>
      <c r="DG38" s="660"/>
      <c r="DH38" s="660"/>
      <c r="DI38" s="660"/>
      <c r="DJ38" s="660"/>
      <c r="DK38" s="661"/>
      <c r="DL38" s="668">
        <v>331529</v>
      </c>
      <c r="DM38" s="660"/>
      <c r="DN38" s="660"/>
      <c r="DO38" s="660"/>
      <c r="DP38" s="660"/>
      <c r="DQ38" s="660"/>
      <c r="DR38" s="660"/>
      <c r="DS38" s="660"/>
      <c r="DT38" s="660"/>
      <c r="DU38" s="660"/>
      <c r="DV38" s="661"/>
      <c r="DW38" s="664">
        <v>15.3</v>
      </c>
      <c r="DX38" s="693"/>
      <c r="DY38" s="693"/>
      <c r="DZ38" s="693"/>
      <c r="EA38" s="693"/>
      <c r="EB38" s="693"/>
      <c r="EC38" s="694"/>
    </row>
    <row r="39" spans="2:133" ht="11.25" customHeight="1" x14ac:dyDescent="0.15">
      <c r="AQ39" s="736" t="s">
        <v>332</v>
      </c>
      <c r="AR39" s="737"/>
      <c r="AS39" s="737"/>
      <c r="AT39" s="737"/>
      <c r="AU39" s="737"/>
      <c r="AV39" s="737"/>
      <c r="AW39" s="737"/>
      <c r="AX39" s="737"/>
      <c r="AY39" s="738"/>
      <c r="AZ39" s="659" t="s">
        <v>122</v>
      </c>
      <c r="BA39" s="660"/>
      <c r="BB39" s="660"/>
      <c r="BC39" s="660"/>
      <c r="BD39" s="695"/>
      <c r="BE39" s="695"/>
      <c r="BF39" s="718"/>
      <c r="BG39" s="750" t="s">
        <v>333</v>
      </c>
      <c r="BH39" s="751"/>
      <c r="BI39" s="751"/>
      <c r="BJ39" s="751"/>
      <c r="BK39" s="751"/>
      <c r="BL39" s="215"/>
      <c r="BM39" s="675" t="s">
        <v>334</v>
      </c>
      <c r="BN39" s="675"/>
      <c r="BO39" s="675"/>
      <c r="BP39" s="675"/>
      <c r="BQ39" s="675"/>
      <c r="BR39" s="675"/>
      <c r="BS39" s="675"/>
      <c r="BT39" s="675"/>
      <c r="BU39" s="676"/>
      <c r="BV39" s="659">
        <v>95</v>
      </c>
      <c r="BW39" s="660"/>
      <c r="BX39" s="660"/>
      <c r="BY39" s="660"/>
      <c r="BZ39" s="660"/>
      <c r="CA39" s="660"/>
      <c r="CB39" s="669"/>
      <c r="CD39" s="674" t="s">
        <v>335</v>
      </c>
      <c r="CE39" s="675"/>
      <c r="CF39" s="675"/>
      <c r="CG39" s="675"/>
      <c r="CH39" s="675"/>
      <c r="CI39" s="675"/>
      <c r="CJ39" s="675"/>
      <c r="CK39" s="675"/>
      <c r="CL39" s="675"/>
      <c r="CM39" s="675"/>
      <c r="CN39" s="675"/>
      <c r="CO39" s="675"/>
      <c r="CP39" s="675"/>
      <c r="CQ39" s="676"/>
      <c r="CR39" s="659">
        <v>18764</v>
      </c>
      <c r="CS39" s="695"/>
      <c r="CT39" s="695"/>
      <c r="CU39" s="695"/>
      <c r="CV39" s="695"/>
      <c r="CW39" s="695"/>
      <c r="CX39" s="695"/>
      <c r="CY39" s="696"/>
      <c r="CZ39" s="664">
        <v>0.5</v>
      </c>
      <c r="DA39" s="693"/>
      <c r="DB39" s="693"/>
      <c r="DC39" s="697"/>
      <c r="DD39" s="668">
        <v>810</v>
      </c>
      <c r="DE39" s="695"/>
      <c r="DF39" s="695"/>
      <c r="DG39" s="695"/>
      <c r="DH39" s="695"/>
      <c r="DI39" s="695"/>
      <c r="DJ39" s="695"/>
      <c r="DK39" s="696"/>
      <c r="DL39" s="668" t="s">
        <v>122</v>
      </c>
      <c r="DM39" s="695"/>
      <c r="DN39" s="695"/>
      <c r="DO39" s="695"/>
      <c r="DP39" s="695"/>
      <c r="DQ39" s="695"/>
      <c r="DR39" s="695"/>
      <c r="DS39" s="695"/>
      <c r="DT39" s="695"/>
      <c r="DU39" s="695"/>
      <c r="DV39" s="696"/>
      <c r="DW39" s="664" t="s">
        <v>122</v>
      </c>
      <c r="DX39" s="693"/>
      <c r="DY39" s="693"/>
      <c r="DZ39" s="693"/>
      <c r="EA39" s="693"/>
      <c r="EB39" s="693"/>
      <c r="EC39" s="694"/>
    </row>
    <row r="40" spans="2:133" ht="11.25" customHeight="1" x14ac:dyDescent="0.15">
      <c r="AQ40" s="736" t="s">
        <v>336</v>
      </c>
      <c r="AR40" s="737"/>
      <c r="AS40" s="737"/>
      <c r="AT40" s="737"/>
      <c r="AU40" s="737"/>
      <c r="AV40" s="737"/>
      <c r="AW40" s="737"/>
      <c r="AX40" s="737"/>
      <c r="AY40" s="738"/>
      <c r="AZ40" s="659">
        <v>56750</v>
      </c>
      <c r="BA40" s="660"/>
      <c r="BB40" s="660"/>
      <c r="BC40" s="660"/>
      <c r="BD40" s="695"/>
      <c r="BE40" s="695"/>
      <c r="BF40" s="718"/>
      <c r="BG40" s="750"/>
      <c r="BH40" s="751"/>
      <c r="BI40" s="751"/>
      <c r="BJ40" s="751"/>
      <c r="BK40" s="751"/>
      <c r="BL40" s="215"/>
      <c r="BM40" s="675" t="s">
        <v>337</v>
      </c>
      <c r="BN40" s="675"/>
      <c r="BO40" s="675"/>
      <c r="BP40" s="675"/>
      <c r="BQ40" s="675"/>
      <c r="BR40" s="675"/>
      <c r="BS40" s="675"/>
      <c r="BT40" s="675"/>
      <c r="BU40" s="676"/>
      <c r="BV40" s="659">
        <v>115</v>
      </c>
      <c r="BW40" s="660"/>
      <c r="BX40" s="660"/>
      <c r="BY40" s="660"/>
      <c r="BZ40" s="660"/>
      <c r="CA40" s="660"/>
      <c r="CB40" s="669"/>
      <c r="CD40" s="674" t="s">
        <v>338</v>
      </c>
      <c r="CE40" s="675"/>
      <c r="CF40" s="675"/>
      <c r="CG40" s="675"/>
      <c r="CH40" s="675"/>
      <c r="CI40" s="675"/>
      <c r="CJ40" s="675"/>
      <c r="CK40" s="675"/>
      <c r="CL40" s="675"/>
      <c r="CM40" s="675"/>
      <c r="CN40" s="675"/>
      <c r="CO40" s="675"/>
      <c r="CP40" s="675"/>
      <c r="CQ40" s="676"/>
      <c r="CR40" s="659">
        <v>16160</v>
      </c>
      <c r="CS40" s="660"/>
      <c r="CT40" s="660"/>
      <c r="CU40" s="660"/>
      <c r="CV40" s="660"/>
      <c r="CW40" s="660"/>
      <c r="CX40" s="660"/>
      <c r="CY40" s="661"/>
      <c r="CZ40" s="664">
        <v>0.5</v>
      </c>
      <c r="DA40" s="693"/>
      <c r="DB40" s="693"/>
      <c r="DC40" s="697"/>
      <c r="DD40" s="668">
        <v>845</v>
      </c>
      <c r="DE40" s="660"/>
      <c r="DF40" s="660"/>
      <c r="DG40" s="660"/>
      <c r="DH40" s="660"/>
      <c r="DI40" s="660"/>
      <c r="DJ40" s="660"/>
      <c r="DK40" s="661"/>
      <c r="DL40" s="668" t="s">
        <v>122</v>
      </c>
      <c r="DM40" s="660"/>
      <c r="DN40" s="660"/>
      <c r="DO40" s="660"/>
      <c r="DP40" s="660"/>
      <c r="DQ40" s="660"/>
      <c r="DR40" s="660"/>
      <c r="DS40" s="660"/>
      <c r="DT40" s="660"/>
      <c r="DU40" s="660"/>
      <c r="DV40" s="661"/>
      <c r="DW40" s="664" t="s">
        <v>122</v>
      </c>
      <c r="DX40" s="693"/>
      <c r="DY40" s="693"/>
      <c r="DZ40" s="693"/>
      <c r="EA40" s="693"/>
      <c r="EB40" s="693"/>
      <c r="EC40" s="694"/>
    </row>
    <row r="41" spans="2:133" ht="11.25" customHeight="1" x14ac:dyDescent="0.15">
      <c r="AQ41" s="746" t="s">
        <v>339</v>
      </c>
      <c r="AR41" s="747"/>
      <c r="AS41" s="747"/>
      <c r="AT41" s="747"/>
      <c r="AU41" s="747"/>
      <c r="AV41" s="747"/>
      <c r="AW41" s="747"/>
      <c r="AX41" s="747"/>
      <c r="AY41" s="748"/>
      <c r="AZ41" s="739">
        <v>168717</v>
      </c>
      <c r="BA41" s="740"/>
      <c r="BB41" s="740"/>
      <c r="BC41" s="740"/>
      <c r="BD41" s="729"/>
      <c r="BE41" s="729"/>
      <c r="BF41" s="731"/>
      <c r="BG41" s="752"/>
      <c r="BH41" s="753"/>
      <c r="BI41" s="753"/>
      <c r="BJ41" s="753"/>
      <c r="BK41" s="753"/>
      <c r="BL41" s="216"/>
      <c r="BM41" s="684" t="s">
        <v>340</v>
      </c>
      <c r="BN41" s="684"/>
      <c r="BO41" s="684"/>
      <c r="BP41" s="684"/>
      <c r="BQ41" s="684"/>
      <c r="BR41" s="684"/>
      <c r="BS41" s="684"/>
      <c r="BT41" s="684"/>
      <c r="BU41" s="685"/>
      <c r="BV41" s="739">
        <v>381</v>
      </c>
      <c r="BW41" s="740"/>
      <c r="BX41" s="740"/>
      <c r="BY41" s="740"/>
      <c r="BZ41" s="740"/>
      <c r="CA41" s="740"/>
      <c r="CB41" s="749"/>
      <c r="CD41" s="674" t="s">
        <v>341</v>
      </c>
      <c r="CE41" s="675"/>
      <c r="CF41" s="675"/>
      <c r="CG41" s="675"/>
      <c r="CH41" s="675"/>
      <c r="CI41" s="675"/>
      <c r="CJ41" s="675"/>
      <c r="CK41" s="675"/>
      <c r="CL41" s="675"/>
      <c r="CM41" s="675"/>
      <c r="CN41" s="675"/>
      <c r="CO41" s="675"/>
      <c r="CP41" s="675"/>
      <c r="CQ41" s="676"/>
      <c r="CR41" s="659" t="s">
        <v>225</v>
      </c>
      <c r="CS41" s="695"/>
      <c r="CT41" s="695"/>
      <c r="CU41" s="695"/>
      <c r="CV41" s="695"/>
      <c r="CW41" s="695"/>
      <c r="CX41" s="695"/>
      <c r="CY41" s="696"/>
      <c r="CZ41" s="664" t="s">
        <v>122</v>
      </c>
      <c r="DA41" s="693"/>
      <c r="DB41" s="693"/>
      <c r="DC41" s="697"/>
      <c r="DD41" s="668" t="s">
        <v>225</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343</v>
      </c>
      <c r="CE42" s="657"/>
      <c r="CF42" s="657"/>
      <c r="CG42" s="657"/>
      <c r="CH42" s="657"/>
      <c r="CI42" s="657"/>
      <c r="CJ42" s="657"/>
      <c r="CK42" s="657"/>
      <c r="CL42" s="657"/>
      <c r="CM42" s="657"/>
      <c r="CN42" s="657"/>
      <c r="CO42" s="657"/>
      <c r="CP42" s="657"/>
      <c r="CQ42" s="658"/>
      <c r="CR42" s="659">
        <v>669684</v>
      </c>
      <c r="CS42" s="660"/>
      <c r="CT42" s="660"/>
      <c r="CU42" s="660"/>
      <c r="CV42" s="660"/>
      <c r="CW42" s="660"/>
      <c r="CX42" s="660"/>
      <c r="CY42" s="661"/>
      <c r="CZ42" s="664">
        <v>19.399999999999999</v>
      </c>
      <c r="DA42" s="665"/>
      <c r="DB42" s="665"/>
      <c r="DC42" s="760"/>
      <c r="DD42" s="668">
        <v>85746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345</v>
      </c>
      <c r="CE43" s="657"/>
      <c r="CF43" s="657"/>
      <c r="CG43" s="657"/>
      <c r="CH43" s="657"/>
      <c r="CI43" s="657"/>
      <c r="CJ43" s="657"/>
      <c r="CK43" s="657"/>
      <c r="CL43" s="657"/>
      <c r="CM43" s="657"/>
      <c r="CN43" s="657"/>
      <c r="CO43" s="657"/>
      <c r="CP43" s="657"/>
      <c r="CQ43" s="658"/>
      <c r="CR43" s="659">
        <v>13967</v>
      </c>
      <c r="CS43" s="695"/>
      <c r="CT43" s="695"/>
      <c r="CU43" s="695"/>
      <c r="CV43" s="695"/>
      <c r="CW43" s="695"/>
      <c r="CX43" s="695"/>
      <c r="CY43" s="696"/>
      <c r="CZ43" s="664">
        <v>0.4</v>
      </c>
      <c r="DA43" s="693"/>
      <c r="DB43" s="693"/>
      <c r="DC43" s="697"/>
      <c r="DD43" s="668">
        <v>13967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346</v>
      </c>
      <c r="CD44" s="771" t="s">
        <v>297</v>
      </c>
      <c r="CE44" s="772"/>
      <c r="CF44" s="656" t="s">
        <v>347</v>
      </c>
      <c r="CG44" s="657"/>
      <c r="CH44" s="657"/>
      <c r="CI44" s="657"/>
      <c r="CJ44" s="657"/>
      <c r="CK44" s="657"/>
      <c r="CL44" s="657"/>
      <c r="CM44" s="657"/>
      <c r="CN44" s="657"/>
      <c r="CO44" s="657"/>
      <c r="CP44" s="657"/>
      <c r="CQ44" s="658"/>
      <c r="CR44" s="659">
        <v>668789</v>
      </c>
      <c r="CS44" s="660"/>
      <c r="CT44" s="660"/>
      <c r="CU44" s="660"/>
      <c r="CV44" s="660"/>
      <c r="CW44" s="660"/>
      <c r="CX44" s="660"/>
      <c r="CY44" s="661"/>
      <c r="CZ44" s="664">
        <v>19.399999999999999</v>
      </c>
      <c r="DA44" s="665"/>
      <c r="DB44" s="665"/>
      <c r="DC44" s="760"/>
      <c r="DD44" s="668">
        <v>85511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348</v>
      </c>
      <c r="CG45" s="657"/>
      <c r="CH45" s="657"/>
      <c r="CI45" s="657"/>
      <c r="CJ45" s="657"/>
      <c r="CK45" s="657"/>
      <c r="CL45" s="657"/>
      <c r="CM45" s="657"/>
      <c r="CN45" s="657"/>
      <c r="CO45" s="657"/>
      <c r="CP45" s="657"/>
      <c r="CQ45" s="658"/>
      <c r="CR45" s="659">
        <v>264933</v>
      </c>
      <c r="CS45" s="695"/>
      <c r="CT45" s="695"/>
      <c r="CU45" s="695"/>
      <c r="CV45" s="695"/>
      <c r="CW45" s="695"/>
      <c r="CX45" s="695"/>
      <c r="CY45" s="696"/>
      <c r="CZ45" s="664">
        <v>7.7</v>
      </c>
      <c r="DA45" s="693"/>
      <c r="DB45" s="693"/>
      <c r="DC45" s="697"/>
      <c r="DD45" s="668">
        <v>12328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349</v>
      </c>
      <c r="CG46" s="657"/>
      <c r="CH46" s="657"/>
      <c r="CI46" s="657"/>
      <c r="CJ46" s="657"/>
      <c r="CK46" s="657"/>
      <c r="CL46" s="657"/>
      <c r="CM46" s="657"/>
      <c r="CN46" s="657"/>
      <c r="CO46" s="657"/>
      <c r="CP46" s="657"/>
      <c r="CQ46" s="658"/>
      <c r="CR46" s="659">
        <v>400453</v>
      </c>
      <c r="CS46" s="660"/>
      <c r="CT46" s="660"/>
      <c r="CU46" s="660"/>
      <c r="CV46" s="660"/>
      <c r="CW46" s="660"/>
      <c r="CX46" s="660"/>
      <c r="CY46" s="661"/>
      <c r="CZ46" s="664">
        <v>11.6</v>
      </c>
      <c r="DA46" s="665"/>
      <c r="DB46" s="665"/>
      <c r="DC46" s="760"/>
      <c r="DD46" s="668">
        <v>73043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350</v>
      </c>
      <c r="CG47" s="657"/>
      <c r="CH47" s="657"/>
      <c r="CI47" s="657"/>
      <c r="CJ47" s="657"/>
      <c r="CK47" s="657"/>
      <c r="CL47" s="657"/>
      <c r="CM47" s="657"/>
      <c r="CN47" s="657"/>
      <c r="CO47" s="657"/>
      <c r="CP47" s="657"/>
      <c r="CQ47" s="658"/>
      <c r="CR47" s="659">
        <v>895</v>
      </c>
      <c r="CS47" s="695"/>
      <c r="CT47" s="695"/>
      <c r="CU47" s="695"/>
      <c r="CV47" s="695"/>
      <c r="CW47" s="695"/>
      <c r="CX47" s="695"/>
      <c r="CY47" s="696"/>
      <c r="CZ47" s="664">
        <v>0</v>
      </c>
      <c r="DA47" s="693"/>
      <c r="DB47" s="693"/>
      <c r="DC47" s="697"/>
      <c r="DD47" s="668">
        <v>235</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351</v>
      </c>
      <c r="CG48" s="657"/>
      <c r="CH48" s="657"/>
      <c r="CI48" s="657"/>
      <c r="CJ48" s="657"/>
      <c r="CK48" s="657"/>
      <c r="CL48" s="657"/>
      <c r="CM48" s="657"/>
      <c r="CN48" s="657"/>
      <c r="CO48" s="657"/>
      <c r="CP48" s="657"/>
      <c r="CQ48" s="658"/>
      <c r="CR48" s="659" t="s">
        <v>225</v>
      </c>
      <c r="CS48" s="660"/>
      <c r="CT48" s="660"/>
      <c r="CU48" s="660"/>
      <c r="CV48" s="660"/>
      <c r="CW48" s="660"/>
      <c r="CX48" s="660"/>
      <c r="CY48" s="661"/>
      <c r="CZ48" s="664" t="s">
        <v>122</v>
      </c>
      <c r="DA48" s="665"/>
      <c r="DB48" s="665"/>
      <c r="DC48" s="760"/>
      <c r="DD48" s="668" t="s">
        <v>225</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352</v>
      </c>
      <c r="CE49" s="705"/>
      <c r="CF49" s="705"/>
      <c r="CG49" s="705"/>
      <c r="CH49" s="705"/>
      <c r="CI49" s="705"/>
      <c r="CJ49" s="705"/>
      <c r="CK49" s="705"/>
      <c r="CL49" s="705"/>
      <c r="CM49" s="705"/>
      <c r="CN49" s="705"/>
      <c r="CO49" s="705"/>
      <c r="CP49" s="705"/>
      <c r="CQ49" s="706"/>
      <c r="CR49" s="739">
        <v>3445715</v>
      </c>
      <c r="CS49" s="729"/>
      <c r="CT49" s="729"/>
      <c r="CU49" s="729"/>
      <c r="CV49" s="729"/>
      <c r="CW49" s="729"/>
      <c r="CX49" s="729"/>
      <c r="CY49" s="761"/>
      <c r="CZ49" s="744">
        <v>100</v>
      </c>
      <c r="DA49" s="762"/>
      <c r="DB49" s="762"/>
      <c r="DC49" s="763"/>
      <c r="DD49" s="764">
        <v>2287700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cWvQf57U4ksyo5UNd0yV2WISqXShjoaEhCIAiJ6FXktpk/L607g8iyk5HYb9wwW1hY74JbDT+dTKlhE0VMwrGw==" saltValue="DUwUb1WughK9vjGik8VPZ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0" zoomScaleNormal="80" zoomScaleSheetLayoutView="70" workbookViewId="0">
      <selection activeCell="AP34" sqref="AP34:AT34"/>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354</v>
      </c>
      <c r="DK2" s="807"/>
      <c r="DL2" s="807"/>
      <c r="DM2" s="807"/>
      <c r="DN2" s="807"/>
      <c r="DO2" s="808"/>
      <c r="DP2" s="229"/>
      <c r="DQ2" s="806" t="s">
        <v>355</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356</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358</v>
      </c>
      <c r="B5" s="801"/>
      <c r="C5" s="801"/>
      <c r="D5" s="801"/>
      <c r="E5" s="801"/>
      <c r="F5" s="801"/>
      <c r="G5" s="801"/>
      <c r="H5" s="801"/>
      <c r="I5" s="801"/>
      <c r="J5" s="801"/>
      <c r="K5" s="801"/>
      <c r="L5" s="801"/>
      <c r="M5" s="801"/>
      <c r="N5" s="801"/>
      <c r="O5" s="801"/>
      <c r="P5" s="802"/>
      <c r="Q5" s="777" t="s">
        <v>359</v>
      </c>
      <c r="R5" s="778"/>
      <c r="S5" s="778"/>
      <c r="T5" s="778"/>
      <c r="U5" s="779"/>
      <c r="V5" s="777" t="s">
        <v>360</v>
      </c>
      <c r="W5" s="778"/>
      <c r="X5" s="778"/>
      <c r="Y5" s="778"/>
      <c r="Z5" s="779"/>
      <c r="AA5" s="777" t="s">
        <v>361</v>
      </c>
      <c r="AB5" s="778"/>
      <c r="AC5" s="778"/>
      <c r="AD5" s="778"/>
      <c r="AE5" s="778"/>
      <c r="AF5" s="810" t="s">
        <v>362</v>
      </c>
      <c r="AG5" s="778"/>
      <c r="AH5" s="778"/>
      <c r="AI5" s="778"/>
      <c r="AJ5" s="789"/>
      <c r="AK5" s="778" t="s">
        <v>363</v>
      </c>
      <c r="AL5" s="778"/>
      <c r="AM5" s="778"/>
      <c r="AN5" s="778"/>
      <c r="AO5" s="779"/>
      <c r="AP5" s="777" t="s">
        <v>364</v>
      </c>
      <c r="AQ5" s="778"/>
      <c r="AR5" s="778"/>
      <c r="AS5" s="778"/>
      <c r="AT5" s="779"/>
      <c r="AU5" s="777" t="s">
        <v>365</v>
      </c>
      <c r="AV5" s="778"/>
      <c r="AW5" s="778"/>
      <c r="AX5" s="778"/>
      <c r="AY5" s="789"/>
      <c r="AZ5" s="236"/>
      <c r="BA5" s="236"/>
      <c r="BB5" s="236"/>
      <c r="BC5" s="236"/>
      <c r="BD5" s="236"/>
      <c r="BE5" s="237"/>
      <c r="BF5" s="237"/>
      <c r="BG5" s="237"/>
      <c r="BH5" s="237"/>
      <c r="BI5" s="237"/>
      <c r="BJ5" s="237"/>
      <c r="BK5" s="237"/>
      <c r="BL5" s="237"/>
      <c r="BM5" s="237"/>
      <c r="BN5" s="237"/>
      <c r="BO5" s="237"/>
      <c r="BP5" s="237"/>
      <c r="BQ5" s="800" t="s">
        <v>366</v>
      </c>
      <c r="BR5" s="801"/>
      <c r="BS5" s="801"/>
      <c r="BT5" s="801"/>
      <c r="BU5" s="801"/>
      <c r="BV5" s="801"/>
      <c r="BW5" s="801"/>
      <c r="BX5" s="801"/>
      <c r="BY5" s="801"/>
      <c r="BZ5" s="801"/>
      <c r="CA5" s="801"/>
      <c r="CB5" s="801"/>
      <c r="CC5" s="801"/>
      <c r="CD5" s="801"/>
      <c r="CE5" s="801"/>
      <c r="CF5" s="801"/>
      <c r="CG5" s="802"/>
      <c r="CH5" s="777" t="s">
        <v>367</v>
      </c>
      <c r="CI5" s="778"/>
      <c r="CJ5" s="778"/>
      <c r="CK5" s="778"/>
      <c r="CL5" s="779"/>
      <c r="CM5" s="777" t="s">
        <v>368</v>
      </c>
      <c r="CN5" s="778"/>
      <c r="CO5" s="778"/>
      <c r="CP5" s="778"/>
      <c r="CQ5" s="779"/>
      <c r="CR5" s="777" t="s">
        <v>369</v>
      </c>
      <c r="CS5" s="778"/>
      <c r="CT5" s="778"/>
      <c r="CU5" s="778"/>
      <c r="CV5" s="779"/>
      <c r="CW5" s="777" t="s">
        <v>370</v>
      </c>
      <c r="CX5" s="778"/>
      <c r="CY5" s="778"/>
      <c r="CZ5" s="778"/>
      <c r="DA5" s="779"/>
      <c r="DB5" s="777" t="s">
        <v>371</v>
      </c>
      <c r="DC5" s="778"/>
      <c r="DD5" s="778"/>
      <c r="DE5" s="778"/>
      <c r="DF5" s="779"/>
      <c r="DG5" s="783" t="s">
        <v>372</v>
      </c>
      <c r="DH5" s="784"/>
      <c r="DI5" s="784"/>
      <c r="DJ5" s="784"/>
      <c r="DK5" s="785"/>
      <c r="DL5" s="783" t="s">
        <v>373</v>
      </c>
      <c r="DM5" s="784"/>
      <c r="DN5" s="784"/>
      <c r="DO5" s="784"/>
      <c r="DP5" s="785"/>
      <c r="DQ5" s="777" t="s">
        <v>374</v>
      </c>
      <c r="DR5" s="778"/>
      <c r="DS5" s="778"/>
      <c r="DT5" s="778"/>
      <c r="DU5" s="779"/>
      <c r="DV5" s="777" t="s">
        <v>365</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375</v>
      </c>
      <c r="C7" s="792"/>
      <c r="D7" s="792"/>
      <c r="E7" s="792"/>
      <c r="F7" s="792"/>
      <c r="G7" s="792"/>
      <c r="H7" s="792"/>
      <c r="I7" s="792"/>
      <c r="J7" s="792"/>
      <c r="K7" s="792"/>
      <c r="L7" s="792"/>
      <c r="M7" s="792"/>
      <c r="N7" s="792"/>
      <c r="O7" s="792"/>
      <c r="P7" s="793"/>
      <c r="Q7" s="794">
        <v>3693</v>
      </c>
      <c r="R7" s="795"/>
      <c r="S7" s="795"/>
      <c r="T7" s="795"/>
      <c r="U7" s="795"/>
      <c r="V7" s="795">
        <v>3446</v>
      </c>
      <c r="W7" s="795"/>
      <c r="X7" s="795"/>
      <c r="Y7" s="795"/>
      <c r="Z7" s="795"/>
      <c r="AA7" s="795">
        <v>247</v>
      </c>
      <c r="AB7" s="795"/>
      <c r="AC7" s="795"/>
      <c r="AD7" s="795"/>
      <c r="AE7" s="796"/>
      <c r="AF7" s="797">
        <v>219</v>
      </c>
      <c r="AG7" s="798"/>
      <c r="AH7" s="798"/>
      <c r="AI7" s="798"/>
      <c r="AJ7" s="799"/>
      <c r="AK7" s="834">
        <v>1</v>
      </c>
      <c r="AL7" s="835"/>
      <c r="AM7" s="835"/>
      <c r="AN7" s="835"/>
      <c r="AO7" s="835"/>
      <c r="AP7" s="835">
        <v>3346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570</v>
      </c>
      <c r="BT7" s="839"/>
      <c r="BU7" s="839"/>
      <c r="BV7" s="839"/>
      <c r="BW7" s="839"/>
      <c r="BX7" s="839"/>
      <c r="BY7" s="839"/>
      <c r="BZ7" s="839"/>
      <c r="CA7" s="839"/>
      <c r="CB7" s="839"/>
      <c r="CC7" s="839"/>
      <c r="CD7" s="839"/>
      <c r="CE7" s="839"/>
      <c r="CF7" s="839"/>
      <c r="CG7" s="840"/>
      <c r="CH7" s="831">
        <v>5</v>
      </c>
      <c r="CI7" s="832"/>
      <c r="CJ7" s="832"/>
      <c r="CK7" s="832"/>
      <c r="CL7" s="833"/>
      <c r="CM7" s="831">
        <v>12</v>
      </c>
      <c r="CN7" s="832"/>
      <c r="CO7" s="832"/>
      <c r="CP7" s="832"/>
      <c r="CQ7" s="833"/>
      <c r="CR7" s="831">
        <v>3</v>
      </c>
      <c r="CS7" s="832"/>
      <c r="CT7" s="832"/>
      <c r="CU7" s="832"/>
      <c r="CV7" s="833"/>
      <c r="CW7" s="831">
        <v>1</v>
      </c>
      <c r="CX7" s="832"/>
      <c r="CY7" s="832"/>
      <c r="CZ7" s="832"/>
      <c r="DA7" s="833"/>
      <c r="DB7" s="831" t="s">
        <v>564</v>
      </c>
      <c r="DC7" s="832"/>
      <c r="DD7" s="832"/>
      <c r="DE7" s="832"/>
      <c r="DF7" s="833"/>
      <c r="DG7" s="831" t="s">
        <v>564</v>
      </c>
      <c r="DH7" s="832"/>
      <c r="DI7" s="832"/>
      <c r="DJ7" s="832"/>
      <c r="DK7" s="833"/>
      <c r="DL7" s="831" t="s">
        <v>564</v>
      </c>
      <c r="DM7" s="832"/>
      <c r="DN7" s="832"/>
      <c r="DO7" s="832"/>
      <c r="DP7" s="833"/>
      <c r="DQ7" s="831" t="s">
        <v>564</v>
      </c>
      <c r="DR7" s="832"/>
      <c r="DS7" s="832"/>
      <c r="DT7" s="832"/>
      <c r="DU7" s="833"/>
      <c r="DV7" s="812"/>
      <c r="DW7" s="813"/>
      <c r="DX7" s="813"/>
      <c r="DY7" s="813"/>
      <c r="DZ7" s="814"/>
      <c r="EA7" s="234"/>
    </row>
    <row r="8" spans="1:131" s="235" customFormat="1" ht="26.25" customHeight="1" x14ac:dyDescent="0.15">
      <c r="A8" s="241">
        <v>2</v>
      </c>
      <c r="B8" s="815" t="s">
        <v>376</v>
      </c>
      <c r="C8" s="816"/>
      <c r="D8" s="816"/>
      <c r="E8" s="816"/>
      <c r="F8" s="816"/>
      <c r="G8" s="816"/>
      <c r="H8" s="816"/>
      <c r="I8" s="816"/>
      <c r="J8" s="816"/>
      <c r="K8" s="816"/>
      <c r="L8" s="816"/>
      <c r="M8" s="816"/>
      <c r="N8" s="816"/>
      <c r="O8" s="816"/>
      <c r="P8" s="817"/>
      <c r="Q8" s="818">
        <v>1</v>
      </c>
      <c r="R8" s="819"/>
      <c r="S8" s="819"/>
      <c r="T8" s="819"/>
      <c r="U8" s="819"/>
      <c r="V8" s="819">
        <v>1</v>
      </c>
      <c r="W8" s="819"/>
      <c r="X8" s="819"/>
      <c r="Y8" s="819"/>
      <c r="Z8" s="819"/>
      <c r="AA8" s="819" t="s">
        <v>564</v>
      </c>
      <c r="AB8" s="819"/>
      <c r="AC8" s="819"/>
      <c r="AD8" s="819"/>
      <c r="AE8" s="820"/>
      <c r="AF8" s="821" t="s">
        <v>122</v>
      </c>
      <c r="AG8" s="822"/>
      <c r="AH8" s="822"/>
      <c r="AI8" s="822"/>
      <c r="AJ8" s="823"/>
      <c r="AK8" s="824" t="s">
        <v>564</v>
      </c>
      <c r="AL8" s="825"/>
      <c r="AM8" s="825"/>
      <c r="AN8" s="825"/>
      <c r="AO8" s="825"/>
      <c r="AP8" s="825" t="s">
        <v>564</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571</v>
      </c>
      <c r="BT8" s="829"/>
      <c r="BU8" s="829"/>
      <c r="BV8" s="829"/>
      <c r="BW8" s="829"/>
      <c r="BX8" s="829"/>
      <c r="BY8" s="829"/>
      <c r="BZ8" s="829"/>
      <c r="CA8" s="829"/>
      <c r="CB8" s="829"/>
      <c r="CC8" s="829"/>
      <c r="CD8" s="829"/>
      <c r="CE8" s="829"/>
      <c r="CF8" s="829"/>
      <c r="CG8" s="830"/>
      <c r="CH8" s="841">
        <v>-2</v>
      </c>
      <c r="CI8" s="842"/>
      <c r="CJ8" s="842"/>
      <c r="CK8" s="842"/>
      <c r="CL8" s="843"/>
      <c r="CM8" s="841">
        <v>10</v>
      </c>
      <c r="CN8" s="842"/>
      <c r="CO8" s="842"/>
      <c r="CP8" s="842"/>
      <c r="CQ8" s="843"/>
      <c r="CR8" s="841">
        <v>10</v>
      </c>
      <c r="CS8" s="842"/>
      <c r="CT8" s="842"/>
      <c r="CU8" s="842"/>
      <c r="CV8" s="843"/>
      <c r="CW8" s="841">
        <v>0</v>
      </c>
      <c r="CX8" s="842"/>
      <c r="CY8" s="842"/>
      <c r="CZ8" s="842"/>
      <c r="DA8" s="843"/>
      <c r="DB8" s="841" t="s">
        <v>564</v>
      </c>
      <c r="DC8" s="842"/>
      <c r="DD8" s="842"/>
      <c r="DE8" s="842"/>
      <c r="DF8" s="843"/>
      <c r="DG8" s="841" t="s">
        <v>564</v>
      </c>
      <c r="DH8" s="842"/>
      <c r="DI8" s="842"/>
      <c r="DJ8" s="842"/>
      <c r="DK8" s="843"/>
      <c r="DL8" s="841" t="s">
        <v>564</v>
      </c>
      <c r="DM8" s="842"/>
      <c r="DN8" s="842"/>
      <c r="DO8" s="842"/>
      <c r="DP8" s="843"/>
      <c r="DQ8" s="841" t="s">
        <v>564</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572</v>
      </c>
      <c r="BT9" s="829"/>
      <c r="BU9" s="829"/>
      <c r="BV9" s="829"/>
      <c r="BW9" s="829"/>
      <c r="BX9" s="829"/>
      <c r="BY9" s="829"/>
      <c r="BZ9" s="829"/>
      <c r="CA9" s="829"/>
      <c r="CB9" s="829"/>
      <c r="CC9" s="829"/>
      <c r="CD9" s="829"/>
      <c r="CE9" s="829"/>
      <c r="CF9" s="829"/>
      <c r="CG9" s="830"/>
      <c r="CH9" s="841">
        <v>16</v>
      </c>
      <c r="CI9" s="842"/>
      <c r="CJ9" s="842"/>
      <c r="CK9" s="842"/>
      <c r="CL9" s="843"/>
      <c r="CM9" s="841">
        <v>107</v>
      </c>
      <c r="CN9" s="842"/>
      <c r="CO9" s="842"/>
      <c r="CP9" s="842"/>
      <c r="CQ9" s="843"/>
      <c r="CR9" s="841">
        <v>33</v>
      </c>
      <c r="CS9" s="842"/>
      <c r="CT9" s="842"/>
      <c r="CU9" s="842"/>
      <c r="CV9" s="843"/>
      <c r="CW9" s="841" t="s">
        <v>564</v>
      </c>
      <c r="CX9" s="842"/>
      <c r="CY9" s="842"/>
      <c r="CZ9" s="842"/>
      <c r="DA9" s="843"/>
      <c r="DB9" s="841" t="s">
        <v>564</v>
      </c>
      <c r="DC9" s="842"/>
      <c r="DD9" s="842"/>
      <c r="DE9" s="842"/>
      <c r="DF9" s="843"/>
      <c r="DG9" s="841" t="s">
        <v>564</v>
      </c>
      <c r="DH9" s="842"/>
      <c r="DI9" s="842"/>
      <c r="DJ9" s="842"/>
      <c r="DK9" s="843"/>
      <c r="DL9" s="841" t="s">
        <v>564</v>
      </c>
      <c r="DM9" s="842"/>
      <c r="DN9" s="842"/>
      <c r="DO9" s="842"/>
      <c r="DP9" s="843"/>
      <c r="DQ9" s="841" t="s">
        <v>564</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378</v>
      </c>
      <c r="B23" s="850" t="s">
        <v>379</v>
      </c>
      <c r="C23" s="851"/>
      <c r="D23" s="851"/>
      <c r="E23" s="851"/>
      <c r="F23" s="851"/>
      <c r="G23" s="851"/>
      <c r="H23" s="851"/>
      <c r="I23" s="851"/>
      <c r="J23" s="851"/>
      <c r="K23" s="851"/>
      <c r="L23" s="851"/>
      <c r="M23" s="851"/>
      <c r="N23" s="851"/>
      <c r="O23" s="851"/>
      <c r="P23" s="852"/>
      <c r="Q23" s="853">
        <v>3964</v>
      </c>
      <c r="R23" s="854"/>
      <c r="S23" s="854"/>
      <c r="T23" s="854"/>
      <c r="U23" s="854"/>
      <c r="V23" s="854">
        <v>3447</v>
      </c>
      <c r="W23" s="854"/>
      <c r="X23" s="854"/>
      <c r="Y23" s="854"/>
      <c r="Z23" s="854"/>
      <c r="AA23" s="854">
        <v>247</v>
      </c>
      <c r="AB23" s="854"/>
      <c r="AC23" s="854"/>
      <c r="AD23" s="854"/>
      <c r="AE23" s="855"/>
      <c r="AF23" s="856">
        <v>219</v>
      </c>
      <c r="AG23" s="854"/>
      <c r="AH23" s="854"/>
      <c r="AI23" s="854"/>
      <c r="AJ23" s="857"/>
      <c r="AK23" s="858"/>
      <c r="AL23" s="859"/>
      <c r="AM23" s="859"/>
      <c r="AN23" s="859"/>
      <c r="AO23" s="859"/>
      <c r="AP23" s="854">
        <v>3346</v>
      </c>
      <c r="AQ23" s="854"/>
      <c r="AR23" s="854"/>
      <c r="AS23" s="854"/>
      <c r="AT23" s="854"/>
      <c r="AU23" s="860"/>
      <c r="AV23" s="860"/>
      <c r="AW23" s="860"/>
      <c r="AX23" s="860"/>
      <c r="AY23" s="861"/>
      <c r="AZ23" s="869" t="s">
        <v>380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358</v>
      </c>
      <c r="B26" s="801"/>
      <c r="C26" s="801"/>
      <c r="D26" s="801"/>
      <c r="E26" s="801"/>
      <c r="F26" s="801"/>
      <c r="G26" s="801"/>
      <c r="H26" s="801"/>
      <c r="I26" s="801"/>
      <c r="J26" s="801"/>
      <c r="K26" s="801"/>
      <c r="L26" s="801"/>
      <c r="M26" s="801"/>
      <c r="N26" s="801"/>
      <c r="O26" s="801"/>
      <c r="P26" s="802"/>
      <c r="Q26" s="777" t="s">
        <v>383</v>
      </c>
      <c r="R26" s="778"/>
      <c r="S26" s="778"/>
      <c r="T26" s="778"/>
      <c r="U26" s="779"/>
      <c r="V26" s="777" t="s">
        <v>384</v>
      </c>
      <c r="W26" s="778"/>
      <c r="X26" s="778"/>
      <c r="Y26" s="778"/>
      <c r="Z26" s="779"/>
      <c r="AA26" s="777" t="s">
        <v>385</v>
      </c>
      <c r="AB26" s="778"/>
      <c r="AC26" s="778"/>
      <c r="AD26" s="778"/>
      <c r="AE26" s="778"/>
      <c r="AF26" s="872" t="s">
        <v>386</v>
      </c>
      <c r="AG26" s="873"/>
      <c r="AH26" s="873"/>
      <c r="AI26" s="873"/>
      <c r="AJ26" s="874"/>
      <c r="AK26" s="778" t="s">
        <v>387</v>
      </c>
      <c r="AL26" s="778"/>
      <c r="AM26" s="778"/>
      <c r="AN26" s="778"/>
      <c r="AO26" s="779"/>
      <c r="AP26" s="777" t="s">
        <v>388</v>
      </c>
      <c r="AQ26" s="778"/>
      <c r="AR26" s="778"/>
      <c r="AS26" s="778"/>
      <c r="AT26" s="779"/>
      <c r="AU26" s="777" t="s">
        <v>389</v>
      </c>
      <c r="AV26" s="778"/>
      <c r="AW26" s="778"/>
      <c r="AX26" s="778"/>
      <c r="AY26" s="779"/>
      <c r="AZ26" s="777" t="s">
        <v>390</v>
      </c>
      <c r="BA26" s="778"/>
      <c r="BB26" s="778"/>
      <c r="BC26" s="778"/>
      <c r="BD26" s="779"/>
      <c r="BE26" s="777" t="s">
        <v>365</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391</v>
      </c>
      <c r="C28" s="792"/>
      <c r="D28" s="792"/>
      <c r="E28" s="792"/>
      <c r="F28" s="792"/>
      <c r="G28" s="792"/>
      <c r="H28" s="792"/>
      <c r="I28" s="792"/>
      <c r="J28" s="792"/>
      <c r="K28" s="792"/>
      <c r="L28" s="792"/>
      <c r="M28" s="792"/>
      <c r="N28" s="792"/>
      <c r="O28" s="792"/>
      <c r="P28" s="793"/>
      <c r="Q28" s="882">
        <v>520</v>
      </c>
      <c r="R28" s="883"/>
      <c r="S28" s="883"/>
      <c r="T28" s="883"/>
      <c r="U28" s="883"/>
      <c r="V28" s="883">
        <v>485</v>
      </c>
      <c r="W28" s="883"/>
      <c r="X28" s="883"/>
      <c r="Y28" s="883"/>
      <c r="Z28" s="883"/>
      <c r="AA28" s="883">
        <v>35</v>
      </c>
      <c r="AB28" s="883"/>
      <c r="AC28" s="883"/>
      <c r="AD28" s="883"/>
      <c r="AE28" s="884"/>
      <c r="AF28" s="885">
        <v>35</v>
      </c>
      <c r="AG28" s="883"/>
      <c r="AH28" s="883"/>
      <c r="AI28" s="883"/>
      <c r="AJ28" s="886"/>
      <c r="AK28" s="887">
        <v>57</v>
      </c>
      <c r="AL28" s="878"/>
      <c r="AM28" s="878"/>
      <c r="AN28" s="878"/>
      <c r="AO28" s="878"/>
      <c r="AP28" s="878" t="s">
        <v>564</v>
      </c>
      <c r="AQ28" s="878"/>
      <c r="AR28" s="878"/>
      <c r="AS28" s="878"/>
      <c r="AT28" s="878"/>
      <c r="AU28" s="878" t="s">
        <v>564</v>
      </c>
      <c r="AV28" s="878"/>
      <c r="AW28" s="878"/>
      <c r="AX28" s="878"/>
      <c r="AY28" s="878"/>
      <c r="AZ28" s="879" t="s">
        <v>564</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392</v>
      </c>
      <c r="C29" s="816"/>
      <c r="D29" s="816"/>
      <c r="E29" s="816"/>
      <c r="F29" s="816"/>
      <c r="G29" s="816"/>
      <c r="H29" s="816"/>
      <c r="I29" s="816"/>
      <c r="J29" s="816"/>
      <c r="K29" s="816"/>
      <c r="L29" s="816"/>
      <c r="M29" s="816"/>
      <c r="N29" s="816"/>
      <c r="O29" s="816"/>
      <c r="P29" s="817"/>
      <c r="Q29" s="818">
        <v>600</v>
      </c>
      <c r="R29" s="819"/>
      <c r="S29" s="819"/>
      <c r="T29" s="819"/>
      <c r="U29" s="819"/>
      <c r="V29" s="819">
        <v>575</v>
      </c>
      <c r="W29" s="819"/>
      <c r="X29" s="819"/>
      <c r="Y29" s="819"/>
      <c r="Z29" s="819"/>
      <c r="AA29" s="819">
        <v>25</v>
      </c>
      <c r="AB29" s="819"/>
      <c r="AC29" s="819"/>
      <c r="AD29" s="819"/>
      <c r="AE29" s="820"/>
      <c r="AF29" s="821">
        <v>25</v>
      </c>
      <c r="AG29" s="822"/>
      <c r="AH29" s="822"/>
      <c r="AI29" s="822"/>
      <c r="AJ29" s="823"/>
      <c r="AK29" s="890">
        <v>88</v>
      </c>
      <c r="AL29" s="891"/>
      <c r="AM29" s="891"/>
      <c r="AN29" s="891"/>
      <c r="AO29" s="891"/>
      <c r="AP29" s="891" t="s">
        <v>564</v>
      </c>
      <c r="AQ29" s="891"/>
      <c r="AR29" s="891"/>
      <c r="AS29" s="891"/>
      <c r="AT29" s="891"/>
      <c r="AU29" s="891" t="s">
        <v>564</v>
      </c>
      <c r="AV29" s="891"/>
      <c r="AW29" s="891"/>
      <c r="AX29" s="891"/>
      <c r="AY29" s="891"/>
      <c r="AZ29" s="892" t="s">
        <v>564</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393</v>
      </c>
      <c r="C30" s="816"/>
      <c r="D30" s="816"/>
      <c r="E30" s="816"/>
      <c r="F30" s="816"/>
      <c r="G30" s="816"/>
      <c r="H30" s="816"/>
      <c r="I30" s="816"/>
      <c r="J30" s="816"/>
      <c r="K30" s="816"/>
      <c r="L30" s="816"/>
      <c r="M30" s="816"/>
      <c r="N30" s="816"/>
      <c r="O30" s="816"/>
      <c r="P30" s="817"/>
      <c r="Q30" s="818">
        <v>58</v>
      </c>
      <c r="R30" s="819"/>
      <c r="S30" s="819"/>
      <c r="T30" s="819"/>
      <c r="U30" s="819"/>
      <c r="V30" s="819">
        <v>58</v>
      </c>
      <c r="W30" s="819"/>
      <c r="X30" s="819"/>
      <c r="Y30" s="819"/>
      <c r="Z30" s="819"/>
      <c r="AA30" s="819">
        <v>0</v>
      </c>
      <c r="AB30" s="819"/>
      <c r="AC30" s="819"/>
      <c r="AD30" s="819"/>
      <c r="AE30" s="820"/>
      <c r="AF30" s="821">
        <v>0</v>
      </c>
      <c r="AG30" s="822"/>
      <c r="AH30" s="822"/>
      <c r="AI30" s="822"/>
      <c r="AJ30" s="823"/>
      <c r="AK30" s="890">
        <v>21</v>
      </c>
      <c r="AL30" s="891"/>
      <c r="AM30" s="891"/>
      <c r="AN30" s="891"/>
      <c r="AO30" s="891"/>
      <c r="AP30" s="891" t="s">
        <v>564</v>
      </c>
      <c r="AQ30" s="891"/>
      <c r="AR30" s="891"/>
      <c r="AS30" s="891"/>
      <c r="AT30" s="891"/>
      <c r="AU30" s="891" t="s">
        <v>564</v>
      </c>
      <c r="AV30" s="891"/>
      <c r="AW30" s="891"/>
      <c r="AX30" s="891"/>
      <c r="AY30" s="891"/>
      <c r="AZ30" s="892" t="s">
        <v>564</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394</v>
      </c>
      <c r="C31" s="816"/>
      <c r="D31" s="816"/>
      <c r="E31" s="816"/>
      <c r="F31" s="816"/>
      <c r="G31" s="816"/>
      <c r="H31" s="816"/>
      <c r="I31" s="816"/>
      <c r="J31" s="816"/>
      <c r="K31" s="816"/>
      <c r="L31" s="816"/>
      <c r="M31" s="816"/>
      <c r="N31" s="816"/>
      <c r="O31" s="816"/>
      <c r="P31" s="817"/>
      <c r="Q31" s="818">
        <v>258</v>
      </c>
      <c r="R31" s="819"/>
      <c r="S31" s="819"/>
      <c r="T31" s="819"/>
      <c r="U31" s="819"/>
      <c r="V31" s="819">
        <v>258</v>
      </c>
      <c r="W31" s="819"/>
      <c r="X31" s="819"/>
      <c r="Y31" s="819"/>
      <c r="Z31" s="819"/>
      <c r="AA31" s="819" t="s">
        <v>564</v>
      </c>
      <c r="AB31" s="819"/>
      <c r="AC31" s="819"/>
      <c r="AD31" s="819"/>
      <c r="AE31" s="820"/>
      <c r="AF31" s="821" t="s">
        <v>395</v>
      </c>
      <c r="AG31" s="822"/>
      <c r="AH31" s="822"/>
      <c r="AI31" s="822"/>
      <c r="AJ31" s="823"/>
      <c r="AK31" s="890">
        <v>26</v>
      </c>
      <c r="AL31" s="891"/>
      <c r="AM31" s="891"/>
      <c r="AN31" s="891"/>
      <c r="AO31" s="891"/>
      <c r="AP31" s="891">
        <v>468</v>
      </c>
      <c r="AQ31" s="891"/>
      <c r="AR31" s="891"/>
      <c r="AS31" s="891"/>
      <c r="AT31" s="891"/>
      <c r="AU31" s="891">
        <v>297</v>
      </c>
      <c r="AV31" s="891"/>
      <c r="AW31" s="891"/>
      <c r="AX31" s="891"/>
      <c r="AY31" s="891"/>
      <c r="AZ31" s="892" t="s">
        <v>564</v>
      </c>
      <c r="BA31" s="892"/>
      <c r="BB31" s="892"/>
      <c r="BC31" s="892"/>
      <c r="BD31" s="892"/>
      <c r="BE31" s="888" t="s">
        <v>396</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397</v>
      </c>
      <c r="C32" s="816"/>
      <c r="D32" s="816"/>
      <c r="E32" s="816"/>
      <c r="F32" s="816"/>
      <c r="G32" s="816"/>
      <c r="H32" s="816"/>
      <c r="I32" s="816"/>
      <c r="J32" s="816"/>
      <c r="K32" s="816"/>
      <c r="L32" s="816"/>
      <c r="M32" s="816"/>
      <c r="N32" s="816"/>
      <c r="O32" s="816"/>
      <c r="P32" s="817"/>
      <c r="Q32" s="818">
        <v>202</v>
      </c>
      <c r="R32" s="819"/>
      <c r="S32" s="819"/>
      <c r="T32" s="819"/>
      <c r="U32" s="819"/>
      <c r="V32" s="819">
        <v>202</v>
      </c>
      <c r="W32" s="819"/>
      <c r="X32" s="819"/>
      <c r="Y32" s="819"/>
      <c r="Z32" s="819"/>
      <c r="AA32" s="819" t="s">
        <v>564</v>
      </c>
      <c r="AB32" s="819"/>
      <c r="AC32" s="819"/>
      <c r="AD32" s="819"/>
      <c r="AE32" s="820"/>
      <c r="AF32" s="821" t="s">
        <v>395</v>
      </c>
      <c r="AG32" s="822"/>
      <c r="AH32" s="822"/>
      <c r="AI32" s="822"/>
      <c r="AJ32" s="823"/>
      <c r="AK32" s="890">
        <v>83</v>
      </c>
      <c r="AL32" s="891"/>
      <c r="AM32" s="891"/>
      <c r="AN32" s="891"/>
      <c r="AO32" s="891"/>
      <c r="AP32" s="891">
        <v>729</v>
      </c>
      <c r="AQ32" s="891"/>
      <c r="AR32" s="891"/>
      <c r="AS32" s="891"/>
      <c r="AT32" s="891"/>
      <c r="AU32" s="891">
        <v>688</v>
      </c>
      <c r="AV32" s="891"/>
      <c r="AW32" s="891"/>
      <c r="AX32" s="891"/>
      <c r="AY32" s="891"/>
      <c r="AZ32" s="892" t="s">
        <v>564</v>
      </c>
      <c r="BA32" s="892"/>
      <c r="BB32" s="892"/>
      <c r="BC32" s="892"/>
      <c r="BD32" s="892"/>
      <c r="BE32" s="888" t="s">
        <v>396</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398</v>
      </c>
      <c r="C33" s="816"/>
      <c r="D33" s="816"/>
      <c r="E33" s="816"/>
      <c r="F33" s="816"/>
      <c r="G33" s="816"/>
      <c r="H33" s="816"/>
      <c r="I33" s="816"/>
      <c r="J33" s="816"/>
      <c r="K33" s="816"/>
      <c r="L33" s="816"/>
      <c r="M33" s="816"/>
      <c r="N33" s="816"/>
      <c r="O33" s="816"/>
      <c r="P33" s="817"/>
      <c r="Q33" s="818">
        <v>69</v>
      </c>
      <c r="R33" s="819"/>
      <c r="S33" s="819"/>
      <c r="T33" s="819"/>
      <c r="U33" s="819"/>
      <c r="V33" s="819">
        <v>69</v>
      </c>
      <c r="W33" s="819"/>
      <c r="X33" s="819"/>
      <c r="Y33" s="819"/>
      <c r="Z33" s="819"/>
      <c r="AA33" s="819" t="s">
        <v>564</v>
      </c>
      <c r="AB33" s="819"/>
      <c r="AC33" s="819"/>
      <c r="AD33" s="819"/>
      <c r="AE33" s="820"/>
      <c r="AF33" s="821" t="s">
        <v>399</v>
      </c>
      <c r="AG33" s="822"/>
      <c r="AH33" s="822"/>
      <c r="AI33" s="822"/>
      <c r="AJ33" s="823"/>
      <c r="AK33" s="890">
        <v>60</v>
      </c>
      <c r="AL33" s="891"/>
      <c r="AM33" s="891"/>
      <c r="AN33" s="891"/>
      <c r="AO33" s="891"/>
      <c r="AP33" s="891">
        <v>521</v>
      </c>
      <c r="AQ33" s="891"/>
      <c r="AR33" s="891"/>
      <c r="AS33" s="891"/>
      <c r="AT33" s="891"/>
      <c r="AU33" s="891">
        <v>509</v>
      </c>
      <c r="AV33" s="891"/>
      <c r="AW33" s="891"/>
      <c r="AX33" s="891"/>
      <c r="AY33" s="891"/>
      <c r="AZ33" s="892" t="s">
        <v>564</v>
      </c>
      <c r="BA33" s="892"/>
      <c r="BB33" s="892"/>
      <c r="BC33" s="892"/>
      <c r="BD33" s="892"/>
      <c r="BE33" s="888" t="s">
        <v>396</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400</v>
      </c>
      <c r="C34" s="816"/>
      <c r="D34" s="816"/>
      <c r="E34" s="816"/>
      <c r="F34" s="816"/>
      <c r="G34" s="816"/>
      <c r="H34" s="816"/>
      <c r="I34" s="816"/>
      <c r="J34" s="816"/>
      <c r="K34" s="816"/>
      <c r="L34" s="816"/>
      <c r="M34" s="816"/>
      <c r="N34" s="816"/>
      <c r="O34" s="816"/>
      <c r="P34" s="817"/>
      <c r="Q34" s="818">
        <v>77</v>
      </c>
      <c r="R34" s="819"/>
      <c r="S34" s="819"/>
      <c r="T34" s="819"/>
      <c r="U34" s="819"/>
      <c r="V34" s="819">
        <v>75</v>
      </c>
      <c r="W34" s="819"/>
      <c r="X34" s="819"/>
      <c r="Y34" s="819"/>
      <c r="Z34" s="819"/>
      <c r="AA34" s="819">
        <v>2</v>
      </c>
      <c r="AB34" s="819"/>
      <c r="AC34" s="819"/>
      <c r="AD34" s="819"/>
      <c r="AE34" s="820"/>
      <c r="AF34" s="821">
        <v>2</v>
      </c>
      <c r="AG34" s="822"/>
      <c r="AH34" s="822"/>
      <c r="AI34" s="822"/>
      <c r="AJ34" s="823"/>
      <c r="AK34" s="890" t="s">
        <v>564</v>
      </c>
      <c r="AL34" s="891"/>
      <c r="AM34" s="891"/>
      <c r="AN34" s="891"/>
      <c r="AO34" s="891"/>
      <c r="AP34" s="891">
        <v>126</v>
      </c>
      <c r="AQ34" s="891"/>
      <c r="AR34" s="891"/>
      <c r="AS34" s="891"/>
      <c r="AT34" s="891"/>
      <c r="AU34" s="891" t="s">
        <v>578</v>
      </c>
      <c r="AV34" s="891"/>
      <c r="AW34" s="891"/>
      <c r="AX34" s="891"/>
      <c r="AY34" s="891"/>
      <c r="AZ34" s="892" t="s">
        <v>564</v>
      </c>
      <c r="BA34" s="892"/>
      <c r="BB34" s="892"/>
      <c r="BC34" s="892"/>
      <c r="BD34" s="892"/>
      <c r="BE34" s="888" t="s">
        <v>396</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401</v>
      </c>
      <c r="C35" s="816"/>
      <c r="D35" s="816"/>
      <c r="E35" s="816"/>
      <c r="F35" s="816"/>
      <c r="G35" s="816"/>
      <c r="H35" s="816"/>
      <c r="I35" s="816"/>
      <c r="J35" s="816"/>
      <c r="K35" s="816"/>
      <c r="L35" s="816"/>
      <c r="M35" s="816"/>
      <c r="N35" s="816"/>
      <c r="O35" s="816"/>
      <c r="P35" s="817"/>
      <c r="Q35" s="818">
        <v>0</v>
      </c>
      <c r="R35" s="819"/>
      <c r="S35" s="819"/>
      <c r="T35" s="819"/>
      <c r="U35" s="819"/>
      <c r="V35" s="819">
        <v>0</v>
      </c>
      <c r="W35" s="819"/>
      <c r="X35" s="819"/>
      <c r="Y35" s="819"/>
      <c r="Z35" s="819"/>
      <c r="AA35" s="819" t="s">
        <v>564</v>
      </c>
      <c r="AB35" s="819"/>
      <c r="AC35" s="819"/>
      <c r="AD35" s="819"/>
      <c r="AE35" s="820"/>
      <c r="AF35" s="821">
        <v>20</v>
      </c>
      <c r="AG35" s="822"/>
      <c r="AH35" s="822"/>
      <c r="AI35" s="822"/>
      <c r="AJ35" s="823"/>
      <c r="AK35" s="890">
        <v>0</v>
      </c>
      <c r="AL35" s="891"/>
      <c r="AM35" s="891"/>
      <c r="AN35" s="891"/>
      <c r="AO35" s="891"/>
      <c r="AP35" s="891">
        <v>6</v>
      </c>
      <c r="AQ35" s="891"/>
      <c r="AR35" s="891"/>
      <c r="AS35" s="891"/>
      <c r="AT35" s="891"/>
      <c r="AU35" s="891" t="s">
        <v>564</v>
      </c>
      <c r="AV35" s="891"/>
      <c r="AW35" s="891"/>
      <c r="AX35" s="891"/>
      <c r="AY35" s="891"/>
      <c r="AZ35" s="892" t="s">
        <v>564</v>
      </c>
      <c r="BA35" s="892"/>
      <c r="BB35" s="892"/>
      <c r="BC35" s="892"/>
      <c r="BD35" s="892"/>
      <c r="BE35" s="888" t="s">
        <v>396</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378</v>
      </c>
      <c r="B63" s="850" t="s">
        <v>403</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82</v>
      </c>
      <c r="AG63" s="902"/>
      <c r="AH63" s="902"/>
      <c r="AI63" s="902"/>
      <c r="AJ63" s="903"/>
      <c r="AK63" s="904"/>
      <c r="AL63" s="899"/>
      <c r="AM63" s="899"/>
      <c r="AN63" s="899"/>
      <c r="AO63" s="899"/>
      <c r="AP63" s="902">
        <v>1850</v>
      </c>
      <c r="AQ63" s="902"/>
      <c r="AR63" s="902"/>
      <c r="AS63" s="902"/>
      <c r="AT63" s="902"/>
      <c r="AU63" s="902">
        <v>1650</v>
      </c>
      <c r="AV63" s="902"/>
      <c r="AW63" s="902"/>
      <c r="AX63" s="902"/>
      <c r="AY63" s="902"/>
      <c r="AZ63" s="906"/>
      <c r="BA63" s="906"/>
      <c r="BB63" s="906"/>
      <c r="BC63" s="906"/>
      <c r="BD63" s="906"/>
      <c r="BE63" s="907"/>
      <c r="BF63" s="907"/>
      <c r="BG63" s="907"/>
      <c r="BH63" s="907"/>
      <c r="BI63" s="908"/>
      <c r="BJ63" s="909" t="s">
        <v>380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405</v>
      </c>
      <c r="B66" s="801"/>
      <c r="C66" s="801"/>
      <c r="D66" s="801"/>
      <c r="E66" s="801"/>
      <c r="F66" s="801"/>
      <c r="G66" s="801"/>
      <c r="H66" s="801"/>
      <c r="I66" s="801"/>
      <c r="J66" s="801"/>
      <c r="K66" s="801"/>
      <c r="L66" s="801"/>
      <c r="M66" s="801"/>
      <c r="N66" s="801"/>
      <c r="O66" s="801"/>
      <c r="P66" s="802"/>
      <c r="Q66" s="777" t="s">
        <v>383</v>
      </c>
      <c r="R66" s="778"/>
      <c r="S66" s="778"/>
      <c r="T66" s="778"/>
      <c r="U66" s="779"/>
      <c r="V66" s="777" t="s">
        <v>384</v>
      </c>
      <c r="W66" s="778"/>
      <c r="X66" s="778"/>
      <c r="Y66" s="778"/>
      <c r="Z66" s="779"/>
      <c r="AA66" s="777" t="s">
        <v>385</v>
      </c>
      <c r="AB66" s="778"/>
      <c r="AC66" s="778"/>
      <c r="AD66" s="778"/>
      <c r="AE66" s="779"/>
      <c r="AF66" s="912" t="s">
        <v>386</v>
      </c>
      <c r="AG66" s="873"/>
      <c r="AH66" s="873"/>
      <c r="AI66" s="873"/>
      <c r="AJ66" s="913"/>
      <c r="AK66" s="777" t="s">
        <v>406</v>
      </c>
      <c r="AL66" s="801"/>
      <c r="AM66" s="801"/>
      <c r="AN66" s="801"/>
      <c r="AO66" s="802"/>
      <c r="AP66" s="777" t="s">
        <v>407</v>
      </c>
      <c r="AQ66" s="778"/>
      <c r="AR66" s="778"/>
      <c r="AS66" s="778"/>
      <c r="AT66" s="779"/>
      <c r="AU66" s="777" t="s">
        <v>408</v>
      </c>
      <c r="AV66" s="778"/>
      <c r="AW66" s="778"/>
      <c r="AX66" s="778"/>
      <c r="AY66" s="779"/>
      <c r="AZ66" s="777" t="s">
        <v>365</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565</v>
      </c>
      <c r="C68" s="930"/>
      <c r="D68" s="930"/>
      <c r="E68" s="930"/>
      <c r="F68" s="930"/>
      <c r="G68" s="930"/>
      <c r="H68" s="930"/>
      <c r="I68" s="930"/>
      <c r="J68" s="930"/>
      <c r="K68" s="930"/>
      <c r="L68" s="930"/>
      <c r="M68" s="930"/>
      <c r="N68" s="930"/>
      <c r="O68" s="930"/>
      <c r="P68" s="931"/>
      <c r="Q68" s="932">
        <v>4278</v>
      </c>
      <c r="R68" s="926"/>
      <c r="S68" s="926"/>
      <c r="T68" s="926"/>
      <c r="U68" s="926"/>
      <c r="V68" s="926">
        <v>4069</v>
      </c>
      <c r="W68" s="926"/>
      <c r="X68" s="926"/>
      <c r="Y68" s="926"/>
      <c r="Z68" s="926"/>
      <c r="AA68" s="926">
        <v>208</v>
      </c>
      <c r="AB68" s="926"/>
      <c r="AC68" s="926"/>
      <c r="AD68" s="926"/>
      <c r="AE68" s="926"/>
      <c r="AF68" s="926">
        <v>208</v>
      </c>
      <c r="AG68" s="926"/>
      <c r="AH68" s="926"/>
      <c r="AI68" s="926"/>
      <c r="AJ68" s="926"/>
      <c r="AK68" s="926">
        <v>1980</v>
      </c>
      <c r="AL68" s="926"/>
      <c r="AM68" s="926"/>
      <c r="AN68" s="926"/>
      <c r="AO68" s="926"/>
      <c r="AP68" s="926" t="s">
        <v>564</v>
      </c>
      <c r="AQ68" s="926"/>
      <c r="AR68" s="926"/>
      <c r="AS68" s="926"/>
      <c r="AT68" s="926"/>
      <c r="AU68" s="926" t="s">
        <v>564</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567</v>
      </c>
      <c r="C69" s="934"/>
      <c r="D69" s="934"/>
      <c r="E69" s="934"/>
      <c r="F69" s="934"/>
      <c r="G69" s="934"/>
      <c r="H69" s="934"/>
      <c r="I69" s="934"/>
      <c r="J69" s="934"/>
      <c r="K69" s="934"/>
      <c r="L69" s="934"/>
      <c r="M69" s="934"/>
      <c r="N69" s="934"/>
      <c r="O69" s="934"/>
      <c r="P69" s="935"/>
      <c r="Q69" s="936">
        <v>4886</v>
      </c>
      <c r="R69" s="891"/>
      <c r="S69" s="891"/>
      <c r="T69" s="891"/>
      <c r="U69" s="891"/>
      <c r="V69" s="891">
        <v>4854</v>
      </c>
      <c r="W69" s="891"/>
      <c r="X69" s="891"/>
      <c r="Y69" s="891"/>
      <c r="Z69" s="891"/>
      <c r="AA69" s="891">
        <v>33</v>
      </c>
      <c r="AB69" s="891"/>
      <c r="AC69" s="891"/>
      <c r="AD69" s="891"/>
      <c r="AE69" s="891"/>
      <c r="AF69" s="891">
        <v>33</v>
      </c>
      <c r="AG69" s="891"/>
      <c r="AH69" s="891"/>
      <c r="AI69" s="891"/>
      <c r="AJ69" s="891"/>
      <c r="AK69" s="891">
        <v>203</v>
      </c>
      <c r="AL69" s="891"/>
      <c r="AM69" s="891"/>
      <c r="AN69" s="891"/>
      <c r="AO69" s="891"/>
      <c r="AP69" s="891">
        <v>2287</v>
      </c>
      <c r="AQ69" s="891"/>
      <c r="AR69" s="891"/>
      <c r="AS69" s="891"/>
      <c r="AT69" s="891"/>
      <c r="AU69" s="891">
        <v>35</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568</v>
      </c>
      <c r="C70" s="934"/>
      <c r="D70" s="934"/>
      <c r="E70" s="934"/>
      <c r="F70" s="934"/>
      <c r="G70" s="934"/>
      <c r="H70" s="934"/>
      <c r="I70" s="934"/>
      <c r="J70" s="934"/>
      <c r="K70" s="934"/>
      <c r="L70" s="934"/>
      <c r="M70" s="934"/>
      <c r="N70" s="934"/>
      <c r="O70" s="934"/>
      <c r="P70" s="935"/>
      <c r="Q70" s="936">
        <v>12</v>
      </c>
      <c r="R70" s="891"/>
      <c r="S70" s="891"/>
      <c r="T70" s="891"/>
      <c r="U70" s="891"/>
      <c r="V70" s="891">
        <v>12</v>
      </c>
      <c r="W70" s="891"/>
      <c r="X70" s="891"/>
      <c r="Y70" s="891"/>
      <c r="Z70" s="891"/>
      <c r="AA70" s="891">
        <v>0</v>
      </c>
      <c r="AB70" s="891"/>
      <c r="AC70" s="891"/>
      <c r="AD70" s="891"/>
      <c r="AE70" s="891"/>
      <c r="AF70" s="891">
        <v>0</v>
      </c>
      <c r="AG70" s="891"/>
      <c r="AH70" s="891"/>
      <c r="AI70" s="891"/>
      <c r="AJ70" s="891"/>
      <c r="AK70" s="891">
        <v>10</v>
      </c>
      <c r="AL70" s="891"/>
      <c r="AM70" s="891"/>
      <c r="AN70" s="891"/>
      <c r="AO70" s="891"/>
      <c r="AP70" s="891" t="s">
        <v>564</v>
      </c>
      <c r="AQ70" s="891"/>
      <c r="AR70" s="891"/>
      <c r="AS70" s="891"/>
      <c r="AT70" s="891"/>
      <c r="AU70" s="891" t="s">
        <v>564</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566</v>
      </c>
      <c r="C71" s="934"/>
      <c r="D71" s="934"/>
      <c r="E71" s="934"/>
      <c r="F71" s="934"/>
      <c r="G71" s="934"/>
      <c r="H71" s="934"/>
      <c r="I71" s="934"/>
      <c r="J71" s="934"/>
      <c r="K71" s="934"/>
      <c r="L71" s="934"/>
      <c r="M71" s="934"/>
      <c r="N71" s="934"/>
      <c r="O71" s="934"/>
      <c r="P71" s="935"/>
      <c r="Q71" s="936">
        <v>568</v>
      </c>
      <c r="R71" s="891"/>
      <c r="S71" s="891"/>
      <c r="T71" s="891"/>
      <c r="U71" s="891"/>
      <c r="V71" s="891">
        <v>563</v>
      </c>
      <c r="W71" s="891"/>
      <c r="X71" s="891"/>
      <c r="Y71" s="891"/>
      <c r="Z71" s="891"/>
      <c r="AA71" s="891">
        <v>5</v>
      </c>
      <c r="AB71" s="891"/>
      <c r="AC71" s="891"/>
      <c r="AD71" s="891"/>
      <c r="AE71" s="891"/>
      <c r="AF71" s="891">
        <v>5</v>
      </c>
      <c r="AG71" s="891"/>
      <c r="AH71" s="891"/>
      <c r="AI71" s="891"/>
      <c r="AJ71" s="891"/>
      <c r="AK71" s="891">
        <v>71</v>
      </c>
      <c r="AL71" s="891"/>
      <c r="AM71" s="891"/>
      <c r="AN71" s="891"/>
      <c r="AO71" s="891"/>
      <c r="AP71" s="891" t="s">
        <v>564</v>
      </c>
      <c r="AQ71" s="891"/>
      <c r="AR71" s="891"/>
      <c r="AS71" s="891"/>
      <c r="AT71" s="891"/>
      <c r="AU71" s="891" t="s">
        <v>564</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569</v>
      </c>
      <c r="C72" s="934"/>
      <c r="D72" s="934"/>
      <c r="E72" s="934"/>
      <c r="F72" s="934"/>
      <c r="G72" s="934"/>
      <c r="H72" s="934"/>
      <c r="I72" s="934"/>
      <c r="J72" s="934"/>
      <c r="K72" s="934"/>
      <c r="L72" s="934"/>
      <c r="M72" s="934"/>
      <c r="N72" s="934"/>
      <c r="O72" s="934"/>
      <c r="P72" s="935"/>
      <c r="Q72" s="936">
        <v>82672</v>
      </c>
      <c r="R72" s="891"/>
      <c r="S72" s="891"/>
      <c r="T72" s="891"/>
      <c r="U72" s="891"/>
      <c r="V72" s="891">
        <v>80207</v>
      </c>
      <c r="W72" s="891"/>
      <c r="X72" s="891"/>
      <c r="Y72" s="891"/>
      <c r="Z72" s="891"/>
      <c r="AA72" s="891">
        <v>2465</v>
      </c>
      <c r="AB72" s="891"/>
      <c r="AC72" s="891"/>
      <c r="AD72" s="891"/>
      <c r="AE72" s="891"/>
      <c r="AF72" s="891">
        <v>2465</v>
      </c>
      <c r="AG72" s="891"/>
      <c r="AH72" s="891"/>
      <c r="AI72" s="891"/>
      <c r="AJ72" s="891"/>
      <c r="AK72" s="891">
        <v>801</v>
      </c>
      <c r="AL72" s="891"/>
      <c r="AM72" s="891"/>
      <c r="AN72" s="891"/>
      <c r="AO72" s="891"/>
      <c r="AP72" s="891" t="s">
        <v>564</v>
      </c>
      <c r="AQ72" s="891"/>
      <c r="AR72" s="891"/>
      <c r="AS72" s="891"/>
      <c r="AT72" s="891"/>
      <c r="AU72" s="891" t="s">
        <v>564</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378</v>
      </c>
      <c r="B88" s="850" t="s">
        <v>409</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2711</v>
      </c>
      <c r="AG88" s="902"/>
      <c r="AH88" s="902"/>
      <c r="AI88" s="902"/>
      <c r="AJ88" s="902"/>
      <c r="AK88" s="899"/>
      <c r="AL88" s="899"/>
      <c r="AM88" s="899"/>
      <c r="AN88" s="899"/>
      <c r="AO88" s="899"/>
      <c r="AP88" s="902">
        <v>2287</v>
      </c>
      <c r="AQ88" s="902"/>
      <c r="AR88" s="902"/>
      <c r="AS88" s="902"/>
      <c r="AT88" s="902"/>
      <c r="AU88" s="902">
        <v>35</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50" t="s">
        <v>410</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46</v>
      </c>
      <c r="CS102" s="910"/>
      <c r="CT102" s="910"/>
      <c r="CU102" s="910"/>
      <c r="CV102" s="953"/>
      <c r="CW102" s="952">
        <v>1</v>
      </c>
      <c r="CX102" s="910"/>
      <c r="CY102" s="910"/>
      <c r="CZ102" s="910"/>
      <c r="DA102" s="953"/>
      <c r="DB102" s="952" t="s">
        <v>564</v>
      </c>
      <c r="DC102" s="910"/>
      <c r="DD102" s="910"/>
      <c r="DE102" s="910"/>
      <c r="DF102" s="953"/>
      <c r="DG102" s="952" t="s">
        <v>564</v>
      </c>
      <c r="DH102" s="910"/>
      <c r="DI102" s="910"/>
      <c r="DJ102" s="910"/>
      <c r="DK102" s="953"/>
      <c r="DL102" s="952" t="s">
        <v>564</v>
      </c>
      <c r="DM102" s="910"/>
      <c r="DN102" s="910"/>
      <c r="DO102" s="910"/>
      <c r="DP102" s="953"/>
      <c r="DQ102" s="952" t="s">
        <v>564</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417</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418</v>
      </c>
      <c r="AB109" s="955"/>
      <c r="AC109" s="955"/>
      <c r="AD109" s="955"/>
      <c r="AE109" s="956"/>
      <c r="AF109" s="954" t="s">
        <v>296</v>
      </c>
      <c r="AG109" s="955"/>
      <c r="AH109" s="955"/>
      <c r="AI109" s="955"/>
      <c r="AJ109" s="956"/>
      <c r="AK109" s="954" t="s">
        <v>295</v>
      </c>
      <c r="AL109" s="955"/>
      <c r="AM109" s="955"/>
      <c r="AN109" s="955"/>
      <c r="AO109" s="956"/>
      <c r="AP109" s="954" t="s">
        <v>419</v>
      </c>
      <c r="AQ109" s="955"/>
      <c r="AR109" s="955"/>
      <c r="AS109" s="955"/>
      <c r="AT109" s="957"/>
      <c r="AU109" s="974" t="s">
        <v>417</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418</v>
      </c>
      <c r="BR109" s="955"/>
      <c r="BS109" s="955"/>
      <c r="BT109" s="955"/>
      <c r="BU109" s="956"/>
      <c r="BV109" s="954" t="s">
        <v>296</v>
      </c>
      <c r="BW109" s="955"/>
      <c r="BX109" s="955"/>
      <c r="BY109" s="955"/>
      <c r="BZ109" s="956"/>
      <c r="CA109" s="954" t="s">
        <v>295</v>
      </c>
      <c r="CB109" s="955"/>
      <c r="CC109" s="955"/>
      <c r="CD109" s="955"/>
      <c r="CE109" s="956"/>
      <c r="CF109" s="975" t="s">
        <v>419</v>
      </c>
      <c r="CG109" s="975"/>
      <c r="CH109" s="975"/>
      <c r="CI109" s="975"/>
      <c r="CJ109" s="975"/>
      <c r="CK109" s="954" t="s">
        <v>420</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418</v>
      </c>
      <c r="DH109" s="955"/>
      <c r="DI109" s="955"/>
      <c r="DJ109" s="955"/>
      <c r="DK109" s="956"/>
      <c r="DL109" s="954" t="s">
        <v>296</v>
      </c>
      <c r="DM109" s="955"/>
      <c r="DN109" s="955"/>
      <c r="DO109" s="955"/>
      <c r="DP109" s="956"/>
      <c r="DQ109" s="954" t="s">
        <v>295</v>
      </c>
      <c r="DR109" s="955"/>
      <c r="DS109" s="955"/>
      <c r="DT109" s="955"/>
      <c r="DU109" s="956"/>
      <c r="DV109" s="954" t="s">
        <v>419</v>
      </c>
      <c r="DW109" s="955"/>
      <c r="DX109" s="955"/>
      <c r="DY109" s="955"/>
      <c r="DZ109" s="957"/>
    </row>
    <row r="110" spans="1:131" s="226" customFormat="1" ht="26.25" customHeight="1" x14ac:dyDescent="0.15">
      <c r="A110" s="958" t="s">
        <v>421</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315672</v>
      </c>
      <c r="AB110" s="962"/>
      <c r="AC110" s="962"/>
      <c r="AD110" s="962"/>
      <c r="AE110" s="963"/>
      <c r="AF110" s="964">
        <v>318360</v>
      </c>
      <c r="AG110" s="962"/>
      <c r="AH110" s="962"/>
      <c r="AI110" s="962"/>
      <c r="AJ110" s="963"/>
      <c r="AK110" s="964">
        <v>328256</v>
      </c>
      <c r="AL110" s="962"/>
      <c r="AM110" s="962"/>
      <c r="AN110" s="962"/>
      <c r="AO110" s="963"/>
      <c r="AP110" s="965">
        <v>18.5</v>
      </c>
      <c r="AQ110" s="966"/>
      <c r="AR110" s="966"/>
      <c r="AS110" s="966"/>
      <c r="AT110" s="967"/>
      <c r="AU110" s="968" t="s">
        <v>66</v>
      </c>
      <c r="AV110" s="969"/>
      <c r="AW110" s="969"/>
      <c r="AX110" s="969"/>
      <c r="AY110" s="969"/>
      <c r="AZ110" s="1010" t="s">
        <v>422</v>
      </c>
      <c r="BA110" s="959"/>
      <c r="BB110" s="959"/>
      <c r="BC110" s="959"/>
      <c r="BD110" s="959"/>
      <c r="BE110" s="959"/>
      <c r="BF110" s="959"/>
      <c r="BG110" s="959"/>
      <c r="BH110" s="959"/>
      <c r="BI110" s="959"/>
      <c r="BJ110" s="959"/>
      <c r="BK110" s="959"/>
      <c r="BL110" s="959"/>
      <c r="BM110" s="959"/>
      <c r="BN110" s="959"/>
      <c r="BO110" s="959"/>
      <c r="BP110" s="960"/>
      <c r="BQ110" s="996">
        <v>3169108</v>
      </c>
      <c r="BR110" s="997"/>
      <c r="BS110" s="997"/>
      <c r="BT110" s="997"/>
      <c r="BU110" s="997"/>
      <c r="BV110" s="997">
        <v>3187847</v>
      </c>
      <c r="BW110" s="997"/>
      <c r="BX110" s="997"/>
      <c r="BY110" s="997"/>
      <c r="BZ110" s="997"/>
      <c r="CA110" s="997">
        <v>3346290</v>
      </c>
      <c r="CB110" s="997"/>
      <c r="CC110" s="997"/>
      <c r="CD110" s="997"/>
      <c r="CE110" s="997"/>
      <c r="CF110" s="1011">
        <v>188.5</v>
      </c>
      <c r="CG110" s="1012"/>
      <c r="CH110" s="1012"/>
      <c r="CI110" s="1012"/>
      <c r="CJ110" s="1012"/>
      <c r="CK110" s="1013" t="s">
        <v>423</v>
      </c>
      <c r="CL110" s="1014"/>
      <c r="CM110" s="993" t="s">
        <v>424</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425</v>
      </c>
      <c r="DH110" s="997"/>
      <c r="DI110" s="997"/>
      <c r="DJ110" s="997"/>
      <c r="DK110" s="997"/>
      <c r="DL110" s="997" t="s">
        <v>425</v>
      </c>
      <c r="DM110" s="997"/>
      <c r="DN110" s="997"/>
      <c r="DO110" s="997"/>
      <c r="DP110" s="997"/>
      <c r="DQ110" s="997" t="s">
        <v>425</v>
      </c>
      <c r="DR110" s="997"/>
      <c r="DS110" s="997"/>
      <c r="DT110" s="997"/>
      <c r="DU110" s="997"/>
      <c r="DV110" s="998" t="s">
        <v>425</v>
      </c>
      <c r="DW110" s="998"/>
      <c r="DX110" s="998"/>
      <c r="DY110" s="998"/>
      <c r="DZ110" s="999"/>
    </row>
    <row r="111" spans="1:131" s="226" customFormat="1" ht="26.25" customHeight="1" x14ac:dyDescent="0.15">
      <c r="A111" s="1000" t="s">
        <v>426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427</v>
      </c>
      <c r="AB111" s="1004"/>
      <c r="AC111" s="1004"/>
      <c r="AD111" s="1004"/>
      <c r="AE111" s="1005"/>
      <c r="AF111" s="1006" t="s">
        <v>427</v>
      </c>
      <c r="AG111" s="1004"/>
      <c r="AH111" s="1004"/>
      <c r="AI111" s="1004"/>
      <c r="AJ111" s="1005"/>
      <c r="AK111" s="1006" t="s">
        <v>427</v>
      </c>
      <c r="AL111" s="1004"/>
      <c r="AM111" s="1004"/>
      <c r="AN111" s="1004"/>
      <c r="AO111" s="1005"/>
      <c r="AP111" s="1007" t="s">
        <v>427</v>
      </c>
      <c r="AQ111" s="1008"/>
      <c r="AR111" s="1008"/>
      <c r="AS111" s="1008"/>
      <c r="AT111" s="1009"/>
      <c r="AU111" s="970"/>
      <c r="AV111" s="971"/>
      <c r="AW111" s="971"/>
      <c r="AX111" s="971"/>
      <c r="AY111" s="971"/>
      <c r="AZ111" s="1019" t="s">
        <v>428</v>
      </c>
      <c r="BA111" s="1020"/>
      <c r="BB111" s="1020"/>
      <c r="BC111" s="1020"/>
      <c r="BD111" s="1020"/>
      <c r="BE111" s="1020"/>
      <c r="BF111" s="1020"/>
      <c r="BG111" s="1020"/>
      <c r="BH111" s="1020"/>
      <c r="BI111" s="1020"/>
      <c r="BJ111" s="1020"/>
      <c r="BK111" s="1020"/>
      <c r="BL111" s="1020"/>
      <c r="BM111" s="1020"/>
      <c r="BN111" s="1020"/>
      <c r="BO111" s="1020"/>
      <c r="BP111" s="1021"/>
      <c r="BQ111" s="989">
        <v>144444</v>
      </c>
      <c r="BR111" s="990"/>
      <c r="BS111" s="990"/>
      <c r="BT111" s="990"/>
      <c r="BU111" s="990"/>
      <c r="BV111" s="990" t="s">
        <v>427</v>
      </c>
      <c r="BW111" s="990"/>
      <c r="BX111" s="990"/>
      <c r="BY111" s="990"/>
      <c r="BZ111" s="990"/>
      <c r="CA111" s="990" t="s">
        <v>427</v>
      </c>
      <c r="CB111" s="990"/>
      <c r="CC111" s="990"/>
      <c r="CD111" s="990"/>
      <c r="CE111" s="990"/>
      <c r="CF111" s="984" t="s">
        <v>425</v>
      </c>
      <c r="CG111" s="985"/>
      <c r="CH111" s="985"/>
      <c r="CI111" s="985"/>
      <c r="CJ111" s="985"/>
      <c r="CK111" s="1015"/>
      <c r="CL111" s="1016"/>
      <c r="CM111" s="986" t="s">
        <v>429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427</v>
      </c>
      <c r="DH111" s="990"/>
      <c r="DI111" s="990"/>
      <c r="DJ111" s="990"/>
      <c r="DK111" s="990"/>
      <c r="DL111" s="990" t="s">
        <v>427</v>
      </c>
      <c r="DM111" s="990"/>
      <c r="DN111" s="990"/>
      <c r="DO111" s="990"/>
      <c r="DP111" s="990"/>
      <c r="DQ111" s="990" t="s">
        <v>425</v>
      </c>
      <c r="DR111" s="990"/>
      <c r="DS111" s="990"/>
      <c r="DT111" s="990"/>
      <c r="DU111" s="990"/>
      <c r="DV111" s="991" t="s">
        <v>425</v>
      </c>
      <c r="DW111" s="991"/>
      <c r="DX111" s="991"/>
      <c r="DY111" s="991"/>
      <c r="DZ111" s="992"/>
    </row>
    <row r="112" spans="1:131" s="226" customFormat="1" ht="26.25" customHeight="1" x14ac:dyDescent="0.15">
      <c r="A112" s="1022" t="s">
        <v>430</v>
      </c>
      <c r="B112" s="1023"/>
      <c r="C112" s="1020" t="s">
        <v>431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425</v>
      </c>
      <c r="AB112" s="1029"/>
      <c r="AC112" s="1029"/>
      <c r="AD112" s="1029"/>
      <c r="AE112" s="1030"/>
      <c r="AF112" s="1031" t="s">
        <v>425</v>
      </c>
      <c r="AG112" s="1029"/>
      <c r="AH112" s="1029"/>
      <c r="AI112" s="1029"/>
      <c r="AJ112" s="1030"/>
      <c r="AK112" s="1031" t="s">
        <v>425</v>
      </c>
      <c r="AL112" s="1029"/>
      <c r="AM112" s="1029"/>
      <c r="AN112" s="1029"/>
      <c r="AO112" s="1030"/>
      <c r="AP112" s="1032" t="s">
        <v>427</v>
      </c>
      <c r="AQ112" s="1033"/>
      <c r="AR112" s="1033"/>
      <c r="AS112" s="1033"/>
      <c r="AT112" s="1034"/>
      <c r="AU112" s="970"/>
      <c r="AV112" s="971"/>
      <c r="AW112" s="971"/>
      <c r="AX112" s="971"/>
      <c r="AY112" s="971"/>
      <c r="AZ112" s="1019" t="s">
        <v>432</v>
      </c>
      <c r="BA112" s="1020"/>
      <c r="BB112" s="1020"/>
      <c r="BC112" s="1020"/>
      <c r="BD112" s="1020"/>
      <c r="BE112" s="1020"/>
      <c r="BF112" s="1020"/>
      <c r="BG112" s="1020"/>
      <c r="BH112" s="1020"/>
      <c r="BI112" s="1020"/>
      <c r="BJ112" s="1020"/>
      <c r="BK112" s="1020"/>
      <c r="BL112" s="1020"/>
      <c r="BM112" s="1020"/>
      <c r="BN112" s="1020"/>
      <c r="BO112" s="1020"/>
      <c r="BP112" s="1021"/>
      <c r="BQ112" s="989">
        <v>1511798</v>
      </c>
      <c r="BR112" s="990"/>
      <c r="BS112" s="990"/>
      <c r="BT112" s="990"/>
      <c r="BU112" s="990"/>
      <c r="BV112" s="990">
        <v>1559424</v>
      </c>
      <c r="BW112" s="990"/>
      <c r="BX112" s="990"/>
      <c r="BY112" s="990"/>
      <c r="BZ112" s="990"/>
      <c r="CA112" s="990">
        <v>1494253</v>
      </c>
      <c r="CB112" s="990"/>
      <c r="CC112" s="990"/>
      <c r="CD112" s="990"/>
      <c r="CE112" s="990"/>
      <c r="CF112" s="984">
        <v>84.2</v>
      </c>
      <c r="CG112" s="985"/>
      <c r="CH112" s="985"/>
      <c r="CI112" s="985"/>
      <c r="CJ112" s="985"/>
      <c r="CK112" s="1015"/>
      <c r="CL112" s="1016"/>
      <c r="CM112" s="986" t="s">
        <v>433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425</v>
      </c>
      <c r="DH112" s="990"/>
      <c r="DI112" s="990"/>
      <c r="DJ112" s="990"/>
      <c r="DK112" s="990"/>
      <c r="DL112" s="990" t="s">
        <v>425</v>
      </c>
      <c r="DM112" s="990"/>
      <c r="DN112" s="990"/>
      <c r="DO112" s="990"/>
      <c r="DP112" s="990"/>
      <c r="DQ112" s="990" t="s">
        <v>425</v>
      </c>
      <c r="DR112" s="990"/>
      <c r="DS112" s="990"/>
      <c r="DT112" s="990"/>
      <c r="DU112" s="990"/>
      <c r="DV112" s="991" t="s">
        <v>425</v>
      </c>
      <c r="DW112" s="991"/>
      <c r="DX112" s="991"/>
      <c r="DY112" s="991"/>
      <c r="DZ112" s="992"/>
    </row>
    <row r="113" spans="1:130" s="226" customFormat="1" ht="26.25" customHeight="1" x14ac:dyDescent="0.15">
      <c r="A113" s="1024"/>
      <c r="B113" s="1025"/>
      <c r="C113" s="1020" t="s">
        <v>434</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174524</v>
      </c>
      <c r="AB113" s="1004"/>
      <c r="AC113" s="1004"/>
      <c r="AD113" s="1004"/>
      <c r="AE113" s="1005"/>
      <c r="AF113" s="1006">
        <v>157497</v>
      </c>
      <c r="AG113" s="1004"/>
      <c r="AH113" s="1004"/>
      <c r="AI113" s="1004"/>
      <c r="AJ113" s="1005"/>
      <c r="AK113" s="1006">
        <v>147122</v>
      </c>
      <c r="AL113" s="1004"/>
      <c r="AM113" s="1004"/>
      <c r="AN113" s="1004"/>
      <c r="AO113" s="1005"/>
      <c r="AP113" s="1007">
        <v>8.3000000000000007</v>
      </c>
      <c r="AQ113" s="1008"/>
      <c r="AR113" s="1008"/>
      <c r="AS113" s="1008"/>
      <c r="AT113" s="1009"/>
      <c r="AU113" s="970"/>
      <c r="AV113" s="971"/>
      <c r="AW113" s="971"/>
      <c r="AX113" s="971"/>
      <c r="AY113" s="971"/>
      <c r="AZ113" s="1019" t="s">
        <v>435</v>
      </c>
      <c r="BA113" s="1020"/>
      <c r="BB113" s="1020"/>
      <c r="BC113" s="1020"/>
      <c r="BD113" s="1020"/>
      <c r="BE113" s="1020"/>
      <c r="BF113" s="1020"/>
      <c r="BG113" s="1020"/>
      <c r="BH113" s="1020"/>
      <c r="BI113" s="1020"/>
      <c r="BJ113" s="1020"/>
      <c r="BK113" s="1020"/>
      <c r="BL113" s="1020"/>
      <c r="BM113" s="1020"/>
      <c r="BN113" s="1020"/>
      <c r="BO113" s="1020"/>
      <c r="BP113" s="1021"/>
      <c r="BQ113" s="989">
        <v>44393</v>
      </c>
      <c r="BR113" s="990"/>
      <c r="BS113" s="990"/>
      <c r="BT113" s="990"/>
      <c r="BU113" s="990"/>
      <c r="BV113" s="990">
        <v>37231</v>
      </c>
      <c r="BW113" s="990"/>
      <c r="BX113" s="990"/>
      <c r="BY113" s="990"/>
      <c r="BZ113" s="990"/>
      <c r="CA113" s="990">
        <v>35395</v>
      </c>
      <c r="CB113" s="990"/>
      <c r="CC113" s="990"/>
      <c r="CD113" s="990"/>
      <c r="CE113" s="990"/>
      <c r="CF113" s="984">
        <v>2</v>
      </c>
      <c r="CG113" s="985"/>
      <c r="CH113" s="985"/>
      <c r="CI113" s="985"/>
      <c r="CJ113" s="985"/>
      <c r="CK113" s="1015"/>
      <c r="CL113" s="1016"/>
      <c r="CM113" s="986" t="s">
        <v>436</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425</v>
      </c>
      <c r="DH113" s="1029"/>
      <c r="DI113" s="1029"/>
      <c r="DJ113" s="1029"/>
      <c r="DK113" s="1030"/>
      <c r="DL113" s="1031" t="s">
        <v>427</v>
      </c>
      <c r="DM113" s="1029"/>
      <c r="DN113" s="1029"/>
      <c r="DO113" s="1029"/>
      <c r="DP113" s="1030"/>
      <c r="DQ113" s="1031" t="s">
        <v>425</v>
      </c>
      <c r="DR113" s="1029"/>
      <c r="DS113" s="1029"/>
      <c r="DT113" s="1029"/>
      <c r="DU113" s="1030"/>
      <c r="DV113" s="1032" t="s">
        <v>425</v>
      </c>
      <c r="DW113" s="1033"/>
      <c r="DX113" s="1033"/>
      <c r="DY113" s="1033"/>
      <c r="DZ113" s="1034"/>
    </row>
    <row r="114" spans="1:130" s="226" customFormat="1" ht="26.25" customHeight="1" x14ac:dyDescent="0.15">
      <c r="A114" s="1024"/>
      <c r="B114" s="1025"/>
      <c r="C114" s="1020" t="s">
        <v>437</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3463</v>
      </c>
      <c r="AB114" s="1029"/>
      <c r="AC114" s="1029"/>
      <c r="AD114" s="1029"/>
      <c r="AE114" s="1030"/>
      <c r="AF114" s="1031">
        <v>3257</v>
      </c>
      <c r="AG114" s="1029"/>
      <c r="AH114" s="1029"/>
      <c r="AI114" s="1029"/>
      <c r="AJ114" s="1030"/>
      <c r="AK114" s="1031">
        <v>3452</v>
      </c>
      <c r="AL114" s="1029"/>
      <c r="AM114" s="1029"/>
      <c r="AN114" s="1029"/>
      <c r="AO114" s="1030"/>
      <c r="AP114" s="1032">
        <v>0.2</v>
      </c>
      <c r="AQ114" s="1033"/>
      <c r="AR114" s="1033"/>
      <c r="AS114" s="1033"/>
      <c r="AT114" s="1034"/>
      <c r="AU114" s="970"/>
      <c r="AV114" s="971"/>
      <c r="AW114" s="971"/>
      <c r="AX114" s="971"/>
      <c r="AY114" s="971"/>
      <c r="AZ114" s="1019" t="s">
        <v>438</v>
      </c>
      <c r="BA114" s="1020"/>
      <c r="BB114" s="1020"/>
      <c r="BC114" s="1020"/>
      <c r="BD114" s="1020"/>
      <c r="BE114" s="1020"/>
      <c r="BF114" s="1020"/>
      <c r="BG114" s="1020"/>
      <c r="BH114" s="1020"/>
      <c r="BI114" s="1020"/>
      <c r="BJ114" s="1020"/>
      <c r="BK114" s="1020"/>
      <c r="BL114" s="1020"/>
      <c r="BM114" s="1020"/>
      <c r="BN114" s="1020"/>
      <c r="BO114" s="1020"/>
      <c r="BP114" s="1021"/>
      <c r="BQ114" s="989">
        <v>511561</v>
      </c>
      <c r="BR114" s="990"/>
      <c r="BS114" s="990"/>
      <c r="BT114" s="990"/>
      <c r="BU114" s="990"/>
      <c r="BV114" s="990">
        <v>457137</v>
      </c>
      <c r="BW114" s="990"/>
      <c r="BX114" s="990"/>
      <c r="BY114" s="990"/>
      <c r="BZ114" s="990"/>
      <c r="CA114" s="990">
        <v>499822</v>
      </c>
      <c r="CB114" s="990"/>
      <c r="CC114" s="990"/>
      <c r="CD114" s="990"/>
      <c r="CE114" s="990"/>
      <c r="CF114" s="984">
        <v>28.2</v>
      </c>
      <c r="CG114" s="985"/>
      <c r="CH114" s="985"/>
      <c r="CI114" s="985"/>
      <c r="CJ114" s="985"/>
      <c r="CK114" s="1015"/>
      <c r="CL114" s="1016"/>
      <c r="CM114" s="986" t="s">
        <v>439</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427</v>
      </c>
      <c r="DH114" s="1029"/>
      <c r="DI114" s="1029"/>
      <c r="DJ114" s="1029"/>
      <c r="DK114" s="1030"/>
      <c r="DL114" s="1031" t="s">
        <v>427</v>
      </c>
      <c r="DM114" s="1029"/>
      <c r="DN114" s="1029"/>
      <c r="DO114" s="1029"/>
      <c r="DP114" s="1030"/>
      <c r="DQ114" s="1031" t="s">
        <v>425</v>
      </c>
      <c r="DR114" s="1029"/>
      <c r="DS114" s="1029"/>
      <c r="DT114" s="1029"/>
      <c r="DU114" s="1030"/>
      <c r="DV114" s="1032" t="s">
        <v>425</v>
      </c>
      <c r="DW114" s="1033"/>
      <c r="DX114" s="1033"/>
      <c r="DY114" s="1033"/>
      <c r="DZ114" s="1034"/>
    </row>
    <row r="115" spans="1:130" s="226" customFormat="1" ht="26.25" customHeight="1" x14ac:dyDescent="0.15">
      <c r="A115" s="1024"/>
      <c r="B115" s="1025"/>
      <c r="C115" s="1020" t="s">
        <v>440</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425</v>
      </c>
      <c r="AB115" s="1004"/>
      <c r="AC115" s="1004"/>
      <c r="AD115" s="1004"/>
      <c r="AE115" s="1005"/>
      <c r="AF115" s="1006" t="s">
        <v>427</v>
      </c>
      <c r="AG115" s="1004"/>
      <c r="AH115" s="1004"/>
      <c r="AI115" s="1004"/>
      <c r="AJ115" s="1005"/>
      <c r="AK115" s="1006" t="s">
        <v>427</v>
      </c>
      <c r="AL115" s="1004"/>
      <c r="AM115" s="1004"/>
      <c r="AN115" s="1004"/>
      <c r="AO115" s="1005"/>
      <c r="AP115" s="1007" t="s">
        <v>425</v>
      </c>
      <c r="AQ115" s="1008"/>
      <c r="AR115" s="1008"/>
      <c r="AS115" s="1008"/>
      <c r="AT115" s="1009"/>
      <c r="AU115" s="970"/>
      <c r="AV115" s="971"/>
      <c r="AW115" s="971"/>
      <c r="AX115" s="971"/>
      <c r="AY115" s="971"/>
      <c r="AZ115" s="1019" t="s">
        <v>441</v>
      </c>
      <c r="BA115" s="1020"/>
      <c r="BB115" s="1020"/>
      <c r="BC115" s="1020"/>
      <c r="BD115" s="1020"/>
      <c r="BE115" s="1020"/>
      <c r="BF115" s="1020"/>
      <c r="BG115" s="1020"/>
      <c r="BH115" s="1020"/>
      <c r="BI115" s="1020"/>
      <c r="BJ115" s="1020"/>
      <c r="BK115" s="1020"/>
      <c r="BL115" s="1020"/>
      <c r="BM115" s="1020"/>
      <c r="BN115" s="1020"/>
      <c r="BO115" s="1020"/>
      <c r="BP115" s="1021"/>
      <c r="BQ115" s="989" t="s">
        <v>425</v>
      </c>
      <c r="BR115" s="990"/>
      <c r="BS115" s="990"/>
      <c r="BT115" s="990"/>
      <c r="BU115" s="990"/>
      <c r="BV115" s="990" t="s">
        <v>427</v>
      </c>
      <c r="BW115" s="990"/>
      <c r="BX115" s="990"/>
      <c r="BY115" s="990"/>
      <c r="BZ115" s="990"/>
      <c r="CA115" s="990" t="s">
        <v>425</v>
      </c>
      <c r="CB115" s="990"/>
      <c r="CC115" s="990"/>
      <c r="CD115" s="990"/>
      <c r="CE115" s="990"/>
      <c r="CF115" s="984" t="s">
        <v>427</v>
      </c>
      <c r="CG115" s="985"/>
      <c r="CH115" s="985"/>
      <c r="CI115" s="985"/>
      <c r="CJ115" s="985"/>
      <c r="CK115" s="1015"/>
      <c r="CL115" s="1016"/>
      <c r="CM115" s="1019" t="s">
        <v>442</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425</v>
      </c>
      <c r="DH115" s="1029"/>
      <c r="DI115" s="1029"/>
      <c r="DJ115" s="1029"/>
      <c r="DK115" s="1030"/>
      <c r="DL115" s="1031" t="s">
        <v>425</v>
      </c>
      <c r="DM115" s="1029"/>
      <c r="DN115" s="1029"/>
      <c r="DO115" s="1029"/>
      <c r="DP115" s="1030"/>
      <c r="DQ115" s="1031" t="s">
        <v>425</v>
      </c>
      <c r="DR115" s="1029"/>
      <c r="DS115" s="1029"/>
      <c r="DT115" s="1029"/>
      <c r="DU115" s="1030"/>
      <c r="DV115" s="1032" t="s">
        <v>425</v>
      </c>
      <c r="DW115" s="1033"/>
      <c r="DX115" s="1033"/>
      <c r="DY115" s="1033"/>
      <c r="DZ115" s="1034"/>
    </row>
    <row r="116" spans="1:130" s="226" customFormat="1" ht="26.25" customHeight="1" x14ac:dyDescent="0.15">
      <c r="A116" s="1026"/>
      <c r="B116" s="1027"/>
      <c r="C116" s="1035" t="s">
        <v>443</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54</v>
      </c>
      <c r="AB116" s="1029"/>
      <c r="AC116" s="1029"/>
      <c r="AD116" s="1029"/>
      <c r="AE116" s="1030"/>
      <c r="AF116" s="1031">
        <v>81</v>
      </c>
      <c r="AG116" s="1029"/>
      <c r="AH116" s="1029"/>
      <c r="AI116" s="1029"/>
      <c r="AJ116" s="1030"/>
      <c r="AK116" s="1031">
        <v>117</v>
      </c>
      <c r="AL116" s="1029"/>
      <c r="AM116" s="1029"/>
      <c r="AN116" s="1029"/>
      <c r="AO116" s="1030"/>
      <c r="AP116" s="1032">
        <v>0</v>
      </c>
      <c r="AQ116" s="1033"/>
      <c r="AR116" s="1033"/>
      <c r="AS116" s="1033"/>
      <c r="AT116" s="1034"/>
      <c r="AU116" s="970"/>
      <c r="AV116" s="971"/>
      <c r="AW116" s="971"/>
      <c r="AX116" s="971"/>
      <c r="AY116" s="971"/>
      <c r="AZ116" s="1037" t="s">
        <v>444</v>
      </c>
      <c r="BA116" s="1038"/>
      <c r="BB116" s="1038"/>
      <c r="BC116" s="1038"/>
      <c r="BD116" s="1038"/>
      <c r="BE116" s="1038"/>
      <c r="BF116" s="1038"/>
      <c r="BG116" s="1038"/>
      <c r="BH116" s="1038"/>
      <c r="BI116" s="1038"/>
      <c r="BJ116" s="1038"/>
      <c r="BK116" s="1038"/>
      <c r="BL116" s="1038"/>
      <c r="BM116" s="1038"/>
      <c r="BN116" s="1038"/>
      <c r="BO116" s="1038"/>
      <c r="BP116" s="1039"/>
      <c r="BQ116" s="989" t="s">
        <v>425</v>
      </c>
      <c r="BR116" s="990"/>
      <c r="BS116" s="990"/>
      <c r="BT116" s="990"/>
      <c r="BU116" s="990"/>
      <c r="BV116" s="990" t="s">
        <v>425</v>
      </c>
      <c r="BW116" s="990"/>
      <c r="BX116" s="990"/>
      <c r="BY116" s="990"/>
      <c r="BZ116" s="990"/>
      <c r="CA116" s="990" t="s">
        <v>425</v>
      </c>
      <c r="CB116" s="990"/>
      <c r="CC116" s="990"/>
      <c r="CD116" s="990"/>
      <c r="CE116" s="990"/>
      <c r="CF116" s="984" t="s">
        <v>425</v>
      </c>
      <c r="CG116" s="985"/>
      <c r="CH116" s="985"/>
      <c r="CI116" s="985"/>
      <c r="CJ116" s="985"/>
      <c r="CK116" s="1015"/>
      <c r="CL116" s="1016"/>
      <c r="CM116" s="986" t="s">
        <v>445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425</v>
      </c>
      <c r="DH116" s="1029"/>
      <c r="DI116" s="1029"/>
      <c r="DJ116" s="1029"/>
      <c r="DK116" s="1030"/>
      <c r="DL116" s="1031" t="s">
        <v>427</v>
      </c>
      <c r="DM116" s="1029"/>
      <c r="DN116" s="1029"/>
      <c r="DO116" s="1029"/>
      <c r="DP116" s="1030"/>
      <c r="DQ116" s="1031" t="s">
        <v>425</v>
      </c>
      <c r="DR116" s="1029"/>
      <c r="DS116" s="1029"/>
      <c r="DT116" s="1029"/>
      <c r="DU116" s="1030"/>
      <c r="DV116" s="1032" t="s">
        <v>425</v>
      </c>
      <c r="DW116" s="1033"/>
      <c r="DX116" s="1033"/>
      <c r="DY116" s="1033"/>
      <c r="DZ116" s="1034"/>
    </row>
    <row r="117" spans="1:130" s="226" customFormat="1" ht="26.25" customHeight="1" x14ac:dyDescent="0.15">
      <c r="A117" s="974" t="s">
        <v>178</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446</v>
      </c>
      <c r="Z117" s="956"/>
      <c r="AA117" s="1046">
        <v>493713</v>
      </c>
      <c r="AB117" s="1047"/>
      <c r="AC117" s="1047"/>
      <c r="AD117" s="1047"/>
      <c r="AE117" s="1048"/>
      <c r="AF117" s="1049">
        <v>479195</v>
      </c>
      <c r="AG117" s="1047"/>
      <c r="AH117" s="1047"/>
      <c r="AI117" s="1047"/>
      <c r="AJ117" s="1048"/>
      <c r="AK117" s="1049">
        <v>478947</v>
      </c>
      <c r="AL117" s="1047"/>
      <c r="AM117" s="1047"/>
      <c r="AN117" s="1047"/>
      <c r="AO117" s="1048"/>
      <c r="AP117" s="1050"/>
      <c r="AQ117" s="1051"/>
      <c r="AR117" s="1051"/>
      <c r="AS117" s="1051"/>
      <c r="AT117" s="1052"/>
      <c r="AU117" s="970"/>
      <c r="AV117" s="971"/>
      <c r="AW117" s="971"/>
      <c r="AX117" s="971"/>
      <c r="AY117" s="971"/>
      <c r="AZ117" s="1037" t="s">
        <v>447</v>
      </c>
      <c r="BA117" s="1038"/>
      <c r="BB117" s="1038"/>
      <c r="BC117" s="1038"/>
      <c r="BD117" s="1038"/>
      <c r="BE117" s="1038"/>
      <c r="BF117" s="1038"/>
      <c r="BG117" s="1038"/>
      <c r="BH117" s="1038"/>
      <c r="BI117" s="1038"/>
      <c r="BJ117" s="1038"/>
      <c r="BK117" s="1038"/>
      <c r="BL117" s="1038"/>
      <c r="BM117" s="1038"/>
      <c r="BN117" s="1038"/>
      <c r="BO117" s="1038"/>
      <c r="BP117" s="1039"/>
      <c r="BQ117" s="989" t="s">
        <v>448</v>
      </c>
      <c r="BR117" s="990"/>
      <c r="BS117" s="990"/>
      <c r="BT117" s="990"/>
      <c r="BU117" s="990"/>
      <c r="BV117" s="990" t="s">
        <v>122</v>
      </c>
      <c r="BW117" s="990"/>
      <c r="BX117" s="990"/>
      <c r="BY117" s="990"/>
      <c r="BZ117" s="990"/>
      <c r="CA117" s="990" t="s">
        <v>448</v>
      </c>
      <c r="CB117" s="990"/>
      <c r="CC117" s="990"/>
      <c r="CD117" s="990"/>
      <c r="CE117" s="990"/>
      <c r="CF117" s="984" t="s">
        <v>448</v>
      </c>
      <c r="CG117" s="985"/>
      <c r="CH117" s="985"/>
      <c r="CI117" s="985"/>
      <c r="CJ117" s="985"/>
      <c r="CK117" s="1015"/>
      <c r="CL117" s="1016"/>
      <c r="CM117" s="986" t="s">
        <v>449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448</v>
      </c>
      <c r="DH117" s="1029"/>
      <c r="DI117" s="1029"/>
      <c r="DJ117" s="1029"/>
      <c r="DK117" s="1030"/>
      <c r="DL117" s="1031" t="s">
        <v>122</v>
      </c>
      <c r="DM117" s="1029"/>
      <c r="DN117" s="1029"/>
      <c r="DO117" s="1029"/>
      <c r="DP117" s="1030"/>
      <c r="DQ117" s="1031" t="s">
        <v>448</v>
      </c>
      <c r="DR117" s="1029"/>
      <c r="DS117" s="1029"/>
      <c r="DT117" s="1029"/>
      <c r="DU117" s="1030"/>
      <c r="DV117" s="1032" t="s">
        <v>450</v>
      </c>
      <c r="DW117" s="1033"/>
      <c r="DX117" s="1033"/>
      <c r="DY117" s="1033"/>
      <c r="DZ117" s="1034"/>
    </row>
    <row r="118" spans="1:130" s="226" customFormat="1" ht="26.25" customHeight="1" x14ac:dyDescent="0.15">
      <c r="A118" s="974" t="s">
        <v>420</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418</v>
      </c>
      <c r="AB118" s="955"/>
      <c r="AC118" s="955"/>
      <c r="AD118" s="955"/>
      <c r="AE118" s="956"/>
      <c r="AF118" s="954" t="s">
        <v>296</v>
      </c>
      <c r="AG118" s="955"/>
      <c r="AH118" s="955"/>
      <c r="AI118" s="955"/>
      <c r="AJ118" s="956"/>
      <c r="AK118" s="954" t="s">
        <v>295</v>
      </c>
      <c r="AL118" s="955"/>
      <c r="AM118" s="955"/>
      <c r="AN118" s="955"/>
      <c r="AO118" s="956"/>
      <c r="AP118" s="1041" t="s">
        <v>419</v>
      </c>
      <c r="AQ118" s="1042"/>
      <c r="AR118" s="1042"/>
      <c r="AS118" s="1042"/>
      <c r="AT118" s="1043"/>
      <c r="AU118" s="970"/>
      <c r="AV118" s="971"/>
      <c r="AW118" s="971"/>
      <c r="AX118" s="971"/>
      <c r="AY118" s="971"/>
      <c r="AZ118" s="1044" t="s">
        <v>451</v>
      </c>
      <c r="BA118" s="1035"/>
      <c r="BB118" s="1035"/>
      <c r="BC118" s="1035"/>
      <c r="BD118" s="1035"/>
      <c r="BE118" s="1035"/>
      <c r="BF118" s="1035"/>
      <c r="BG118" s="1035"/>
      <c r="BH118" s="1035"/>
      <c r="BI118" s="1035"/>
      <c r="BJ118" s="1035"/>
      <c r="BK118" s="1035"/>
      <c r="BL118" s="1035"/>
      <c r="BM118" s="1035"/>
      <c r="BN118" s="1035"/>
      <c r="BO118" s="1035"/>
      <c r="BP118" s="1036"/>
      <c r="BQ118" s="1067" t="s">
        <v>448</v>
      </c>
      <c r="BR118" s="1068"/>
      <c r="BS118" s="1068"/>
      <c r="BT118" s="1068"/>
      <c r="BU118" s="1068"/>
      <c r="BV118" s="1068" t="s">
        <v>448</v>
      </c>
      <c r="BW118" s="1068"/>
      <c r="BX118" s="1068"/>
      <c r="BY118" s="1068"/>
      <c r="BZ118" s="1068"/>
      <c r="CA118" s="1068" t="s">
        <v>122</v>
      </c>
      <c r="CB118" s="1068"/>
      <c r="CC118" s="1068"/>
      <c r="CD118" s="1068"/>
      <c r="CE118" s="1068"/>
      <c r="CF118" s="984" t="s">
        <v>448</v>
      </c>
      <c r="CG118" s="985"/>
      <c r="CH118" s="985"/>
      <c r="CI118" s="985"/>
      <c r="CJ118" s="985"/>
      <c r="CK118" s="1015"/>
      <c r="CL118" s="1016"/>
      <c r="CM118" s="986" t="s">
        <v>452</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448</v>
      </c>
      <c r="DH118" s="1029"/>
      <c r="DI118" s="1029"/>
      <c r="DJ118" s="1029"/>
      <c r="DK118" s="1030"/>
      <c r="DL118" s="1031" t="s">
        <v>448</v>
      </c>
      <c r="DM118" s="1029"/>
      <c r="DN118" s="1029"/>
      <c r="DO118" s="1029"/>
      <c r="DP118" s="1030"/>
      <c r="DQ118" s="1031" t="s">
        <v>448</v>
      </c>
      <c r="DR118" s="1029"/>
      <c r="DS118" s="1029"/>
      <c r="DT118" s="1029"/>
      <c r="DU118" s="1030"/>
      <c r="DV118" s="1032" t="s">
        <v>453</v>
      </c>
      <c r="DW118" s="1033"/>
      <c r="DX118" s="1033"/>
      <c r="DY118" s="1033"/>
      <c r="DZ118" s="1034"/>
    </row>
    <row r="119" spans="1:130" s="226" customFormat="1" ht="26.25" customHeight="1" x14ac:dyDescent="0.15">
      <c r="A119" s="1128" t="s">
        <v>423</v>
      </c>
      <c r="B119" s="1014"/>
      <c r="C119" s="993" t="s">
        <v>424</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122</v>
      </c>
      <c r="AB119" s="962"/>
      <c r="AC119" s="962"/>
      <c r="AD119" s="962"/>
      <c r="AE119" s="963"/>
      <c r="AF119" s="964" t="s">
        <v>454</v>
      </c>
      <c r="AG119" s="962"/>
      <c r="AH119" s="962"/>
      <c r="AI119" s="962"/>
      <c r="AJ119" s="963"/>
      <c r="AK119" s="964" t="s">
        <v>454</v>
      </c>
      <c r="AL119" s="962"/>
      <c r="AM119" s="962"/>
      <c r="AN119" s="962"/>
      <c r="AO119" s="963"/>
      <c r="AP119" s="965" t="s">
        <v>448</v>
      </c>
      <c r="AQ119" s="966"/>
      <c r="AR119" s="966"/>
      <c r="AS119" s="966"/>
      <c r="AT119" s="967"/>
      <c r="AU119" s="972"/>
      <c r="AV119" s="973"/>
      <c r="AW119" s="973"/>
      <c r="AX119" s="973"/>
      <c r="AY119" s="973"/>
      <c r="AZ119" s="257" t="s">
        <v>178</v>
      </c>
      <c r="BA119" s="257"/>
      <c r="BB119" s="257"/>
      <c r="BC119" s="257"/>
      <c r="BD119" s="257"/>
      <c r="BE119" s="257"/>
      <c r="BF119" s="257"/>
      <c r="BG119" s="257"/>
      <c r="BH119" s="257"/>
      <c r="BI119" s="257"/>
      <c r="BJ119" s="257"/>
      <c r="BK119" s="257"/>
      <c r="BL119" s="257"/>
      <c r="BM119" s="257"/>
      <c r="BN119" s="257"/>
      <c r="BO119" s="1045" t="s">
        <v>455</v>
      </c>
      <c r="BP119" s="1076"/>
      <c r="BQ119" s="1067">
        <v>5381304</v>
      </c>
      <c r="BR119" s="1068"/>
      <c r="BS119" s="1068"/>
      <c r="BT119" s="1068"/>
      <c r="BU119" s="1068"/>
      <c r="BV119" s="1068">
        <v>5241639</v>
      </c>
      <c r="BW119" s="1068"/>
      <c r="BX119" s="1068"/>
      <c r="BY119" s="1068"/>
      <c r="BZ119" s="1068"/>
      <c r="CA119" s="1068">
        <v>5375760</v>
      </c>
      <c r="CB119" s="1068"/>
      <c r="CC119" s="1068"/>
      <c r="CD119" s="1068"/>
      <c r="CE119" s="1068"/>
      <c r="CF119" s="1069"/>
      <c r="CG119" s="1070"/>
      <c r="CH119" s="1070"/>
      <c r="CI119" s="1070"/>
      <c r="CJ119" s="1071"/>
      <c r="CK119" s="1017"/>
      <c r="CL119" s="1018"/>
      <c r="CM119" s="1072" t="s">
        <v>456</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144444</v>
      </c>
      <c r="DH119" s="1054"/>
      <c r="DI119" s="1054"/>
      <c r="DJ119" s="1054"/>
      <c r="DK119" s="1055"/>
      <c r="DL119" s="1053" t="s">
        <v>448</v>
      </c>
      <c r="DM119" s="1054"/>
      <c r="DN119" s="1054"/>
      <c r="DO119" s="1054"/>
      <c r="DP119" s="1055"/>
      <c r="DQ119" s="1053" t="s">
        <v>448</v>
      </c>
      <c r="DR119" s="1054"/>
      <c r="DS119" s="1054"/>
      <c r="DT119" s="1054"/>
      <c r="DU119" s="1055"/>
      <c r="DV119" s="1056" t="s">
        <v>122</v>
      </c>
      <c r="DW119" s="1057"/>
      <c r="DX119" s="1057"/>
      <c r="DY119" s="1057"/>
      <c r="DZ119" s="1058"/>
    </row>
    <row r="120" spans="1:130" s="226" customFormat="1" ht="26.25" customHeight="1" x14ac:dyDescent="0.15">
      <c r="A120" s="1129"/>
      <c r="B120" s="1016"/>
      <c r="C120" s="986" t="s">
        <v>429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448</v>
      </c>
      <c r="AB120" s="1029"/>
      <c r="AC120" s="1029"/>
      <c r="AD120" s="1029"/>
      <c r="AE120" s="1030"/>
      <c r="AF120" s="1031" t="s">
        <v>448</v>
      </c>
      <c r="AG120" s="1029"/>
      <c r="AH120" s="1029"/>
      <c r="AI120" s="1029"/>
      <c r="AJ120" s="1030"/>
      <c r="AK120" s="1031" t="s">
        <v>122</v>
      </c>
      <c r="AL120" s="1029"/>
      <c r="AM120" s="1029"/>
      <c r="AN120" s="1029"/>
      <c r="AO120" s="1030"/>
      <c r="AP120" s="1032" t="s">
        <v>122</v>
      </c>
      <c r="AQ120" s="1033"/>
      <c r="AR120" s="1033"/>
      <c r="AS120" s="1033"/>
      <c r="AT120" s="1034"/>
      <c r="AU120" s="1059" t="s">
        <v>457</v>
      </c>
      <c r="AV120" s="1060"/>
      <c r="AW120" s="1060"/>
      <c r="AX120" s="1060"/>
      <c r="AY120" s="1061"/>
      <c r="AZ120" s="1010" t="s">
        <v>458</v>
      </c>
      <c r="BA120" s="959"/>
      <c r="BB120" s="959"/>
      <c r="BC120" s="959"/>
      <c r="BD120" s="959"/>
      <c r="BE120" s="959"/>
      <c r="BF120" s="959"/>
      <c r="BG120" s="959"/>
      <c r="BH120" s="959"/>
      <c r="BI120" s="959"/>
      <c r="BJ120" s="959"/>
      <c r="BK120" s="959"/>
      <c r="BL120" s="959"/>
      <c r="BM120" s="959"/>
      <c r="BN120" s="959"/>
      <c r="BO120" s="959"/>
      <c r="BP120" s="960"/>
      <c r="BQ120" s="996">
        <v>2083963</v>
      </c>
      <c r="BR120" s="997"/>
      <c r="BS120" s="997"/>
      <c r="BT120" s="997"/>
      <c r="BU120" s="997"/>
      <c r="BV120" s="997">
        <v>2073434</v>
      </c>
      <c r="BW120" s="997"/>
      <c r="BX120" s="997"/>
      <c r="BY120" s="997"/>
      <c r="BZ120" s="997"/>
      <c r="CA120" s="997">
        <v>2064111</v>
      </c>
      <c r="CB120" s="997"/>
      <c r="CC120" s="997"/>
      <c r="CD120" s="997"/>
      <c r="CE120" s="997"/>
      <c r="CF120" s="1011">
        <v>116.3</v>
      </c>
      <c r="CG120" s="1012"/>
      <c r="CH120" s="1012"/>
      <c r="CI120" s="1012"/>
      <c r="CJ120" s="1012"/>
      <c r="CK120" s="1077" t="s">
        <v>459</v>
      </c>
      <c r="CL120" s="1078"/>
      <c r="CM120" s="1078"/>
      <c r="CN120" s="1078"/>
      <c r="CO120" s="1079"/>
      <c r="CP120" s="1085" t="s">
        <v>460</v>
      </c>
      <c r="CQ120" s="1086"/>
      <c r="CR120" s="1086"/>
      <c r="CS120" s="1086"/>
      <c r="CT120" s="1086"/>
      <c r="CU120" s="1086"/>
      <c r="CV120" s="1086"/>
      <c r="CW120" s="1086"/>
      <c r="CX120" s="1086"/>
      <c r="CY120" s="1086"/>
      <c r="CZ120" s="1086"/>
      <c r="DA120" s="1086"/>
      <c r="DB120" s="1086"/>
      <c r="DC120" s="1086"/>
      <c r="DD120" s="1086"/>
      <c r="DE120" s="1086"/>
      <c r="DF120" s="1087"/>
      <c r="DG120" s="996">
        <v>683816</v>
      </c>
      <c r="DH120" s="997"/>
      <c r="DI120" s="997"/>
      <c r="DJ120" s="997"/>
      <c r="DK120" s="997"/>
      <c r="DL120" s="997">
        <v>753738</v>
      </c>
      <c r="DM120" s="997"/>
      <c r="DN120" s="997"/>
      <c r="DO120" s="997"/>
      <c r="DP120" s="997"/>
      <c r="DQ120" s="997">
        <v>688138</v>
      </c>
      <c r="DR120" s="997"/>
      <c r="DS120" s="997"/>
      <c r="DT120" s="997"/>
      <c r="DU120" s="997"/>
      <c r="DV120" s="998">
        <v>38.799999999999997</v>
      </c>
      <c r="DW120" s="998"/>
      <c r="DX120" s="998"/>
      <c r="DY120" s="998"/>
      <c r="DZ120" s="999"/>
    </row>
    <row r="121" spans="1:130" s="226" customFormat="1" ht="26.25" customHeight="1" x14ac:dyDescent="0.15">
      <c r="A121" s="1129"/>
      <c r="B121" s="1016"/>
      <c r="C121" s="1037" t="s">
        <v>461</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448</v>
      </c>
      <c r="AB121" s="1029"/>
      <c r="AC121" s="1029"/>
      <c r="AD121" s="1029"/>
      <c r="AE121" s="1030"/>
      <c r="AF121" s="1031" t="s">
        <v>122</v>
      </c>
      <c r="AG121" s="1029"/>
      <c r="AH121" s="1029"/>
      <c r="AI121" s="1029"/>
      <c r="AJ121" s="1030"/>
      <c r="AK121" s="1031" t="s">
        <v>448</v>
      </c>
      <c r="AL121" s="1029"/>
      <c r="AM121" s="1029"/>
      <c r="AN121" s="1029"/>
      <c r="AO121" s="1030"/>
      <c r="AP121" s="1032" t="s">
        <v>122</v>
      </c>
      <c r="AQ121" s="1033"/>
      <c r="AR121" s="1033"/>
      <c r="AS121" s="1033"/>
      <c r="AT121" s="1034"/>
      <c r="AU121" s="1062"/>
      <c r="AV121" s="1063"/>
      <c r="AW121" s="1063"/>
      <c r="AX121" s="1063"/>
      <c r="AY121" s="1064"/>
      <c r="AZ121" s="1019" t="s">
        <v>462</v>
      </c>
      <c r="BA121" s="1020"/>
      <c r="BB121" s="1020"/>
      <c r="BC121" s="1020"/>
      <c r="BD121" s="1020"/>
      <c r="BE121" s="1020"/>
      <c r="BF121" s="1020"/>
      <c r="BG121" s="1020"/>
      <c r="BH121" s="1020"/>
      <c r="BI121" s="1020"/>
      <c r="BJ121" s="1020"/>
      <c r="BK121" s="1020"/>
      <c r="BL121" s="1020"/>
      <c r="BM121" s="1020"/>
      <c r="BN121" s="1020"/>
      <c r="BO121" s="1020"/>
      <c r="BP121" s="1021"/>
      <c r="BQ121" s="989">
        <v>3294</v>
      </c>
      <c r="BR121" s="990"/>
      <c r="BS121" s="990"/>
      <c r="BT121" s="990"/>
      <c r="BU121" s="990"/>
      <c r="BV121" s="990">
        <v>34304</v>
      </c>
      <c r="BW121" s="990"/>
      <c r="BX121" s="990"/>
      <c r="BY121" s="990"/>
      <c r="BZ121" s="990"/>
      <c r="CA121" s="990">
        <v>18693</v>
      </c>
      <c r="CB121" s="990"/>
      <c r="CC121" s="990"/>
      <c r="CD121" s="990"/>
      <c r="CE121" s="990"/>
      <c r="CF121" s="984">
        <v>1.1000000000000001</v>
      </c>
      <c r="CG121" s="985"/>
      <c r="CH121" s="985"/>
      <c r="CI121" s="985"/>
      <c r="CJ121" s="985"/>
      <c r="CK121" s="1080"/>
      <c r="CL121" s="1081"/>
      <c r="CM121" s="1081"/>
      <c r="CN121" s="1081"/>
      <c r="CO121" s="1082"/>
      <c r="CP121" s="1090" t="s">
        <v>463</v>
      </c>
      <c r="CQ121" s="1091"/>
      <c r="CR121" s="1091"/>
      <c r="CS121" s="1091"/>
      <c r="CT121" s="1091"/>
      <c r="CU121" s="1091"/>
      <c r="CV121" s="1091"/>
      <c r="CW121" s="1091"/>
      <c r="CX121" s="1091"/>
      <c r="CY121" s="1091"/>
      <c r="CZ121" s="1091"/>
      <c r="DA121" s="1091"/>
      <c r="DB121" s="1091"/>
      <c r="DC121" s="1091"/>
      <c r="DD121" s="1091"/>
      <c r="DE121" s="1091"/>
      <c r="DF121" s="1092"/>
      <c r="DG121" s="989">
        <v>614433</v>
      </c>
      <c r="DH121" s="990"/>
      <c r="DI121" s="990"/>
      <c r="DJ121" s="990"/>
      <c r="DK121" s="990"/>
      <c r="DL121" s="990">
        <v>565267</v>
      </c>
      <c r="DM121" s="990"/>
      <c r="DN121" s="990"/>
      <c r="DO121" s="990"/>
      <c r="DP121" s="990"/>
      <c r="DQ121" s="990">
        <v>509001</v>
      </c>
      <c r="DR121" s="990"/>
      <c r="DS121" s="990"/>
      <c r="DT121" s="990"/>
      <c r="DU121" s="990"/>
      <c r="DV121" s="991">
        <v>28.7</v>
      </c>
      <c r="DW121" s="991"/>
      <c r="DX121" s="991"/>
      <c r="DY121" s="991"/>
      <c r="DZ121" s="992"/>
    </row>
    <row r="122" spans="1:130" s="226" customFormat="1" ht="26.25" customHeight="1" x14ac:dyDescent="0.15">
      <c r="A122" s="1129"/>
      <c r="B122" s="1016"/>
      <c r="C122" s="986" t="s">
        <v>439</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448</v>
      </c>
      <c r="AB122" s="1029"/>
      <c r="AC122" s="1029"/>
      <c r="AD122" s="1029"/>
      <c r="AE122" s="1030"/>
      <c r="AF122" s="1031" t="s">
        <v>448</v>
      </c>
      <c r="AG122" s="1029"/>
      <c r="AH122" s="1029"/>
      <c r="AI122" s="1029"/>
      <c r="AJ122" s="1030"/>
      <c r="AK122" s="1031" t="s">
        <v>454</v>
      </c>
      <c r="AL122" s="1029"/>
      <c r="AM122" s="1029"/>
      <c r="AN122" s="1029"/>
      <c r="AO122" s="1030"/>
      <c r="AP122" s="1032" t="s">
        <v>448</v>
      </c>
      <c r="AQ122" s="1033"/>
      <c r="AR122" s="1033"/>
      <c r="AS122" s="1033"/>
      <c r="AT122" s="1034"/>
      <c r="AU122" s="1062"/>
      <c r="AV122" s="1063"/>
      <c r="AW122" s="1063"/>
      <c r="AX122" s="1063"/>
      <c r="AY122" s="1064"/>
      <c r="AZ122" s="1044" t="s">
        <v>464</v>
      </c>
      <c r="BA122" s="1035"/>
      <c r="BB122" s="1035"/>
      <c r="BC122" s="1035"/>
      <c r="BD122" s="1035"/>
      <c r="BE122" s="1035"/>
      <c r="BF122" s="1035"/>
      <c r="BG122" s="1035"/>
      <c r="BH122" s="1035"/>
      <c r="BI122" s="1035"/>
      <c r="BJ122" s="1035"/>
      <c r="BK122" s="1035"/>
      <c r="BL122" s="1035"/>
      <c r="BM122" s="1035"/>
      <c r="BN122" s="1035"/>
      <c r="BO122" s="1035"/>
      <c r="BP122" s="1036"/>
      <c r="BQ122" s="1067">
        <v>3439612</v>
      </c>
      <c r="BR122" s="1068"/>
      <c r="BS122" s="1068"/>
      <c r="BT122" s="1068"/>
      <c r="BU122" s="1068"/>
      <c r="BV122" s="1068">
        <v>3334390</v>
      </c>
      <c r="BW122" s="1068"/>
      <c r="BX122" s="1068"/>
      <c r="BY122" s="1068"/>
      <c r="BZ122" s="1068"/>
      <c r="CA122" s="1068">
        <v>3360907</v>
      </c>
      <c r="CB122" s="1068"/>
      <c r="CC122" s="1068"/>
      <c r="CD122" s="1068"/>
      <c r="CE122" s="1068"/>
      <c r="CF122" s="1088">
        <v>189.3</v>
      </c>
      <c r="CG122" s="1089"/>
      <c r="CH122" s="1089"/>
      <c r="CI122" s="1089"/>
      <c r="CJ122" s="1089"/>
      <c r="CK122" s="1080"/>
      <c r="CL122" s="1081"/>
      <c r="CM122" s="1081"/>
      <c r="CN122" s="1081"/>
      <c r="CO122" s="1082"/>
      <c r="CP122" s="1090" t="s">
        <v>465</v>
      </c>
      <c r="CQ122" s="1091"/>
      <c r="CR122" s="1091"/>
      <c r="CS122" s="1091"/>
      <c r="CT122" s="1091"/>
      <c r="CU122" s="1091"/>
      <c r="CV122" s="1091"/>
      <c r="CW122" s="1091"/>
      <c r="CX122" s="1091"/>
      <c r="CY122" s="1091"/>
      <c r="CZ122" s="1091"/>
      <c r="DA122" s="1091"/>
      <c r="DB122" s="1091"/>
      <c r="DC122" s="1091"/>
      <c r="DD122" s="1091"/>
      <c r="DE122" s="1091"/>
      <c r="DF122" s="1092"/>
      <c r="DG122" s="989">
        <v>213549</v>
      </c>
      <c r="DH122" s="990"/>
      <c r="DI122" s="990"/>
      <c r="DJ122" s="990"/>
      <c r="DK122" s="990"/>
      <c r="DL122" s="990">
        <v>240419</v>
      </c>
      <c r="DM122" s="990"/>
      <c r="DN122" s="990"/>
      <c r="DO122" s="990"/>
      <c r="DP122" s="990"/>
      <c r="DQ122" s="990">
        <v>297114</v>
      </c>
      <c r="DR122" s="990"/>
      <c r="DS122" s="990"/>
      <c r="DT122" s="990"/>
      <c r="DU122" s="990"/>
      <c r="DV122" s="991">
        <v>16.7</v>
      </c>
      <c r="DW122" s="991"/>
      <c r="DX122" s="991"/>
      <c r="DY122" s="991"/>
      <c r="DZ122" s="992"/>
    </row>
    <row r="123" spans="1:130" s="226" customFormat="1" ht="26.25" customHeight="1" x14ac:dyDescent="0.15">
      <c r="A123" s="1129"/>
      <c r="B123" s="1016"/>
      <c r="C123" s="986" t="s">
        <v>445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448</v>
      </c>
      <c r="AB123" s="1029"/>
      <c r="AC123" s="1029"/>
      <c r="AD123" s="1029"/>
      <c r="AE123" s="1030"/>
      <c r="AF123" s="1031" t="s">
        <v>448</v>
      </c>
      <c r="AG123" s="1029"/>
      <c r="AH123" s="1029"/>
      <c r="AI123" s="1029"/>
      <c r="AJ123" s="1030"/>
      <c r="AK123" s="1031" t="s">
        <v>448</v>
      </c>
      <c r="AL123" s="1029"/>
      <c r="AM123" s="1029"/>
      <c r="AN123" s="1029"/>
      <c r="AO123" s="1030"/>
      <c r="AP123" s="1032" t="s">
        <v>448</v>
      </c>
      <c r="AQ123" s="1033"/>
      <c r="AR123" s="1033"/>
      <c r="AS123" s="1033"/>
      <c r="AT123" s="1034"/>
      <c r="AU123" s="1065"/>
      <c r="AV123" s="1066"/>
      <c r="AW123" s="1066"/>
      <c r="AX123" s="1066"/>
      <c r="AY123" s="1066"/>
      <c r="AZ123" s="257" t="s">
        <v>178</v>
      </c>
      <c r="BA123" s="257"/>
      <c r="BB123" s="257"/>
      <c r="BC123" s="257"/>
      <c r="BD123" s="257"/>
      <c r="BE123" s="257"/>
      <c r="BF123" s="257"/>
      <c r="BG123" s="257"/>
      <c r="BH123" s="257"/>
      <c r="BI123" s="257"/>
      <c r="BJ123" s="257"/>
      <c r="BK123" s="257"/>
      <c r="BL123" s="257"/>
      <c r="BM123" s="257"/>
      <c r="BN123" s="257"/>
      <c r="BO123" s="1045" t="s">
        <v>466</v>
      </c>
      <c r="BP123" s="1076"/>
      <c r="BQ123" s="1135">
        <v>5526869</v>
      </c>
      <c r="BR123" s="1136"/>
      <c r="BS123" s="1136"/>
      <c r="BT123" s="1136"/>
      <c r="BU123" s="1136"/>
      <c r="BV123" s="1136">
        <v>5442128</v>
      </c>
      <c r="BW123" s="1136"/>
      <c r="BX123" s="1136"/>
      <c r="BY123" s="1136"/>
      <c r="BZ123" s="1136"/>
      <c r="CA123" s="1136">
        <v>5443711</v>
      </c>
      <c r="CB123" s="1136"/>
      <c r="CC123" s="1136"/>
      <c r="CD123" s="1136"/>
      <c r="CE123" s="1136"/>
      <c r="CF123" s="1069"/>
      <c r="CG123" s="1070"/>
      <c r="CH123" s="1070"/>
      <c r="CI123" s="1070"/>
      <c r="CJ123" s="1071"/>
      <c r="CK123" s="1080"/>
      <c r="CL123" s="1081"/>
      <c r="CM123" s="1081"/>
      <c r="CN123" s="1081"/>
      <c r="CO123" s="1082"/>
      <c r="CP123" s="1090" t="s">
        <v>467</v>
      </c>
      <c r="CQ123" s="1091"/>
      <c r="CR123" s="1091"/>
      <c r="CS123" s="1091"/>
      <c r="CT123" s="1091"/>
      <c r="CU123" s="1091"/>
      <c r="CV123" s="1091"/>
      <c r="CW123" s="1091"/>
      <c r="CX123" s="1091"/>
      <c r="CY123" s="1091"/>
      <c r="CZ123" s="1091"/>
      <c r="DA123" s="1091"/>
      <c r="DB123" s="1091"/>
      <c r="DC123" s="1091"/>
      <c r="DD123" s="1091"/>
      <c r="DE123" s="1091"/>
      <c r="DF123" s="1092"/>
      <c r="DG123" s="1028" t="s">
        <v>122</v>
      </c>
      <c r="DH123" s="1029"/>
      <c r="DI123" s="1029"/>
      <c r="DJ123" s="1029"/>
      <c r="DK123" s="1030"/>
      <c r="DL123" s="1031" t="s">
        <v>448</v>
      </c>
      <c r="DM123" s="1029"/>
      <c r="DN123" s="1029"/>
      <c r="DO123" s="1029"/>
      <c r="DP123" s="1030"/>
      <c r="DQ123" s="1031" t="s">
        <v>122</v>
      </c>
      <c r="DR123" s="1029"/>
      <c r="DS123" s="1029"/>
      <c r="DT123" s="1029"/>
      <c r="DU123" s="1030"/>
      <c r="DV123" s="1032" t="s">
        <v>122</v>
      </c>
      <c r="DW123" s="1033"/>
      <c r="DX123" s="1033"/>
      <c r="DY123" s="1033"/>
      <c r="DZ123" s="1034"/>
    </row>
    <row r="124" spans="1:130" s="226" customFormat="1" ht="26.25" customHeight="1" thickBot="1" x14ac:dyDescent="0.2">
      <c r="A124" s="1129"/>
      <c r="B124" s="1016"/>
      <c r="C124" s="986" t="s">
        <v>449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448</v>
      </c>
      <c r="AB124" s="1029"/>
      <c r="AC124" s="1029"/>
      <c r="AD124" s="1029"/>
      <c r="AE124" s="1030"/>
      <c r="AF124" s="1031" t="s">
        <v>122</v>
      </c>
      <c r="AG124" s="1029"/>
      <c r="AH124" s="1029"/>
      <c r="AI124" s="1029"/>
      <c r="AJ124" s="1030"/>
      <c r="AK124" s="1031" t="s">
        <v>448</v>
      </c>
      <c r="AL124" s="1029"/>
      <c r="AM124" s="1029"/>
      <c r="AN124" s="1029"/>
      <c r="AO124" s="1030"/>
      <c r="AP124" s="1032" t="s">
        <v>454</v>
      </c>
      <c r="AQ124" s="1033"/>
      <c r="AR124" s="1033"/>
      <c r="AS124" s="1033"/>
      <c r="AT124" s="1034"/>
      <c r="AU124" s="1131" t="s">
        <v>468</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450</v>
      </c>
      <c r="BR124" s="1098"/>
      <c r="BS124" s="1098"/>
      <c r="BT124" s="1098"/>
      <c r="BU124" s="1098"/>
      <c r="BV124" s="1098" t="s">
        <v>448</v>
      </c>
      <c r="BW124" s="1098"/>
      <c r="BX124" s="1098"/>
      <c r="BY124" s="1098"/>
      <c r="BZ124" s="1098"/>
      <c r="CA124" s="1098" t="s">
        <v>448</v>
      </c>
      <c r="CB124" s="1098"/>
      <c r="CC124" s="1098"/>
      <c r="CD124" s="1098"/>
      <c r="CE124" s="1098"/>
      <c r="CF124" s="1099"/>
      <c r="CG124" s="1100"/>
      <c r="CH124" s="1100"/>
      <c r="CI124" s="1100"/>
      <c r="CJ124" s="1101"/>
      <c r="CK124" s="1083"/>
      <c r="CL124" s="1083"/>
      <c r="CM124" s="1083"/>
      <c r="CN124" s="1083"/>
      <c r="CO124" s="1084"/>
      <c r="CP124" s="1090" t="s">
        <v>469</v>
      </c>
      <c r="CQ124" s="1091"/>
      <c r="CR124" s="1091"/>
      <c r="CS124" s="1091"/>
      <c r="CT124" s="1091"/>
      <c r="CU124" s="1091"/>
      <c r="CV124" s="1091"/>
      <c r="CW124" s="1091"/>
      <c r="CX124" s="1091"/>
      <c r="CY124" s="1091"/>
      <c r="CZ124" s="1091"/>
      <c r="DA124" s="1091"/>
      <c r="DB124" s="1091"/>
      <c r="DC124" s="1091"/>
      <c r="DD124" s="1091"/>
      <c r="DE124" s="1091"/>
      <c r="DF124" s="1092"/>
      <c r="DG124" s="1075" t="s">
        <v>448</v>
      </c>
      <c r="DH124" s="1054"/>
      <c r="DI124" s="1054"/>
      <c r="DJ124" s="1054"/>
      <c r="DK124" s="1055"/>
      <c r="DL124" s="1053" t="s">
        <v>448</v>
      </c>
      <c r="DM124" s="1054"/>
      <c r="DN124" s="1054"/>
      <c r="DO124" s="1054"/>
      <c r="DP124" s="1055"/>
      <c r="DQ124" s="1053" t="s">
        <v>448</v>
      </c>
      <c r="DR124" s="1054"/>
      <c r="DS124" s="1054"/>
      <c r="DT124" s="1054"/>
      <c r="DU124" s="1055"/>
      <c r="DV124" s="1056" t="s">
        <v>122</v>
      </c>
      <c r="DW124" s="1057"/>
      <c r="DX124" s="1057"/>
      <c r="DY124" s="1057"/>
      <c r="DZ124" s="1058"/>
    </row>
    <row r="125" spans="1:130" s="226" customFormat="1" ht="26.25" customHeight="1" x14ac:dyDescent="0.15">
      <c r="A125" s="1129"/>
      <c r="B125" s="1016"/>
      <c r="C125" s="986" t="s">
        <v>452</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448</v>
      </c>
      <c r="AB125" s="1029"/>
      <c r="AC125" s="1029"/>
      <c r="AD125" s="1029"/>
      <c r="AE125" s="1030"/>
      <c r="AF125" s="1031" t="s">
        <v>448</v>
      </c>
      <c r="AG125" s="1029"/>
      <c r="AH125" s="1029"/>
      <c r="AI125" s="1029"/>
      <c r="AJ125" s="1030"/>
      <c r="AK125" s="1031" t="s">
        <v>448</v>
      </c>
      <c r="AL125" s="1029"/>
      <c r="AM125" s="1029"/>
      <c r="AN125" s="1029"/>
      <c r="AO125" s="1030"/>
      <c r="AP125" s="1032" t="s">
        <v>448</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470</v>
      </c>
      <c r="CL125" s="1078"/>
      <c r="CM125" s="1078"/>
      <c r="CN125" s="1078"/>
      <c r="CO125" s="1079"/>
      <c r="CP125" s="1010" t="s">
        <v>471</v>
      </c>
      <c r="CQ125" s="959"/>
      <c r="CR125" s="959"/>
      <c r="CS125" s="959"/>
      <c r="CT125" s="959"/>
      <c r="CU125" s="959"/>
      <c r="CV125" s="959"/>
      <c r="CW125" s="959"/>
      <c r="CX125" s="959"/>
      <c r="CY125" s="959"/>
      <c r="CZ125" s="959"/>
      <c r="DA125" s="959"/>
      <c r="DB125" s="959"/>
      <c r="DC125" s="959"/>
      <c r="DD125" s="959"/>
      <c r="DE125" s="959"/>
      <c r="DF125" s="960"/>
      <c r="DG125" s="996" t="s">
        <v>448</v>
      </c>
      <c r="DH125" s="997"/>
      <c r="DI125" s="997"/>
      <c r="DJ125" s="997"/>
      <c r="DK125" s="997"/>
      <c r="DL125" s="997" t="s">
        <v>448</v>
      </c>
      <c r="DM125" s="997"/>
      <c r="DN125" s="997"/>
      <c r="DO125" s="997"/>
      <c r="DP125" s="997"/>
      <c r="DQ125" s="997" t="s">
        <v>448</v>
      </c>
      <c r="DR125" s="997"/>
      <c r="DS125" s="997"/>
      <c r="DT125" s="997"/>
      <c r="DU125" s="997"/>
      <c r="DV125" s="998" t="s">
        <v>448</v>
      </c>
      <c r="DW125" s="998"/>
      <c r="DX125" s="998"/>
      <c r="DY125" s="998"/>
      <c r="DZ125" s="999"/>
    </row>
    <row r="126" spans="1:130" s="226" customFormat="1" ht="26.25" customHeight="1" thickBot="1" x14ac:dyDescent="0.2">
      <c r="A126" s="1129"/>
      <c r="B126" s="1016"/>
      <c r="C126" s="986" t="s">
        <v>456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122</v>
      </c>
      <c r="AB126" s="1029"/>
      <c r="AC126" s="1029"/>
      <c r="AD126" s="1029"/>
      <c r="AE126" s="1030"/>
      <c r="AF126" s="1031" t="s">
        <v>448</v>
      </c>
      <c r="AG126" s="1029"/>
      <c r="AH126" s="1029"/>
      <c r="AI126" s="1029"/>
      <c r="AJ126" s="1030"/>
      <c r="AK126" s="1031" t="s">
        <v>448</v>
      </c>
      <c r="AL126" s="1029"/>
      <c r="AM126" s="1029"/>
      <c r="AN126" s="1029"/>
      <c r="AO126" s="1030"/>
      <c r="AP126" s="1032" t="s">
        <v>448</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472</v>
      </c>
      <c r="CQ126" s="1020"/>
      <c r="CR126" s="1020"/>
      <c r="CS126" s="1020"/>
      <c r="CT126" s="1020"/>
      <c r="CU126" s="1020"/>
      <c r="CV126" s="1020"/>
      <c r="CW126" s="1020"/>
      <c r="CX126" s="1020"/>
      <c r="CY126" s="1020"/>
      <c r="CZ126" s="1020"/>
      <c r="DA126" s="1020"/>
      <c r="DB126" s="1020"/>
      <c r="DC126" s="1020"/>
      <c r="DD126" s="1020"/>
      <c r="DE126" s="1020"/>
      <c r="DF126" s="1021"/>
      <c r="DG126" s="989" t="s">
        <v>454</v>
      </c>
      <c r="DH126" s="990"/>
      <c r="DI126" s="990"/>
      <c r="DJ126" s="990"/>
      <c r="DK126" s="990"/>
      <c r="DL126" s="990" t="s">
        <v>448</v>
      </c>
      <c r="DM126" s="990"/>
      <c r="DN126" s="990"/>
      <c r="DO126" s="990"/>
      <c r="DP126" s="990"/>
      <c r="DQ126" s="990" t="s">
        <v>122</v>
      </c>
      <c r="DR126" s="990"/>
      <c r="DS126" s="990"/>
      <c r="DT126" s="990"/>
      <c r="DU126" s="990"/>
      <c r="DV126" s="991" t="s">
        <v>448</v>
      </c>
      <c r="DW126" s="991"/>
      <c r="DX126" s="991"/>
      <c r="DY126" s="991"/>
      <c r="DZ126" s="992"/>
    </row>
    <row r="127" spans="1:130" s="226" customFormat="1" ht="26.25" customHeight="1" x14ac:dyDescent="0.15">
      <c r="A127" s="1130"/>
      <c r="B127" s="1018"/>
      <c r="C127" s="1072" t="s">
        <v>473</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122</v>
      </c>
      <c r="AB127" s="1029"/>
      <c r="AC127" s="1029"/>
      <c r="AD127" s="1029"/>
      <c r="AE127" s="1030"/>
      <c r="AF127" s="1031" t="s">
        <v>122</v>
      </c>
      <c r="AG127" s="1029"/>
      <c r="AH127" s="1029"/>
      <c r="AI127" s="1029"/>
      <c r="AJ127" s="1030"/>
      <c r="AK127" s="1031" t="s">
        <v>454</v>
      </c>
      <c r="AL127" s="1029"/>
      <c r="AM127" s="1029"/>
      <c r="AN127" s="1029"/>
      <c r="AO127" s="1030"/>
      <c r="AP127" s="1032" t="s">
        <v>448</v>
      </c>
      <c r="AQ127" s="1033"/>
      <c r="AR127" s="1033"/>
      <c r="AS127" s="1033"/>
      <c r="AT127" s="1034"/>
      <c r="AU127" s="262"/>
      <c r="AV127" s="262"/>
      <c r="AW127" s="262"/>
      <c r="AX127" s="1102" t="s">
        <v>474</v>
      </c>
      <c r="AY127" s="1103"/>
      <c r="AZ127" s="1103"/>
      <c r="BA127" s="1103"/>
      <c r="BB127" s="1103"/>
      <c r="BC127" s="1103"/>
      <c r="BD127" s="1103"/>
      <c r="BE127" s="1104"/>
      <c r="BF127" s="1105" t="s">
        <v>475</v>
      </c>
      <c r="BG127" s="1103"/>
      <c r="BH127" s="1103"/>
      <c r="BI127" s="1103"/>
      <c r="BJ127" s="1103"/>
      <c r="BK127" s="1103"/>
      <c r="BL127" s="1104"/>
      <c r="BM127" s="1105" t="s">
        <v>476</v>
      </c>
      <c r="BN127" s="1103"/>
      <c r="BO127" s="1103"/>
      <c r="BP127" s="1103"/>
      <c r="BQ127" s="1103"/>
      <c r="BR127" s="1103"/>
      <c r="BS127" s="1104"/>
      <c r="BT127" s="1105" t="s">
        <v>477</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478</v>
      </c>
      <c r="CQ127" s="1020"/>
      <c r="CR127" s="1020"/>
      <c r="CS127" s="1020"/>
      <c r="CT127" s="1020"/>
      <c r="CU127" s="1020"/>
      <c r="CV127" s="1020"/>
      <c r="CW127" s="1020"/>
      <c r="CX127" s="1020"/>
      <c r="CY127" s="1020"/>
      <c r="CZ127" s="1020"/>
      <c r="DA127" s="1020"/>
      <c r="DB127" s="1020"/>
      <c r="DC127" s="1020"/>
      <c r="DD127" s="1020"/>
      <c r="DE127" s="1020"/>
      <c r="DF127" s="1021"/>
      <c r="DG127" s="989" t="s">
        <v>448</v>
      </c>
      <c r="DH127" s="990"/>
      <c r="DI127" s="990"/>
      <c r="DJ127" s="990"/>
      <c r="DK127" s="990"/>
      <c r="DL127" s="990" t="s">
        <v>448</v>
      </c>
      <c r="DM127" s="990"/>
      <c r="DN127" s="990"/>
      <c r="DO127" s="990"/>
      <c r="DP127" s="990"/>
      <c r="DQ127" s="990" t="s">
        <v>122</v>
      </c>
      <c r="DR127" s="990"/>
      <c r="DS127" s="990"/>
      <c r="DT127" s="990"/>
      <c r="DU127" s="990"/>
      <c r="DV127" s="991" t="s">
        <v>448</v>
      </c>
      <c r="DW127" s="991"/>
      <c r="DX127" s="991"/>
      <c r="DY127" s="991"/>
      <c r="DZ127" s="992"/>
    </row>
    <row r="128" spans="1:130" s="226" customFormat="1" ht="26.25" customHeight="1" thickBot="1" x14ac:dyDescent="0.2">
      <c r="A128" s="1113" t="s">
        <v>479</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480</v>
      </c>
      <c r="X128" s="1115"/>
      <c r="Y128" s="1115"/>
      <c r="Z128" s="1116"/>
      <c r="AA128" s="1117">
        <v>3707</v>
      </c>
      <c r="AB128" s="1118"/>
      <c r="AC128" s="1118"/>
      <c r="AD128" s="1118"/>
      <c r="AE128" s="1119"/>
      <c r="AF128" s="1120">
        <v>41</v>
      </c>
      <c r="AG128" s="1118"/>
      <c r="AH128" s="1118"/>
      <c r="AI128" s="1118"/>
      <c r="AJ128" s="1119"/>
      <c r="AK128" s="1120">
        <v>211</v>
      </c>
      <c r="AL128" s="1118"/>
      <c r="AM128" s="1118"/>
      <c r="AN128" s="1118"/>
      <c r="AO128" s="1119"/>
      <c r="AP128" s="1121"/>
      <c r="AQ128" s="1122"/>
      <c r="AR128" s="1122"/>
      <c r="AS128" s="1122"/>
      <c r="AT128" s="1123"/>
      <c r="AU128" s="262"/>
      <c r="AV128" s="262"/>
      <c r="AW128" s="262"/>
      <c r="AX128" s="958" t="s">
        <v>481</v>
      </c>
      <c r="AY128" s="959"/>
      <c r="AZ128" s="959"/>
      <c r="BA128" s="959"/>
      <c r="BB128" s="959"/>
      <c r="BC128" s="959"/>
      <c r="BD128" s="959"/>
      <c r="BE128" s="960"/>
      <c r="BF128" s="1124" t="s">
        <v>448</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482</v>
      </c>
      <c r="CQ128" s="1107"/>
      <c r="CR128" s="1107"/>
      <c r="CS128" s="1107"/>
      <c r="CT128" s="1107"/>
      <c r="CU128" s="1107"/>
      <c r="CV128" s="1107"/>
      <c r="CW128" s="1107"/>
      <c r="CX128" s="1107"/>
      <c r="CY128" s="1107"/>
      <c r="CZ128" s="1107"/>
      <c r="DA128" s="1107"/>
      <c r="DB128" s="1107"/>
      <c r="DC128" s="1107"/>
      <c r="DD128" s="1107"/>
      <c r="DE128" s="1107"/>
      <c r="DF128" s="1108"/>
      <c r="DG128" s="1109" t="s">
        <v>122</v>
      </c>
      <c r="DH128" s="1110"/>
      <c r="DI128" s="1110"/>
      <c r="DJ128" s="1110"/>
      <c r="DK128" s="1110"/>
      <c r="DL128" s="1110" t="s">
        <v>448</v>
      </c>
      <c r="DM128" s="1110"/>
      <c r="DN128" s="1110"/>
      <c r="DO128" s="1110"/>
      <c r="DP128" s="1110"/>
      <c r="DQ128" s="1110" t="s">
        <v>448</v>
      </c>
      <c r="DR128" s="1110"/>
      <c r="DS128" s="1110"/>
      <c r="DT128" s="1110"/>
      <c r="DU128" s="1110"/>
      <c r="DV128" s="1111" t="s">
        <v>448</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483</v>
      </c>
      <c r="X129" s="1144"/>
      <c r="Y129" s="1144"/>
      <c r="Z129" s="1145"/>
      <c r="AA129" s="1028">
        <v>2184918</v>
      </c>
      <c r="AB129" s="1029"/>
      <c r="AC129" s="1029"/>
      <c r="AD129" s="1029"/>
      <c r="AE129" s="1030"/>
      <c r="AF129" s="1031">
        <v>2128374</v>
      </c>
      <c r="AG129" s="1029"/>
      <c r="AH129" s="1029"/>
      <c r="AI129" s="1029"/>
      <c r="AJ129" s="1030"/>
      <c r="AK129" s="1031">
        <v>2136953</v>
      </c>
      <c r="AL129" s="1029"/>
      <c r="AM129" s="1029"/>
      <c r="AN129" s="1029"/>
      <c r="AO129" s="1030"/>
      <c r="AP129" s="1146"/>
      <c r="AQ129" s="1147"/>
      <c r="AR129" s="1147"/>
      <c r="AS129" s="1147"/>
      <c r="AT129" s="1148"/>
      <c r="AU129" s="264"/>
      <c r="AV129" s="264"/>
      <c r="AW129" s="264"/>
      <c r="AX129" s="1137" t="s">
        <v>484</v>
      </c>
      <c r="AY129" s="1020"/>
      <c r="AZ129" s="1020"/>
      <c r="BA129" s="1020"/>
      <c r="BB129" s="1020"/>
      <c r="BC129" s="1020"/>
      <c r="BD129" s="1020"/>
      <c r="BE129" s="1021"/>
      <c r="BF129" s="1138" t="s">
        <v>448</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485</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486</v>
      </c>
      <c r="X130" s="1144"/>
      <c r="Y130" s="1144"/>
      <c r="Z130" s="1145"/>
      <c r="AA130" s="1028">
        <v>387085</v>
      </c>
      <c r="AB130" s="1029"/>
      <c r="AC130" s="1029"/>
      <c r="AD130" s="1029"/>
      <c r="AE130" s="1030"/>
      <c r="AF130" s="1031">
        <v>359672</v>
      </c>
      <c r="AG130" s="1029"/>
      <c r="AH130" s="1029"/>
      <c r="AI130" s="1029"/>
      <c r="AJ130" s="1030"/>
      <c r="AK130" s="1031">
        <v>361432</v>
      </c>
      <c r="AL130" s="1029"/>
      <c r="AM130" s="1029"/>
      <c r="AN130" s="1029"/>
      <c r="AO130" s="1030"/>
      <c r="AP130" s="1146"/>
      <c r="AQ130" s="1147"/>
      <c r="AR130" s="1147"/>
      <c r="AS130" s="1147"/>
      <c r="AT130" s="1148"/>
      <c r="AU130" s="264"/>
      <c r="AV130" s="264"/>
      <c r="AW130" s="264"/>
      <c r="AX130" s="1137" t="s">
        <v>487</v>
      </c>
      <c r="AY130" s="1020"/>
      <c r="AZ130" s="1020"/>
      <c r="BA130" s="1020"/>
      <c r="BB130" s="1020"/>
      <c r="BC130" s="1020"/>
      <c r="BD130" s="1020"/>
      <c r="BE130" s="1021"/>
      <c r="BF130" s="1174">
        <v>6.3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488</v>
      </c>
      <c r="X131" s="1182"/>
      <c r="Y131" s="1182"/>
      <c r="Z131" s="1183"/>
      <c r="AA131" s="1075">
        <v>1797833</v>
      </c>
      <c r="AB131" s="1054"/>
      <c r="AC131" s="1054"/>
      <c r="AD131" s="1054"/>
      <c r="AE131" s="1055"/>
      <c r="AF131" s="1053">
        <v>1768702</v>
      </c>
      <c r="AG131" s="1054"/>
      <c r="AH131" s="1054"/>
      <c r="AI131" s="1054"/>
      <c r="AJ131" s="1055"/>
      <c r="AK131" s="1053">
        <v>1775521</v>
      </c>
      <c r="AL131" s="1054"/>
      <c r="AM131" s="1054"/>
      <c r="AN131" s="1054"/>
      <c r="AO131" s="1055"/>
      <c r="AP131" s="1184"/>
      <c r="AQ131" s="1185"/>
      <c r="AR131" s="1185"/>
      <c r="AS131" s="1185"/>
      <c r="AT131" s="1186"/>
      <c r="AU131" s="264"/>
      <c r="AV131" s="264"/>
      <c r="AW131" s="264"/>
      <c r="AX131" s="1156" t="s">
        <v>489</v>
      </c>
      <c r="AY131" s="1107"/>
      <c r="AZ131" s="1107"/>
      <c r="BA131" s="1107"/>
      <c r="BB131" s="1107"/>
      <c r="BC131" s="1107"/>
      <c r="BD131" s="1107"/>
      <c r="BE131" s="1108"/>
      <c r="BF131" s="1157" t="s">
        <v>448</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490</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491</v>
      </c>
      <c r="W132" s="1167"/>
      <c r="X132" s="1167"/>
      <c r="Y132" s="1167"/>
      <c r="Z132" s="1168"/>
      <c r="AA132" s="1169">
        <v>5.7247252660000001</v>
      </c>
      <c r="AB132" s="1170"/>
      <c r="AC132" s="1170"/>
      <c r="AD132" s="1170"/>
      <c r="AE132" s="1171"/>
      <c r="AF132" s="1172">
        <v>6.7553494030000003</v>
      </c>
      <c r="AG132" s="1170"/>
      <c r="AH132" s="1170"/>
      <c r="AI132" s="1170"/>
      <c r="AJ132" s="1171"/>
      <c r="AK132" s="1172">
        <v>6.6067368389999999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492</v>
      </c>
      <c r="W133" s="1150"/>
      <c r="X133" s="1150"/>
      <c r="Y133" s="1150"/>
      <c r="Z133" s="1151"/>
      <c r="AA133" s="1152">
        <v>6.4</v>
      </c>
      <c r="AB133" s="1153"/>
      <c r="AC133" s="1153"/>
      <c r="AD133" s="1153"/>
      <c r="AE133" s="1154"/>
      <c r="AF133" s="1152">
        <v>6.1</v>
      </c>
      <c r="AG133" s="1153"/>
      <c r="AH133" s="1153"/>
      <c r="AI133" s="1153"/>
      <c r="AJ133" s="1154"/>
      <c r="AK133" s="1152">
        <v>6.3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H29GT+GjoozgBkhd6rrMvx7WY4gAAo7VBM1jaqMh2qdWkQ+BvKIrwDNXze0VTXbrDWSsf5DwtmTN3/Kt6FJWKQ==" saltValue="xQVWwyz+qfnHuTcV0BUj8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T32DQ1vJaNMz7M4yaugjdRCv2oGPVZMhNU8pL7OfXJu3j//JOEmBh/q3Me2xM3oKBNEtSrUlcq6XBLJtSZWNQ==" saltValue="gp4rjRoxEIdfjo95BlzP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Rc2erZ/VOydPD9rNYmyTCY9EEBYjOCtHkEalcstTmcoD2BRS/CE+4Qzy67kBBtpWPltuQgrkP1lTaRkHwdraw==" saltValue="Gh4ijVd/kj6hAHNF0iZjR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0" zoomScaleSheetLayoutView="80" workbookViewId="0">
      <selection activeCell="W5" sqref="W5"/>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496</v>
      </c>
      <c r="AP7" s="283"/>
      <c r="AQ7" s="284" t="s">
        <v>497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498</v>
      </c>
      <c r="AQ8" s="290" t="s">
        <v>499</v>
      </c>
      <c r="AR8" s="291" t="s">
        <v>500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501</v>
      </c>
      <c r="AL9" s="1193"/>
      <c r="AM9" s="1193"/>
      <c r="AN9" s="1194"/>
      <c r="AO9" s="292">
        <v>552096</v>
      </c>
      <c r="AP9" s="292">
        <v>165051</v>
      </c>
      <c r="AQ9" s="293">
        <v>163768</v>
      </c>
      <c r="AR9" s="294">
        <v>0.8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502</v>
      </c>
      <c r="AL10" s="1193"/>
      <c r="AM10" s="1193"/>
      <c r="AN10" s="1194"/>
      <c r="AO10" s="295">
        <v>116589</v>
      </c>
      <c r="AP10" s="295">
        <v>34855</v>
      </c>
      <c r="AQ10" s="296">
        <v>20420</v>
      </c>
      <c r="AR10" s="297">
        <v>70.7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503</v>
      </c>
      <c r="AL11" s="1193"/>
      <c r="AM11" s="1193"/>
      <c r="AN11" s="1194"/>
      <c r="AO11" s="295">
        <v>51091</v>
      </c>
      <c r="AP11" s="295">
        <v>15274</v>
      </c>
      <c r="AQ11" s="296">
        <v>24792</v>
      </c>
      <c r="AR11" s="297">
        <v>-38.4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504</v>
      </c>
      <c r="AL12" s="1193"/>
      <c r="AM12" s="1193"/>
      <c r="AN12" s="1194"/>
      <c r="AO12" s="295" t="s">
        <v>505</v>
      </c>
      <c r="AP12" s="295" t="s">
        <v>505</v>
      </c>
      <c r="AQ12" s="296">
        <v>1566</v>
      </c>
      <c r="AR12" s="297" t="s">
        <v>505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506</v>
      </c>
      <c r="AL13" s="1193"/>
      <c r="AM13" s="1193"/>
      <c r="AN13" s="1194"/>
      <c r="AO13" s="295" t="s">
        <v>505</v>
      </c>
      <c r="AP13" s="295" t="s">
        <v>505</v>
      </c>
      <c r="AQ13" s="296" t="s">
        <v>505</v>
      </c>
      <c r="AR13" s="297" t="s">
        <v>505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507</v>
      </c>
      <c r="AL14" s="1193"/>
      <c r="AM14" s="1193"/>
      <c r="AN14" s="1194"/>
      <c r="AO14" s="295">
        <v>34819</v>
      </c>
      <c r="AP14" s="295">
        <v>10409</v>
      </c>
      <c r="AQ14" s="296">
        <v>8316</v>
      </c>
      <c r="AR14" s="297">
        <v>25.2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508</v>
      </c>
      <c r="AL15" s="1193"/>
      <c r="AM15" s="1193"/>
      <c r="AN15" s="1194"/>
      <c r="AO15" s="295">
        <v>13967</v>
      </c>
      <c r="AP15" s="295">
        <v>4175</v>
      </c>
      <c r="AQ15" s="296">
        <v>4918</v>
      </c>
      <c r="AR15" s="297">
        <v>-15.1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509</v>
      </c>
      <c r="AL16" s="1196"/>
      <c r="AM16" s="1196"/>
      <c r="AN16" s="1197"/>
      <c r="AO16" s="295">
        <v>-55310</v>
      </c>
      <c r="AP16" s="295">
        <v>-16535</v>
      </c>
      <c r="AQ16" s="296">
        <v>-16679</v>
      </c>
      <c r="AR16" s="297">
        <v>-0.9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178</v>
      </c>
      <c r="AL17" s="1196"/>
      <c r="AM17" s="1196"/>
      <c r="AN17" s="1197"/>
      <c r="AO17" s="295">
        <v>713252</v>
      </c>
      <c r="AP17" s="295">
        <v>213229</v>
      </c>
      <c r="AQ17" s="296">
        <v>207100</v>
      </c>
      <c r="AR17" s="297">
        <v>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514</v>
      </c>
      <c r="AL21" s="1188"/>
      <c r="AM21" s="1188"/>
      <c r="AN21" s="1189"/>
      <c r="AO21" s="307">
        <v>19.13</v>
      </c>
      <c r="AP21" s="308">
        <v>18.739999999999998</v>
      </c>
      <c r="AQ21" s="309">
        <v>0.39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515</v>
      </c>
      <c r="AL22" s="1188"/>
      <c r="AM22" s="1188"/>
      <c r="AN22" s="1189"/>
      <c r="AO22" s="312">
        <v>93.3</v>
      </c>
      <c r="AP22" s="313">
        <v>94.9</v>
      </c>
      <c r="AQ22" s="314">
        <v>-1.6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517</v>
      </c>
      <c r="AO27" s="273"/>
      <c r="AP27" s="273"/>
      <c r="AQ27" s="273"/>
      <c r="AR27" s="273"/>
      <c r="AS27" s="273"/>
      <c r="AT27" s="273"/>
    </row>
    <row r="28" spans="1:46" ht="17.25" x14ac:dyDescent="0.15">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496</v>
      </c>
      <c r="AP30" s="283"/>
      <c r="AQ30" s="284" t="s">
        <v>497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498</v>
      </c>
      <c r="AQ31" s="290" t="s">
        <v>499</v>
      </c>
      <c r="AR31" s="291" t="s">
        <v>500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520</v>
      </c>
      <c r="AL32" s="1204"/>
      <c r="AM32" s="1204"/>
      <c r="AN32" s="1205"/>
      <c r="AO32" s="322">
        <v>328256</v>
      </c>
      <c r="AP32" s="322">
        <v>98133</v>
      </c>
      <c r="AQ32" s="323">
        <v>99822</v>
      </c>
      <c r="AR32" s="324">
        <v>-1.7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521</v>
      </c>
      <c r="AL33" s="1204"/>
      <c r="AM33" s="1204"/>
      <c r="AN33" s="1205"/>
      <c r="AO33" s="322" t="s">
        <v>505</v>
      </c>
      <c r="AP33" s="322" t="s">
        <v>505</v>
      </c>
      <c r="AQ33" s="323" t="s">
        <v>505</v>
      </c>
      <c r="AR33" s="324" t="s">
        <v>505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522</v>
      </c>
      <c r="AL34" s="1204"/>
      <c r="AM34" s="1204"/>
      <c r="AN34" s="1205"/>
      <c r="AO34" s="322" t="s">
        <v>505</v>
      </c>
      <c r="AP34" s="322" t="s">
        <v>505</v>
      </c>
      <c r="AQ34" s="323" t="s">
        <v>505</v>
      </c>
      <c r="AR34" s="324" t="s">
        <v>505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523</v>
      </c>
      <c r="AL35" s="1204"/>
      <c r="AM35" s="1204"/>
      <c r="AN35" s="1205"/>
      <c r="AO35" s="322">
        <v>147122</v>
      </c>
      <c r="AP35" s="322">
        <v>43983</v>
      </c>
      <c r="AQ35" s="323">
        <v>28667</v>
      </c>
      <c r="AR35" s="324">
        <v>53.4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524</v>
      </c>
      <c r="AL36" s="1204"/>
      <c r="AM36" s="1204"/>
      <c r="AN36" s="1205"/>
      <c r="AO36" s="322">
        <v>3452</v>
      </c>
      <c r="AP36" s="322">
        <v>1032</v>
      </c>
      <c r="AQ36" s="323">
        <v>3929</v>
      </c>
      <c r="AR36" s="324">
        <v>-73.7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525</v>
      </c>
      <c r="AL37" s="1204"/>
      <c r="AM37" s="1204"/>
      <c r="AN37" s="1205"/>
      <c r="AO37" s="322" t="s">
        <v>505</v>
      </c>
      <c r="AP37" s="322" t="s">
        <v>505</v>
      </c>
      <c r="AQ37" s="323">
        <v>922</v>
      </c>
      <c r="AR37" s="324" t="s">
        <v>505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526</v>
      </c>
      <c r="AL38" s="1207"/>
      <c r="AM38" s="1207"/>
      <c r="AN38" s="1208"/>
      <c r="AO38" s="325">
        <v>117</v>
      </c>
      <c r="AP38" s="325">
        <v>35</v>
      </c>
      <c r="AQ38" s="326">
        <v>32</v>
      </c>
      <c r="AR38" s="314">
        <v>9.4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527</v>
      </c>
      <c r="AL39" s="1207"/>
      <c r="AM39" s="1207"/>
      <c r="AN39" s="1208"/>
      <c r="AO39" s="322">
        <v>-211</v>
      </c>
      <c r="AP39" s="322">
        <v>-63</v>
      </c>
      <c r="AQ39" s="323">
        <v>-3300</v>
      </c>
      <c r="AR39" s="324">
        <v>-98.1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528</v>
      </c>
      <c r="AL40" s="1204"/>
      <c r="AM40" s="1204"/>
      <c r="AN40" s="1205"/>
      <c r="AO40" s="322">
        <v>-361432</v>
      </c>
      <c r="AP40" s="322">
        <v>-108051</v>
      </c>
      <c r="AQ40" s="323">
        <v>-100418</v>
      </c>
      <c r="AR40" s="324">
        <v>7.6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290</v>
      </c>
      <c r="AL41" s="1210"/>
      <c r="AM41" s="1210"/>
      <c r="AN41" s="1211"/>
      <c r="AO41" s="322">
        <v>117304</v>
      </c>
      <c r="AP41" s="322">
        <v>35068</v>
      </c>
      <c r="AQ41" s="323">
        <v>29653</v>
      </c>
      <c r="AR41" s="324">
        <v>18.3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496</v>
      </c>
      <c r="AN49" s="1200" t="s">
        <v>532</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533</v>
      </c>
      <c r="AO50" s="339" t="s">
        <v>534</v>
      </c>
      <c r="AP50" s="340" t="s">
        <v>535</v>
      </c>
      <c r="AQ50" s="341" t="s">
        <v>536</v>
      </c>
      <c r="AR50" s="342" t="s">
        <v>537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690010</v>
      </c>
      <c r="AN51" s="344">
        <v>186288</v>
      </c>
      <c r="AO51" s="345">
        <v>97</v>
      </c>
      <c r="AP51" s="346">
        <v>238802</v>
      </c>
      <c r="AQ51" s="347">
        <v>29.1</v>
      </c>
      <c r="AR51" s="348">
        <v>67.900000000000006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116253</v>
      </c>
      <c r="AN52" s="352">
        <v>31386</v>
      </c>
      <c r="AO52" s="353">
        <v>-40.299999999999997</v>
      </c>
      <c r="AP52" s="354">
        <v>128562</v>
      </c>
      <c r="AQ52" s="355">
        <v>35.200000000000003</v>
      </c>
      <c r="AR52" s="356">
        <v>-75.5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518987</v>
      </c>
      <c r="AN53" s="344">
        <v>144283</v>
      </c>
      <c r="AO53" s="345">
        <v>-22.5</v>
      </c>
      <c r="AP53" s="346">
        <v>288550</v>
      </c>
      <c r="AQ53" s="347">
        <v>20.8</v>
      </c>
      <c r="AR53" s="348">
        <v>-43.3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321995</v>
      </c>
      <c r="AN54" s="352">
        <v>89518</v>
      </c>
      <c r="AO54" s="353">
        <v>185.2</v>
      </c>
      <c r="AP54" s="354">
        <v>141525</v>
      </c>
      <c r="AQ54" s="355">
        <v>10.1</v>
      </c>
      <c r="AR54" s="356">
        <v>175.1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585497</v>
      </c>
      <c r="AN55" s="344">
        <v>167046</v>
      </c>
      <c r="AO55" s="345">
        <v>15.8</v>
      </c>
      <c r="AP55" s="346">
        <v>245039</v>
      </c>
      <c r="AQ55" s="347">
        <v>-15.1</v>
      </c>
      <c r="AR55" s="348">
        <v>30.9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163189</v>
      </c>
      <c r="AN56" s="352">
        <v>46559</v>
      </c>
      <c r="AO56" s="353">
        <v>-48</v>
      </c>
      <c r="AP56" s="354">
        <v>108922</v>
      </c>
      <c r="AQ56" s="355">
        <v>-23</v>
      </c>
      <c r="AR56" s="356">
        <v>-25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606231</v>
      </c>
      <c r="AN57" s="344">
        <v>176641</v>
      </c>
      <c r="AO57" s="345">
        <v>5.7</v>
      </c>
      <c r="AP57" s="346">
        <v>237994</v>
      </c>
      <c r="AQ57" s="347">
        <v>-2.9</v>
      </c>
      <c r="AR57" s="348">
        <v>8.6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387264</v>
      </c>
      <c r="AN58" s="352">
        <v>112839</v>
      </c>
      <c r="AO58" s="353">
        <v>142.4</v>
      </c>
      <c r="AP58" s="354">
        <v>110361</v>
      </c>
      <c r="AQ58" s="355">
        <v>1.3</v>
      </c>
      <c r="AR58" s="356">
        <v>141.1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668789</v>
      </c>
      <c r="AN59" s="344">
        <v>199937</v>
      </c>
      <c r="AO59" s="345">
        <v>13.2</v>
      </c>
      <c r="AP59" s="346">
        <v>267911</v>
      </c>
      <c r="AQ59" s="347">
        <v>12.6</v>
      </c>
      <c r="AR59" s="348">
        <v>0.6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400453</v>
      </c>
      <c r="AN60" s="352">
        <v>119717</v>
      </c>
      <c r="AO60" s="353">
        <v>6.1</v>
      </c>
      <c r="AP60" s="354">
        <v>106425</v>
      </c>
      <c r="AQ60" s="355">
        <v>-3.6</v>
      </c>
      <c r="AR60" s="356">
        <v>9.6999999999999993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613903</v>
      </c>
      <c r="AN61" s="359">
        <v>174839</v>
      </c>
      <c r="AO61" s="360">
        <v>21.8</v>
      </c>
      <c r="AP61" s="361">
        <v>255659</v>
      </c>
      <c r="AQ61" s="362">
        <v>8.9</v>
      </c>
      <c r="AR61" s="348">
        <v>12.9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277831</v>
      </c>
      <c r="AN62" s="352">
        <v>80004</v>
      </c>
      <c r="AO62" s="353">
        <v>49.1</v>
      </c>
      <c r="AP62" s="354">
        <v>119159</v>
      </c>
      <c r="AQ62" s="355">
        <v>4</v>
      </c>
      <c r="AR62" s="356">
        <v>45.1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19kHPpL3qiqBaYI9xDBFsJjGxkEPhhNd5WDzrlD1WfMKkqNcVnVox+JAD6zoCIchOTY3K18TGeO8UU+6SvekhA==" saltValue="NXfl7q0jikexS+9UEdoRZ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80" zoomScaleNormal="80" zoomScaleSheetLayoutView="55" workbookViewId="0">
      <selection activeCell="AG26" sqref="AE24:AG26"/>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v0VrMw+VDe4Up+59IhIWUmWhaPPM24gceem1nGCXIvG0YKiwp33B9wm7lHbOTdbgr0bdY85GOFzetoPhUpfXg==" saltValue="KI4xACPnag3SJ5h6eCloG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80" zoomScaleNormal="80" zoomScaleSheetLayoutView="55" workbookViewId="0">
      <selection activeCell="AE92" sqref="AE92"/>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rejS8vvgI8S+4rg9ue1Y2FH0ors4v2gYLRoFzSEIeX8PuUnn2PYAzGmota9EyMIl6cFdYKllogalfEwkQ0T0A==" saltValue="1wv4uTiqUa+dtuFps2+Qn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80" zoomScaleNormal="80"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12" t="s">
        <v>3</v>
      </c>
      <c r="D47" s="1212"/>
      <c r="E47" s="1213"/>
      <c r="F47" s="11">
        <v>52.18</v>
      </c>
      <c r="G47" s="12">
        <v>53.32</v>
      </c>
      <c r="H47" s="12">
        <v>53.87</v>
      </c>
      <c r="I47" s="12">
        <v>56.12</v>
      </c>
      <c r="J47" s="13">
        <v>55.43</v>
      </c>
    </row>
    <row r="48" spans="2:10" ht="57.75" customHeight="1" x14ac:dyDescent="0.15">
      <c r="B48" s="14"/>
      <c r="C48" s="1214" t="s">
        <v>4</v>
      </c>
      <c r="D48" s="1214"/>
      <c r="E48" s="1215"/>
      <c r="F48" s="15">
        <v>7</v>
      </c>
      <c r="G48" s="16">
        <v>9.2100000000000009</v>
      </c>
      <c r="H48" s="16">
        <v>8.17</v>
      </c>
      <c r="I48" s="16">
        <v>7.73</v>
      </c>
      <c r="J48" s="17">
        <v>10.26</v>
      </c>
    </row>
    <row r="49" spans="2:10" ht="57.75" customHeight="1" thickBot="1" x14ac:dyDescent="0.2">
      <c r="B49" s="18"/>
      <c r="C49" s="1216" t="s">
        <v>5</v>
      </c>
      <c r="D49" s="1216"/>
      <c r="E49" s="1217"/>
      <c r="F49" s="19">
        <v>5.62</v>
      </c>
      <c r="G49" s="20">
        <v>2.38</v>
      </c>
      <c r="H49" s="20">
        <v>2.2000000000000002</v>
      </c>
      <c r="I49" s="20">
        <v>0.16</v>
      </c>
      <c r="J49" s="21">
        <v>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4ugcWvHYPuISNnlWrVvW7FljKRwcwZ+24jfQdCyHj7KzjCjEqdz60yWr/Eqw8maCGmjuDSlrz3BWzRDPVKngFg==" saltValue="ARXFe4TXDGN6hZezdpSf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2019-10-24T08:26:38Z</cp:lastPrinted>
  <dcterms:created xsi:type="dcterms:W3CDTF">2019-02-14T04:07:19Z</dcterms:created>
  <dcterms:modified xsi:type="dcterms:W3CDTF">2019-10-24T08:27:17Z</dcterms:modified>
  <cp:category/>
</cp:coreProperties>
</file>