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nishi\Desktop\"/>
    </mc:Choice>
  </mc:AlternateContent>
  <bookViews>
    <workbookView xWindow="0" yWindow="0" windowWidth="20490" windowHeight="715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<sst xmlns="http://schemas.openxmlformats.org/spreadsheetml/2006/main" count="1085" uniqueCount="606">
  <si>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</si>
  <si>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</si>
  <si>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</si>
  <si>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</si>
  <si>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</si>
  <si>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</si>
  <si>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</si>
  <si>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</si>
  <si>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</si>
  <si>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</si>
  <si>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</si>
  <si>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</si>
  <si>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</si>
  <si>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</si>
  <si>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</si>
  <si>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</si>
  <si>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</si>
  <si>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</si>
  <si>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</si>
  <si>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</si>
  <si>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</si>
  <si>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</si>
  <si>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</si>
  <si>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</si>
  <si>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</si>
  <si>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</si>
  <si>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</si>
  <si>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</si>
  <si>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</si>
  <si>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</si>
  <si>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</si>
  <si>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</si>
  <si>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</si>
  <si>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</si>
  <si>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</si>
  <si>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</si>
  <si>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</si>
  <si>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</si>
  <si>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</si>
  <si>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</si>
  <si>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</si>
  <si>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</si>
  <si>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</si>
  <si>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</si>
  <si>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</si>
  <si>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</si>
  <si>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</si>
  <si>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</si>
  <si>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</si>
  <si>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</si>
  <si>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</si>
  <si>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</si>
  <si>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</si>
  <si>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</si>
  <si>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</si>
  <si>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</si>
  <si>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</si>
  <si>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</si>
  <si>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</si>
  <si>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</si>
  <si>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</si>
  <si>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</si>
  <si>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</si>
  <si>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</si>
  <si>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</si>
  <si>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</si>
  <si>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</si>
  <si>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</si>
  <si>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</si>
  <si>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</si>
  <si>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</si>
  <si>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</si>
  <si>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</si>
  <si>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</si>
  <si>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</si>
  <si>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</si>
  <si>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</si>
  <si>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</si>
  <si>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</si>
  <si>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</si>
  <si>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</si>
  <si>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</si>
  <si>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</si>
  <si>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</si>
  <si>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</si>
  <si>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</si>
  <si>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</si>
  <si>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</si>
  <si>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</si>
  <si>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</si>
  <si>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</si>
  <si>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</si>
  <si>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</si>
  <si>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</si>
  <si>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</si>
  <si>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</si>
  <si>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</si>
  <si>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</si>
  <si>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</si>
  <si>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</si>
  <si>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</si>
  <si>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</si>
  <si>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</si>
  <si>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</si>
  <si>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</si>
  <si>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</si>
  <si>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</si>
  <si>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</si>
  <si>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</si>
  <si>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</si>
  <si>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</si>
  <si>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</si>
  <si>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</si>
  <si>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</si>
  <si>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</si>
  <si>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</si>
  <si>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</si>
  <si>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</si>
  <si>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</si>
  <si>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</si>
  <si>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</si>
  <si>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</si>
  <si>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</si>
  <si>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</si>
  <si>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</si>
  <si>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</si>
  <si>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</si>
  <si>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</si>
  <si>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</si>
  <si>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</si>
  <si>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</si>
  <si>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</si>
  <si>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</si>
  <si>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</si>
  <si>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</si>
  <si>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</si>
  <si>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</si>
  <si>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</si>
  <si>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</si>
  <si>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</si>
  <si>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</si>
  <si>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</si>
  <si>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</si>
  <si>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</si>
  <si>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</si>
  <si>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土地区画整理費特別会計</t>
    <phoneticPr fontId="5"/>
  </si>
  <si>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</si>
  <si>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</si>
  <si>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</si>
  <si>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</si>
  <si>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</si>
  <si>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</si>
  <si>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</si>
  <si>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</si>
  <si>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</si>
  <si>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</si>
  <si>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</si>
  <si>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</si>
  <si>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</si>
  <si>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</si>
  <si>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</si>
  <si>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</si>
  <si>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</si>
  <si>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</si>
  <si>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</si>
  <si>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</si>
  <si>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</si>
  <si>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</si>
  <si>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</si>
  <si>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</si>
  <si>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</si>
  <si>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</si>
  <si>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</si>
  <si>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</si>
  <si>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</si>
  <si>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</si>
  <si>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</si>
  <si>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</si>
  <si>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</si>
  <si>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</si>
  <si>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</si>
  <si>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</si>
  <si>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</si>
  <si>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</si>
  <si>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</si>
  <si>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</si>
  <si>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</si>
  <si>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</si>
  <si>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</si>
  <si>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</si>
  <si>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</si>
  <si>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</si>
  <si>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</si>
  <si>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</si>
  <si>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</si>
  <si>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</si>
  <si>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</si>
  <si>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</si>
  <si>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</si>
  <si>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</si>
  <si>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</si>
  <si>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</si>
  <si>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</si>
  <si>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</si>
  <si>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</si>
  <si>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</si>
  <si>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</si>
  <si>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</si>
  <si>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</si>
  <si>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</si>
  <si>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</si>
  <si>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</si>
  <si>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</si>
  <si>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</si>
  <si>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</si>
  <si>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鳥取県境港市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</si>
  <si>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</si>
  <si>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</si>
  <si>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</si>
  <si>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</si>
  <si>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</si>
  <si>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</si>
  <si>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</si>
  <si>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</si>
  <si>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</si>
  <si>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</si>
  <si>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</si>
  <si>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</si>
  <si>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</si>
  <si>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</si>
  <si>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</si>
  <si>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</si>
  <si>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</si>
  <si>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</si>
  <si>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</si>
  <si>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</si>
  <si>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</si>
  <si>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</si>
  <si>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</si>
  <si>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</si>
  <si>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</si>
  <si>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</si>
  <si>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</si>
  <si>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</si>
  <si>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</si>
  <si>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</si>
  <si>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</si>
  <si>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</si>
  <si>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</si>
  <si>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</si>
  <si>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</si>
  <si>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</si>
  <si>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</si>
  <si>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</si>
  <si>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</si>
  <si>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</si>
  <si>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</si>
  <si>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</si>
  <si>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</si>
  <si>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</si>
  <si>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</si>
  <si>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</si>
  <si>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</si>
  <si>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</si>
  <si>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</si>
  <si>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</si>
  <si>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</si>
  <si>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</si>
  <si>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</si>
  <si>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</si>
  <si>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</si>
  <si>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</si>
  <si>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</si>
  <si>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</si>
  <si>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</si>
  <si>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</si>
  <si>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</si>
  <si>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</si>
  <si>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</si>
  <si>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</si>
  <si>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</si>
  <si>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</si>
  <si>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</si>
  <si>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</si>
  <si>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</si>
  <si>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</si>
  <si>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</si>
  <si>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</si>
  <si>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</si>
  <si>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</si>
  <si>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</si>
  <si>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</si>
  <si>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</si>
  <si>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</si>
  <si>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</si>
  <si>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</si>
  <si>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</si>
  <si>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</si>
  <si>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</si>
  <si>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</si>
  <si>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</si>
  <si>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</si>
  <si>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</si>
  <si>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</si>
  <si>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</si>
  <si>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</si>
  <si>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</si>
  <si>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</si>
  <si>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</si>
  <si>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</si>
  <si>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</si>
  <si>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</si>
  <si>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</si>
  <si>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</si>
  <si>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</si>
  <si>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</si>
  <si>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</si>
  <si>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</si>
  <si>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</si>
  <si>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</si>
  <si>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</si>
  <si>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</si>
  <si>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</si>
  <si>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</si>
  <si>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</si>
  <si>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</si>
  <si>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</si>
  <si>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</si>
  <si>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</si>
  <si>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</si>
  <si>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</si>
  <si>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</si>
  <si>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</si>
  <si>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</si>
  <si>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</si>
  <si>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</si>
  <si>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</si>
  <si>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</si>
  <si>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</si>
  <si>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</si>
  <si>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</si>
  <si>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</si>
  <si>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</si>
  <si>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</si>
  <si>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</si>
  <si>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</si>
  <si>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</si>
  <si>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</si>
  <si>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</si>
  <si>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</si>
  <si>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</si>
  <si>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</si>
  <si>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</si>
  <si>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</si>
  <si>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</si>
  <si>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</si>
  <si>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</si>
  <si>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</si>
  <si>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</si>
  <si>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</si>
  <si>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</si>
  <si>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</si>
  <si>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</si>
  <si>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</si>
  <si>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</si>
  <si>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鳥取県境港市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</si>
  <si>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</si>
  <si>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</si>
  <si>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</si>
  <si>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</si>
  <si>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</si>
  <si>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</si>
  <si>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</si>
  <si>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</si>
  <si>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</si>
  <si>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</si>
  <si>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</si>
  <si>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</si>
  <si>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</si>
  <si>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</si>
  <si>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</si>
  <si>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</si>
  <si>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</si>
  <si>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</si>
  <si>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</si>
  <si>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</si>
  <si>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</si>
  <si>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</si>
  <si>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</si>
  <si>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</si>
  <si>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</si>
  <si>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</si>
  <si>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</si>
  <si>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</si>
  <si>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</si>
  <si>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</si>
  <si>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</si>
  <si>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</si>
  <si>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</si>
  <si>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</si>
  <si>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</si>
  <si>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</si>
  <si>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</si>
  <si>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</si>
  <si>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</si>
  <si>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</si>
  <si>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</si>
  <si>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</si>
  <si>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</si>
  <si>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</si>
  <si>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</si>
  <si>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</si>
  <si>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</si>
  <si>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</si>
  <si>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</si>
  <si>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</si>
  <si>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</si>
  <si>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</si>
  <si>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</si>
  <si>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</si>
  <si>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</si>
  <si>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</si>
  <si>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</si>
  <si>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</si>
  <si>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</si>
  <si>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</si>
  <si>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</si>
  <si>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</si>
  <si>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</si>
  <si>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</si>
  <si>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</si>
  <si>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</si>
  <si>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</si>
  <si>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</si>
  <si>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</si>
  <si>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</si>
  <si>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</si>
  <si>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</si>
  <si>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</si>
  <si>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</si>
  <si>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</si>
  <si>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</si>
  <si>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</si>
  <si>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</si>
  <si>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</si>
  <si>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</si>
  <si>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</si>
  <si>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</si>
  <si>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</si>
  <si>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</si>
  <si>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</si>
  <si>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</si>
  <si>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</si>
  <si>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</si>
  <si>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</si>
  <si>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</si>
  <si>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</si>
  <si>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</si>
  <si>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</si>
  <si>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</si>
  <si>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</si>
  <si>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</si>
  <si>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</si>
  <si>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</si>
  <si>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</si>
  <si>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</si>
  <si>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</si>
  <si>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</si>
  <si>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</si>
  <si>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</si>
  <si>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</si>
  <si>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</si>
  <si>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</si>
  <si>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</si>
  <si>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</si>
  <si>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</si>
  <si>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</si>
  <si>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</si>
  <si>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</si>
  <si>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</si>
  <si>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</si>
  <si>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</si>
  <si>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</si>
  <si>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</si>
  <si>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</si>
  <si>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</si>
  <si>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</si>
  <si>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</si>
  <si>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</si>
  <si>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</si>
  <si>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</si>
  <si>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</si>
  <si>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</si>
  <si>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</si>
  <si>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</si>
  <si>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</si>
  <si>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</si>
  <si>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</si>
  <si>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</si>
  <si>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</si>
  <si>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</si>
  <si>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</si>
  <si>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</si>
  <si>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</si>
  <si>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</si>
  <si>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</si>
  <si>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</si>
  <si>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</si>
  <si>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</si>
  <si>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</si>
  <si>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</si>
  <si>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</si>
  <si>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</si>
  <si>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</si>
  <si>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</si>
  <si>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</si>
  <si>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</si>
  <si>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</si>
  <si>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</si>
  <si>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</si>
  <si>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</si>
  <si>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</si>
  <si>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</si>
  <si>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</si>
  <si>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</si>
  <si>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</si>
  <si>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</si>
  <si>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</si>
  <si>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</si>
  <si>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</si>
  <si>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</si>
  <si>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</si>
  <si>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</si>
  <si>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</si>
  <si>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</si>
  <si>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</si>
  <si>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</si>
  <si>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</si>
  <si>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</si>
  <si>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</si>
  <si>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</si>
  <si>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</si>
  <si>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</si>
  <si>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</si>
  <si>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</si>
  <si>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</si>
  <si>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</si>
  <si>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</si>
  <si>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</si>
  <si>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</si>
  <si>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0.64</t>
  </si>
  <si>
    <t>▲ 0.96</t>
  </si>
  <si>
    <t>駐車場費特別会計</t>
  </si>
  <si>
    <t>▲ 1.22</t>
  </si>
  <si>
    <t>▲ 1.51</t>
  </si>
  <si>
    <t>▲ 1.79</t>
  </si>
  <si>
    <t>▲ 2.10</t>
  </si>
  <si>
    <t>▲ 1.85</t>
  </si>
  <si>
    <t>土地区画整理費特別会計</t>
  </si>
  <si>
    <t>▲ 0.25</t>
  </si>
  <si>
    <t>▲ 0.28</t>
  </si>
  <si>
    <t>▲ 0.32</t>
  </si>
  <si>
    <t>▲ 0.65</t>
  </si>
  <si>
    <t>▲ 0.33</t>
  </si>
  <si>
    <t>国民健康保険費特別会計</t>
  </si>
  <si>
    <t>一般会計</t>
  </si>
  <si>
    <t>介護保険費特別会計</t>
  </si>
  <si>
    <t>市場事業費特別会計</t>
  </si>
  <si>
    <t>後期高齢者医療費特別会計</t>
  </si>
  <si>
    <t>高齢者住宅整備資金貸付事業費特別会計</t>
  </si>
  <si>
    <t>その他会計（赤字）</t>
  </si>
  <si>
    <t>その他会計（黒字）</t>
  </si>
  <si>
    <t>-</t>
    <phoneticPr fontId="2"/>
  </si>
  <si>
    <t>-</t>
    <phoneticPr fontId="2"/>
  </si>
  <si>
    <t>-</t>
    <phoneticPr fontId="2"/>
  </si>
  <si>
    <t>玉井斎場管理組合</t>
    <rPh sb="0" eb="2">
      <t>タマイ</t>
    </rPh>
    <rPh sb="2" eb="4">
      <t>サイジョウ</t>
    </rPh>
    <rPh sb="4" eb="6">
      <t>カンリ</t>
    </rPh>
    <rPh sb="6" eb="8">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</si>
  <si>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</si>
  <si>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</si>
  <si>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</si>
  <si>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</si>
  <si>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</si>
  <si>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</si>
  <si>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</si>
  <si>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t>
    <phoneticPr fontId="2"/>
  </si>
  <si>
    <t>鳥取県信用保証協会</t>
    <rPh sb="0" eb="3">
      <t>トットリケン</t>
    </rPh>
    <rPh sb="3" eb="5">
      <t>シンヨウ</t>
    </rPh>
    <rPh sb="5" eb="7">
      <t>ホショウ</t>
    </rPh>
    <rPh sb="7" eb="9">
      <t>キョウカイ</t>
    </rPh>
    <phoneticPr fontId="2"/>
  </si>
  <si>
    <t>-</t>
    <phoneticPr fontId="2"/>
  </si>
  <si>
    <t>-</t>
    <phoneticPr fontId="2"/>
  </si>
  <si>
    <t>魚と鬼太郎のまち境港ふるさと基金</t>
    <rPh sb="0" eb="1">
      <t>サカナ</t>
    </rPh>
    <rPh sb="2" eb="5">
      <t>キタロウ</t>
    </rPh>
    <rPh sb="8" eb="10">
      <t>サカイミナト</t>
    </rPh>
    <rPh sb="14" eb="16">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</si>
  <si>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</si>
  <si>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</si>
  <si>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水木しげる基金</t>
    <rPh sb="0" eb="2">
      <t>ミズキ</t>
    </rPh>
    <rPh sb="5" eb="7">
      <t>キキン</t>
    </rPh>
    <phoneticPr fontId="2"/>
  </si>
  <si>
    <t>公共下水道事業推進基金</t>
    <rPh sb="0" eb="2">
      <t>コウキョウ</t>
    </rPh>
    <rPh sb="2" eb="5">
      <t>ゲスイドウ</t>
    </rPh>
    <rPh sb="5" eb="7">
      <t>ジギョウ</t>
    </rPh>
    <rPh sb="7" eb="9">
      <t>スイシン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</si>
  <si>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</si>
  <si>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</si>
  <si>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</si>
  <si>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</si>
  <si>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</si>
  <si>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</si>
  <si>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</si>
  <si>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</si>
  <si>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</si>
  <si>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</si>
  <si>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</si>
  <si>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</si>
  <si>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平成２８年度より大幅に上昇しているが、これは算出方法の見直しによるものである。同様に算出した前年度比率（143.4）と比較した場合、6.2ポイント下降している。今後も計画的な修繕、更新を行っていくことで施設の長寿命化を図っていく。</t>
    <rPh sb="0" eb="2">
      <t>ショウライ</t>
    </rPh>
    <rPh sb="2" eb="4">
      <t>フタン</t>
    </rPh>
    <rPh sb="4" eb="6">
      <t>ヒリツ</t>
    </rPh>
    <rPh sb="7" eb="9">
      <t>ヘイセイ</t>
    </rPh>
    <rPh sb="11" eb="13">
      <t>ネンド</t>
    </rPh>
    <rPh sb="15" eb="17">
      <t>オオハバ</t>
    </rPh>
    <rPh sb="18" eb="20">
      <t>ジョウショウ</t>
    </rPh>
    <rPh sb="29" eb="31">
      <t>サンシュツ</t>
    </rPh>
    <rPh sb="31" eb="33">
      <t>ホウホウ</t>
    </rPh>
    <rPh sb="34" eb="36">
      <t>ミナオ</t>
    </rPh>
    <rPh sb="46" eb="48">
      <t>ドウヨウ</t>
    </rPh>
    <rPh sb="49" eb="51">
      <t>サンシュツ</t>
    </rPh>
    <rPh sb="53" eb="57">
      <t>ゼンネンドヒ</t>
    </rPh>
    <rPh sb="57" eb="58">
      <t>リツ</t>
    </rPh>
    <rPh sb="66" eb="68">
      <t>ヒカク</t>
    </rPh>
    <rPh sb="70" eb="72">
      <t>バアイ</t>
    </rPh>
    <rPh sb="80" eb="82">
      <t>カコウ</t>
    </rPh>
    <rPh sb="87" eb="89">
      <t>コンゴ</t>
    </rPh>
    <rPh sb="90" eb="93">
      <t>ケイカクテキ</t>
    </rPh>
    <rPh sb="94" eb="96">
      <t>シュウゼン</t>
    </rPh>
    <rPh sb="97" eb="99">
      <t>コウシン</t>
    </rPh>
    <rPh sb="100" eb="101">
      <t>オコナ</t>
    </rPh>
    <rPh sb="108" eb="110">
      <t>シセツ</t>
    </rPh>
    <rPh sb="111" eb="115">
      <t>チョウジュミョウカ</t>
    </rPh>
    <rPh sb="116" eb="117">
      <t>ハカ</t>
    </rPh>
    <phoneticPr fontId="5"/>
  </si>
  <si>
    <t>将来負担比率は平成２８年度より大幅に上昇しているが、これは算出方法の見直しによるものである。同様に算出した前年度比率（143.4）と比較した場合、6.2ポイント下降している。
実質公債費比率は本格的な行財政改革を開始した平成15年度以降、投資的事業を厳選し、市債の発行を抑制してきたことにより、平成18年度決算時のピーク（20.1％）から年々減少している。
今後、市民交流センター（仮称）の建設等の予定もあるため、比率が高水準で推移しないよう引き続き中期財政計画の財政運営方針に基づき、将来の公債費を適正規模で管理していくために今後の市債発行の限度額を定め、公債費を圧縮していくことで将来負担額も抑制していく。</t>
    <rPh sb="29" eb="31">
      <t>サンシュツ</t>
    </rPh>
    <rPh sb="31" eb="33">
      <t>ホウホウ</t>
    </rPh>
    <rPh sb="34" eb="36">
      <t>ミナオ</t>
    </rPh>
    <rPh sb="88" eb="90">
      <t>ジッシツ</t>
    </rPh>
    <rPh sb="90" eb="93">
      <t>コウサイヒ</t>
    </rPh>
    <rPh sb="93" eb="95">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</si>
</sst>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58B8-4594-BE29-A2CCE5E308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78243</c:v>
                </c:pt>
                <c:pt idx="1">
                  <c:v>108166</c:v>
                </c:pt>
                <c:pt idx="2">
                  <c:v>45820</c:v>
                </c:pt>
                <c:pt idx="3">
                  <c:v>47186</c:v>
                </c:pt>
                <c:pt idx="4">
                  <c:v>57375</c:v>
                </c:pt>
              </c:numCache>
            </c:numRef>
          </c:val>
          <c:smooth val="0"/>
          <c:extLst>
            <c:ext xmlns:c16="http://schemas.microsoft.com/office/drawing/2014/chart" uri="{C3380CC4-5D6E-409C-BE32-E72D297353CC}">
              <c16:uniqueId val="{00000001-58B8-4594-BE29-A2CCE5E308B1}"/>
            </c:ext>
          </c:extLst>
        </c:ser>
        <c:dLbls>
          <c:showLegendKey val="0"/>
          <c:showVal val="0"/>
          <c:showCatName val="0"/>
          <c:showSerName val="0"/>
          <c:showPercent val="0"/>
          <c:showBubbleSize val="0"/>
        </c:dLbls>
        <c:marker val="1"/>
        <c:smooth val="0"/>
        <c:axId val="342614912"/>
        <c:axId val="342617264"/>
      </c:lineChart>
      <c:catAx>
        <c:axId val="34261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617264"/>
        <c:crosses val="autoZero"/>
        <c:auto val="1"/>
        <c:lblAlgn val="ctr"/>
        <c:lblOffset val="100"/>
        <c:tickLblSkip val="1"/>
        <c:tickMarkSkip val="1"/>
        <c:noMultiLvlLbl val="0"/>
      </c:catAx>
      <c:valAx>
        <c:axId val="342617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61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c:v>
                </c:pt>
                <c:pt idx="1">
                  <c:v>2.85</c:v>
                </c:pt>
                <c:pt idx="2">
                  <c:v>2.21</c:v>
                </c:pt>
                <c:pt idx="3">
                  <c:v>2.25</c:v>
                </c:pt>
                <c:pt idx="4">
                  <c:v>1.28</c:v>
                </c:pt>
              </c:numCache>
            </c:numRef>
          </c:val>
          <c:extLst>
            <c:ext xmlns:c16="http://schemas.microsoft.com/office/drawing/2014/chart" uri="{C3380CC4-5D6E-409C-BE32-E72D297353CC}">
              <c16:uniqueId val="{00000000-21C6-4B1C-97AB-1A9582C9D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31.98</c:v>
                </c:pt>
                <c:pt idx="1">
                  <c:v>32.5</c:v>
                </c:pt>
                <c:pt idx="2">
                  <c:v>32.479999999999997</c:v>
                </c:pt>
                <c:pt idx="3">
                  <c:v>32.79</c:v>
                </c:pt>
                <c:pt idx="4">
                  <c:v>32.69</c:v>
                </c:pt>
              </c:numCache>
            </c:numRef>
          </c:val>
          <c:extLst>
            <c:ext xmlns:c16="http://schemas.microsoft.com/office/drawing/2014/chart" uri="{C3380CC4-5D6E-409C-BE32-E72D297353CC}">
              <c16:uniqueId val="{00000001-21C6-4B1C-97AB-1A9582C9DD80}"/>
            </c:ext>
          </c:extLst>
        </c:ser>
        <c:dLbls>
          <c:showLegendKey val="0"/>
          <c:showVal val="0"/>
          <c:showCatName val="0"/>
          <c:showSerName val="0"/>
          <c:showPercent val="0"/>
          <c:showBubbleSize val="0"/>
        </c:dLbls>
        <c:gapWidth val="250"/>
        <c:overlap val="100"/>
        <c:axId val="342620400"/>
        <c:axId val="342618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c:v>
                </c:pt>
                <c:pt idx="1">
                  <c:v>0.75</c:v>
                </c:pt>
                <c:pt idx="2">
                  <c:v>-0.64</c:v>
                </c:pt>
                <c:pt idx="3">
                  <c:v>0.02</c:v>
                </c:pt>
                <c:pt idx="4">
                  <c:v>-0.96</c:v>
                </c:pt>
              </c:numCache>
            </c:numRef>
          </c:val>
          <c:smooth val="0"/>
          <c:extLst>
            <c:ext xmlns:c16="http://schemas.microsoft.com/office/drawing/2014/chart" uri="{C3380CC4-5D6E-409C-BE32-E72D297353CC}">
              <c16:uniqueId val="{00000002-21C6-4B1C-97AB-1A9582C9DD80}"/>
            </c:ext>
          </c:extLst>
        </c:ser>
        <c:dLbls>
          <c:showLegendKey val="0"/>
          <c:showVal val="0"/>
          <c:showCatName val="0"/>
          <c:showSerName val="0"/>
          <c:showPercent val="0"/>
          <c:showBubbleSize val="0"/>
        </c:dLbls>
        <c:marker val="1"/>
        <c:smooth val="0"/>
        <c:axId val="342620400"/>
        <c:axId val="342618440"/>
      </c:lineChart>
      <c:catAx>
        <c:axId val="34262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618440"/>
        <c:crosses val="autoZero"/>
        <c:auto val="1"/>
        <c:lblAlgn val="ctr"/>
        <c:lblOffset val="100"/>
        <c:tickLblSkip val="1"/>
        <c:tickMarkSkip val="1"/>
        <c:noMultiLvlLbl val="0"/>
      </c:catAx>
      <c:valAx>
        <c:axId val="34261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2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958-4F45-921C-3AFAC09864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58-4F45-921C-3AFAC0986481}"/>
            </c:ext>
          </c:extLst>
        </c:ser>
        <c:ser>
          <c:idx val="2"/>
          <c:order val="2"/>
          <c:tx>
            <c:strRef>
              <c:f>データシート!$A$29</c:f>
              <c:strCache>
                <c:ptCount val="1"/>
                <c:pt idx="0">
                  <c:v>高齢者住宅整備資金貸付事業費特別会計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958-4F45-921C-3AFAC0986481}"/>
            </c:ext>
          </c:extLst>
        </c:ser>
        <c:ser>
          <c:idx val="3"/>
          <c:order val="3"/>
          <c:tx>
            <c:strRef>
              <c:f>データシート!$A$30</c:f>
              <c:strCache>
                <c:ptCount val="1"/>
                <c:pt idx="0">
                  <c:v>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958-4F45-921C-3AFAC0986481}"/>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0.63</c:v>
                </c:pt>
                <c:pt idx="6">
                  <c:v>#N/A</c:v>
                </c:pt>
                <c:pt idx="7">
                  <c:v>0.03</c:v>
                </c:pt>
                <c:pt idx="8">
                  <c:v>#N/A</c:v>
                </c:pt>
                <c:pt idx="9">
                  <c:v>0.11</c:v>
                </c:pt>
              </c:numCache>
            </c:numRef>
          </c:val>
          <c:extLst>
            <c:ext xmlns:c16="http://schemas.microsoft.com/office/drawing/2014/chart" uri="{C3380CC4-5D6E-409C-BE32-E72D297353CC}">
              <c16:uniqueId val="{00000004-E958-4F45-921C-3AFAC0986481}"/>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0.62</c:v>
                </c:pt>
                <c:pt idx="2">
                  <c:v>#N/A</c:v>
                </c:pt>
                <c:pt idx="3">
                  <c:v>0.74</c:v>
                </c:pt>
                <c:pt idx="4">
                  <c:v>#N/A</c:v>
                </c:pt>
                <c:pt idx="5">
                  <c:v>0.55000000000000004</c:v>
                </c:pt>
                <c:pt idx="6">
                  <c:v>#N/A</c:v>
                </c:pt>
                <c:pt idx="7">
                  <c:v>1.29</c:v>
                </c:pt>
                <c:pt idx="8">
                  <c:v>#N/A</c:v>
                </c:pt>
                <c:pt idx="9">
                  <c:v>0.89</c:v>
                </c:pt>
              </c:numCache>
            </c:numRef>
          </c:val>
          <c:extLst>
            <c:ext xmlns:c16="http://schemas.microsoft.com/office/drawing/2014/chart" uri="{C3380CC4-5D6E-409C-BE32-E72D297353CC}">
              <c16:uniqueId val="{00000005-E958-4F45-921C-3AFAC098648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2.06</c:v>
                </c:pt>
                <c:pt idx="2">
                  <c:v>#N/A</c:v>
                </c:pt>
                <c:pt idx="3">
                  <c:v>2.84</c:v>
                </c:pt>
                <c:pt idx="4">
                  <c:v>#N/A</c:v>
                </c:pt>
                <c:pt idx="5">
                  <c:v>2.2000000000000002</c:v>
                </c:pt>
                <c:pt idx="6">
                  <c:v>#N/A</c:v>
                </c:pt>
                <c:pt idx="7">
                  <c:v>2.23</c:v>
                </c:pt>
                <c:pt idx="8">
                  <c:v>#N/A</c:v>
                </c:pt>
                <c:pt idx="9">
                  <c:v>1.27</c:v>
                </c:pt>
              </c:numCache>
            </c:numRef>
          </c:val>
          <c:extLst>
            <c:ext xmlns:c16="http://schemas.microsoft.com/office/drawing/2014/chart" uri="{C3380CC4-5D6E-409C-BE32-E72D297353CC}">
              <c16:uniqueId val="{00000006-E958-4F45-921C-3AFAC0986481}"/>
            </c:ext>
          </c:extLst>
        </c:ser>
        <c:ser>
          <c:idx val="7"/>
          <c:order val="7"/>
          <c:tx>
            <c:strRef>
              <c:f>データシート!$A$34</c:f>
              <c:strCache>
                <c:ptCount val="1"/>
                <c:pt idx="0">
                  <c:v>国民健康保険費特別会計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0.36</c:v>
                </c:pt>
                <c:pt idx="2">
                  <c:v>#N/A</c:v>
                </c:pt>
                <c:pt idx="3">
                  <c:v>0</c:v>
                </c:pt>
                <c:pt idx="4">
                  <c:v>#N/A</c:v>
                </c:pt>
                <c:pt idx="5">
                  <c:v>0</c:v>
                </c:pt>
                <c:pt idx="6">
                  <c:v>#N/A</c:v>
                </c:pt>
                <c:pt idx="7">
                  <c:v>3.19</c:v>
                </c:pt>
                <c:pt idx="8">
                  <c:v>#N/A</c:v>
                </c:pt>
                <c:pt idx="9">
                  <c:v>2.68</c:v>
                </c:pt>
              </c:numCache>
            </c:numRef>
          </c:val>
          <c:extLst>
            <c:ext xmlns:c16="http://schemas.microsoft.com/office/drawing/2014/chart" uri="{C3380CC4-5D6E-409C-BE32-E72D297353CC}">
              <c16:uniqueId val="{00000007-E958-4F45-921C-3AFAC0986481}"/>
            </c:ext>
          </c:extLst>
        </c:ser>
        <c:ser>
          <c:idx val="8"/>
          <c:order val="8"/>
          <c:tx>
            <c:strRef>
              <c:f>データシート!$A$35</c:f>
              <c:strCache>
                <c:ptCount val="1"/>
                <c:pt idx="0">
                  <c:v>土地区画整理費特別会計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0.25</c:v>
                </c:pt>
                <c:pt idx="1">
                  <c:v>#N/A</c:v>
                </c:pt>
                <c:pt idx="2">
                  <c:v>0.28000000000000003</c:v>
                </c:pt>
                <c:pt idx="3">
                  <c:v>#N/A</c:v>
                </c:pt>
                <c:pt idx="4">
                  <c:v>0.32</c:v>
                </c:pt>
                <c:pt idx="5">
                  <c:v>#N/A</c:v>
                </c:pt>
                <c:pt idx="6">
                  <c:v>0.65</c:v>
                </c:pt>
                <c:pt idx="7">
                  <c:v>#N/A</c:v>
                </c:pt>
                <c:pt idx="8">
                  <c:v>0.33</c:v>
                </c:pt>
                <c:pt idx="9">
                  <c:v>#N/A</c:v>
                </c:pt>
              </c:numCache>
            </c:numRef>
          </c:val>
          <c:extLst>
            <c:ext xmlns:c16="http://schemas.microsoft.com/office/drawing/2014/chart" uri="{C3380CC4-5D6E-409C-BE32-E72D297353CC}">
              <c16:uniqueId val="{00000008-E958-4F45-921C-3AFAC0986481}"/>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1.22</c:v>
                </c:pt>
                <c:pt idx="1">
                  <c:v>#N/A</c:v>
                </c:pt>
                <c:pt idx="2">
                  <c:v>1.51</c:v>
                </c:pt>
                <c:pt idx="3">
                  <c:v>#N/A</c:v>
                </c:pt>
                <c:pt idx="4">
                  <c:v>1.79</c:v>
                </c:pt>
                <c:pt idx="5">
                  <c:v>#N/A</c:v>
                </c:pt>
                <c:pt idx="6">
                  <c:v>2.1</c:v>
                </c:pt>
                <c:pt idx="7">
                  <c:v>#N/A</c:v>
                </c:pt>
                <c:pt idx="8">
                  <c:v>1.85</c:v>
                </c:pt>
                <c:pt idx="9">
                  <c:v>#N/A</c:v>
                </c:pt>
              </c:numCache>
            </c:numRef>
          </c:val>
          <c:extLst>
            <c:ext xmlns:c16="http://schemas.microsoft.com/office/drawing/2014/chart" uri="{C3380CC4-5D6E-409C-BE32-E72D297353CC}">
              <c16:uniqueId val="{00000009-E958-4F45-921C-3AFAC0986481}"/>
            </c:ext>
          </c:extLst>
        </c:ser>
        <c:dLbls>
          <c:showLegendKey val="0"/>
          <c:showVal val="0"/>
          <c:showCatName val="0"/>
          <c:showSerName val="0"/>
          <c:showPercent val="0"/>
          <c:showBubbleSize val="0"/>
        </c:dLbls>
        <c:gapWidth val="150"/>
        <c:overlap val="100"/>
        <c:axId val="342615304"/>
        <c:axId val="342615696"/>
      </c:barChart>
      <c:catAx>
        <c:axId val="34261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615696"/>
        <c:crosses val="autoZero"/>
        <c:auto val="1"/>
        <c:lblAlgn val="ctr"/>
        <c:lblOffset val="100"/>
        <c:tickLblSkip val="1"/>
        <c:tickMarkSkip val="1"/>
        <c:noMultiLvlLbl val="0"/>
      </c:catAx>
      <c:valAx>
        <c:axId val="34261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15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1389</c:v>
                </c:pt>
                <c:pt idx="5">
                  <c:v>1366</c:v>
                </c:pt>
                <c:pt idx="8">
                  <c:v>1315</c:v>
                </c:pt>
                <c:pt idx="11">
                  <c:v>1288</c:v>
                </c:pt>
                <c:pt idx="14">
                  <c:v>1271</c:v>
                </c:pt>
              </c:numCache>
            </c:numRef>
          </c:val>
          <c:extLst>
            <c:ext xmlns:c16="http://schemas.microsoft.com/office/drawing/2014/chart" uri="{C3380CC4-5D6E-409C-BE32-E72D297353CC}">
              <c16:uniqueId val="{00000000-0147-4559-97C9-39A794BBD3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2</c:v>
                </c:pt>
                <c:pt idx="6">
                  <c:v>2</c:v>
                </c:pt>
                <c:pt idx="9">
                  <c:v>1</c:v>
                </c:pt>
                <c:pt idx="12">
                  <c:v>0</c:v>
                </c:pt>
              </c:numCache>
            </c:numRef>
          </c:val>
          <c:extLst>
            <c:ext xmlns:c16="http://schemas.microsoft.com/office/drawing/2014/chart" uri="{C3380CC4-5D6E-409C-BE32-E72D297353CC}">
              <c16:uniqueId val="{00000001-0147-4559-97C9-39A794BBD3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13</c:v>
                </c:pt>
                <c:pt idx="9">
                  <c:v>12</c:v>
                </c:pt>
                <c:pt idx="12">
                  <c:v>4</c:v>
                </c:pt>
              </c:numCache>
            </c:numRef>
          </c:val>
          <c:extLst>
            <c:ext xmlns:c16="http://schemas.microsoft.com/office/drawing/2014/chart" uri="{C3380CC4-5D6E-409C-BE32-E72D297353CC}">
              <c16:uniqueId val="{00000002-0147-4559-97C9-39A794BBD3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84</c:v>
                </c:pt>
                <c:pt idx="6">
                  <c:v>76</c:v>
                </c:pt>
                <c:pt idx="9">
                  <c:v>75</c:v>
                </c:pt>
                <c:pt idx="12">
                  <c:v>98</c:v>
                </c:pt>
              </c:numCache>
            </c:numRef>
          </c:val>
          <c:extLst>
            <c:ext xmlns:c16="http://schemas.microsoft.com/office/drawing/2014/chart" uri="{C3380CC4-5D6E-409C-BE32-E72D297353CC}">
              <c16:uniqueId val="{00000003-0147-4559-97C9-39A794BBD3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794</c:v>
                </c:pt>
                <c:pt idx="3">
                  <c:v>712</c:v>
                </c:pt>
                <c:pt idx="6">
                  <c:v>688</c:v>
                </c:pt>
                <c:pt idx="9">
                  <c:v>674</c:v>
                </c:pt>
                <c:pt idx="12">
                  <c:v>635</c:v>
                </c:pt>
              </c:numCache>
            </c:numRef>
          </c:val>
          <c:extLst>
            <c:ext xmlns:c16="http://schemas.microsoft.com/office/drawing/2014/chart" uri="{C3380CC4-5D6E-409C-BE32-E72D297353CC}">
              <c16:uniqueId val="{00000004-0147-4559-97C9-39A794BBD3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47-4559-97C9-39A794BBD3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47-4559-97C9-39A794BBD3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1493</c:v>
                </c:pt>
                <c:pt idx="3">
                  <c:v>1475</c:v>
                </c:pt>
                <c:pt idx="6">
                  <c:v>1422</c:v>
                </c:pt>
                <c:pt idx="9">
                  <c:v>1441</c:v>
                </c:pt>
                <c:pt idx="12">
                  <c:v>1449</c:v>
                </c:pt>
              </c:numCache>
            </c:numRef>
          </c:val>
          <c:extLst>
            <c:ext xmlns:c16="http://schemas.microsoft.com/office/drawing/2014/chart" uri="{C3380CC4-5D6E-409C-BE32-E72D297353CC}">
              <c16:uniqueId val="{00000007-0147-4559-97C9-39A794BBD323}"/>
            </c:ext>
          </c:extLst>
        </c:ser>
        <c:dLbls>
          <c:showLegendKey val="0"/>
          <c:showVal val="0"/>
          <c:showCatName val="0"/>
          <c:showSerName val="0"/>
          <c:showPercent val="0"/>
          <c:showBubbleSize val="0"/>
        </c:dLbls>
        <c:gapWidth val="100"/>
        <c:overlap val="100"/>
        <c:axId val="342618832"/>
        <c:axId val="342617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990</c:v>
                </c:pt>
                <c:pt idx="2">
                  <c:v>#N/A</c:v>
                </c:pt>
                <c:pt idx="3">
                  <c:v>#N/A</c:v>
                </c:pt>
                <c:pt idx="4">
                  <c:v>922</c:v>
                </c:pt>
                <c:pt idx="5">
                  <c:v>#N/A</c:v>
                </c:pt>
                <c:pt idx="6">
                  <c:v>#N/A</c:v>
                </c:pt>
                <c:pt idx="7">
                  <c:v>886</c:v>
                </c:pt>
                <c:pt idx="8">
                  <c:v>#N/A</c:v>
                </c:pt>
                <c:pt idx="9">
                  <c:v>#N/A</c:v>
                </c:pt>
                <c:pt idx="10">
                  <c:v>915</c:v>
                </c:pt>
                <c:pt idx="11">
                  <c:v>#N/A</c:v>
                </c:pt>
                <c:pt idx="12">
                  <c:v>#N/A</c:v>
                </c:pt>
                <c:pt idx="13">
                  <c:v>915</c:v>
                </c:pt>
                <c:pt idx="14">
                  <c:v>#N/A</c:v>
                </c:pt>
              </c:numCache>
            </c:numRef>
          </c:val>
          <c:smooth val="0"/>
          <c:extLst>
            <c:ext xmlns:c16="http://schemas.microsoft.com/office/drawing/2014/chart" uri="{C3380CC4-5D6E-409C-BE32-E72D297353CC}">
              <c16:uniqueId val="{00000008-0147-4559-97C9-39A794BBD323}"/>
            </c:ext>
          </c:extLst>
        </c:ser>
        <c:dLbls>
          <c:showLegendKey val="0"/>
          <c:showVal val="0"/>
          <c:showCatName val="0"/>
          <c:showSerName val="0"/>
          <c:showPercent val="0"/>
          <c:showBubbleSize val="0"/>
        </c:dLbls>
        <c:marker val="1"/>
        <c:smooth val="0"/>
        <c:axId val="342618832"/>
        <c:axId val="342617656"/>
      </c:lineChart>
      <c:catAx>
        <c:axId val="34261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617656"/>
        <c:crosses val="autoZero"/>
        <c:auto val="1"/>
        <c:lblAlgn val="ctr"/>
        <c:lblOffset val="100"/>
        <c:tickLblSkip val="1"/>
        <c:tickMarkSkip val="1"/>
        <c:noMultiLvlLbl val="0"/>
      </c:catAx>
      <c:valAx>
        <c:axId val="34261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1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13780</c:v>
                </c:pt>
                <c:pt idx="5">
                  <c:v>13070</c:v>
                </c:pt>
                <c:pt idx="8">
                  <c:v>13147</c:v>
                </c:pt>
                <c:pt idx="11">
                  <c:v>13035</c:v>
                </c:pt>
                <c:pt idx="14">
                  <c:v>12793</c:v>
                </c:pt>
              </c:numCache>
            </c:numRef>
          </c:val>
          <c:extLst>
            <c:ext xmlns:c16="http://schemas.microsoft.com/office/drawing/2014/chart" uri="{C3380CC4-5D6E-409C-BE32-E72D297353CC}">
              <c16:uniqueId val="{00000000-253C-4B8E-853F-9DE3DFC2F8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716</c:v>
                </c:pt>
                <c:pt idx="5">
                  <c:v>610</c:v>
                </c:pt>
                <c:pt idx="8">
                  <c:v>688</c:v>
                </c:pt>
                <c:pt idx="11">
                  <c:v>560</c:v>
                </c:pt>
                <c:pt idx="14">
                  <c:v>459</c:v>
                </c:pt>
              </c:numCache>
            </c:numRef>
          </c:val>
          <c:extLst>
            <c:ext xmlns:c16="http://schemas.microsoft.com/office/drawing/2014/chart" uri="{C3380CC4-5D6E-409C-BE32-E72D297353CC}">
              <c16:uniqueId val="{00000001-253C-4B8E-853F-9DE3DFC2F8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4281</c:v>
                </c:pt>
                <c:pt idx="5">
                  <c:v>4351</c:v>
                </c:pt>
                <c:pt idx="8">
                  <c:v>4191</c:v>
                </c:pt>
                <c:pt idx="11">
                  <c:v>4376</c:v>
                </c:pt>
                <c:pt idx="14">
                  <c:v>1066</c:v>
                </c:pt>
              </c:numCache>
            </c:numRef>
          </c:val>
          <c:extLst>
            <c:ext xmlns:c16="http://schemas.microsoft.com/office/drawing/2014/chart" uri="{C3380CC4-5D6E-409C-BE32-E72D297353CC}">
              <c16:uniqueId val="{00000002-253C-4B8E-853F-9DE3DFC2F8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3C-4B8E-853F-9DE3DFC2F8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3C-4B8E-853F-9DE3DFC2F8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1849</c:v>
                </c:pt>
                <c:pt idx="3">
                  <c:v>1826</c:v>
                </c:pt>
                <c:pt idx="6">
                  <c:v>1750</c:v>
                </c:pt>
                <c:pt idx="9">
                  <c:v>1695</c:v>
                </c:pt>
                <c:pt idx="12">
                  <c:v>1666</c:v>
                </c:pt>
              </c:numCache>
            </c:numRef>
          </c:val>
          <c:extLst>
            <c:ext xmlns:c16="http://schemas.microsoft.com/office/drawing/2014/chart" uri="{C3380CC4-5D6E-409C-BE32-E72D297353CC}">
              <c16:uniqueId val="{00000005-253C-4B8E-853F-9DE3DFC2F8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1796</c:v>
                </c:pt>
                <c:pt idx="3">
                  <c:v>1733</c:v>
                </c:pt>
                <c:pt idx="6">
                  <c:v>1709</c:v>
                </c:pt>
                <c:pt idx="9">
                  <c:v>1765</c:v>
                </c:pt>
                <c:pt idx="12">
                  <c:v>1724</c:v>
                </c:pt>
              </c:numCache>
            </c:numRef>
          </c:val>
          <c:extLst>
            <c:ext xmlns:c16="http://schemas.microsoft.com/office/drawing/2014/chart" uri="{C3380CC4-5D6E-409C-BE32-E72D297353CC}">
              <c16:uniqueId val="{00000006-253C-4B8E-853F-9DE3DFC2F8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439</c:v>
                </c:pt>
                <c:pt idx="3">
                  <c:v>510</c:v>
                </c:pt>
                <c:pt idx="6">
                  <c:v>478</c:v>
                </c:pt>
                <c:pt idx="9">
                  <c:v>492</c:v>
                </c:pt>
                <c:pt idx="12">
                  <c:v>405</c:v>
                </c:pt>
              </c:numCache>
            </c:numRef>
          </c:val>
          <c:extLst>
            <c:ext xmlns:c16="http://schemas.microsoft.com/office/drawing/2014/chart" uri="{C3380CC4-5D6E-409C-BE32-E72D297353CC}">
              <c16:uniqueId val="{00000007-253C-4B8E-853F-9DE3DFC2F8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8205</c:v>
                </c:pt>
                <c:pt idx="3">
                  <c:v>8179</c:v>
                </c:pt>
                <c:pt idx="6">
                  <c:v>7777</c:v>
                </c:pt>
                <c:pt idx="9">
                  <c:v>7462</c:v>
                </c:pt>
                <c:pt idx="12">
                  <c:v>7350</c:v>
                </c:pt>
              </c:numCache>
            </c:numRef>
          </c:val>
          <c:extLst>
            <c:ext xmlns:c16="http://schemas.microsoft.com/office/drawing/2014/chart" uri="{C3380CC4-5D6E-409C-BE32-E72D297353CC}">
              <c16:uniqueId val="{00000008-253C-4B8E-853F-9DE3DFC2F8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c:v>
                </c:pt>
                <c:pt idx="3">
                  <c:v>26</c:v>
                </c:pt>
                <c:pt idx="6">
                  <c:v>16</c:v>
                </c:pt>
                <c:pt idx="9">
                  <c:v>6</c:v>
                </c:pt>
                <c:pt idx="12">
                  <c:v>3</c:v>
                </c:pt>
              </c:numCache>
            </c:numRef>
          </c:val>
          <c:extLst>
            <c:ext xmlns:c16="http://schemas.microsoft.com/office/drawing/2014/chart" uri="{C3380CC4-5D6E-409C-BE32-E72D297353CC}">
              <c16:uniqueId val="{00000009-253C-4B8E-853F-9DE3DFC2F8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12312</c:v>
                </c:pt>
                <c:pt idx="3">
                  <c:v>12886</c:v>
                </c:pt>
                <c:pt idx="6">
                  <c:v>12784</c:v>
                </c:pt>
                <c:pt idx="9">
                  <c:v>12503</c:v>
                </c:pt>
                <c:pt idx="12">
                  <c:v>12402</c:v>
                </c:pt>
              </c:numCache>
            </c:numRef>
          </c:val>
          <c:extLst>
            <c:ext xmlns:c16="http://schemas.microsoft.com/office/drawing/2014/chart" uri="{C3380CC4-5D6E-409C-BE32-E72D297353CC}">
              <c16:uniqueId val="{0000000A-253C-4B8E-853F-9DE3DFC2F8CD}"/>
            </c:ext>
          </c:extLst>
        </c:ser>
        <c:dLbls>
          <c:showLegendKey val="0"/>
          <c:showVal val="0"/>
          <c:showCatName val="0"/>
          <c:showSerName val="0"/>
          <c:showPercent val="0"/>
          <c:showBubbleSize val="0"/>
        </c:dLbls>
        <c:gapWidth val="100"/>
        <c:overlap val="100"/>
        <c:axId val="351705248"/>
        <c:axId val="351701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5867</c:v>
                </c:pt>
                <c:pt idx="2">
                  <c:v>#N/A</c:v>
                </c:pt>
                <c:pt idx="3">
                  <c:v>#N/A</c:v>
                </c:pt>
                <c:pt idx="4">
                  <c:v>7129</c:v>
                </c:pt>
                <c:pt idx="5">
                  <c:v>#N/A</c:v>
                </c:pt>
                <c:pt idx="6">
                  <c:v>#N/A</c:v>
                </c:pt>
                <c:pt idx="7">
                  <c:v>6487</c:v>
                </c:pt>
                <c:pt idx="8">
                  <c:v>#N/A</c:v>
                </c:pt>
                <c:pt idx="9">
                  <c:v>#N/A</c:v>
                </c:pt>
                <c:pt idx="10">
                  <c:v>5952</c:v>
                </c:pt>
                <c:pt idx="11">
                  <c:v>#N/A</c:v>
                </c:pt>
                <c:pt idx="12">
                  <c:v>#N/A</c:v>
                </c:pt>
                <c:pt idx="13">
                  <c:v>9232</c:v>
                </c:pt>
                <c:pt idx="14">
                  <c:v>#N/A</c:v>
                </c:pt>
              </c:numCache>
            </c:numRef>
          </c:val>
          <c:smooth val="0"/>
          <c:extLst>
            <c:ext xmlns:c16="http://schemas.microsoft.com/office/drawing/2014/chart" uri="{C3380CC4-5D6E-409C-BE32-E72D297353CC}">
              <c16:uniqueId val="{0000000B-253C-4B8E-853F-9DE3DFC2F8CD}"/>
            </c:ext>
          </c:extLst>
        </c:ser>
        <c:dLbls>
          <c:showLegendKey val="0"/>
          <c:showVal val="0"/>
          <c:showCatName val="0"/>
          <c:showSerName val="0"/>
          <c:showPercent val="0"/>
          <c:showBubbleSize val="0"/>
        </c:dLbls>
        <c:marker val="1"/>
        <c:smooth val="0"/>
        <c:axId val="351705248"/>
        <c:axId val="351701720"/>
      </c:lineChart>
      <c:catAx>
        <c:axId val="3517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701720"/>
        <c:crosses val="autoZero"/>
        <c:auto val="1"/>
        <c:lblAlgn val="ctr"/>
        <c:lblOffset val="100"/>
        <c:tickLblSkip val="1"/>
        <c:tickMarkSkip val="1"/>
        <c:noMultiLvlLbl val="0"/>
      </c:catAx>
      <c:valAx>
        <c:axId val="351701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70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5AA3-4480-83A0-400BA749F3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882</c:v>
                </c:pt>
                <c:pt idx="1">
                  <c:v>802</c:v>
                </c:pt>
                <c:pt idx="2">
                  <c:v>554</c:v>
                </c:pt>
              </c:numCache>
            </c:numRef>
          </c:val>
          <c:extLst>
            <c:ext xmlns:c16="http://schemas.microsoft.com/office/drawing/2014/chart" uri="{C3380CC4-5D6E-409C-BE32-E72D297353CC}">
              <c16:uniqueId val="{00000001-5AA3-4480-83A0-400BA749F3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560</c:v>
                </c:pt>
                <c:pt idx="1">
                  <c:v>695</c:v>
                </c:pt>
                <c:pt idx="2">
                  <c:v>984</c:v>
                </c:pt>
              </c:numCache>
            </c:numRef>
          </c:val>
          <c:extLst>
            <c:ext xmlns:c16="http://schemas.microsoft.com/office/drawing/2014/chart" uri="{C3380CC4-5D6E-409C-BE32-E72D297353CC}">
              <c16:uniqueId val="{00000002-5AA3-4480-83A0-400BA749F391}"/>
            </c:ext>
          </c:extLst>
        </c:ser>
        <c:dLbls>
          <c:showLegendKey val="0"/>
          <c:showVal val="0"/>
          <c:showCatName val="0"/>
          <c:showSerName val="0"/>
          <c:showPercent val="0"/>
          <c:showBubbleSize val="0"/>
        </c:dLbls>
        <c:gapWidth val="120"/>
        <c:overlap val="100"/>
        <c:axId val="351700936"/>
        <c:axId val="351706032"/>
      </c:barChart>
      <c:catAx>
        <c:axId val="35170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706032"/>
        <c:crosses val="autoZero"/>
        <c:auto val="1"/>
        <c:lblAlgn val="ctr"/>
        <c:lblOffset val="100"/>
        <c:tickLblSkip val="1"/>
        <c:tickMarkSkip val="1"/>
        <c:noMultiLvlLbl val="0"/>
      </c:catAx>
      <c:valAx>
        <c:axId val="351706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70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{0BBAD052-8EFF-4D7A-9F19-0E44D28F108A}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B8-4ECF-AECA-D460B830B6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{10A66147-9A15-4439-9CBF-A1FC77DA875D}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8-4ECF-AECA-D460B830B6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{A11308E4-1864-450E-B758-4AA423F0AB45}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8-4ECF-AECA-D460B830B6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{48D4494F-D7F7-46FA-9B81-11BC5D22C5CE}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8-4ECF-AECA-D460B830B6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{3C11C83A-CAF1-49D2-9B14-9C242D6AD62E}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8-4ECF-AECA-D460B830B6A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{DF03B9D4-1DE2-43A8-A15E-F3148FF6F63F}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B8-4ECF-AECA-D460B830B6A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{CF2B6261-E7F4-456F-8446-7AE9538F9B7E}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B8-4ECF-AECA-D460B830B6A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{3D4EDA30-EB6C-40F4-BCD1-5E942EC2F5C1}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B8-4ECF-AECA-D460B830B6AC}"/>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{49CB33E1-B5E6-4804-82CC-5BE6CEDB6C7A}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B8-4ECF-AECA-D460B830B6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65.099999999999994</c:v>
                </c:pt>
              </c:numCache>
            </c:numRef>
          </c:xVal>
          <c:yVal>
            <c:numRef>
              <c:f>公会計指標分析・財政指標組合せ分析表!$BP$51:$DC$51</c:f>
              <c:numCache>
                <c:formatCode>#,##0.0;"▲ "#,##0.0</c:formatCode>
                <c:ptCount val="40"/>
                <c:pt idx="32">
                  <c:v>137.19999999999999</c:v>
                </c:pt>
              </c:numCache>
            </c:numRef>
          </c:yVal>
          <c:smooth val="0"/>
          <c:extLst>
            <c:ext xmlns:c16="http://schemas.microsoft.com/office/drawing/2014/chart" uri="{C3380CC4-5D6E-409C-BE32-E72D297353CC}">
              <c16:uniqueId val="{00000009-96B8-4ECF-AECA-D460B830B6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{13DDF9F7-3A87-4FDF-83E4-4FF6955BB62E}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B8-4ECF-AECA-D460B830B6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{7D860EDD-3FE8-4FEB-B447-729BB5120E32}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8-4ECF-AECA-D460B830B6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{39B33A1F-2C20-453F-9376-2AE370C9B9A9}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8-4ECF-AECA-D460B830B6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{2233B6D3-AA57-4E56-97E7-B454CDFB7A52}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8-4ECF-AECA-D460B830B6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{D90F5984-362F-463A-A73A-B05D5F7E5184}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8-4ECF-AECA-D460B830B6A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{10022CAA-7242-49FE-AFFD-5CF2B134A600}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B8-4ECF-AECA-D460B830B6A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{4A2E613A-A55E-4132-A8CC-E71097BBB2D9}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B8-4ECF-AECA-D460B830B6A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{B0735836-EE2D-43D6-9123-B7F4AB650C09}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B8-4ECF-AECA-D460B830B6AC}"/>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{53F95508-76AE-463A-887C-908E164698D8}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B8-4ECF-AECA-D460B830B6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58.8</c:v>
                </c:pt>
              </c:numCache>
            </c:numRef>
          </c:xVal>
          <c:yVal>
            <c:numRef>
              <c:f>公会計指標分析・財政指標組合せ分析表!$BP$55:$DC$55</c:f>
              <c:numCache>
                <c:formatCode>#,##0.0;"▲ "#,##0.0</c:formatCode>
                <c:ptCount val="40"/>
                <c:pt idx="32">
                  <c:v>37.700000000000003</c:v>
                </c:pt>
              </c:numCache>
            </c:numRef>
          </c:yVal>
          <c:smooth val="0"/>
          <c:extLst>
            <c:ext xmlns:c16="http://schemas.microsoft.com/office/drawing/2014/chart" uri="{C3380CC4-5D6E-409C-BE32-E72D297353CC}">
              <c16:uniqueId val="{00000013-96B8-4ECF-AECA-D460B830B6AC}"/>
            </c:ext>
          </c:extLst>
        </c:ser>
        <c:dLbls>
          <c:showLegendKey val="0"/>
          <c:showVal val="1"/>
          <c:showCatName val="0"/>
          <c:showSerName val="0"/>
          <c:showPercent val="0"/>
          <c:showBubbleSize val="0"/>
        </c:dLbls>
        <c:axId val="416359896"/>
        <c:axId val="416369696"/>
      </c:scatterChart>
      <c:valAx>
        <c:axId val="416359896"/>
        <c:scaling>
          <c:orientation val="minMax"/>
          <c:max val="65.699999999999989"/>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369696"/>
        <c:crosses val="autoZero"/>
        <c:crossBetween val="midCat"/>
      </c:valAx>
      <c:valAx>
        <c:axId val="416369696"/>
        <c:scaling>
          <c:orientation val="minMax"/>
          <c:max val="15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359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{2ABD6852-4191-4026-9648-30E4477BED41}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0B-4712-BAE0-ED0BBF080C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{5546066F-3489-427D-B149-76B5BB4901BB}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0B-4712-BAE0-ED0BBF080C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{0FE8454B-6AEC-4334-B6AF-F26D30B929A3}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0B-4712-BAE0-ED0BBF080C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{0D2C017A-DF09-4AD6-8CA3-A000AC5AA9D6}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0B-4712-BAE0-ED0BBF080C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{7F10CDAE-ADA1-4212-9308-F2B522C85056}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0B-4712-BAE0-ED0BBF080CA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{5782BA6C-0274-4EDC-80D4-56C067E50EE1}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0B-4712-BAE0-ED0BBF080CA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{D6519D6A-26B8-4CAB-925C-89909F00C84A}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0B-4712-BAE0-ED0BBF080CA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{31BE847C-AAD4-45C9-AFDF-916654CCED3D}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0B-4712-BAE0-ED0BBF080CA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{E48F1BE0-2A13-4208-A7BC-533BF403D8A6}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0B-4712-BAE0-ED0BBF080C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15.1</c:v>
                </c:pt>
                <c:pt idx="16">
                  <c:v>13.8</c:v>
                </c:pt>
                <c:pt idx="24">
                  <c:v>13.5</c:v>
                </c:pt>
                <c:pt idx="32">
                  <c:v>13.4</c:v>
                </c:pt>
              </c:numCache>
            </c:numRef>
          </c:xVal>
          <c:yVal>
            <c:numRef>
              <c:f>公会計指標分析・財政指標組合せ分析表!$BP$73:$DC$73</c:f>
              <c:numCache>
                <c:formatCode>#,##0.0;"▲ "#,##0.0</c:formatCode>
                <c:ptCount val="40"/>
                <c:pt idx="0">
                  <c:v>86.5</c:v>
                </c:pt>
                <c:pt idx="8">
                  <c:v>106.7</c:v>
                </c:pt>
                <c:pt idx="16">
                  <c:v>96.4</c:v>
                </c:pt>
                <c:pt idx="24">
                  <c:v>88.9</c:v>
                </c:pt>
                <c:pt idx="32">
                  <c:v>137.19999999999999</c:v>
                </c:pt>
              </c:numCache>
            </c:numRef>
          </c:yVal>
          <c:smooth val="0"/>
          <c:extLst>
            <c:ext xmlns:c16="http://schemas.microsoft.com/office/drawing/2014/chart" uri="{C3380CC4-5D6E-409C-BE32-E72D297353CC}">
              <c16:uniqueId val="{00000009-500B-4712-BAE0-ED0BBF080C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{DF2A2ABF-C1B0-4DFC-89A3-DE31809A716A}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0B-4712-BAE0-ED0BBF080C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{437F386E-9EF7-4299-98F1-CC126054A3A5}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0B-4712-BAE0-ED0BBF080C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{A70DB084-545D-4BC9-B5C3-7B3E0CADE81A}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0B-4712-BAE0-ED0BBF080C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{A5245FC8-4411-479C-B66C-D9E6BE356578}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0B-4712-BAE0-ED0BBF080C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{F8277922-CDE9-470C-B5E4-31847F9E2A12}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0B-4712-BAE0-ED0BBF080CA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{99A476BF-2A61-40FA-AB71-5F539DB78988}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0B-4712-BAE0-ED0BBF080CA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{6F2B48B5-70B2-4EC4-A5A1-B68227BBBED1}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0B-4712-BAE0-ED0BBF080CA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{FE583CB9-D76B-4CF5-B591-6A55CBFF5670}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0B-4712-BAE0-ED0BBF080CA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{FA27847D-F867-4A44-8F8C-1121B24EE4A2}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0B-4712-BAE0-ED0BBF080C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500B-4712-BAE0-ED0BBF080CA5}"/>
            </c:ext>
          </c:extLst>
        </c:ser>
        <c:dLbls>
          <c:showLegendKey val="0"/>
          <c:showVal val="1"/>
          <c:showCatName val="0"/>
          <c:showSerName val="0"/>
          <c:showPercent val="0"/>
          <c:showBubbleSize val="0"/>
        </c:dLbls>
        <c:axId val="416358720"/>
        <c:axId val="416366168"/>
      </c:scatterChart>
      <c:valAx>
        <c:axId val="416358720"/>
        <c:scaling>
          <c:orientation val="minMax"/>
          <c:max val="16.600000000000001"/>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366168"/>
        <c:crosses val="autoZero"/>
        <c:crossBetween val="midCat"/>
      </c:valAx>
      <c:valAx>
        <c:axId val="41636616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358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元利償還金については過去に多額の借入を行った影響で依然として高水準で推移しているが中期財政計画により今後の市債発行の限度額を定め公債費を圧縮していくこととしている。</a:t>
          </a:r>
        </a:p>
        <a:p>
          <a:r>
            <a:rPr kumimoji="1" lang="ja-JP" altLang="en-US" sz="1400">
              <a:latin typeface="ＭＳ ゴシック" pitchFamily="49" charset="-128"/>
              <a:ea typeface="ＭＳ ゴシック" pitchFamily="49" charset="-128"/>
            </a:rPr>
            <a:t>　公営企業債の元利償還金に対する繰入金も年々改善している。</a:t>
          </a:r>
        </a:p>
        <a:p>
          <a:r>
            <a:rPr kumimoji="1" lang="ja-JP" altLang="en-US" sz="1400">
              <a:latin typeface="ＭＳ ゴシック" pitchFamily="49" charset="-128"/>
              <a:ea typeface="ＭＳ ゴシック" pitchFamily="49" charset="-128"/>
            </a:rPr>
            <a:t>　今後、老朽化した施設の改築・改修等を予定しているが、過去の大型事業の償還終了に伴い、実質公債費比率の構造（分子）は、徐々に改善していくものと見込んでいる。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算出方法の見直しにより充当可能基金が減少し、充当可能財源等が減少しているが、平成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ふるさと納税を財源とした特定目的基金の増加により、基金全体ではやや増加しているが、財政調整基金、減債基金については横ばい又は減少傾向にある。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一般財源が不足することから減債基金を取り崩しているが、引き続き市債発行の抑制や事業実施の適正化を図り、将来的に老朽化した施設を更新する場合等に備えた財政調整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これらを財源として事業を実施することにより、ふるさと境港のまちづくりに資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原子力防災対策基金：境港市における島根原子力発電所に係る原子力防災対策の円滑な実施を図る。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寄附金の増加に伴う魚と鬼太郎のまち境港ふるさと基金の増。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普通交付税の減等により一般財源が不足することから減債基金を取り崩している。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類似団体平均よりも</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上回っている。これは年数を経過した資産が多いことから減価償却が比較的進んでいることによるものである。今後も計画的な修繕、更新を行っていくことで施設の長寿命化を図っていく。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8" name="楕円 77"/>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79" name="有形固定資産減価償却率該当値テキスト"/>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80"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1"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債務償還可能年数は類似団体平均よりも</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今後も、市債の発行と償還のバランスや基金の残高を維持することで規律ある財政の健全性を維持する。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0" name="直線コネクタ 109"/>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1"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2" name="直線コネクタ 11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3"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4" name="直線コネクタ 113"/>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5"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6" name="フローチャート: 判断 115"/>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2" name="楕円 121"/>
        <xdr:cNvSpPr/>
      </xdr:nvSpPr>
      <xdr:spPr>
        <a:xfrm>
          <a:off x="147447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3" name="債務償還可能年数該当値テキスト"/>
        <xdr:cNvSpPr txBox="1"/>
      </xdr:nvSpPr>
      <xdr:spPr>
        <a:xfrm>
          <a:off x="14846300"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0" name="楕円 69"/>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1"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126382</xdr:rowOff>
    </xdr:from>
    <xdr:ext cx="405111" cy="259045"/>
    <xdr:sp macro="" textlink="">
      <xdr:nvSpPr>
        <xdr:cNvPr id="72"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3"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97" name="直線コネクタ 96"/>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98"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99" name="直線コネクタ 98"/>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0"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1" name="直線コネクタ 100"/>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2"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3" name="フローチャート: 判断 102"/>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4" name="フローチャート: 判断 103"/>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5" name="フローチャート: 判断 104"/>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152026</xdr:rowOff>
    </xdr:from>
    <xdr:to>
      <xdr:col>55</xdr:col>
      <xdr:colOff>50800</xdr:colOff>
      <xdr:row>41</xdr:row>
      <xdr:rowOff>82176</xdr:rowOff>
    </xdr:to>
    <xdr:sp macro="" textlink="">
      <xdr:nvSpPr>
        <xdr:cNvPr id="111" name="楕円 110"/>
        <xdr:cNvSpPr/>
      </xdr:nvSpPr>
      <xdr:spPr>
        <a:xfrm>
          <a:off x="10426700" y="70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66953</xdr:rowOff>
    </xdr:from>
    <xdr:ext cx="469744" cy="259045"/>
    <xdr:sp macro="" textlink="">
      <xdr:nvSpPr>
        <xdr:cNvPr id="112" name="【道路】&#10;一人当たり延長該当値テキスト"/>
        <xdr:cNvSpPr txBox="1"/>
      </xdr:nvSpPr>
      <xdr:spPr>
        <a:xfrm>
          <a:off x="10515600" y="69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152423</xdr:rowOff>
    </xdr:from>
    <xdr:ext cx="534377" cy="259045"/>
    <xdr:sp macro="" textlink="">
      <xdr:nvSpPr>
        <xdr:cNvPr id="11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37" name="直線コネクタ 136"/>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38"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39" name="直線コネクタ 138"/>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0"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1" name="直線コネクタ 140"/>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2"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3" name="フローチャート: 判断 142"/>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44" name="フローチャート: 判断 143"/>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45" name="フローチャート: 判断 144"/>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79502</xdr:rowOff>
    </xdr:from>
    <xdr:to>
      <xdr:col>24</xdr:col>
      <xdr:colOff>114300</xdr:colOff>
      <xdr:row>59</xdr:row>
      <xdr:rowOff>9652</xdr:rowOff>
    </xdr:to>
    <xdr:sp macro="" textlink="">
      <xdr:nvSpPr>
        <xdr:cNvPr id="151" name="楕円 150"/>
        <xdr:cNvSpPr/>
      </xdr:nvSpPr>
      <xdr:spPr>
        <a:xfrm>
          <a:off x="4584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102379</xdr:rowOff>
    </xdr:from>
    <xdr:ext cx="405111" cy="259045"/>
    <xdr:sp macro="" textlink="">
      <xdr:nvSpPr>
        <xdr:cNvPr id="152" name="【橋りょう・トンネル】&#10;有形固定資産減価償却率該当値テキスト"/>
        <xdr:cNvSpPr txBox="1"/>
      </xdr:nvSpPr>
      <xdr:spPr>
        <a:xfrm>
          <a:off x="4673600"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99331</xdr:rowOff>
    </xdr:from>
    <xdr:ext cx="405111" cy="259045"/>
    <xdr:sp macro="" textlink="">
      <xdr:nvSpPr>
        <xdr:cNvPr id="153"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54"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78" name="直線コネクタ 177"/>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79"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0" name="直線コネクタ 179"/>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81"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82" name="直線コネクタ 181"/>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183"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84" name="フローチャート: 判断 183"/>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85" name="フローチャート: 判断 184"/>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86" name="フローチャート: 判断 185"/>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17304</xdr:rowOff>
    </xdr:from>
    <xdr:to>
      <xdr:col>55</xdr:col>
      <xdr:colOff>50800</xdr:colOff>
      <xdr:row>63</xdr:row>
      <xdr:rowOff>118904</xdr:rowOff>
    </xdr:to>
    <xdr:sp macro="" textlink="">
      <xdr:nvSpPr>
        <xdr:cNvPr id="192" name="楕円 191"/>
        <xdr:cNvSpPr/>
      </xdr:nvSpPr>
      <xdr:spPr>
        <a:xfrm>
          <a:off x="10426700" y="10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167181</xdr:rowOff>
    </xdr:from>
    <xdr:ext cx="534377" cy="259045"/>
    <xdr:sp macro="" textlink="">
      <xdr:nvSpPr>
        <xdr:cNvPr id="193" name="【橋りょう・トンネル】&#10;一人当たり有形固定資産（償却資産）額該当値テキスト"/>
        <xdr:cNvSpPr txBox="1"/>
      </xdr:nvSpPr>
      <xdr:spPr>
        <a:xfrm>
          <a:off x="10515600" y="107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985</xdr:rowOff>
    </xdr:from>
    <xdr:ext cx="599010" cy="259045"/>
    <xdr:sp macro="" textlink="">
      <xdr:nvSpPr>
        <xdr:cNvPr id="194"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195"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20" name="直線コネクタ 219"/>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21"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22" name="直線コネクタ 221"/>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23"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24" name="直線コネクタ 223"/>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27322</xdr:rowOff>
    </xdr:from>
    <xdr:ext cx="405111" cy="259045"/>
    <xdr:sp macro="" textlink="">
      <xdr:nvSpPr>
        <xdr:cNvPr id="225" name="【公営住宅】&#10;有形固定資産減価償却率平均値テキスト"/>
        <xdr:cNvSpPr txBox="1"/>
      </xdr:nvSpPr>
      <xdr:spPr>
        <a:xfrm>
          <a:off x="467360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26" name="フローチャート: 判断 225"/>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27" name="フローチャート: 判断 226"/>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28" name="フローチャート: 判断 227"/>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34" name="楕円 233"/>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83838</xdr:rowOff>
    </xdr:from>
    <xdr:ext cx="405111" cy="259045"/>
    <xdr:sp macro="" textlink="">
      <xdr:nvSpPr>
        <xdr:cNvPr id="235" name="【公営住宅】&#10;有形固定資産減価償却率該当値テキスト"/>
        <xdr:cNvSpPr txBox="1"/>
      </xdr:nvSpPr>
      <xdr:spPr>
        <a:xfrm>
          <a:off x="4673600"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236"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37"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51" name="テキスト ボックス 25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53" name="テキスト ボックス 25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55" name="テキスト ボックス 25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7" name="テキスト ボックス 25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59" name="直線コネクタ 25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6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61" name="直線コネクタ 26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6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63" name="直線コネクタ 26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6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65" name="フローチャート: 判断 26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66" name="フローチャート: 判断 26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67" name="フローチャート: 判断 26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143160</xdr:rowOff>
    </xdr:from>
    <xdr:to>
      <xdr:col>55</xdr:col>
      <xdr:colOff>50800</xdr:colOff>
      <xdr:row>86</xdr:row>
      <xdr:rowOff>73310</xdr:rowOff>
    </xdr:to>
    <xdr:sp macro="" textlink="">
      <xdr:nvSpPr>
        <xdr:cNvPr id="273" name="楕円 272"/>
        <xdr:cNvSpPr/>
      </xdr:nvSpPr>
      <xdr:spPr>
        <a:xfrm>
          <a:off x="10426700" y="147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274"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41053</xdr:rowOff>
    </xdr:from>
    <xdr:ext cx="469744" cy="259045"/>
    <xdr:sp macro="" textlink="">
      <xdr:nvSpPr>
        <xdr:cNvPr id="275"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76"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8" name="テキスト ボックス 28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8" name="テキスト ボックス 29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02" name="直線コネクタ 301"/>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03"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04" name="直線コネクタ 3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5"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6" name="直線コネクタ 30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07"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08" name="フローチャート: 判断 307"/>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09" name="フローチャート: 判断 308"/>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10" name="フローチャート: 判断 309"/>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71120</xdr:rowOff>
    </xdr:from>
    <xdr:to>
      <xdr:col>24</xdr:col>
      <xdr:colOff>114300</xdr:colOff>
      <xdr:row>109</xdr:row>
      <xdr:rowOff>1270</xdr:rowOff>
    </xdr:to>
    <xdr:sp macro="" textlink="">
      <xdr:nvSpPr>
        <xdr:cNvPr id="316" name="楕円 315"/>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157497</xdr:rowOff>
    </xdr:from>
    <xdr:ext cx="340478" cy="259045"/>
    <xdr:sp macro="" textlink="">
      <xdr:nvSpPr>
        <xdr:cNvPr id="317" name="【港湾・漁港】&#10;有形固定資産減価償却率該当値テキスト"/>
        <xdr:cNvSpPr txBox="1"/>
      </xdr:nvSpPr>
      <xdr:spPr>
        <a:xfrm>
          <a:off x="4673600" y="18502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158222</xdr:rowOff>
    </xdr:from>
    <xdr:ext cx="405111" cy="259045"/>
    <xdr:sp macro="" textlink="">
      <xdr:nvSpPr>
        <xdr:cNvPr id="31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1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0" name="直線コネクタ 3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1" name="テキスト ボックス 33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2" name="直線コネクタ 3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3" name="テキスト ボックス 33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4" name="直線コネクタ 3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5" name="テキスト ボックス 33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6" name="直線コネクタ 3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37" name="テキスト ボックス 33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8" name="直線コネクタ 3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39" name="テキスト ボックス 33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0" name="直線コネクタ 3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41" name="テキスト ボックス 34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45" name="直線コネクタ 344"/>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46"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47" name="直線コネクタ 346"/>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48"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49" name="直線コネクタ 348"/>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52829</xdr:rowOff>
    </xdr:from>
    <xdr:ext cx="599010" cy="259045"/>
    <xdr:sp macro="" textlink="">
      <xdr:nvSpPr>
        <xdr:cNvPr id="350" name="【港湾・漁港】&#10;一人当たり有形固定資産（償却資産）額平均値テキスト"/>
        <xdr:cNvSpPr txBox="1"/>
      </xdr:nvSpPr>
      <xdr:spPr>
        <a:xfrm>
          <a:off x="10515600" y="18055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51" name="フローチャート: 判断 350"/>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52" name="フローチャート: 判断 351"/>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53" name="フローチャート: 判断 352"/>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154147</xdr:rowOff>
    </xdr:from>
    <xdr:to>
      <xdr:col>55</xdr:col>
      <xdr:colOff>50800</xdr:colOff>
      <xdr:row>109</xdr:row>
      <xdr:rowOff>84297</xdr:rowOff>
    </xdr:to>
    <xdr:sp macro="" textlink="">
      <xdr:nvSpPr>
        <xdr:cNvPr id="359" name="楕円 358"/>
        <xdr:cNvSpPr/>
      </xdr:nvSpPr>
      <xdr:spPr>
        <a:xfrm>
          <a:off x="10426700" y="186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69074</xdr:rowOff>
    </xdr:from>
    <xdr:ext cx="378565" cy="259045"/>
    <xdr:sp macro="" textlink="">
      <xdr:nvSpPr>
        <xdr:cNvPr id="360" name="【港湾・漁港】&#10;一人当たり有形固定資産（償却資産）額該当値テキスト"/>
        <xdr:cNvSpPr txBox="1"/>
      </xdr:nvSpPr>
      <xdr:spPr>
        <a:xfrm>
          <a:off x="10515600" y="1858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145257</xdr:rowOff>
    </xdr:from>
    <xdr:ext cx="599010" cy="259045"/>
    <xdr:sp macro="" textlink="">
      <xdr:nvSpPr>
        <xdr:cNvPr id="361" name="n_1aveValue【港湾・漁港】&#10;一人当たり有形固定資産（償却資産）額"/>
        <xdr:cNvSpPr txBox="1"/>
      </xdr:nvSpPr>
      <xdr:spPr>
        <a:xfrm>
          <a:off x="93270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362"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87" name="直線コネクタ 386"/>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88"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89" name="直線コネクタ 388"/>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1" name="直線コネクタ 39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92"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93" name="フローチャート: 判断 392"/>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4" name="フローチャート: 判断 393"/>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95" name="フローチャート: 判断 394"/>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401" name="楕円 400"/>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402"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25417</xdr:rowOff>
    </xdr:from>
    <xdr:ext cx="405111" cy="259045"/>
    <xdr:sp macro="" textlink="">
      <xdr:nvSpPr>
        <xdr:cNvPr id="403"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04"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6" name="テキスト ボックス 4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8" name="テキスト ボックス 4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0" name="テキスト ボックス 4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2" name="テキスト ボックス 4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4" name="テキスト ボックス 4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6" name="テキスト ボックス 4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30" name="直線コネクタ 429"/>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3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32" name="直線コネクタ 43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33"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34" name="直線コネクタ 433"/>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35"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36" name="フローチャート: 判断 435"/>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37" name="フローチャート: 判断 436"/>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38" name="フローチャート: 判断 437"/>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33565</xdr:rowOff>
    </xdr:from>
    <xdr:to>
      <xdr:col>116</xdr:col>
      <xdr:colOff>114300</xdr:colOff>
      <xdr:row>41</xdr:row>
      <xdr:rowOff>135165</xdr:rowOff>
    </xdr:to>
    <xdr:sp macro="" textlink="">
      <xdr:nvSpPr>
        <xdr:cNvPr id="444" name="楕円 443"/>
        <xdr:cNvSpPr/>
      </xdr:nvSpPr>
      <xdr:spPr>
        <a:xfrm>
          <a:off x="22110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11992</xdr:rowOff>
    </xdr:from>
    <xdr:ext cx="469744" cy="259045"/>
    <xdr:sp macro="" textlink="">
      <xdr:nvSpPr>
        <xdr:cNvPr id="445" name="【認定こども園・幼稚園・保育所】&#10;一人当たり面積該当値テキスト"/>
        <xdr:cNvSpPr txBox="1"/>
      </xdr:nvSpPr>
      <xdr:spPr>
        <a:xfrm>
          <a:off x="22199600"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16164</xdr:rowOff>
    </xdr:from>
    <xdr:ext cx="469744" cy="259045"/>
    <xdr:sp macro="" textlink="">
      <xdr:nvSpPr>
        <xdr:cNvPr id="446"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47"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8" name="テキスト ボックス 4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0" name="テキスト ボックス 45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0" name="テキスト ボックス 46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74" name="直線コネクタ 47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7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76" name="直線コネクタ 47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7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78" name="直線コネクタ 47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79"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80" name="フローチャート: 判断 47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81" name="フローチャート: 判断 48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2" name="フローチャート: 判断 48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488" name="楕円 487"/>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489" name="【学校施設】&#10;有形固定資産減価償却率該当値テキスト"/>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62428</xdr:rowOff>
    </xdr:from>
    <xdr:ext cx="405111" cy="259045"/>
    <xdr:sp macro="" textlink="">
      <xdr:nvSpPr>
        <xdr:cNvPr id="490"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91"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14" name="直線コネクタ 513"/>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15"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16" name="直線コネクタ 515"/>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17"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18" name="直線コネクタ 517"/>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19" name="【学校施設】&#10;一人当たり面積平均値テキスト"/>
        <xdr:cNvSpPr txBox="1"/>
      </xdr:nvSpPr>
      <xdr:spPr>
        <a:xfrm>
          <a:off x="221996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20" name="フローチャート: 判断 519"/>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21" name="フローチャート: 判断 52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22" name="フローチャート: 判断 521"/>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2692</xdr:rowOff>
    </xdr:from>
    <xdr:to>
      <xdr:col>116</xdr:col>
      <xdr:colOff>114300</xdr:colOff>
      <xdr:row>62</xdr:row>
      <xdr:rowOff>104292</xdr:rowOff>
    </xdr:to>
    <xdr:sp macro="" textlink="">
      <xdr:nvSpPr>
        <xdr:cNvPr id="528" name="楕円 527"/>
        <xdr:cNvSpPr/>
      </xdr:nvSpPr>
      <xdr:spPr>
        <a:xfrm>
          <a:off x="221107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152569</xdr:rowOff>
    </xdr:from>
    <xdr:ext cx="469744" cy="259045"/>
    <xdr:sp macro="" textlink="">
      <xdr:nvSpPr>
        <xdr:cNvPr id="529" name="【学校施設】&#10;一人当たり面積該当値テキスト"/>
        <xdr:cNvSpPr txBox="1"/>
      </xdr:nvSpPr>
      <xdr:spPr>
        <a:xfrm>
          <a:off x="22199600" y="1061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166540</xdr:rowOff>
    </xdr:from>
    <xdr:ext cx="469744" cy="259045"/>
    <xdr:sp macro="" textlink="">
      <xdr:nvSpPr>
        <xdr:cNvPr id="53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531"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8" name="テキスト ボックス 5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9" name="直線コネクタ 5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0" name="テキスト ボックス 5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1" name="直線コネクタ 5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2" name="テキスト ボックス 5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3" name="直線コネクタ 5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4" name="テキスト ボックス 5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5" name="直線コネクタ 5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6" name="テキスト ボックス 5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570" name="直線コネクタ 569"/>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571"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572" name="直線コネクタ 571"/>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573"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574" name="直線コネクタ 573"/>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575"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576" name="フローチャート: 判断 575"/>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577" name="フローチャート: 判断 576"/>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578" name="フローチャート: 判断 577"/>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32258</xdr:rowOff>
    </xdr:from>
    <xdr:to>
      <xdr:col>85</xdr:col>
      <xdr:colOff>177800</xdr:colOff>
      <xdr:row>105</xdr:row>
      <xdr:rowOff>133858</xdr:rowOff>
    </xdr:to>
    <xdr:sp macro="" textlink="">
      <xdr:nvSpPr>
        <xdr:cNvPr id="584" name="楕円 583"/>
        <xdr:cNvSpPr/>
      </xdr:nvSpPr>
      <xdr:spPr>
        <a:xfrm>
          <a:off x="16268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10685</xdr:rowOff>
    </xdr:from>
    <xdr:ext cx="405111" cy="259045"/>
    <xdr:sp macro="" textlink="">
      <xdr:nvSpPr>
        <xdr:cNvPr id="585" name="【公民館】&#10;有形固定資産減価償却率該当値テキスト"/>
        <xdr:cNvSpPr txBox="1"/>
      </xdr:nvSpPr>
      <xdr:spPr>
        <a:xfrm>
          <a:off x="16357600"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93235</xdr:rowOff>
    </xdr:from>
    <xdr:ext cx="405111" cy="259045"/>
    <xdr:sp macro="" textlink="">
      <xdr:nvSpPr>
        <xdr:cNvPr id="586"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587"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11" name="直線コネクタ 610"/>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12"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13" name="直線コネクタ 612"/>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14"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15" name="直線コネクタ 614"/>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16"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17" name="フローチャート: 判断 616"/>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18" name="フローチャート: 判断 617"/>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19" name="フローチャート: 判断 618"/>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25" name="楕円 624"/>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626"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147338</xdr:rowOff>
    </xdr:from>
    <xdr:ext cx="469744" cy="259045"/>
    <xdr:sp macro="" textlink="">
      <xdr:nvSpPr>
        <xdr:cNvPr id="627"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28"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保育所や道路、学校施設の老朽化が進んでいる。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老朽化の進む中学校の大規模改修など今後も計画的な修繕、更新を行っていくことで施設の長寿命化を図っていく。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53158</xdr:rowOff>
    </xdr:from>
    <xdr:to>
      <xdr:col>24</xdr:col>
      <xdr:colOff>114300</xdr:colOff>
      <xdr:row>35</xdr:row>
      <xdr:rowOff>154758</xdr:rowOff>
    </xdr:to>
    <xdr:sp macro="" textlink="">
      <xdr:nvSpPr>
        <xdr:cNvPr id="71" name="楕円 70"/>
        <xdr:cNvSpPr/>
      </xdr:nvSpPr>
      <xdr:spPr>
        <a:xfrm>
          <a:off x="4584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76035</xdr:rowOff>
    </xdr:from>
    <xdr:ext cx="405111" cy="259045"/>
    <xdr:sp macro="" textlink="">
      <xdr:nvSpPr>
        <xdr:cNvPr id="72" name="【図書館】&#10;有形固定資産減価償却率該当値テキスト"/>
        <xdr:cNvSpPr txBox="1"/>
      </xdr:nvSpPr>
      <xdr:spPr>
        <a:xfrm>
          <a:off x="4673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79846</xdr:rowOff>
    </xdr:from>
    <xdr:ext cx="405111" cy="259045"/>
    <xdr:sp macro="" textlink="">
      <xdr:nvSpPr>
        <xdr:cNvPr id="73"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4"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1" name="直線コネクタ 100"/>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2"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3" name="直線コネクタ 102"/>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4"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5" name="直線コネクタ 104"/>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06"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07" name="フローチャート: 判断 106"/>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08" name="フローチャート: 判断 107"/>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09" name="フローチャート: 判断 108"/>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15" name="楕円 114"/>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16" name="【図書館】&#10;一人当たり面積該当値テキスト"/>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127199</xdr:rowOff>
    </xdr:from>
    <xdr:ext cx="469744" cy="259045"/>
    <xdr:sp macro="" textlink="">
      <xdr:nvSpPr>
        <xdr:cNvPr id="11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18"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1" name="直線コネクタ 140"/>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2"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3" name="直線コネクタ 142"/>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4"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5" name="直線コネクタ 14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146"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47" name="フローチャート: 判断 146"/>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48" name="フローチャート: 判断 147"/>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49" name="フローチャート: 判断 148"/>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xdr:rowOff>
    </xdr:from>
    <xdr:to>
      <xdr:col>24</xdr:col>
      <xdr:colOff>114300</xdr:colOff>
      <xdr:row>61</xdr:row>
      <xdr:rowOff>110236</xdr:rowOff>
    </xdr:to>
    <xdr:sp macro="" textlink="">
      <xdr:nvSpPr>
        <xdr:cNvPr id="155" name="楕円 154"/>
        <xdr:cNvSpPr/>
      </xdr:nvSpPr>
      <xdr:spPr>
        <a:xfrm>
          <a:off x="4584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158513</xdr:rowOff>
    </xdr:from>
    <xdr:ext cx="405111" cy="259045"/>
    <xdr:sp macro="" textlink="">
      <xdr:nvSpPr>
        <xdr:cNvPr id="156" name="【体育館・プール】&#10;有形固定資産減価償却率該当値テキスト"/>
        <xdr:cNvSpPr txBox="1"/>
      </xdr:nvSpPr>
      <xdr:spPr>
        <a:xfrm>
          <a:off x="4673600"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117619</xdr:rowOff>
    </xdr:from>
    <xdr:ext cx="405111" cy="259045"/>
    <xdr:sp macro="" textlink="">
      <xdr:nvSpPr>
        <xdr:cNvPr id="157"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58"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82" name="直線コネクタ 181"/>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83"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84" name="直線コネクタ 183"/>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85"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86" name="直線コネクタ 185"/>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187"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88" name="フローチャート: 判断 187"/>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89" name="フローチャート: 判断 188"/>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190" name="フローチャート: 判断 189"/>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61595</xdr:rowOff>
    </xdr:from>
    <xdr:to>
      <xdr:col>55</xdr:col>
      <xdr:colOff>50800</xdr:colOff>
      <xdr:row>61</xdr:row>
      <xdr:rowOff>163195</xdr:rowOff>
    </xdr:to>
    <xdr:sp macro="" textlink="">
      <xdr:nvSpPr>
        <xdr:cNvPr id="196" name="楕円 195"/>
        <xdr:cNvSpPr/>
      </xdr:nvSpPr>
      <xdr:spPr>
        <a:xfrm>
          <a:off x="10426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40022</xdr:rowOff>
    </xdr:from>
    <xdr:ext cx="469744" cy="259045"/>
    <xdr:sp macro="" textlink="">
      <xdr:nvSpPr>
        <xdr:cNvPr id="197" name="【体育館・プール】&#10;一人当たり面積該当値テキスト"/>
        <xdr:cNvSpPr txBox="1"/>
      </xdr:nvSpPr>
      <xdr:spPr>
        <a:xfrm>
          <a:off x="10515600" y="104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99712</xdr:rowOff>
    </xdr:from>
    <xdr:ext cx="469744" cy="259045"/>
    <xdr:sp macro="" textlink="">
      <xdr:nvSpPr>
        <xdr:cNvPr id="198"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199"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24" name="直線コネクタ 223"/>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25"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26" name="直線コネクタ 225"/>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27"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28" name="直線コネクタ 227"/>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29"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30" name="フローチャート: 判断 229"/>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31" name="フローチャート: 判断 230"/>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32" name="フローチャート: 判断 231"/>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109220</xdr:rowOff>
    </xdr:from>
    <xdr:to>
      <xdr:col>24</xdr:col>
      <xdr:colOff>114300</xdr:colOff>
      <xdr:row>80</xdr:row>
      <xdr:rowOff>39370</xdr:rowOff>
    </xdr:to>
    <xdr:sp macro="" textlink="">
      <xdr:nvSpPr>
        <xdr:cNvPr id="238" name="楕円 237"/>
        <xdr:cNvSpPr/>
      </xdr:nvSpPr>
      <xdr:spPr>
        <a:xfrm>
          <a:off x="4584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132097</xdr:rowOff>
    </xdr:from>
    <xdr:ext cx="405111" cy="259045"/>
    <xdr:sp macro="" textlink="">
      <xdr:nvSpPr>
        <xdr:cNvPr id="239" name="【福祉施設】&#10;有形固定資産減価償却率該当値テキスト"/>
        <xdr:cNvSpPr txBox="1"/>
      </xdr:nvSpPr>
      <xdr:spPr>
        <a:xfrm>
          <a:off x="4673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134002</xdr:rowOff>
    </xdr:from>
    <xdr:ext cx="405111" cy="259045"/>
    <xdr:sp macro="" textlink="">
      <xdr:nvSpPr>
        <xdr:cNvPr id="240"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41"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67" name="直線コネクタ 26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6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69" name="直線コネクタ 26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7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71" name="直線コネクタ 27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27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73" name="フローチャート: 判断 27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74" name="フローチャート: 判断 27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275" name="フローチャート: 判断 27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23223</xdr:rowOff>
    </xdr:from>
    <xdr:to>
      <xdr:col>55</xdr:col>
      <xdr:colOff>50800</xdr:colOff>
      <xdr:row>86</xdr:row>
      <xdr:rowOff>124823</xdr:rowOff>
    </xdr:to>
    <xdr:sp macro="" textlink="">
      <xdr:nvSpPr>
        <xdr:cNvPr id="281" name="楕円 280"/>
        <xdr:cNvSpPr/>
      </xdr:nvSpPr>
      <xdr:spPr>
        <a:xfrm>
          <a:off x="10426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109600</xdr:rowOff>
    </xdr:from>
    <xdr:ext cx="469744" cy="259045"/>
    <xdr:sp macro="" textlink="">
      <xdr:nvSpPr>
        <xdr:cNvPr id="282" name="【福祉施設】&#10;一人当たり面積該当値テキスト"/>
        <xdr:cNvSpPr txBox="1"/>
      </xdr:nvSpPr>
      <xdr:spPr>
        <a:xfrm>
          <a:off x="10515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41746</xdr:rowOff>
    </xdr:from>
    <xdr:ext cx="469744" cy="259045"/>
    <xdr:sp macro="" textlink="">
      <xdr:nvSpPr>
        <xdr:cNvPr id="283"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284"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6" name="テキスト ボックス 29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6" name="テキスト ボックス 30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10" name="直線コネクタ 309"/>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11"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12" name="直線コネクタ 311"/>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1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14" name="直線コネクタ 31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15"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16" name="フローチャート: 判断 315"/>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17" name="フローチャート: 判断 31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8" name="フローチャート: 判断 317"/>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74386</xdr:rowOff>
    </xdr:from>
    <xdr:to>
      <xdr:col>24</xdr:col>
      <xdr:colOff>114300</xdr:colOff>
      <xdr:row>101</xdr:row>
      <xdr:rowOff>4536</xdr:rowOff>
    </xdr:to>
    <xdr:sp macro="" textlink="">
      <xdr:nvSpPr>
        <xdr:cNvPr id="324" name="楕円 323"/>
        <xdr:cNvSpPr/>
      </xdr:nvSpPr>
      <xdr:spPr>
        <a:xfrm>
          <a:off x="4584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97263</xdr:rowOff>
    </xdr:from>
    <xdr:ext cx="405111" cy="259045"/>
    <xdr:sp macro="" textlink="">
      <xdr:nvSpPr>
        <xdr:cNvPr id="325" name="【市民会館】&#10;有形固定資産減価償却率該当値テキスト"/>
        <xdr:cNvSpPr txBox="1"/>
      </xdr:nvSpPr>
      <xdr:spPr>
        <a:xfrm>
          <a:off x="4673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3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27"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9" name="テキスト ボックス 3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1" name="テキスト ボックス 3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3" name="テキスト ボックス 3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5" name="テキスト ボックス 3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7" name="テキスト ボックス 3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9" name="テキスト ボックス 3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53" name="直線コネクタ 352"/>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54"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55" name="直線コネクタ 354"/>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56"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57" name="直線コネクタ 356"/>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67871</xdr:rowOff>
    </xdr:from>
    <xdr:ext cx="469744" cy="259045"/>
    <xdr:sp macro="" textlink="">
      <xdr:nvSpPr>
        <xdr:cNvPr id="358" name="【市民会館】&#10;一人当たり面積平均値テキスト"/>
        <xdr:cNvSpPr txBox="1"/>
      </xdr:nvSpPr>
      <xdr:spPr>
        <a:xfrm>
          <a:off x="10515600" y="1824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59" name="フローチャート: 判断 358"/>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60" name="フローチャート: 判断 359"/>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61" name="フローチャート: 判断 360"/>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41729</xdr:rowOff>
    </xdr:from>
    <xdr:to>
      <xdr:col>55</xdr:col>
      <xdr:colOff>50800</xdr:colOff>
      <xdr:row>108</xdr:row>
      <xdr:rowOff>143329</xdr:rowOff>
    </xdr:to>
    <xdr:sp macro="" textlink="">
      <xdr:nvSpPr>
        <xdr:cNvPr id="367" name="楕円 366"/>
        <xdr:cNvSpPr/>
      </xdr:nvSpPr>
      <xdr:spPr>
        <a:xfrm>
          <a:off x="10426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128106</xdr:rowOff>
    </xdr:from>
    <xdr:ext cx="469744" cy="259045"/>
    <xdr:sp macro="" textlink="">
      <xdr:nvSpPr>
        <xdr:cNvPr id="368" name="【市民会館】&#10;一人当たり面積該当値テキスト"/>
        <xdr:cNvSpPr txBox="1"/>
      </xdr:nvSpPr>
      <xdr:spPr>
        <a:xfrm>
          <a:off x="10515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143527</xdr:rowOff>
    </xdr:from>
    <xdr:ext cx="469744" cy="259045"/>
    <xdr:sp macro="" textlink="">
      <xdr:nvSpPr>
        <xdr:cNvPr id="369"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370"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3" name="テキスト ボックス 3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1" name="テキスト ボックス 3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95" name="直線コネクタ 394"/>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96"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97" name="直線コネクタ 396"/>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98"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99" name="直線コネクタ 398"/>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00"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01" name="フローチャート: 判断 400"/>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02" name="フローチャート: 判断 401"/>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03" name="フローチャート: 判断 402"/>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09" name="楕円 408"/>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10" name="【一般廃棄物処理施設】&#10;有形固定資産減価償却率該当値テキスト"/>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120667</xdr:rowOff>
    </xdr:from>
    <xdr:ext cx="405111" cy="259045"/>
    <xdr:sp macro="" textlink="">
      <xdr:nvSpPr>
        <xdr:cNvPr id="411"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12"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4" name="テキスト ボックス 42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6" name="テキスト ボックス 42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8" name="テキスト ボックス 42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0" name="テキスト ボックス 42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34" name="直線コネクタ 433"/>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35"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36" name="直線コネクタ 435"/>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37"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38" name="直線コネクタ 437"/>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39"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40" name="フローチャート: 判断 439"/>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41" name="フローチャート: 判断 440"/>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42" name="フローチャート: 判断 441"/>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158066</xdr:rowOff>
    </xdr:from>
    <xdr:to>
      <xdr:col>116</xdr:col>
      <xdr:colOff>114300</xdr:colOff>
      <xdr:row>41</xdr:row>
      <xdr:rowOff>88216</xdr:rowOff>
    </xdr:to>
    <xdr:sp macro="" textlink="">
      <xdr:nvSpPr>
        <xdr:cNvPr id="448" name="楕円 447"/>
        <xdr:cNvSpPr/>
      </xdr:nvSpPr>
      <xdr:spPr>
        <a:xfrm>
          <a:off x="22110700" y="7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72993</xdr:rowOff>
    </xdr:from>
    <xdr:ext cx="534377" cy="259045"/>
    <xdr:sp macro="" textlink="">
      <xdr:nvSpPr>
        <xdr:cNvPr id="449" name="【一般廃棄物処理施設】&#10;一人当たり有形固定資産（償却資産）額該当値テキスト"/>
        <xdr:cNvSpPr txBox="1"/>
      </xdr:nvSpPr>
      <xdr:spPr>
        <a:xfrm>
          <a:off x="22199600" y="69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105918</xdr:rowOff>
    </xdr:from>
    <xdr:ext cx="534377" cy="259045"/>
    <xdr:sp macro="" textlink="">
      <xdr:nvSpPr>
        <xdr:cNvPr id="450"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51"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2" name="テキスト ボックス 4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76" name="直線コネクタ 47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7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78" name="直線コネクタ 47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7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0" name="直線コネクタ 47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81"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82" name="フローチャート: 判断 48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83" name="フローチャート: 判断 48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484" name="フローチャート: 判断 483"/>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490" name="楕円 489"/>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25417</xdr:rowOff>
    </xdr:from>
    <xdr:ext cx="405111" cy="259045"/>
    <xdr:sp macro="" textlink="">
      <xdr:nvSpPr>
        <xdr:cNvPr id="491" name="【保健センター・保健所】&#10;有形固定資産減価償却率該当値テキスト"/>
        <xdr:cNvSpPr txBox="1"/>
      </xdr:nvSpPr>
      <xdr:spPr>
        <a:xfrm>
          <a:off x="16357600"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38752</xdr:rowOff>
    </xdr:from>
    <xdr:ext cx="405111" cy="259045"/>
    <xdr:sp macro="" textlink="">
      <xdr:nvSpPr>
        <xdr:cNvPr id="492" name="n_1aveValue【保健センター・保健所】&#10;有形固定資産減価償却率"/>
        <xdr:cNvSpPr txBox="1"/>
      </xdr:nvSpPr>
      <xdr:spPr>
        <a:xfrm>
          <a:off x="152660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493"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15" name="直線コネクタ 514"/>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1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7" name="直線コネクタ 51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9" name="直線コネクタ 51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20"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21" name="フローチャート: 判断 520"/>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22" name="フローチャート: 判断 521"/>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23" name="フローチャート: 判断 52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29" name="楕円 528"/>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30"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531"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3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4" name="テキスト ボックス 5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4" name="テキスト ボックス 5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58" name="直線コネクタ 557"/>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59"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60" name="直線コネクタ 559"/>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2" name="直線コネクタ 56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63"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64" name="フローチャート: 判断 563"/>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65" name="フローチャート: 判断 56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66" name="フローチャート: 判断 56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572" name="楕円 571"/>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140443</xdr:rowOff>
    </xdr:from>
    <xdr:ext cx="405111" cy="259045"/>
    <xdr:sp macro="" textlink="">
      <xdr:nvSpPr>
        <xdr:cNvPr id="573" name="【消防施設】&#10;有形固定資産減価償却率該当値テキスト"/>
        <xdr:cNvSpPr txBox="1"/>
      </xdr:nvSpPr>
      <xdr:spPr>
        <a:xfrm>
          <a:off x="16357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574"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75"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97" name="直線コネクタ 596"/>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9" name="直線コネクタ 5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00"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01" name="直線コネクタ 600"/>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02"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03" name="フローチャート: 判断 602"/>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04" name="フローチャート: 判断 603"/>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05" name="フローチャート: 判断 604"/>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11" name="楕円 610"/>
        <xdr:cNvSpPr/>
      </xdr:nvSpPr>
      <xdr:spPr>
        <a:xfrm>
          <a:off x="22110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110253</xdr:rowOff>
    </xdr:from>
    <xdr:ext cx="469744" cy="259045"/>
    <xdr:sp macro="" textlink="">
      <xdr:nvSpPr>
        <xdr:cNvPr id="612" name="【消防施設】&#10;一人当たり面積該当値テキスト"/>
        <xdr:cNvSpPr txBox="1"/>
      </xdr:nvSpPr>
      <xdr:spPr>
        <a:xfrm>
          <a:off x="22199600" y="145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613"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14"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40" name="直線コネクタ 639"/>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4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42" name="直線コネクタ 64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43"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44" name="直線コネクタ 643"/>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45"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46" name="フローチャート: 判断 645"/>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7" name="フローチャート: 判断 64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48" name="フローチャート: 判断 647"/>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654" name="楕円 653"/>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655" name="【庁舎】&#10;有形固定資産減価償却率該当値テキスト"/>
        <xdr:cNvSpPr txBox="1"/>
      </xdr:nvSpPr>
      <xdr:spPr>
        <a:xfrm>
          <a:off x="16357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5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57"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81" name="直線コネクタ 680"/>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82"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83" name="直線コネクタ 682"/>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84"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85" name="直線コネクタ 684"/>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86"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87" name="フローチャート: 判断 68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8" name="フローチャート: 判断 68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89" name="フローチャート: 判断 688"/>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126364</xdr:rowOff>
    </xdr:from>
    <xdr:to>
      <xdr:col>116</xdr:col>
      <xdr:colOff>114300</xdr:colOff>
      <xdr:row>107</xdr:row>
      <xdr:rowOff>56514</xdr:rowOff>
    </xdr:to>
    <xdr:sp macro="" textlink="">
      <xdr:nvSpPr>
        <xdr:cNvPr id="695" name="楕円 694"/>
        <xdr:cNvSpPr/>
      </xdr:nvSpPr>
      <xdr:spPr>
        <a:xfrm>
          <a:off x="22110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104791</xdr:rowOff>
    </xdr:from>
    <xdr:ext cx="469744" cy="259045"/>
    <xdr:sp macro="" textlink="">
      <xdr:nvSpPr>
        <xdr:cNvPr id="696" name="【庁舎】&#10;一人当たり面積該当値テキスト"/>
        <xdr:cNvSpPr txBox="1"/>
      </xdr:nvSpPr>
      <xdr:spPr>
        <a:xfrm>
          <a:off x="22199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697"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698"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一般廃棄物処理施設、福祉施設、消防施設、市民会館、庁舎の有形固定資産減価償却率は類似団体平均に比べ非常に高くなっているが過去には市民体育館も耐震改修を行うなど必要な改修等は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流センター（仮称）の建設等の予定もある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latin typeface="ＭＳ Ｐゴシック" panose="020B0600070205080204" pitchFamily="50" charset="-128"/>
              <a:ea typeface="ＭＳ Ｐゴシック" panose="020B0600070205080204" pitchFamily="50" charset="-128"/>
            </a:rPr>
            <a:t>計画的な修繕、更新を行っていくことで施設の長寿命化を図っていく。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厳しい経済情勢ではあるが、個人市民税、法人市民税の増等により類似団体平均より</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引き続き企業誘致や徴収強化により市民税等の歳入の確保に努め、財政基盤の強化を図っていく。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0" name="直線コネクタ 69"/>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3" name="直線コネクタ 72"/>
        <xdr:cNvCxnSpPr/>
      </xdr:nvCxnSpPr>
      <xdr:spPr>
        <a:xfrm flipV="1">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79" name="直線コネクタ 78"/>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1" name="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歳入では、普通交付税が減となったものの、地方税、各種交付金などの増により、経常的一般財源の総額は前年度比</a:t>
          </a:r>
          <a:r>
            <a:rPr kumimoji="1" lang="en-US" altLang="ja-JP" sz="1300">
              <a:latin typeface="ＭＳ Ｐゴシック" panose="020B0600070205080204" pitchFamily="50" charset="-128"/>
              <a:ea typeface="ＭＳ Ｐゴシック" panose="020B0600070205080204" pitchFamily="50" charset="-128"/>
            </a:rPr>
            <a:t>42,386</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歳出では補助費等及び繰出金が減となっているものの、扶助費、退職者数の増による人件費の増などにより</a:t>
          </a:r>
          <a:r>
            <a:rPr kumimoji="1" lang="en-US" altLang="ja-JP" sz="1300">
              <a:latin typeface="ＭＳ Ｐゴシック" panose="020B0600070205080204" pitchFamily="50" charset="-128"/>
              <a:ea typeface="ＭＳ Ｐゴシック" panose="020B0600070205080204" pitchFamily="50" charset="-128"/>
            </a:rPr>
            <a:t>19,276</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以上により経常収支比率は昨年度より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今後は過去の大型投資事業の起債償還が終了し公債費は減少するものと考えるが、社会保障関係費の増大は続くと考えている。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103717</xdr:rowOff>
    </xdr:to>
    <xdr:cxnSp macro="">
      <xdr:nvCxnSpPr>
        <xdr:cNvPr id="133" name="直線コネクタ 132"/>
        <xdr:cNvCxnSpPr/>
      </xdr:nvCxnSpPr>
      <xdr:spPr>
        <a:xfrm flipV="1">
          <a:off x="4114800" y="1106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103717</xdr:rowOff>
    </xdr:to>
    <xdr:cxnSp macro="">
      <xdr:nvCxnSpPr>
        <xdr:cNvPr id="136" name="直線コネクタ 135"/>
        <xdr:cNvCxnSpPr/>
      </xdr:nvCxnSpPr>
      <xdr:spPr>
        <a:xfrm>
          <a:off x="3225800" y="1097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63</xdr:row>
      <xdr:rowOff>170604</xdr:rowOff>
    </xdr:to>
    <xdr:cxnSp macro="">
      <xdr:nvCxnSpPr>
        <xdr:cNvPr id="139" name="直線コネクタ 138"/>
        <xdr:cNvCxnSpPr/>
      </xdr:nvCxnSpPr>
      <xdr:spPr>
        <a:xfrm>
          <a:off x="2336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63</xdr:row>
      <xdr:rowOff>170604</xdr:rowOff>
    </xdr:to>
    <xdr:cxnSp macro="">
      <xdr:nvCxnSpPr>
        <xdr:cNvPr id="142" name="直線コネクタ 141"/>
        <xdr:cNvCxnSpPr/>
      </xdr:nvCxnSpPr>
      <xdr:spPr>
        <a:xfrm>
          <a:off x="1447800" y="1095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3"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4" name="楕円 153"/>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5" name="テキスト ボックス 154"/>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6" name="楕円 155"/>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7" name="テキスト ボックス 156"/>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9" name="テキスト ボックス 158"/>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1" name="テキスト ボックス 160"/>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を下回っている状況ではあるが、昨年に続いて増額となっている。主な要因としては、人件費については人事院勧告に伴う給与改定及び退職者数の増に伴う増、物件費についてはふるさと納税に伴う諸経費の増が挙げられる。</a:t>
          </a:r>
        </a:p>
        <a:p>
          <a:r>
            <a:rPr kumimoji="1" lang="ja-JP" altLang="en-US" sz="1300">
              <a:latin typeface="ＭＳ Ｐゴシック" panose="020B0600070205080204" pitchFamily="50" charset="-128"/>
              <a:ea typeface="ＭＳ Ｐゴシック" panose="020B0600070205080204" pitchFamily="50" charset="-128"/>
            </a:rPr>
            <a:t>　今後も、行政サービスを維持しつつ、経費の抑制に努めていく。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5338</xdr:rowOff>
    </xdr:from>
    <xdr:to>
      <xdr:col>23</xdr:col>
      <xdr:colOff>133350</xdr:colOff>
      <xdr:row>81</xdr:row>
      <xdr:rowOff>33003</xdr:rowOff>
    </xdr:to>
    <xdr:cxnSp macro="">
      <xdr:nvCxnSpPr>
        <xdr:cNvPr id="196" name="直線コネクタ 195"/>
        <xdr:cNvCxnSpPr/>
      </xdr:nvCxnSpPr>
      <xdr:spPr>
        <a:xfrm>
          <a:off x="4114800" y="13892788"/>
          <a:ext cx="8382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160962</xdr:rowOff>
    </xdr:from>
    <xdr:to>
      <xdr:col>19</xdr:col>
      <xdr:colOff>133350</xdr:colOff>
      <xdr:row>81</xdr:row>
      <xdr:rowOff>5338</xdr:rowOff>
    </xdr:to>
    <xdr:cxnSp macro="">
      <xdr:nvCxnSpPr>
        <xdr:cNvPr id="199" name="直線コネクタ 198"/>
        <xdr:cNvCxnSpPr/>
      </xdr:nvCxnSpPr>
      <xdr:spPr>
        <a:xfrm>
          <a:off x="3225800" y="1387696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125358</xdr:rowOff>
    </xdr:from>
    <xdr:to>
      <xdr:col>15</xdr:col>
      <xdr:colOff>82550</xdr:colOff>
      <xdr:row>80</xdr:row>
      <xdr:rowOff>160962</xdr:rowOff>
    </xdr:to>
    <xdr:cxnSp macro="">
      <xdr:nvCxnSpPr>
        <xdr:cNvPr id="202" name="直線コネクタ 201"/>
        <xdr:cNvCxnSpPr/>
      </xdr:nvCxnSpPr>
      <xdr:spPr>
        <a:xfrm>
          <a:off x="2336800" y="13841358"/>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87756</xdr:rowOff>
    </xdr:from>
    <xdr:to>
      <xdr:col>11</xdr:col>
      <xdr:colOff>31750</xdr:colOff>
      <xdr:row>80</xdr:row>
      <xdr:rowOff>125358</xdr:rowOff>
    </xdr:to>
    <xdr:cxnSp macro="">
      <xdr:nvCxnSpPr>
        <xdr:cNvPr id="205" name="直線コネクタ 204"/>
        <xdr:cNvCxnSpPr/>
      </xdr:nvCxnSpPr>
      <xdr:spPr>
        <a:xfrm>
          <a:off x="1447800" y="13803756"/>
          <a:ext cx="8890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153653</xdr:rowOff>
    </xdr:from>
    <xdr:to>
      <xdr:col>23</xdr:col>
      <xdr:colOff>184150</xdr:colOff>
      <xdr:row>81</xdr:row>
      <xdr:rowOff>83803</xdr:rowOff>
    </xdr:to>
    <xdr:sp macro="" textlink="">
      <xdr:nvSpPr>
        <xdr:cNvPr id="215" name="楕円 214"/>
        <xdr:cNvSpPr/>
      </xdr:nvSpPr>
      <xdr:spPr>
        <a:xfrm>
          <a:off x="49022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74930</xdr:rowOff>
    </xdr:from>
    <xdr:ext cx="762000" cy="259045"/>
    <xdr:sp macro="" textlink="">
      <xdr:nvSpPr>
        <xdr:cNvPr id="216" name="人件費・物件費等の状況該当値テキスト"/>
        <xdr:cNvSpPr txBox="1"/>
      </xdr:nvSpPr>
      <xdr:spPr>
        <a:xfrm>
          <a:off x="5041900" y="137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125988</xdr:rowOff>
    </xdr:from>
    <xdr:to>
      <xdr:col>19</xdr:col>
      <xdr:colOff>184150</xdr:colOff>
      <xdr:row>81</xdr:row>
      <xdr:rowOff>56138</xdr:rowOff>
    </xdr:to>
    <xdr:sp macro="" textlink="">
      <xdr:nvSpPr>
        <xdr:cNvPr id="217" name="楕円 216"/>
        <xdr:cNvSpPr/>
      </xdr:nvSpPr>
      <xdr:spPr>
        <a:xfrm>
          <a:off x="4064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66315</xdr:rowOff>
    </xdr:from>
    <xdr:ext cx="736600" cy="259045"/>
    <xdr:sp macro="" textlink="">
      <xdr:nvSpPr>
        <xdr:cNvPr id="218" name="テキスト ボックス 217"/>
        <xdr:cNvSpPr txBox="1"/>
      </xdr:nvSpPr>
      <xdr:spPr>
        <a:xfrm>
          <a:off x="3733800" y="1361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110162</xdr:rowOff>
    </xdr:from>
    <xdr:to>
      <xdr:col>15</xdr:col>
      <xdr:colOff>133350</xdr:colOff>
      <xdr:row>81</xdr:row>
      <xdr:rowOff>40312</xdr:rowOff>
    </xdr:to>
    <xdr:sp macro="" textlink="">
      <xdr:nvSpPr>
        <xdr:cNvPr id="219" name="楕円 218"/>
        <xdr:cNvSpPr/>
      </xdr:nvSpPr>
      <xdr:spPr>
        <a:xfrm>
          <a:off x="3175000" y="13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50489</xdr:rowOff>
    </xdr:from>
    <xdr:ext cx="762000" cy="259045"/>
    <xdr:sp macro="" textlink="">
      <xdr:nvSpPr>
        <xdr:cNvPr id="220" name="テキスト ボックス 219"/>
        <xdr:cNvSpPr txBox="1"/>
      </xdr:nvSpPr>
      <xdr:spPr>
        <a:xfrm>
          <a:off x="2844800" y="135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74558</xdr:rowOff>
    </xdr:from>
    <xdr:to>
      <xdr:col>11</xdr:col>
      <xdr:colOff>82550</xdr:colOff>
      <xdr:row>81</xdr:row>
      <xdr:rowOff>4708</xdr:rowOff>
    </xdr:to>
    <xdr:sp macro="" textlink="">
      <xdr:nvSpPr>
        <xdr:cNvPr id="221" name="楕円 220"/>
        <xdr:cNvSpPr/>
      </xdr:nvSpPr>
      <xdr:spPr>
        <a:xfrm>
          <a:off x="2286000" y="13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14885</xdr:rowOff>
    </xdr:from>
    <xdr:ext cx="762000" cy="259045"/>
    <xdr:sp macro="" textlink="">
      <xdr:nvSpPr>
        <xdr:cNvPr id="222" name="テキスト ボックス 221"/>
        <xdr:cNvSpPr txBox="1"/>
      </xdr:nvSpPr>
      <xdr:spPr>
        <a:xfrm>
          <a:off x="1955800" y="135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36956</xdr:rowOff>
    </xdr:from>
    <xdr:to>
      <xdr:col>7</xdr:col>
      <xdr:colOff>31750</xdr:colOff>
      <xdr:row>80</xdr:row>
      <xdr:rowOff>138556</xdr:rowOff>
    </xdr:to>
    <xdr:sp macro="" textlink="">
      <xdr:nvSpPr>
        <xdr:cNvPr id="223" name="楕円 222"/>
        <xdr:cNvSpPr/>
      </xdr:nvSpPr>
      <xdr:spPr>
        <a:xfrm>
          <a:off x="1397000" y="137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148733</xdr:rowOff>
    </xdr:from>
    <xdr:ext cx="762000" cy="259045"/>
    <xdr:sp macro="" textlink="">
      <xdr:nvSpPr>
        <xdr:cNvPr id="224" name="テキスト ボックス 223"/>
        <xdr:cNvSpPr txBox="1"/>
      </xdr:nvSpPr>
      <xdr:spPr>
        <a:xfrm>
          <a:off x="1066800" y="1352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人事異動等による増減があったものの前年と同じ数値となり、類似団体平均を下回っている。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8" name="直線コネクタ 257"/>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160161</xdr:rowOff>
    </xdr:to>
    <xdr:cxnSp macro="">
      <xdr:nvCxnSpPr>
        <xdr:cNvPr id="261" name="直線コネクタ 260"/>
        <xdr:cNvCxnSpPr/>
      </xdr:nvCxnSpPr>
      <xdr:spPr>
        <a:xfrm flipV="1">
          <a:off x="15290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2116</xdr:rowOff>
    </xdr:to>
    <xdr:cxnSp macro="">
      <xdr:nvCxnSpPr>
        <xdr:cNvPr id="264" name="直線コネクタ 263"/>
        <xdr:cNvCxnSpPr/>
      </xdr:nvCxnSpPr>
      <xdr:spPr>
        <a:xfrm flipV="1">
          <a:off x="14401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6" name="テキスト ボックス 265"/>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84</xdr:row>
      <xdr:rowOff>2116</xdr:rowOff>
    </xdr:to>
    <xdr:cxnSp macro="">
      <xdr:nvCxnSpPr>
        <xdr:cNvPr id="267" name="直線コネクタ 266"/>
        <xdr:cNvCxnSpPr/>
      </xdr:nvCxnSpPr>
      <xdr:spPr>
        <a:xfrm>
          <a:off x="13512800" y="14135805"/>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115305</xdr:rowOff>
    </xdr:from>
    <xdr:ext cx="762000" cy="259045"/>
    <xdr:sp macro="" textlink="">
      <xdr:nvSpPr>
        <xdr:cNvPr id="271" name="テキスト ボックス 270"/>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1" name="楕円 280"/>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2" name="テキスト ボックス 281"/>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84" name="テキスト ボックス 283"/>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5" name="楕円 284"/>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6" name="テキスト ボックス 285"/>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93446</xdr:rowOff>
    </xdr:from>
    <xdr:to>
      <xdr:col>81</xdr:col>
      <xdr:colOff>44450</xdr:colOff>
      <xdr:row>60</xdr:row>
      <xdr:rowOff>95859</xdr:rowOff>
    </xdr:to>
    <xdr:cxnSp macro="">
      <xdr:nvCxnSpPr>
        <xdr:cNvPr id="318" name="直線コネクタ 317"/>
        <xdr:cNvCxnSpPr/>
      </xdr:nvCxnSpPr>
      <xdr:spPr>
        <a:xfrm>
          <a:off x="16179800" y="1038044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86690</xdr:rowOff>
    </xdr:from>
    <xdr:to>
      <xdr:col>77</xdr:col>
      <xdr:colOff>44450</xdr:colOff>
      <xdr:row>60</xdr:row>
      <xdr:rowOff>93446</xdr:rowOff>
    </xdr:to>
    <xdr:cxnSp macro="">
      <xdr:nvCxnSpPr>
        <xdr:cNvPr id="321" name="直線コネクタ 320"/>
        <xdr:cNvCxnSpPr/>
      </xdr:nvCxnSpPr>
      <xdr:spPr>
        <a:xfrm>
          <a:off x="15290800" y="1037369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86690</xdr:rowOff>
    </xdr:to>
    <xdr:cxnSp macro="">
      <xdr:nvCxnSpPr>
        <xdr:cNvPr id="324" name="直線コネクタ 323"/>
        <xdr:cNvCxnSpPr/>
      </xdr:nvCxnSpPr>
      <xdr:spPr>
        <a:xfrm>
          <a:off x="14401800" y="1037272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80899</xdr:rowOff>
    </xdr:from>
    <xdr:to>
      <xdr:col>68</xdr:col>
      <xdr:colOff>152400</xdr:colOff>
      <xdr:row>60</xdr:row>
      <xdr:rowOff>85725</xdr:rowOff>
    </xdr:to>
    <xdr:cxnSp macro="">
      <xdr:nvCxnSpPr>
        <xdr:cNvPr id="327" name="直線コネクタ 326"/>
        <xdr:cNvCxnSpPr/>
      </xdr:nvCxnSpPr>
      <xdr:spPr>
        <a:xfrm>
          <a:off x="13512800" y="1036789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45059</xdr:rowOff>
    </xdr:from>
    <xdr:to>
      <xdr:col>81</xdr:col>
      <xdr:colOff>95250</xdr:colOff>
      <xdr:row>60</xdr:row>
      <xdr:rowOff>146659</xdr:rowOff>
    </xdr:to>
    <xdr:sp macro="" textlink="">
      <xdr:nvSpPr>
        <xdr:cNvPr id="337" name="楕円 336"/>
        <xdr:cNvSpPr/>
      </xdr:nvSpPr>
      <xdr:spPr>
        <a:xfrm>
          <a:off x="169672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137786</xdr:rowOff>
    </xdr:from>
    <xdr:ext cx="762000" cy="259045"/>
    <xdr:sp macro="" textlink="">
      <xdr:nvSpPr>
        <xdr:cNvPr id="338" name="定員管理の状況該当値テキスト"/>
        <xdr:cNvSpPr txBox="1"/>
      </xdr:nvSpPr>
      <xdr:spPr>
        <a:xfrm>
          <a:off x="17106900" y="1025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42646</xdr:rowOff>
    </xdr:from>
    <xdr:to>
      <xdr:col>77</xdr:col>
      <xdr:colOff>95250</xdr:colOff>
      <xdr:row>60</xdr:row>
      <xdr:rowOff>144246</xdr:rowOff>
    </xdr:to>
    <xdr:sp macro="" textlink="">
      <xdr:nvSpPr>
        <xdr:cNvPr id="339" name="楕円 338"/>
        <xdr:cNvSpPr/>
      </xdr:nvSpPr>
      <xdr:spPr>
        <a:xfrm>
          <a:off x="161290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154423</xdr:rowOff>
    </xdr:from>
    <xdr:ext cx="736600" cy="259045"/>
    <xdr:sp macro="" textlink="">
      <xdr:nvSpPr>
        <xdr:cNvPr id="340" name="テキスト ボックス 339"/>
        <xdr:cNvSpPr txBox="1"/>
      </xdr:nvSpPr>
      <xdr:spPr>
        <a:xfrm>
          <a:off x="15798800" y="1009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35890</xdr:rowOff>
    </xdr:from>
    <xdr:to>
      <xdr:col>73</xdr:col>
      <xdr:colOff>44450</xdr:colOff>
      <xdr:row>60</xdr:row>
      <xdr:rowOff>137490</xdr:rowOff>
    </xdr:to>
    <xdr:sp macro="" textlink="">
      <xdr:nvSpPr>
        <xdr:cNvPr id="341" name="楕円 340"/>
        <xdr:cNvSpPr/>
      </xdr:nvSpPr>
      <xdr:spPr>
        <a:xfrm>
          <a:off x="15240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147667</xdr:rowOff>
    </xdr:from>
    <xdr:ext cx="762000" cy="259045"/>
    <xdr:sp macro="" textlink="">
      <xdr:nvSpPr>
        <xdr:cNvPr id="342" name="テキスト ボックス 341"/>
        <xdr:cNvSpPr txBox="1"/>
      </xdr:nvSpPr>
      <xdr:spPr>
        <a:xfrm>
          <a:off x="14909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3" name="楕円 342"/>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4" name="テキスト ボックス 343"/>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30099</xdr:rowOff>
    </xdr:from>
    <xdr:to>
      <xdr:col>64</xdr:col>
      <xdr:colOff>152400</xdr:colOff>
      <xdr:row>60</xdr:row>
      <xdr:rowOff>131699</xdr:rowOff>
    </xdr:to>
    <xdr:sp macro="" textlink="">
      <xdr:nvSpPr>
        <xdr:cNvPr id="345" name="楕円 344"/>
        <xdr:cNvSpPr/>
      </xdr:nvSpPr>
      <xdr:spPr>
        <a:xfrm>
          <a:off x="13462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141876</xdr:rowOff>
    </xdr:from>
    <xdr:ext cx="762000" cy="259045"/>
    <xdr:sp macro="" textlink="">
      <xdr:nvSpPr>
        <xdr:cNvPr id="346" name="テキスト ボックス 345"/>
        <xdr:cNvSpPr txBox="1"/>
      </xdr:nvSpPr>
      <xdr:spPr>
        <a:xfrm>
          <a:off x="13131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本格的な行財政改革を開始した平成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年度決算時のピーク（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まで減少した。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20320</xdr:rowOff>
    </xdr:to>
    <xdr:cxnSp macro="">
      <xdr:nvCxnSpPr>
        <xdr:cNvPr id="378" name="直線コネクタ 377"/>
        <xdr:cNvCxnSpPr/>
      </xdr:nvCxnSpPr>
      <xdr:spPr>
        <a:xfrm flipV="1">
          <a:off x="16179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49276</xdr:rowOff>
    </xdr:to>
    <xdr:cxnSp macro="">
      <xdr:nvCxnSpPr>
        <xdr:cNvPr id="381" name="直線コネクタ 380"/>
        <xdr:cNvCxnSpPr/>
      </xdr:nvCxnSpPr>
      <xdr:spPr>
        <a:xfrm flipV="1">
          <a:off x="15290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45</xdr:row>
      <xdr:rowOff>3302</xdr:rowOff>
    </xdr:to>
    <xdr:cxnSp macro="">
      <xdr:nvCxnSpPr>
        <xdr:cNvPr id="384" name="直線コネクタ 383"/>
        <xdr:cNvCxnSpPr/>
      </xdr:nvCxnSpPr>
      <xdr:spPr>
        <a:xfrm flipV="1">
          <a:off x="14401800" y="75930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90170</xdr:rowOff>
    </xdr:to>
    <xdr:cxnSp macro="">
      <xdr:nvCxnSpPr>
        <xdr:cNvPr id="387" name="直線コネクタ 386"/>
        <xdr:cNvCxnSpPr/>
      </xdr:nvCxnSpPr>
      <xdr:spPr>
        <a:xfrm flipV="1">
          <a:off x="13512800" y="7718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9" name="テキスト ボックス 388"/>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7" name="楕円 396"/>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103395</xdr:rowOff>
    </xdr:from>
    <xdr:ext cx="762000" cy="259045"/>
    <xdr:sp macro="" textlink="">
      <xdr:nvSpPr>
        <xdr:cNvPr id="398"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9" name="楕円 398"/>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0" name="テキスト ボックス 399"/>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1" name="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3" name="楕円 402"/>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4" name="テキスト ボックス 403"/>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5" name="楕円 404"/>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6" name="テキスト ボックス 405"/>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今回より、土地開発公社への無利子貸付分の基金を残高から控除して算出しているため、前年度より大幅に上昇しているが、仮に同様に算出した前年度比率（</a:t>
          </a:r>
          <a:r>
            <a:rPr kumimoji="1" lang="en-US" altLang="ja-JP" sz="1300">
              <a:latin typeface="ＭＳ Ｐゴシック" panose="020B0600070205080204" pitchFamily="50" charset="-128"/>
              <a:ea typeface="ＭＳ Ｐゴシック" panose="020B0600070205080204" pitchFamily="50" charset="-128"/>
            </a:rPr>
            <a:t>143.4</a:t>
          </a:r>
          <a:r>
            <a:rPr kumimoji="1" lang="ja-JP" altLang="en-US" sz="1300">
              <a:latin typeface="ＭＳ Ｐゴシック" panose="020B0600070205080204" pitchFamily="50" charset="-128"/>
              <a:ea typeface="ＭＳ Ｐゴシック" panose="020B0600070205080204" pitchFamily="50" charset="-128"/>
            </a:rPr>
            <a:t>）と比較した場合、</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仮称）市民交流センターの建設を控え、将来負担比率が一時的に増加することが見込まれるが、後世への負担を少しでも軽減できるよう、引き続き市債発行の抑制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77168</xdr:rowOff>
    </xdr:from>
    <xdr:to>
      <xdr:col>81</xdr:col>
      <xdr:colOff>44450</xdr:colOff>
      <xdr:row>22</xdr:row>
      <xdr:rowOff>117808</xdr:rowOff>
    </xdr:to>
    <xdr:cxnSp macro="">
      <xdr:nvCxnSpPr>
        <xdr:cNvPr id="442" name="直線コネクタ 441"/>
        <xdr:cNvCxnSpPr/>
      </xdr:nvCxnSpPr>
      <xdr:spPr>
        <a:xfrm>
          <a:off x="16179800" y="3334718"/>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77168</xdr:rowOff>
    </xdr:from>
    <xdr:to>
      <xdr:col>77</xdr:col>
      <xdr:colOff>44450</xdr:colOff>
      <xdr:row>19</xdr:row>
      <xdr:rowOff>163346</xdr:rowOff>
    </xdr:to>
    <xdr:cxnSp macro="">
      <xdr:nvCxnSpPr>
        <xdr:cNvPr id="445" name="直線コネクタ 444"/>
        <xdr:cNvCxnSpPr/>
      </xdr:nvCxnSpPr>
      <xdr:spPr>
        <a:xfrm flipV="1">
          <a:off x="15290800" y="33347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163346</xdr:rowOff>
    </xdr:from>
    <xdr:to>
      <xdr:col>72</xdr:col>
      <xdr:colOff>203200</xdr:colOff>
      <xdr:row>20</xdr:row>
      <xdr:rowOff>110248</xdr:rowOff>
    </xdr:to>
    <xdr:cxnSp macro="">
      <xdr:nvCxnSpPr>
        <xdr:cNvPr id="448" name="直線コネクタ 447"/>
        <xdr:cNvCxnSpPr/>
      </xdr:nvCxnSpPr>
      <xdr:spPr>
        <a:xfrm flipV="1">
          <a:off x="14401800" y="3420896"/>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49590</xdr:rowOff>
    </xdr:from>
    <xdr:to>
      <xdr:col>68</xdr:col>
      <xdr:colOff>152400</xdr:colOff>
      <xdr:row>20</xdr:row>
      <xdr:rowOff>110248</xdr:rowOff>
    </xdr:to>
    <xdr:cxnSp macro="">
      <xdr:nvCxnSpPr>
        <xdr:cNvPr id="451" name="直線コネクタ 450"/>
        <xdr:cNvCxnSpPr/>
      </xdr:nvCxnSpPr>
      <xdr:spPr>
        <a:xfrm>
          <a:off x="13512800" y="3307140"/>
          <a:ext cx="889000" cy="2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67008</xdr:rowOff>
    </xdr:from>
    <xdr:to>
      <xdr:col>81</xdr:col>
      <xdr:colOff>95250</xdr:colOff>
      <xdr:row>22</xdr:row>
      <xdr:rowOff>168608</xdr:rowOff>
    </xdr:to>
    <xdr:sp macro="" textlink="">
      <xdr:nvSpPr>
        <xdr:cNvPr id="461" name="楕円 460"/>
        <xdr:cNvSpPr/>
      </xdr:nvSpPr>
      <xdr:spPr>
        <a:xfrm>
          <a:off x="169672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134335</xdr:rowOff>
    </xdr:from>
    <xdr:ext cx="762000" cy="259045"/>
    <xdr:sp macro="" textlink="">
      <xdr:nvSpPr>
        <xdr:cNvPr id="462" name="将来負担の状況該当値テキスト"/>
        <xdr:cNvSpPr txBox="1"/>
      </xdr:nvSpPr>
      <xdr:spPr>
        <a:xfrm>
          <a:off x="17106900" y="37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26368</xdr:rowOff>
    </xdr:from>
    <xdr:to>
      <xdr:col>77</xdr:col>
      <xdr:colOff>95250</xdr:colOff>
      <xdr:row>19</xdr:row>
      <xdr:rowOff>127968</xdr:rowOff>
    </xdr:to>
    <xdr:sp macro="" textlink="">
      <xdr:nvSpPr>
        <xdr:cNvPr id="463" name="楕円 462"/>
        <xdr:cNvSpPr/>
      </xdr:nvSpPr>
      <xdr:spPr>
        <a:xfrm>
          <a:off x="16129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112745</xdr:rowOff>
    </xdr:from>
    <xdr:ext cx="736600" cy="259045"/>
    <xdr:sp macro="" textlink="">
      <xdr:nvSpPr>
        <xdr:cNvPr id="464" name="テキスト ボックス 463"/>
        <xdr:cNvSpPr txBox="1"/>
      </xdr:nvSpPr>
      <xdr:spPr>
        <a:xfrm>
          <a:off x="15798800" y="337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112546</xdr:rowOff>
    </xdr:from>
    <xdr:to>
      <xdr:col>73</xdr:col>
      <xdr:colOff>44450</xdr:colOff>
      <xdr:row>20</xdr:row>
      <xdr:rowOff>42696</xdr:rowOff>
    </xdr:to>
    <xdr:sp macro="" textlink="">
      <xdr:nvSpPr>
        <xdr:cNvPr id="465" name="楕円 464"/>
        <xdr:cNvSpPr/>
      </xdr:nvSpPr>
      <xdr:spPr>
        <a:xfrm>
          <a:off x="15240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27473</xdr:rowOff>
    </xdr:from>
    <xdr:ext cx="762000" cy="259045"/>
    <xdr:sp macro="" textlink="">
      <xdr:nvSpPr>
        <xdr:cNvPr id="466" name="テキスト ボックス 465"/>
        <xdr:cNvSpPr txBox="1"/>
      </xdr:nvSpPr>
      <xdr:spPr>
        <a:xfrm>
          <a:off x="14909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59448</xdr:rowOff>
    </xdr:from>
    <xdr:to>
      <xdr:col>68</xdr:col>
      <xdr:colOff>203200</xdr:colOff>
      <xdr:row>20</xdr:row>
      <xdr:rowOff>161048</xdr:rowOff>
    </xdr:to>
    <xdr:sp macro="" textlink="">
      <xdr:nvSpPr>
        <xdr:cNvPr id="467" name="楕円 466"/>
        <xdr:cNvSpPr/>
      </xdr:nvSpPr>
      <xdr:spPr>
        <a:xfrm>
          <a:off x="14351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145825</xdr:rowOff>
    </xdr:from>
    <xdr:ext cx="762000" cy="259045"/>
    <xdr:sp macro="" textlink="">
      <xdr:nvSpPr>
        <xdr:cNvPr id="468" name="テキスト ボックス 467"/>
        <xdr:cNvSpPr txBox="1"/>
      </xdr:nvSpPr>
      <xdr:spPr>
        <a:xfrm>
          <a:off x="14020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170240</xdr:rowOff>
    </xdr:from>
    <xdr:to>
      <xdr:col>64</xdr:col>
      <xdr:colOff>152400</xdr:colOff>
      <xdr:row>19</xdr:row>
      <xdr:rowOff>100390</xdr:rowOff>
    </xdr:to>
    <xdr:sp macro="" textlink="">
      <xdr:nvSpPr>
        <xdr:cNvPr id="469" name="楕円 468"/>
        <xdr:cNvSpPr/>
      </xdr:nvSpPr>
      <xdr:spPr>
        <a:xfrm>
          <a:off x="13462000" y="32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85167</xdr:rowOff>
    </xdr:from>
    <xdr:ext cx="762000" cy="259045"/>
    <xdr:sp macro="" textlink="">
      <xdr:nvSpPr>
        <xdr:cNvPr id="470" name="テキスト ボックス 469"/>
        <xdr:cNvSpPr txBox="1"/>
      </xdr:nvSpPr>
      <xdr:spPr>
        <a:xfrm>
          <a:off x="13131800" y="33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退職者分の職員数を給与号給の高くない新規採用職員で補充していること等により、類似団体平均を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今後も、中期職員採用計画に沿った職員採用を計画しており、更なる人件費の抑制に努める。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81280</xdr:rowOff>
    </xdr:to>
    <xdr:cxnSp macro="">
      <xdr:nvCxnSpPr>
        <xdr:cNvPr id="66" name="直線コネクタ 65"/>
        <xdr:cNvCxnSpPr/>
      </xdr:nvCxnSpPr>
      <xdr:spPr>
        <a:xfrm>
          <a:off x="3987800" y="5834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50800</xdr:rowOff>
    </xdr:to>
    <xdr:cxnSp macro="">
      <xdr:nvCxnSpPr>
        <xdr:cNvPr id="69" name="直線コネクタ 68"/>
        <xdr:cNvCxnSpPr/>
      </xdr:nvCxnSpPr>
      <xdr:spPr>
        <a:xfrm flipV="1">
          <a:off x="3098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58420</xdr:rowOff>
    </xdr:to>
    <xdr:cxnSp macro="">
      <xdr:nvCxnSpPr>
        <xdr:cNvPr id="72" name="直線コネクタ 71"/>
        <xdr:cNvCxnSpPr/>
      </xdr:nvCxnSpPr>
      <xdr:spPr>
        <a:xfrm flipV="1">
          <a:off x="2209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58420</xdr:rowOff>
    </xdr:to>
    <xdr:cxnSp macro="">
      <xdr:nvCxnSpPr>
        <xdr:cNvPr id="75" name="直線コネクタ 74"/>
        <xdr:cNvCxnSpPr/>
      </xdr:nvCxnSpPr>
      <xdr:spPr>
        <a:xfrm>
          <a:off x="1320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ふるさと納税に関係する諸経費の増により物件費は昨年度に比べ増加しているが、行財政改革における経常的経費抑制の取り組みにより類似団体平均を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58420</xdr:rowOff>
    </xdr:to>
    <xdr:cxnSp macro="">
      <xdr:nvCxnSpPr>
        <xdr:cNvPr id="126" name="直線コネクタ 125"/>
        <xdr:cNvCxnSpPr/>
      </xdr:nvCxnSpPr>
      <xdr:spPr>
        <a:xfrm>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xdr:rowOff>
    </xdr:to>
    <xdr:cxnSp macro="">
      <xdr:nvCxnSpPr>
        <xdr:cNvPr id="129" name="直線コネクタ 128"/>
        <xdr:cNvCxnSpPr/>
      </xdr:nvCxnSpPr>
      <xdr:spPr>
        <a:xfrm>
          <a:off x="14782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161290</xdr:rowOff>
    </xdr:to>
    <xdr:cxnSp macro="">
      <xdr:nvCxnSpPr>
        <xdr:cNvPr id="132" name="直線コネクタ 131"/>
        <xdr:cNvCxnSpPr/>
      </xdr:nvCxnSpPr>
      <xdr:spPr>
        <a:xfrm flipV="1">
          <a:off x="13893800" y="3060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161290</xdr:rowOff>
    </xdr:to>
    <xdr:cxnSp macro="">
      <xdr:nvCxnSpPr>
        <xdr:cNvPr id="135" name="直線コネクタ 134"/>
        <xdr:cNvCxnSpPr/>
      </xdr:nvCxnSpPr>
      <xdr:spPr>
        <a:xfrm>
          <a:off x="13004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5" name="楕円 144"/>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24147</xdr:rowOff>
    </xdr:from>
    <xdr:ext cx="762000" cy="259045"/>
    <xdr:sp macro="" textlink="">
      <xdr:nvSpPr>
        <xdr:cNvPr id="146" name="物件費該当値テキスト"/>
        <xdr:cNvSpPr txBox="1"/>
      </xdr:nvSpPr>
      <xdr:spPr>
        <a:xfrm>
          <a:off x="16598900" y="293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7" name="楕円 146"/>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8" name="テキスト ボックス 147"/>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9" name="楕円 148"/>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0" name="テキスト ボックス 14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1" name="楕円 150"/>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52" name="テキスト ボックス 151"/>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3" name="楕円 152"/>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50817</xdr:rowOff>
    </xdr:from>
    <xdr:ext cx="762000" cy="259045"/>
    <xdr:sp macro="" textlink="">
      <xdr:nvSpPr>
        <xdr:cNvPr id="154" name="テキスト ボックス 153"/>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臨時福祉給付金関連経費の減少に伴い全体では減少したが、障がい者関連費及び保育所関連費の増加により依然として類似団体平均よりも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今後、少子高齢化や医療の高度化により扶助費の増加が見込まれるため、事業の見直し等による経費削減に努める。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135165</xdr:rowOff>
    </xdr:to>
    <xdr:cxnSp macro="">
      <xdr:nvCxnSpPr>
        <xdr:cNvPr id="189" name="直線コネクタ 188"/>
        <xdr:cNvCxnSpPr/>
      </xdr:nvCxnSpPr>
      <xdr:spPr>
        <a:xfrm>
          <a:off x="3987800" y="9886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94343</xdr:rowOff>
    </xdr:to>
    <xdr:cxnSp macro="">
      <xdr:nvCxnSpPr>
        <xdr:cNvPr id="192" name="直線コネクタ 191"/>
        <xdr:cNvCxnSpPr/>
      </xdr:nvCxnSpPr>
      <xdr:spPr>
        <a:xfrm flipV="1">
          <a:off x="3098800" y="9886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94343</xdr:rowOff>
    </xdr:to>
    <xdr:cxnSp macro="">
      <xdr:nvCxnSpPr>
        <xdr:cNvPr id="195" name="直線コネクタ 194"/>
        <xdr:cNvCxnSpPr/>
      </xdr:nvCxnSpPr>
      <xdr:spPr>
        <a:xfrm>
          <a:off x="2209800" y="991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146050</xdr:rowOff>
    </xdr:to>
    <xdr:cxnSp macro="">
      <xdr:nvCxnSpPr>
        <xdr:cNvPr id="198" name="直線コネクタ 197"/>
        <xdr:cNvCxnSpPr/>
      </xdr:nvCxnSpPr>
      <xdr:spPr>
        <a:xfrm>
          <a:off x="1320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8" name="楕円 207"/>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9"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0" name="楕円 209"/>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1" name="テキスト ボックス 210"/>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2" name="楕円 211"/>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3" name="テキスト ボックス 212"/>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4" name="楕円 213"/>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5" name="テキスト ボックス 214"/>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6" name="楕円 215"/>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17" name="テキスト ボックス 216"/>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国民健康保険・後期高齢者医療とあわせて、健康寿命の増進に努めることで繰出金の抑制を図る。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154432</xdr:rowOff>
    </xdr:from>
    <xdr:to>
      <xdr:col>82</xdr:col>
      <xdr:colOff>107950</xdr:colOff>
      <xdr:row>59</xdr:row>
      <xdr:rowOff>56134</xdr:rowOff>
    </xdr:to>
    <xdr:cxnSp macro="">
      <xdr:nvCxnSpPr>
        <xdr:cNvPr id="248" name="直線コネクタ 247"/>
        <xdr:cNvCxnSpPr/>
      </xdr:nvCxnSpPr>
      <xdr:spPr>
        <a:xfrm flipV="1">
          <a:off x="15671800" y="100985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154432</xdr:rowOff>
    </xdr:from>
    <xdr:to>
      <xdr:col>78</xdr:col>
      <xdr:colOff>69850</xdr:colOff>
      <xdr:row>59</xdr:row>
      <xdr:rowOff>56134</xdr:rowOff>
    </xdr:to>
    <xdr:cxnSp macro="">
      <xdr:nvCxnSpPr>
        <xdr:cNvPr id="251" name="直線コネクタ 250"/>
        <xdr:cNvCxnSpPr/>
      </xdr:nvCxnSpPr>
      <xdr:spPr>
        <a:xfrm>
          <a:off x="14782800" y="10098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90424</xdr:rowOff>
    </xdr:from>
    <xdr:to>
      <xdr:col>73</xdr:col>
      <xdr:colOff>180975</xdr:colOff>
      <xdr:row>58</xdr:row>
      <xdr:rowOff>154432</xdr:rowOff>
    </xdr:to>
    <xdr:cxnSp macro="">
      <xdr:nvCxnSpPr>
        <xdr:cNvPr id="254" name="直線コネクタ 253"/>
        <xdr:cNvCxnSpPr/>
      </xdr:nvCxnSpPr>
      <xdr:spPr>
        <a:xfrm>
          <a:off x="13893800" y="10034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108712</xdr:rowOff>
    </xdr:to>
    <xdr:cxnSp macro="">
      <xdr:nvCxnSpPr>
        <xdr:cNvPr id="257" name="直線コネクタ 256"/>
        <xdr:cNvCxnSpPr/>
      </xdr:nvCxnSpPr>
      <xdr:spPr>
        <a:xfrm flipV="1">
          <a:off x="13004800" y="10034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7" name="楕円 266"/>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68"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xdr:rowOff>
    </xdr:from>
    <xdr:to>
      <xdr:col>78</xdr:col>
      <xdr:colOff>120650</xdr:colOff>
      <xdr:row>59</xdr:row>
      <xdr:rowOff>106934</xdr:rowOff>
    </xdr:to>
    <xdr:sp macro="" textlink="">
      <xdr:nvSpPr>
        <xdr:cNvPr id="269" name="楕円 268"/>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91711</xdr:rowOff>
    </xdr:from>
    <xdr:ext cx="736600" cy="259045"/>
    <xdr:sp macro="" textlink="">
      <xdr:nvSpPr>
        <xdr:cNvPr id="270" name="テキスト ボックス 269"/>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103632</xdr:rowOff>
    </xdr:from>
    <xdr:to>
      <xdr:col>74</xdr:col>
      <xdr:colOff>31750</xdr:colOff>
      <xdr:row>59</xdr:row>
      <xdr:rowOff>33782</xdr:rowOff>
    </xdr:to>
    <xdr:sp macro="" textlink="">
      <xdr:nvSpPr>
        <xdr:cNvPr id="271" name="楕円 270"/>
        <xdr:cNvSpPr/>
      </xdr:nvSpPr>
      <xdr:spPr>
        <a:xfrm>
          <a:off x="14732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18559</xdr:rowOff>
    </xdr:from>
    <xdr:ext cx="762000" cy="259045"/>
    <xdr:sp macro="" textlink="">
      <xdr:nvSpPr>
        <xdr:cNvPr id="272" name="テキスト ボックス 271"/>
        <xdr:cNvSpPr txBox="1"/>
      </xdr:nvSpPr>
      <xdr:spPr>
        <a:xfrm>
          <a:off x="14401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39624</xdr:rowOff>
    </xdr:from>
    <xdr:to>
      <xdr:col>69</xdr:col>
      <xdr:colOff>142875</xdr:colOff>
      <xdr:row>58</xdr:row>
      <xdr:rowOff>141224</xdr:rowOff>
    </xdr:to>
    <xdr:sp macro="" textlink="">
      <xdr:nvSpPr>
        <xdr:cNvPr id="273" name="楕円 272"/>
        <xdr:cNvSpPr/>
      </xdr:nvSpPr>
      <xdr:spPr>
        <a:xfrm>
          <a:off x="13843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126001</xdr:rowOff>
    </xdr:from>
    <xdr:ext cx="762000" cy="259045"/>
    <xdr:sp macro="" textlink="">
      <xdr:nvSpPr>
        <xdr:cNvPr id="274" name="テキスト ボックス 273"/>
        <xdr:cNvSpPr txBox="1"/>
      </xdr:nvSpPr>
      <xdr:spPr>
        <a:xfrm>
          <a:off x="13512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57912</xdr:rowOff>
    </xdr:from>
    <xdr:to>
      <xdr:col>65</xdr:col>
      <xdr:colOff>53975</xdr:colOff>
      <xdr:row>58</xdr:row>
      <xdr:rowOff>159512</xdr:rowOff>
    </xdr:to>
    <xdr:sp macro="" textlink="">
      <xdr:nvSpPr>
        <xdr:cNvPr id="275" name="楕円 274"/>
        <xdr:cNvSpPr/>
      </xdr:nvSpPr>
      <xdr:spPr>
        <a:xfrm>
          <a:off x="12954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144289</xdr:rowOff>
    </xdr:from>
    <xdr:ext cx="762000" cy="259045"/>
    <xdr:sp macro="" textlink="">
      <xdr:nvSpPr>
        <xdr:cNvPr id="276" name="テキスト ボックス 275"/>
        <xdr:cNvSpPr txBox="1"/>
      </xdr:nvSpPr>
      <xdr:spPr>
        <a:xfrm>
          <a:off x="12623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ポイント下回っている状況であるが、今後も少子高齢化により各種交付金・負担金の増加が見込まれる。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94996</xdr:rowOff>
    </xdr:to>
    <xdr:cxnSp macro="">
      <xdr:nvCxnSpPr>
        <xdr:cNvPr id="306" name="直線コネクタ 305"/>
        <xdr:cNvCxnSpPr/>
      </xdr:nvCxnSpPr>
      <xdr:spPr>
        <a:xfrm flipV="1">
          <a:off x="15671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94996</xdr:rowOff>
    </xdr:to>
    <xdr:cxnSp macro="">
      <xdr:nvCxnSpPr>
        <xdr:cNvPr id="309" name="直線コネクタ 308"/>
        <xdr:cNvCxnSpPr/>
      </xdr:nvCxnSpPr>
      <xdr:spPr>
        <a:xfrm>
          <a:off x="14782800" y="61666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12" name="直線コネクタ 311"/>
        <xdr:cNvCxnSpPr/>
      </xdr:nvCxnSpPr>
      <xdr:spPr>
        <a:xfrm flipV="1">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15" name="直線コネクタ 314"/>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5" name="楕円 324"/>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6"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7" name="楕円 326"/>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28" name="テキスト ボックス 32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9" name="楕円 328"/>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0" name="テキスト ボックス 329"/>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1" name="楕円 330"/>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2" name="テキスト ボックス 331"/>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3" name="楕円 332"/>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4" name="テキスト ボックス 333"/>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年をピークに減少している。</a:t>
          </a:r>
        </a:p>
        <a:p>
          <a:r>
            <a:rPr kumimoji="1" lang="ja-JP" altLang="en-US" sz="1300">
              <a:latin typeface="ＭＳ Ｐゴシック" panose="020B0600070205080204" pitchFamily="50" charset="-128"/>
              <a:ea typeface="ＭＳ Ｐゴシック" panose="020B0600070205080204" pitchFamily="50" charset="-128"/>
            </a:rPr>
            <a:t>　今後、老朽化した公共施設の改築・改修等を控えていることから、今後も市債発行の適正管理に努め、減少を図っていく。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123190</xdr:rowOff>
    </xdr:to>
    <xdr:cxnSp macro="">
      <xdr:nvCxnSpPr>
        <xdr:cNvPr id="367" name="直線コネクタ 366"/>
        <xdr:cNvCxnSpPr/>
      </xdr:nvCxnSpPr>
      <xdr:spPr>
        <a:xfrm>
          <a:off x="3987800" y="1295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107950</xdr:rowOff>
    </xdr:to>
    <xdr:cxnSp macro="">
      <xdr:nvCxnSpPr>
        <xdr:cNvPr id="370" name="直線コネクタ 369"/>
        <xdr:cNvCxnSpPr/>
      </xdr:nvCxnSpPr>
      <xdr:spPr>
        <a:xfrm flipV="1">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153670</xdr:rowOff>
    </xdr:to>
    <xdr:cxnSp macro="">
      <xdr:nvCxnSpPr>
        <xdr:cNvPr id="373" name="直線コネクタ 372"/>
        <xdr:cNvCxnSpPr/>
      </xdr:nvCxnSpPr>
      <xdr:spPr>
        <a:xfrm flipV="1">
          <a:off x="2209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12700</xdr:rowOff>
    </xdr:to>
    <xdr:cxnSp macro="">
      <xdr:nvCxnSpPr>
        <xdr:cNvPr id="376" name="直線コネクタ 375"/>
        <xdr:cNvCxnSpPr/>
      </xdr:nvCxnSpPr>
      <xdr:spPr>
        <a:xfrm flipV="1">
          <a:off x="1320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6" name="楕円 385"/>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7"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8" name="楕円 387"/>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9" name="テキスト ボックス 388"/>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0" name="楕円 38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1" name="テキスト ボックス 390"/>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2" name="楕円 391"/>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3" name="テキスト ボックス 392"/>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4" name="楕円 39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5" name="テキスト ボックス 39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17272</xdr:rowOff>
    </xdr:to>
    <xdr:cxnSp macro="">
      <xdr:nvCxnSpPr>
        <xdr:cNvPr id="426" name="直線コネクタ 425"/>
        <xdr:cNvCxnSpPr/>
      </xdr:nvCxnSpPr>
      <xdr:spPr>
        <a:xfrm flipV="1">
          <a:off x="15671800" y="133675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17272</xdr:rowOff>
    </xdr:to>
    <xdr:cxnSp macro="">
      <xdr:nvCxnSpPr>
        <xdr:cNvPr id="429" name="直線コネクタ 428"/>
        <xdr:cNvCxnSpPr/>
      </xdr:nvCxnSpPr>
      <xdr:spPr>
        <a:xfrm>
          <a:off x="14782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124713</xdr:rowOff>
    </xdr:to>
    <xdr:cxnSp macro="">
      <xdr:nvCxnSpPr>
        <xdr:cNvPr id="432" name="直線コネクタ 431"/>
        <xdr:cNvCxnSpPr/>
      </xdr:nvCxnSpPr>
      <xdr:spPr>
        <a:xfrm>
          <a:off x="13893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97282</xdr:rowOff>
    </xdr:to>
    <xdr:cxnSp macro="">
      <xdr:nvCxnSpPr>
        <xdr:cNvPr id="435" name="直線コネクタ 434"/>
        <xdr:cNvCxnSpPr/>
      </xdr:nvCxnSpPr>
      <xdr:spPr>
        <a:xfrm>
          <a:off x="13004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5" name="楕円 444"/>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6"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7" name="楕円 446"/>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8" name="テキスト ボックス 447"/>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1" name="楕円 450"/>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2" name="テキスト ボックス 451"/>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3" name="楕円 45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4" name="テキスト ボックス 45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155692</xdr:rowOff>
    </xdr:from>
    <xdr:to>
      <xdr:col>29</xdr:col>
      <xdr:colOff>127000</xdr:colOff>
      <xdr:row>17</xdr:row>
      <xdr:rowOff>163776</xdr:rowOff>
    </xdr:to>
    <xdr:cxnSp macro="">
      <xdr:nvCxnSpPr>
        <xdr:cNvPr id="47" name="直線コネクタ 46"/>
        <xdr:cNvCxnSpPr/>
      </xdr:nvCxnSpPr>
      <xdr:spPr bwMode="auto">
        <a:xfrm flipV="1">
          <a:off x="5003800" y="3117967"/>
          <a:ext cx="6477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163776</xdr:rowOff>
    </xdr:from>
    <xdr:to>
      <xdr:col>26</xdr:col>
      <xdr:colOff>50800</xdr:colOff>
      <xdr:row>17</xdr:row>
      <xdr:rowOff>167077</xdr:rowOff>
    </xdr:to>
    <xdr:cxnSp macro="">
      <xdr:nvCxnSpPr>
        <xdr:cNvPr id="50" name="直線コネクタ 49"/>
        <xdr:cNvCxnSpPr/>
      </xdr:nvCxnSpPr>
      <xdr:spPr bwMode="auto">
        <a:xfrm flipV="1">
          <a:off x="4305300" y="3126051"/>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167077</xdr:rowOff>
    </xdr:from>
    <xdr:to>
      <xdr:col>22</xdr:col>
      <xdr:colOff>114300</xdr:colOff>
      <xdr:row>18</xdr:row>
      <xdr:rowOff>7541</xdr:rowOff>
    </xdr:to>
    <xdr:cxnSp macro="">
      <xdr:nvCxnSpPr>
        <xdr:cNvPr id="53" name="直線コネクタ 52"/>
        <xdr:cNvCxnSpPr/>
      </xdr:nvCxnSpPr>
      <xdr:spPr bwMode="auto">
        <a:xfrm flipV="1">
          <a:off x="3606800" y="3129352"/>
          <a:ext cx="698500" cy="1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7541</xdr:rowOff>
    </xdr:from>
    <xdr:to>
      <xdr:col>18</xdr:col>
      <xdr:colOff>177800</xdr:colOff>
      <xdr:row>18</xdr:row>
      <xdr:rowOff>7560</xdr:rowOff>
    </xdr:to>
    <xdr:cxnSp macro="">
      <xdr:nvCxnSpPr>
        <xdr:cNvPr id="56" name="直線コネクタ 55"/>
        <xdr:cNvCxnSpPr/>
      </xdr:nvCxnSpPr>
      <xdr:spPr bwMode="auto">
        <a:xfrm flipV="1">
          <a:off x="2908300" y="3141266"/>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104892</xdr:rowOff>
    </xdr:from>
    <xdr:to>
      <xdr:col>29</xdr:col>
      <xdr:colOff>177800</xdr:colOff>
      <xdr:row>18</xdr:row>
      <xdr:rowOff>35042</xdr:rowOff>
    </xdr:to>
    <xdr:sp macro="" textlink="">
      <xdr:nvSpPr>
        <xdr:cNvPr id="66" name="楕円 65"/>
        <xdr:cNvSpPr/>
      </xdr:nvSpPr>
      <xdr:spPr bwMode="auto">
        <a:xfrm>
          <a:off x="56007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13469</xdr:rowOff>
    </xdr:from>
    <xdr:ext cx="762000" cy="259045"/>
    <xdr:sp macro="" textlink="">
      <xdr:nvSpPr>
        <xdr:cNvPr id="67" name="人口1人当たり決算額の推移該当値テキスト130"/>
        <xdr:cNvSpPr txBox="1"/>
      </xdr:nvSpPr>
      <xdr:spPr>
        <a:xfrm>
          <a:off x="5740400" y="29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112976</xdr:rowOff>
    </xdr:from>
    <xdr:to>
      <xdr:col>26</xdr:col>
      <xdr:colOff>101600</xdr:colOff>
      <xdr:row>18</xdr:row>
      <xdr:rowOff>43126</xdr:rowOff>
    </xdr:to>
    <xdr:sp macro="" textlink="">
      <xdr:nvSpPr>
        <xdr:cNvPr id="68" name="楕円 67"/>
        <xdr:cNvSpPr/>
      </xdr:nvSpPr>
      <xdr:spPr bwMode="auto">
        <a:xfrm>
          <a:off x="49530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27903</xdr:rowOff>
    </xdr:from>
    <xdr:ext cx="736600" cy="259045"/>
    <xdr:sp macro="" textlink="">
      <xdr:nvSpPr>
        <xdr:cNvPr id="69" name="テキスト ボックス 68"/>
        <xdr:cNvSpPr txBox="1"/>
      </xdr:nvSpPr>
      <xdr:spPr>
        <a:xfrm>
          <a:off x="4622800" y="316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116277</xdr:rowOff>
    </xdr:from>
    <xdr:to>
      <xdr:col>22</xdr:col>
      <xdr:colOff>165100</xdr:colOff>
      <xdr:row>18</xdr:row>
      <xdr:rowOff>46427</xdr:rowOff>
    </xdr:to>
    <xdr:sp macro="" textlink="">
      <xdr:nvSpPr>
        <xdr:cNvPr id="70" name="楕円 69"/>
        <xdr:cNvSpPr/>
      </xdr:nvSpPr>
      <xdr:spPr bwMode="auto">
        <a:xfrm>
          <a:off x="4254500" y="30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31204</xdr:rowOff>
    </xdr:from>
    <xdr:ext cx="762000" cy="259045"/>
    <xdr:sp macro="" textlink="">
      <xdr:nvSpPr>
        <xdr:cNvPr id="71" name="テキスト ボックス 70"/>
        <xdr:cNvSpPr txBox="1"/>
      </xdr:nvSpPr>
      <xdr:spPr>
        <a:xfrm>
          <a:off x="3924300" y="31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128191</xdr:rowOff>
    </xdr:from>
    <xdr:to>
      <xdr:col>19</xdr:col>
      <xdr:colOff>38100</xdr:colOff>
      <xdr:row>18</xdr:row>
      <xdr:rowOff>58341</xdr:rowOff>
    </xdr:to>
    <xdr:sp macro="" textlink="">
      <xdr:nvSpPr>
        <xdr:cNvPr id="72" name="楕円 71"/>
        <xdr:cNvSpPr/>
      </xdr:nvSpPr>
      <xdr:spPr bwMode="auto">
        <a:xfrm>
          <a:off x="3556000" y="309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43118</xdr:rowOff>
    </xdr:from>
    <xdr:ext cx="762000" cy="259045"/>
    <xdr:sp macro="" textlink="">
      <xdr:nvSpPr>
        <xdr:cNvPr id="73" name="テキスト ボックス 72"/>
        <xdr:cNvSpPr txBox="1"/>
      </xdr:nvSpPr>
      <xdr:spPr>
        <a:xfrm>
          <a:off x="3225800" y="31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128210</xdr:rowOff>
    </xdr:from>
    <xdr:to>
      <xdr:col>15</xdr:col>
      <xdr:colOff>101600</xdr:colOff>
      <xdr:row>18</xdr:row>
      <xdr:rowOff>58360</xdr:rowOff>
    </xdr:to>
    <xdr:sp macro="" textlink="">
      <xdr:nvSpPr>
        <xdr:cNvPr id="74" name="楕円 73"/>
        <xdr:cNvSpPr/>
      </xdr:nvSpPr>
      <xdr:spPr bwMode="auto">
        <a:xfrm>
          <a:off x="2857500" y="309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43137</xdr:rowOff>
    </xdr:from>
    <xdr:ext cx="762000" cy="259045"/>
    <xdr:sp macro="" textlink="">
      <xdr:nvSpPr>
        <xdr:cNvPr id="75" name="テキスト ボックス 74"/>
        <xdr:cNvSpPr txBox="1"/>
      </xdr:nvSpPr>
      <xdr:spPr>
        <a:xfrm>
          <a:off x="2527300" y="317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52558</xdr:rowOff>
    </xdr:from>
    <xdr:to>
      <xdr:col>29</xdr:col>
      <xdr:colOff>127000</xdr:colOff>
      <xdr:row>37</xdr:row>
      <xdr:rowOff>57440</xdr:rowOff>
    </xdr:to>
    <xdr:cxnSp macro="">
      <xdr:nvCxnSpPr>
        <xdr:cNvPr id="111" name="直線コネクタ 110"/>
        <xdr:cNvCxnSpPr/>
      </xdr:nvCxnSpPr>
      <xdr:spPr bwMode="auto">
        <a:xfrm flipV="1">
          <a:off x="5003800" y="7177258"/>
          <a:ext cx="647700" cy="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57440</xdr:rowOff>
    </xdr:from>
    <xdr:to>
      <xdr:col>26</xdr:col>
      <xdr:colOff>50800</xdr:colOff>
      <xdr:row>37</xdr:row>
      <xdr:rowOff>75549</xdr:rowOff>
    </xdr:to>
    <xdr:cxnSp macro="">
      <xdr:nvCxnSpPr>
        <xdr:cNvPr id="114" name="直線コネクタ 113"/>
        <xdr:cNvCxnSpPr/>
      </xdr:nvCxnSpPr>
      <xdr:spPr bwMode="auto">
        <a:xfrm flipV="1">
          <a:off x="4305300" y="7182140"/>
          <a:ext cx="698500" cy="18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64282</xdr:rowOff>
    </xdr:from>
    <xdr:to>
      <xdr:col>22</xdr:col>
      <xdr:colOff>114300</xdr:colOff>
      <xdr:row>37</xdr:row>
      <xdr:rowOff>75549</xdr:rowOff>
    </xdr:to>
    <xdr:cxnSp macro="">
      <xdr:nvCxnSpPr>
        <xdr:cNvPr id="117" name="直線コネクタ 116"/>
        <xdr:cNvCxnSpPr/>
      </xdr:nvCxnSpPr>
      <xdr:spPr bwMode="auto">
        <a:xfrm>
          <a:off x="3606800" y="7188982"/>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35478</xdr:rowOff>
    </xdr:from>
    <xdr:to>
      <xdr:col>18</xdr:col>
      <xdr:colOff>177800</xdr:colOff>
      <xdr:row>37</xdr:row>
      <xdr:rowOff>64282</xdr:rowOff>
    </xdr:to>
    <xdr:cxnSp macro="">
      <xdr:nvCxnSpPr>
        <xdr:cNvPr id="120" name="直線コネクタ 119"/>
        <xdr:cNvCxnSpPr/>
      </xdr:nvCxnSpPr>
      <xdr:spPr bwMode="auto">
        <a:xfrm>
          <a:off x="2908300" y="7160178"/>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1758</xdr:rowOff>
    </xdr:from>
    <xdr:to>
      <xdr:col>29</xdr:col>
      <xdr:colOff>177800</xdr:colOff>
      <xdr:row>37</xdr:row>
      <xdr:rowOff>103358</xdr:rowOff>
    </xdr:to>
    <xdr:sp macro="" textlink="">
      <xdr:nvSpPr>
        <xdr:cNvPr id="130" name="楕円 129"/>
        <xdr:cNvSpPr/>
      </xdr:nvSpPr>
      <xdr:spPr bwMode="auto">
        <a:xfrm>
          <a:off x="5600700" y="712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18285</xdr:rowOff>
    </xdr:from>
    <xdr:ext cx="762000" cy="259045"/>
    <xdr:sp macro="" textlink="">
      <xdr:nvSpPr>
        <xdr:cNvPr id="131" name="人口1人当たり決算額の推移該当値テキスト445"/>
        <xdr:cNvSpPr txBox="1"/>
      </xdr:nvSpPr>
      <xdr:spPr>
        <a:xfrm>
          <a:off x="5740400" y="697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6640</xdr:rowOff>
    </xdr:from>
    <xdr:to>
      <xdr:col>26</xdr:col>
      <xdr:colOff>101600</xdr:colOff>
      <xdr:row>37</xdr:row>
      <xdr:rowOff>108240</xdr:rowOff>
    </xdr:to>
    <xdr:sp macro="" textlink="">
      <xdr:nvSpPr>
        <xdr:cNvPr id="132" name="楕円 131"/>
        <xdr:cNvSpPr/>
      </xdr:nvSpPr>
      <xdr:spPr bwMode="auto">
        <a:xfrm>
          <a:off x="4953000" y="713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289867</xdr:rowOff>
    </xdr:from>
    <xdr:ext cx="736600" cy="259045"/>
    <xdr:sp macro="" textlink="">
      <xdr:nvSpPr>
        <xdr:cNvPr id="133" name="テキスト ボックス 132"/>
        <xdr:cNvSpPr txBox="1"/>
      </xdr:nvSpPr>
      <xdr:spPr>
        <a:xfrm>
          <a:off x="4622800" y="690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24749</xdr:rowOff>
    </xdr:from>
    <xdr:to>
      <xdr:col>22</xdr:col>
      <xdr:colOff>165100</xdr:colOff>
      <xdr:row>37</xdr:row>
      <xdr:rowOff>126349</xdr:rowOff>
    </xdr:to>
    <xdr:sp macro="" textlink="">
      <xdr:nvSpPr>
        <xdr:cNvPr id="134" name="楕円 133"/>
        <xdr:cNvSpPr/>
      </xdr:nvSpPr>
      <xdr:spPr bwMode="auto">
        <a:xfrm>
          <a:off x="4254500" y="714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307976</xdr:rowOff>
    </xdr:from>
    <xdr:ext cx="762000" cy="259045"/>
    <xdr:sp macro="" textlink="">
      <xdr:nvSpPr>
        <xdr:cNvPr id="135" name="テキスト ボックス 134"/>
        <xdr:cNvSpPr txBox="1"/>
      </xdr:nvSpPr>
      <xdr:spPr>
        <a:xfrm>
          <a:off x="3924300" y="691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13482</xdr:rowOff>
    </xdr:from>
    <xdr:to>
      <xdr:col>19</xdr:col>
      <xdr:colOff>38100</xdr:colOff>
      <xdr:row>37</xdr:row>
      <xdr:rowOff>115082</xdr:rowOff>
    </xdr:to>
    <xdr:sp macro="" textlink="">
      <xdr:nvSpPr>
        <xdr:cNvPr id="136" name="楕円 135"/>
        <xdr:cNvSpPr/>
      </xdr:nvSpPr>
      <xdr:spPr bwMode="auto">
        <a:xfrm>
          <a:off x="3556000" y="713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99859</xdr:rowOff>
    </xdr:from>
    <xdr:ext cx="762000" cy="259045"/>
    <xdr:sp macro="" textlink="">
      <xdr:nvSpPr>
        <xdr:cNvPr id="137" name="テキスト ボックス 136"/>
        <xdr:cNvSpPr txBox="1"/>
      </xdr:nvSpPr>
      <xdr:spPr>
        <a:xfrm>
          <a:off x="3225800" y="72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156128</xdr:rowOff>
    </xdr:from>
    <xdr:to>
      <xdr:col>15</xdr:col>
      <xdr:colOff>101600</xdr:colOff>
      <xdr:row>37</xdr:row>
      <xdr:rowOff>86278</xdr:rowOff>
    </xdr:to>
    <xdr:sp macro="" textlink="">
      <xdr:nvSpPr>
        <xdr:cNvPr id="138" name="楕円 137"/>
        <xdr:cNvSpPr/>
      </xdr:nvSpPr>
      <xdr:spPr bwMode="auto">
        <a:xfrm>
          <a:off x="2857500" y="710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71055</xdr:rowOff>
    </xdr:from>
    <xdr:ext cx="762000" cy="259045"/>
    <xdr:sp macro="" textlink="">
      <xdr:nvSpPr>
        <xdr:cNvPr id="139" name="テキスト ボックス 138"/>
        <xdr:cNvSpPr txBox="1"/>
      </xdr:nvSpPr>
      <xdr:spPr>
        <a:xfrm>
          <a:off x="2527300" y="719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166817</xdr:rowOff>
    </xdr:from>
    <xdr:to>
      <xdr:col>24</xdr:col>
      <xdr:colOff>63500</xdr:colOff>
      <xdr:row>37</xdr:row>
      <xdr:rowOff>24454</xdr:rowOff>
    </xdr:to>
    <xdr:cxnSp macro="">
      <xdr:nvCxnSpPr>
        <xdr:cNvPr id="58" name="直線コネクタ 57"/>
        <xdr:cNvCxnSpPr/>
      </xdr:nvCxnSpPr>
      <xdr:spPr>
        <a:xfrm flipV="1">
          <a:off x="3797300" y="6339017"/>
          <a:ext cx="8382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24454</xdr:rowOff>
    </xdr:from>
    <xdr:to>
      <xdr:col>19</xdr:col>
      <xdr:colOff>177800</xdr:colOff>
      <xdr:row>37</xdr:row>
      <xdr:rowOff>28441</xdr:rowOff>
    </xdr:to>
    <xdr:cxnSp macro="">
      <xdr:nvCxnSpPr>
        <xdr:cNvPr id="61" name="直線コネクタ 60"/>
        <xdr:cNvCxnSpPr/>
      </xdr:nvCxnSpPr>
      <xdr:spPr>
        <a:xfrm flipV="1">
          <a:off x="2908300" y="6368104"/>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28441</xdr:rowOff>
    </xdr:from>
    <xdr:to>
      <xdr:col>15</xdr:col>
      <xdr:colOff>50800</xdr:colOff>
      <xdr:row>37</xdr:row>
      <xdr:rowOff>37182</xdr:rowOff>
    </xdr:to>
    <xdr:cxnSp macro="">
      <xdr:nvCxnSpPr>
        <xdr:cNvPr id="64" name="直線コネクタ 63"/>
        <xdr:cNvCxnSpPr/>
      </xdr:nvCxnSpPr>
      <xdr:spPr>
        <a:xfrm flipV="1">
          <a:off x="2019300" y="6372091"/>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31604</xdr:rowOff>
    </xdr:from>
    <xdr:to>
      <xdr:col>10</xdr:col>
      <xdr:colOff>114300</xdr:colOff>
      <xdr:row>37</xdr:row>
      <xdr:rowOff>37182</xdr:rowOff>
    </xdr:to>
    <xdr:cxnSp macro="">
      <xdr:nvCxnSpPr>
        <xdr:cNvPr id="67" name="直線コネクタ 66"/>
        <xdr:cNvCxnSpPr/>
      </xdr:nvCxnSpPr>
      <xdr:spPr>
        <a:xfrm>
          <a:off x="1130300" y="637525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116017</xdr:rowOff>
    </xdr:from>
    <xdr:to>
      <xdr:col>24</xdr:col>
      <xdr:colOff>114300</xdr:colOff>
      <xdr:row>37</xdr:row>
      <xdr:rowOff>46167</xdr:rowOff>
    </xdr:to>
    <xdr:sp macro="" textlink="">
      <xdr:nvSpPr>
        <xdr:cNvPr id="77" name="楕円 76"/>
        <xdr:cNvSpPr/>
      </xdr:nvSpPr>
      <xdr:spPr>
        <a:xfrm>
          <a:off x="45847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30944</xdr:rowOff>
    </xdr:from>
    <xdr:ext cx="534377" cy="259045"/>
    <xdr:sp macro="" textlink="">
      <xdr:nvSpPr>
        <xdr:cNvPr id="78" name="人件費該当値テキスト"/>
        <xdr:cNvSpPr txBox="1"/>
      </xdr:nvSpPr>
      <xdr:spPr>
        <a:xfrm>
          <a:off x="4686300" y="62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145104</xdr:rowOff>
    </xdr:from>
    <xdr:to>
      <xdr:col>20</xdr:col>
      <xdr:colOff>38100</xdr:colOff>
      <xdr:row>37</xdr:row>
      <xdr:rowOff>75254</xdr:rowOff>
    </xdr:to>
    <xdr:sp macro="" textlink="">
      <xdr:nvSpPr>
        <xdr:cNvPr id="79" name="楕円 78"/>
        <xdr:cNvSpPr/>
      </xdr:nvSpPr>
      <xdr:spPr>
        <a:xfrm>
          <a:off x="3746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66381</xdr:rowOff>
    </xdr:from>
    <xdr:ext cx="534377" cy="259045"/>
    <xdr:sp macro="" textlink="">
      <xdr:nvSpPr>
        <xdr:cNvPr id="80" name="テキスト ボックス 79"/>
        <xdr:cNvSpPr txBox="1"/>
      </xdr:nvSpPr>
      <xdr:spPr>
        <a:xfrm>
          <a:off x="3530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149091</xdr:rowOff>
    </xdr:from>
    <xdr:to>
      <xdr:col>15</xdr:col>
      <xdr:colOff>101600</xdr:colOff>
      <xdr:row>37</xdr:row>
      <xdr:rowOff>79241</xdr:rowOff>
    </xdr:to>
    <xdr:sp macro="" textlink="">
      <xdr:nvSpPr>
        <xdr:cNvPr id="81" name="楕円 80"/>
        <xdr:cNvSpPr/>
      </xdr:nvSpPr>
      <xdr:spPr>
        <a:xfrm>
          <a:off x="2857500" y="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70368</xdr:rowOff>
    </xdr:from>
    <xdr:ext cx="534377" cy="259045"/>
    <xdr:sp macro="" textlink="">
      <xdr:nvSpPr>
        <xdr:cNvPr id="82" name="テキスト ボックス 81"/>
        <xdr:cNvSpPr txBox="1"/>
      </xdr:nvSpPr>
      <xdr:spPr>
        <a:xfrm>
          <a:off x="2641111" y="64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157832</xdr:rowOff>
    </xdr:from>
    <xdr:to>
      <xdr:col>10</xdr:col>
      <xdr:colOff>165100</xdr:colOff>
      <xdr:row>37</xdr:row>
      <xdr:rowOff>87982</xdr:rowOff>
    </xdr:to>
    <xdr:sp macro="" textlink="">
      <xdr:nvSpPr>
        <xdr:cNvPr id="83" name="楕円 82"/>
        <xdr:cNvSpPr/>
      </xdr:nvSpPr>
      <xdr:spPr>
        <a:xfrm>
          <a:off x="1968500" y="63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79109</xdr:rowOff>
    </xdr:from>
    <xdr:ext cx="534377" cy="259045"/>
    <xdr:sp macro="" textlink="">
      <xdr:nvSpPr>
        <xdr:cNvPr id="84" name="テキスト ボックス 83"/>
        <xdr:cNvSpPr txBox="1"/>
      </xdr:nvSpPr>
      <xdr:spPr>
        <a:xfrm>
          <a:off x="1752111" y="64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152254</xdr:rowOff>
    </xdr:from>
    <xdr:to>
      <xdr:col>6</xdr:col>
      <xdr:colOff>38100</xdr:colOff>
      <xdr:row>37</xdr:row>
      <xdr:rowOff>82404</xdr:rowOff>
    </xdr:to>
    <xdr:sp macro="" textlink="">
      <xdr:nvSpPr>
        <xdr:cNvPr id="85" name="楕円 84"/>
        <xdr:cNvSpPr/>
      </xdr:nvSpPr>
      <xdr:spPr>
        <a:xfrm>
          <a:off x="1079500" y="63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73531</xdr:rowOff>
    </xdr:from>
    <xdr:ext cx="534377" cy="259045"/>
    <xdr:sp macro="" textlink="">
      <xdr:nvSpPr>
        <xdr:cNvPr id="86" name="テキスト ボックス 85"/>
        <xdr:cNvSpPr txBox="1"/>
      </xdr:nvSpPr>
      <xdr:spPr>
        <a:xfrm>
          <a:off x="863111" y="64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77336</xdr:rowOff>
    </xdr:from>
    <xdr:to>
      <xdr:col>24</xdr:col>
      <xdr:colOff>63500</xdr:colOff>
      <xdr:row>57</xdr:row>
      <xdr:rowOff>121934</xdr:rowOff>
    </xdr:to>
    <xdr:cxnSp macro="">
      <xdr:nvCxnSpPr>
        <xdr:cNvPr id="118" name="直線コネクタ 117"/>
        <xdr:cNvCxnSpPr/>
      </xdr:nvCxnSpPr>
      <xdr:spPr>
        <a:xfrm flipV="1">
          <a:off x="3797300" y="9849986"/>
          <a:ext cx="8382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121934</xdr:rowOff>
    </xdr:from>
    <xdr:to>
      <xdr:col>19</xdr:col>
      <xdr:colOff>177800</xdr:colOff>
      <xdr:row>57</xdr:row>
      <xdr:rowOff>146352</xdr:rowOff>
    </xdr:to>
    <xdr:cxnSp macro="">
      <xdr:nvCxnSpPr>
        <xdr:cNvPr id="121" name="直線コネクタ 120"/>
        <xdr:cNvCxnSpPr/>
      </xdr:nvCxnSpPr>
      <xdr:spPr>
        <a:xfrm flipV="1">
          <a:off x="2908300" y="989458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146352</xdr:rowOff>
    </xdr:from>
    <xdr:to>
      <xdr:col>15</xdr:col>
      <xdr:colOff>50800</xdr:colOff>
      <xdr:row>58</xdr:row>
      <xdr:rowOff>45604</xdr:rowOff>
    </xdr:to>
    <xdr:cxnSp macro="">
      <xdr:nvCxnSpPr>
        <xdr:cNvPr id="124" name="直線コネクタ 123"/>
        <xdr:cNvCxnSpPr/>
      </xdr:nvCxnSpPr>
      <xdr:spPr>
        <a:xfrm flipV="1">
          <a:off x="2019300" y="991900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45604</xdr:rowOff>
    </xdr:from>
    <xdr:to>
      <xdr:col>10</xdr:col>
      <xdr:colOff>114300</xdr:colOff>
      <xdr:row>58</xdr:row>
      <xdr:rowOff>136314</xdr:rowOff>
    </xdr:to>
    <xdr:cxnSp macro="">
      <xdr:nvCxnSpPr>
        <xdr:cNvPr id="127" name="直線コネクタ 126"/>
        <xdr:cNvCxnSpPr/>
      </xdr:nvCxnSpPr>
      <xdr:spPr>
        <a:xfrm flipV="1">
          <a:off x="1130300" y="9989704"/>
          <a:ext cx="889000" cy="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26536</xdr:rowOff>
    </xdr:from>
    <xdr:to>
      <xdr:col>24</xdr:col>
      <xdr:colOff>114300</xdr:colOff>
      <xdr:row>57</xdr:row>
      <xdr:rowOff>128136</xdr:rowOff>
    </xdr:to>
    <xdr:sp macro="" textlink="">
      <xdr:nvSpPr>
        <xdr:cNvPr id="137" name="楕円 136"/>
        <xdr:cNvSpPr/>
      </xdr:nvSpPr>
      <xdr:spPr>
        <a:xfrm>
          <a:off x="4584700" y="97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4963</xdr:rowOff>
    </xdr:from>
    <xdr:ext cx="534377" cy="259045"/>
    <xdr:sp macro="" textlink="">
      <xdr:nvSpPr>
        <xdr:cNvPr id="138" name="物件費該当値テキスト"/>
        <xdr:cNvSpPr txBox="1"/>
      </xdr:nvSpPr>
      <xdr:spPr>
        <a:xfrm>
          <a:off x="4686300" y="97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71134</xdr:rowOff>
    </xdr:from>
    <xdr:to>
      <xdr:col>20</xdr:col>
      <xdr:colOff>38100</xdr:colOff>
      <xdr:row>58</xdr:row>
      <xdr:rowOff>1284</xdr:rowOff>
    </xdr:to>
    <xdr:sp macro="" textlink="">
      <xdr:nvSpPr>
        <xdr:cNvPr id="139" name="楕円 138"/>
        <xdr:cNvSpPr/>
      </xdr:nvSpPr>
      <xdr:spPr>
        <a:xfrm>
          <a:off x="3746500" y="9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163861</xdr:rowOff>
    </xdr:from>
    <xdr:ext cx="534377" cy="259045"/>
    <xdr:sp macro="" textlink="">
      <xdr:nvSpPr>
        <xdr:cNvPr id="140" name="テキスト ボックス 139"/>
        <xdr:cNvSpPr txBox="1"/>
      </xdr:nvSpPr>
      <xdr:spPr>
        <a:xfrm>
          <a:off x="3530111" y="9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95552</xdr:rowOff>
    </xdr:from>
    <xdr:to>
      <xdr:col>15</xdr:col>
      <xdr:colOff>101600</xdr:colOff>
      <xdr:row>58</xdr:row>
      <xdr:rowOff>25702</xdr:rowOff>
    </xdr:to>
    <xdr:sp macro="" textlink="">
      <xdr:nvSpPr>
        <xdr:cNvPr id="141" name="楕円 140"/>
        <xdr:cNvSpPr/>
      </xdr:nvSpPr>
      <xdr:spPr>
        <a:xfrm>
          <a:off x="2857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16829</xdr:rowOff>
    </xdr:from>
    <xdr:ext cx="534377" cy="259045"/>
    <xdr:sp macro="" textlink="">
      <xdr:nvSpPr>
        <xdr:cNvPr id="142" name="テキスト ボックス 141"/>
        <xdr:cNvSpPr txBox="1"/>
      </xdr:nvSpPr>
      <xdr:spPr>
        <a:xfrm>
          <a:off x="2641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166254</xdr:rowOff>
    </xdr:from>
    <xdr:to>
      <xdr:col>10</xdr:col>
      <xdr:colOff>165100</xdr:colOff>
      <xdr:row>58</xdr:row>
      <xdr:rowOff>96404</xdr:rowOff>
    </xdr:to>
    <xdr:sp macro="" textlink="">
      <xdr:nvSpPr>
        <xdr:cNvPr id="143" name="楕円 142"/>
        <xdr:cNvSpPr/>
      </xdr:nvSpPr>
      <xdr:spPr>
        <a:xfrm>
          <a:off x="1968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87531</xdr:rowOff>
    </xdr:from>
    <xdr:ext cx="534377" cy="259045"/>
    <xdr:sp macro="" textlink="">
      <xdr:nvSpPr>
        <xdr:cNvPr id="144" name="テキスト ボックス 143"/>
        <xdr:cNvSpPr txBox="1"/>
      </xdr:nvSpPr>
      <xdr:spPr>
        <a:xfrm>
          <a:off x="1752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85514</xdr:rowOff>
    </xdr:from>
    <xdr:to>
      <xdr:col>6</xdr:col>
      <xdr:colOff>38100</xdr:colOff>
      <xdr:row>59</xdr:row>
      <xdr:rowOff>15664</xdr:rowOff>
    </xdr:to>
    <xdr:sp macro="" textlink="">
      <xdr:nvSpPr>
        <xdr:cNvPr id="145" name="楕円 144"/>
        <xdr:cNvSpPr/>
      </xdr:nvSpPr>
      <xdr:spPr>
        <a:xfrm>
          <a:off x="1079500" y="100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6791</xdr:rowOff>
    </xdr:from>
    <xdr:ext cx="534377" cy="259045"/>
    <xdr:sp macro="" textlink="">
      <xdr:nvSpPr>
        <xdr:cNvPr id="146" name="テキスト ボックス 145"/>
        <xdr:cNvSpPr txBox="1"/>
      </xdr:nvSpPr>
      <xdr:spPr>
        <a:xfrm>
          <a:off x="863111" y="101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60330</xdr:rowOff>
    </xdr:from>
    <xdr:to>
      <xdr:col>24</xdr:col>
      <xdr:colOff>63500</xdr:colOff>
      <xdr:row>78</xdr:row>
      <xdr:rowOff>75349</xdr:rowOff>
    </xdr:to>
    <xdr:cxnSp macro="">
      <xdr:nvCxnSpPr>
        <xdr:cNvPr id="173" name="直線コネクタ 172"/>
        <xdr:cNvCxnSpPr/>
      </xdr:nvCxnSpPr>
      <xdr:spPr>
        <a:xfrm flipV="1">
          <a:off x="3797300" y="13433430"/>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75349</xdr:rowOff>
    </xdr:from>
    <xdr:to>
      <xdr:col>19</xdr:col>
      <xdr:colOff>177800</xdr:colOff>
      <xdr:row>78</xdr:row>
      <xdr:rowOff>97227</xdr:rowOff>
    </xdr:to>
    <xdr:cxnSp macro="">
      <xdr:nvCxnSpPr>
        <xdr:cNvPr id="176" name="直線コネクタ 175"/>
        <xdr:cNvCxnSpPr/>
      </xdr:nvCxnSpPr>
      <xdr:spPr>
        <a:xfrm flipV="1">
          <a:off x="2908300" y="1344844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96540</xdr:rowOff>
    </xdr:from>
    <xdr:to>
      <xdr:col>15</xdr:col>
      <xdr:colOff>50800</xdr:colOff>
      <xdr:row>78</xdr:row>
      <xdr:rowOff>97227</xdr:rowOff>
    </xdr:to>
    <xdr:cxnSp macro="">
      <xdr:nvCxnSpPr>
        <xdr:cNvPr id="179" name="直線コネクタ 178"/>
        <xdr:cNvCxnSpPr/>
      </xdr:nvCxnSpPr>
      <xdr:spPr>
        <a:xfrm>
          <a:off x="2019300" y="1346964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96540</xdr:rowOff>
    </xdr:to>
    <xdr:cxnSp macro="">
      <xdr:nvCxnSpPr>
        <xdr:cNvPr id="182" name="直線コネクタ 181"/>
        <xdr:cNvCxnSpPr/>
      </xdr:nvCxnSpPr>
      <xdr:spPr>
        <a:xfrm>
          <a:off x="1130300" y="1346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9530</xdr:rowOff>
    </xdr:from>
    <xdr:to>
      <xdr:col>24</xdr:col>
      <xdr:colOff>114300</xdr:colOff>
      <xdr:row>78</xdr:row>
      <xdr:rowOff>111130</xdr:rowOff>
    </xdr:to>
    <xdr:sp macro="" textlink="">
      <xdr:nvSpPr>
        <xdr:cNvPr id="192" name="楕円 191"/>
        <xdr:cNvSpPr/>
      </xdr:nvSpPr>
      <xdr:spPr>
        <a:xfrm>
          <a:off x="45847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95907</xdr:rowOff>
    </xdr:from>
    <xdr:ext cx="469744" cy="259045"/>
    <xdr:sp macro="" textlink="">
      <xdr:nvSpPr>
        <xdr:cNvPr id="193" name="維持補修費該当値テキスト"/>
        <xdr:cNvSpPr txBox="1"/>
      </xdr:nvSpPr>
      <xdr:spPr>
        <a:xfrm>
          <a:off x="4686300" y="132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24549</xdr:rowOff>
    </xdr:from>
    <xdr:to>
      <xdr:col>20</xdr:col>
      <xdr:colOff>38100</xdr:colOff>
      <xdr:row>78</xdr:row>
      <xdr:rowOff>126149</xdr:rowOff>
    </xdr:to>
    <xdr:sp macro="" textlink="">
      <xdr:nvSpPr>
        <xdr:cNvPr id="194" name="楕円 193"/>
        <xdr:cNvSpPr/>
      </xdr:nvSpPr>
      <xdr:spPr>
        <a:xfrm>
          <a:off x="3746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117276</xdr:rowOff>
    </xdr:from>
    <xdr:ext cx="469744" cy="259045"/>
    <xdr:sp macro="" textlink="">
      <xdr:nvSpPr>
        <xdr:cNvPr id="195" name="テキスト ボックス 194"/>
        <xdr:cNvSpPr txBox="1"/>
      </xdr:nvSpPr>
      <xdr:spPr>
        <a:xfrm>
          <a:off x="3562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46427</xdr:rowOff>
    </xdr:from>
    <xdr:to>
      <xdr:col>15</xdr:col>
      <xdr:colOff>101600</xdr:colOff>
      <xdr:row>78</xdr:row>
      <xdr:rowOff>148027</xdr:rowOff>
    </xdr:to>
    <xdr:sp macro="" textlink="">
      <xdr:nvSpPr>
        <xdr:cNvPr id="196" name="楕円 195"/>
        <xdr:cNvSpPr/>
      </xdr:nvSpPr>
      <xdr:spPr>
        <a:xfrm>
          <a:off x="2857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139154</xdr:rowOff>
    </xdr:from>
    <xdr:ext cx="469744" cy="259045"/>
    <xdr:sp macro="" textlink="">
      <xdr:nvSpPr>
        <xdr:cNvPr id="197" name="テキスト ボックス 196"/>
        <xdr:cNvSpPr txBox="1"/>
      </xdr:nvSpPr>
      <xdr:spPr>
        <a:xfrm>
          <a:off x="2673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45740</xdr:rowOff>
    </xdr:from>
    <xdr:to>
      <xdr:col>10</xdr:col>
      <xdr:colOff>165100</xdr:colOff>
      <xdr:row>78</xdr:row>
      <xdr:rowOff>147340</xdr:rowOff>
    </xdr:to>
    <xdr:sp macro="" textlink="">
      <xdr:nvSpPr>
        <xdr:cNvPr id="198" name="楕円 197"/>
        <xdr:cNvSpPr/>
      </xdr:nvSpPr>
      <xdr:spPr>
        <a:xfrm>
          <a:off x="1968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138467</xdr:rowOff>
    </xdr:from>
    <xdr:ext cx="469744" cy="259045"/>
    <xdr:sp macro="" textlink="">
      <xdr:nvSpPr>
        <xdr:cNvPr id="199" name="テキスト ボックス 198"/>
        <xdr:cNvSpPr txBox="1"/>
      </xdr:nvSpPr>
      <xdr:spPr>
        <a:xfrm>
          <a:off x="1784428" y="135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36596</xdr:rowOff>
    </xdr:from>
    <xdr:to>
      <xdr:col>6</xdr:col>
      <xdr:colOff>38100</xdr:colOff>
      <xdr:row>78</xdr:row>
      <xdr:rowOff>138196</xdr:rowOff>
    </xdr:to>
    <xdr:sp macro="" textlink="">
      <xdr:nvSpPr>
        <xdr:cNvPr id="200" name="楕円 199"/>
        <xdr:cNvSpPr/>
      </xdr:nvSpPr>
      <xdr:spPr>
        <a:xfrm>
          <a:off x="1079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129323</xdr:rowOff>
    </xdr:from>
    <xdr:ext cx="469744" cy="259045"/>
    <xdr:sp macro="" textlink="">
      <xdr:nvSpPr>
        <xdr:cNvPr id="201" name="テキスト ボックス 200"/>
        <xdr:cNvSpPr txBox="1"/>
      </xdr:nvSpPr>
      <xdr:spPr>
        <a:xfrm>
          <a:off x="895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166850</xdr:rowOff>
    </xdr:from>
    <xdr:to>
      <xdr:col>24</xdr:col>
      <xdr:colOff>63500</xdr:colOff>
      <xdr:row>97</xdr:row>
      <xdr:rowOff>16583</xdr:rowOff>
    </xdr:to>
    <xdr:cxnSp macro="">
      <xdr:nvCxnSpPr>
        <xdr:cNvPr id="231" name="直線コネクタ 230"/>
        <xdr:cNvCxnSpPr/>
      </xdr:nvCxnSpPr>
      <xdr:spPr>
        <a:xfrm>
          <a:off x="3797300" y="16626050"/>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166850</xdr:rowOff>
    </xdr:from>
    <xdr:to>
      <xdr:col>19</xdr:col>
      <xdr:colOff>177800</xdr:colOff>
      <xdr:row>97</xdr:row>
      <xdr:rowOff>36144</xdr:rowOff>
    </xdr:to>
    <xdr:cxnSp macro="">
      <xdr:nvCxnSpPr>
        <xdr:cNvPr id="234" name="直線コネクタ 233"/>
        <xdr:cNvCxnSpPr/>
      </xdr:nvCxnSpPr>
      <xdr:spPr>
        <a:xfrm flipV="1">
          <a:off x="2908300" y="16626050"/>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36144</xdr:rowOff>
    </xdr:from>
    <xdr:to>
      <xdr:col>15</xdr:col>
      <xdr:colOff>50800</xdr:colOff>
      <xdr:row>97</xdr:row>
      <xdr:rowOff>81742</xdr:rowOff>
    </xdr:to>
    <xdr:cxnSp macro="">
      <xdr:nvCxnSpPr>
        <xdr:cNvPr id="237" name="直線コネクタ 236"/>
        <xdr:cNvCxnSpPr/>
      </xdr:nvCxnSpPr>
      <xdr:spPr>
        <a:xfrm flipV="1">
          <a:off x="2019300" y="16666794"/>
          <a:ext cx="889000" cy="4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81742</xdr:rowOff>
    </xdr:from>
    <xdr:to>
      <xdr:col>10</xdr:col>
      <xdr:colOff>114300</xdr:colOff>
      <xdr:row>97</xdr:row>
      <xdr:rowOff>117396</xdr:rowOff>
    </xdr:to>
    <xdr:cxnSp macro="">
      <xdr:nvCxnSpPr>
        <xdr:cNvPr id="240" name="直線コネクタ 239"/>
        <xdr:cNvCxnSpPr/>
      </xdr:nvCxnSpPr>
      <xdr:spPr>
        <a:xfrm flipV="1">
          <a:off x="1130300" y="16712392"/>
          <a:ext cx="889000" cy="3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137233</xdr:rowOff>
    </xdr:from>
    <xdr:to>
      <xdr:col>24</xdr:col>
      <xdr:colOff>114300</xdr:colOff>
      <xdr:row>97</xdr:row>
      <xdr:rowOff>67383</xdr:rowOff>
    </xdr:to>
    <xdr:sp macro="" textlink="">
      <xdr:nvSpPr>
        <xdr:cNvPr id="250" name="楕円 249"/>
        <xdr:cNvSpPr/>
      </xdr:nvSpPr>
      <xdr:spPr>
        <a:xfrm>
          <a:off x="45847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115660</xdr:rowOff>
    </xdr:from>
    <xdr:ext cx="534377" cy="259045"/>
    <xdr:sp macro="" textlink="">
      <xdr:nvSpPr>
        <xdr:cNvPr id="251" name="扶助費該当値テキスト"/>
        <xdr:cNvSpPr txBox="1"/>
      </xdr:nvSpPr>
      <xdr:spPr>
        <a:xfrm>
          <a:off x="4686300" y="165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116050</xdr:rowOff>
    </xdr:from>
    <xdr:to>
      <xdr:col>20</xdr:col>
      <xdr:colOff>38100</xdr:colOff>
      <xdr:row>97</xdr:row>
      <xdr:rowOff>46200</xdr:rowOff>
    </xdr:to>
    <xdr:sp macro="" textlink="">
      <xdr:nvSpPr>
        <xdr:cNvPr id="252" name="楕円 251"/>
        <xdr:cNvSpPr/>
      </xdr:nvSpPr>
      <xdr:spPr>
        <a:xfrm>
          <a:off x="3746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37327</xdr:rowOff>
    </xdr:from>
    <xdr:ext cx="599010" cy="259045"/>
    <xdr:sp macro="" textlink="">
      <xdr:nvSpPr>
        <xdr:cNvPr id="253" name="テキスト ボックス 252"/>
        <xdr:cNvSpPr txBox="1"/>
      </xdr:nvSpPr>
      <xdr:spPr>
        <a:xfrm>
          <a:off x="3497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156794</xdr:rowOff>
    </xdr:from>
    <xdr:to>
      <xdr:col>15</xdr:col>
      <xdr:colOff>101600</xdr:colOff>
      <xdr:row>97</xdr:row>
      <xdr:rowOff>86944</xdr:rowOff>
    </xdr:to>
    <xdr:sp macro="" textlink="">
      <xdr:nvSpPr>
        <xdr:cNvPr id="254" name="楕円 253"/>
        <xdr:cNvSpPr/>
      </xdr:nvSpPr>
      <xdr:spPr>
        <a:xfrm>
          <a:off x="2857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78071</xdr:rowOff>
    </xdr:from>
    <xdr:ext cx="534377" cy="259045"/>
    <xdr:sp macro="" textlink="">
      <xdr:nvSpPr>
        <xdr:cNvPr id="255" name="テキスト ボックス 254"/>
        <xdr:cNvSpPr txBox="1"/>
      </xdr:nvSpPr>
      <xdr:spPr>
        <a:xfrm>
          <a:off x="2641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30942</xdr:rowOff>
    </xdr:from>
    <xdr:to>
      <xdr:col>10</xdr:col>
      <xdr:colOff>165100</xdr:colOff>
      <xdr:row>97</xdr:row>
      <xdr:rowOff>132542</xdr:rowOff>
    </xdr:to>
    <xdr:sp macro="" textlink="">
      <xdr:nvSpPr>
        <xdr:cNvPr id="256" name="楕円 255"/>
        <xdr:cNvSpPr/>
      </xdr:nvSpPr>
      <xdr:spPr>
        <a:xfrm>
          <a:off x="1968500" y="16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149069</xdr:rowOff>
    </xdr:from>
    <xdr:ext cx="534377" cy="259045"/>
    <xdr:sp macro="" textlink="">
      <xdr:nvSpPr>
        <xdr:cNvPr id="257" name="テキスト ボックス 256"/>
        <xdr:cNvSpPr txBox="1"/>
      </xdr:nvSpPr>
      <xdr:spPr>
        <a:xfrm>
          <a:off x="1752111" y="164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66596</xdr:rowOff>
    </xdr:from>
    <xdr:to>
      <xdr:col>6</xdr:col>
      <xdr:colOff>38100</xdr:colOff>
      <xdr:row>97</xdr:row>
      <xdr:rowOff>168196</xdr:rowOff>
    </xdr:to>
    <xdr:sp macro="" textlink="">
      <xdr:nvSpPr>
        <xdr:cNvPr id="258" name="楕円 257"/>
        <xdr:cNvSpPr/>
      </xdr:nvSpPr>
      <xdr:spPr>
        <a:xfrm>
          <a:off x="1079500" y="166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xdr:rowOff>
    </xdr:from>
    <xdr:ext cx="534377" cy="259045"/>
    <xdr:sp macro="" textlink="">
      <xdr:nvSpPr>
        <xdr:cNvPr id="259" name="テキスト ボックス 258"/>
        <xdr:cNvSpPr txBox="1"/>
      </xdr:nvSpPr>
      <xdr:spPr>
        <a:xfrm>
          <a:off x="863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123165</xdr:rowOff>
    </xdr:from>
    <xdr:to>
      <xdr:col>55</xdr:col>
      <xdr:colOff>0</xdr:colOff>
      <xdr:row>38</xdr:row>
      <xdr:rowOff>136162</xdr:rowOff>
    </xdr:to>
    <xdr:cxnSp macro="">
      <xdr:nvCxnSpPr>
        <xdr:cNvPr id="291" name="直線コネクタ 290"/>
        <xdr:cNvCxnSpPr/>
      </xdr:nvCxnSpPr>
      <xdr:spPr>
        <a:xfrm flipV="1">
          <a:off x="9639300" y="6638265"/>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44635</xdr:rowOff>
    </xdr:from>
    <xdr:to>
      <xdr:col>50</xdr:col>
      <xdr:colOff>114300</xdr:colOff>
      <xdr:row>38</xdr:row>
      <xdr:rowOff>136162</xdr:rowOff>
    </xdr:to>
    <xdr:cxnSp macro="">
      <xdr:nvCxnSpPr>
        <xdr:cNvPr id="294" name="直線コネクタ 293"/>
        <xdr:cNvCxnSpPr/>
      </xdr:nvCxnSpPr>
      <xdr:spPr>
        <a:xfrm>
          <a:off x="8750300" y="6559735"/>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44635</xdr:rowOff>
    </xdr:from>
    <xdr:to>
      <xdr:col>45</xdr:col>
      <xdr:colOff>177800</xdr:colOff>
      <xdr:row>39</xdr:row>
      <xdr:rowOff>46127</xdr:rowOff>
    </xdr:to>
    <xdr:cxnSp macro="">
      <xdr:nvCxnSpPr>
        <xdr:cNvPr id="297" name="直線コネクタ 296"/>
        <xdr:cNvCxnSpPr/>
      </xdr:nvCxnSpPr>
      <xdr:spPr>
        <a:xfrm flipV="1">
          <a:off x="7861300" y="6559735"/>
          <a:ext cx="889000" cy="17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26739</xdr:rowOff>
    </xdr:from>
    <xdr:to>
      <xdr:col>41</xdr:col>
      <xdr:colOff>50800</xdr:colOff>
      <xdr:row>39</xdr:row>
      <xdr:rowOff>46127</xdr:rowOff>
    </xdr:to>
    <xdr:cxnSp macro="">
      <xdr:nvCxnSpPr>
        <xdr:cNvPr id="300" name="直線コネクタ 299"/>
        <xdr:cNvCxnSpPr/>
      </xdr:nvCxnSpPr>
      <xdr:spPr>
        <a:xfrm>
          <a:off x="6972300" y="6713289"/>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72365</xdr:rowOff>
    </xdr:from>
    <xdr:to>
      <xdr:col>55</xdr:col>
      <xdr:colOff>50800</xdr:colOff>
      <xdr:row>39</xdr:row>
      <xdr:rowOff>2515</xdr:rowOff>
    </xdr:to>
    <xdr:sp macro="" textlink="">
      <xdr:nvSpPr>
        <xdr:cNvPr id="310" name="楕円 309"/>
        <xdr:cNvSpPr/>
      </xdr:nvSpPr>
      <xdr:spPr>
        <a:xfrm>
          <a:off x="10426700" y="6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158742</xdr:rowOff>
    </xdr:from>
    <xdr:ext cx="534377" cy="259045"/>
    <xdr:sp macro="" textlink="">
      <xdr:nvSpPr>
        <xdr:cNvPr id="311" name="補助費等該当値テキスト"/>
        <xdr:cNvSpPr txBox="1"/>
      </xdr:nvSpPr>
      <xdr:spPr>
        <a:xfrm>
          <a:off x="10528300" y="65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85362</xdr:rowOff>
    </xdr:from>
    <xdr:to>
      <xdr:col>50</xdr:col>
      <xdr:colOff>165100</xdr:colOff>
      <xdr:row>39</xdr:row>
      <xdr:rowOff>15512</xdr:rowOff>
    </xdr:to>
    <xdr:sp macro="" textlink="">
      <xdr:nvSpPr>
        <xdr:cNvPr id="312" name="楕円 311"/>
        <xdr:cNvSpPr/>
      </xdr:nvSpPr>
      <xdr:spPr>
        <a:xfrm>
          <a:off x="9588500" y="66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6639</xdr:rowOff>
    </xdr:from>
    <xdr:ext cx="534377" cy="259045"/>
    <xdr:sp macro="" textlink="">
      <xdr:nvSpPr>
        <xdr:cNvPr id="313" name="テキスト ボックス 312"/>
        <xdr:cNvSpPr txBox="1"/>
      </xdr:nvSpPr>
      <xdr:spPr>
        <a:xfrm>
          <a:off x="9372111" y="66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165285</xdr:rowOff>
    </xdr:from>
    <xdr:to>
      <xdr:col>46</xdr:col>
      <xdr:colOff>38100</xdr:colOff>
      <xdr:row>38</xdr:row>
      <xdr:rowOff>95435</xdr:rowOff>
    </xdr:to>
    <xdr:sp macro="" textlink="">
      <xdr:nvSpPr>
        <xdr:cNvPr id="314" name="楕円 313"/>
        <xdr:cNvSpPr/>
      </xdr:nvSpPr>
      <xdr:spPr>
        <a:xfrm>
          <a:off x="8699500" y="65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86562</xdr:rowOff>
    </xdr:from>
    <xdr:ext cx="534377" cy="259045"/>
    <xdr:sp macro="" textlink="">
      <xdr:nvSpPr>
        <xdr:cNvPr id="315" name="テキスト ボックス 314"/>
        <xdr:cNvSpPr txBox="1"/>
      </xdr:nvSpPr>
      <xdr:spPr>
        <a:xfrm>
          <a:off x="8483111" y="66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166777</xdr:rowOff>
    </xdr:from>
    <xdr:to>
      <xdr:col>41</xdr:col>
      <xdr:colOff>101600</xdr:colOff>
      <xdr:row>39</xdr:row>
      <xdr:rowOff>96927</xdr:rowOff>
    </xdr:to>
    <xdr:sp macro="" textlink="">
      <xdr:nvSpPr>
        <xdr:cNvPr id="316" name="楕円 315"/>
        <xdr:cNvSpPr/>
      </xdr:nvSpPr>
      <xdr:spPr>
        <a:xfrm>
          <a:off x="7810500" y="66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88054</xdr:rowOff>
    </xdr:from>
    <xdr:ext cx="534377" cy="259045"/>
    <xdr:sp macro="" textlink="">
      <xdr:nvSpPr>
        <xdr:cNvPr id="317" name="テキスト ボックス 316"/>
        <xdr:cNvSpPr txBox="1"/>
      </xdr:nvSpPr>
      <xdr:spPr>
        <a:xfrm>
          <a:off x="7594111" y="67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147389</xdr:rowOff>
    </xdr:from>
    <xdr:to>
      <xdr:col>36</xdr:col>
      <xdr:colOff>165100</xdr:colOff>
      <xdr:row>39</xdr:row>
      <xdr:rowOff>77539</xdr:rowOff>
    </xdr:to>
    <xdr:sp macro="" textlink="">
      <xdr:nvSpPr>
        <xdr:cNvPr id="318" name="楕円 317"/>
        <xdr:cNvSpPr/>
      </xdr:nvSpPr>
      <xdr:spPr>
        <a:xfrm>
          <a:off x="6921500" y="66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68666</xdr:rowOff>
    </xdr:from>
    <xdr:ext cx="534377" cy="259045"/>
    <xdr:sp macro="" textlink="">
      <xdr:nvSpPr>
        <xdr:cNvPr id="319" name="テキスト ボックス 318"/>
        <xdr:cNvSpPr txBox="1"/>
      </xdr:nvSpPr>
      <xdr:spPr>
        <a:xfrm>
          <a:off x="6705111" y="67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168751</xdr:rowOff>
    </xdr:from>
    <xdr:to>
      <xdr:col>55</xdr:col>
      <xdr:colOff>0</xdr:colOff>
      <xdr:row>58</xdr:row>
      <xdr:rowOff>36121</xdr:rowOff>
    </xdr:to>
    <xdr:cxnSp macro="">
      <xdr:nvCxnSpPr>
        <xdr:cNvPr id="348" name="直線コネクタ 347"/>
        <xdr:cNvCxnSpPr/>
      </xdr:nvCxnSpPr>
      <xdr:spPr>
        <a:xfrm flipV="1">
          <a:off x="9639300" y="9941401"/>
          <a:ext cx="838200" cy="3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36121</xdr:rowOff>
    </xdr:from>
    <xdr:to>
      <xdr:col>50</xdr:col>
      <xdr:colOff>114300</xdr:colOff>
      <xdr:row>58</xdr:row>
      <xdr:rowOff>41326</xdr:rowOff>
    </xdr:to>
    <xdr:cxnSp macro="">
      <xdr:nvCxnSpPr>
        <xdr:cNvPr id="351" name="直線コネクタ 350"/>
        <xdr:cNvCxnSpPr/>
      </xdr:nvCxnSpPr>
      <xdr:spPr>
        <a:xfrm flipV="1">
          <a:off x="8750300" y="9980221"/>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146687</xdr:rowOff>
    </xdr:from>
    <xdr:to>
      <xdr:col>45</xdr:col>
      <xdr:colOff>177800</xdr:colOff>
      <xdr:row>58</xdr:row>
      <xdr:rowOff>41326</xdr:rowOff>
    </xdr:to>
    <xdr:cxnSp macro="">
      <xdr:nvCxnSpPr>
        <xdr:cNvPr id="354" name="直線コネクタ 353"/>
        <xdr:cNvCxnSpPr/>
      </xdr:nvCxnSpPr>
      <xdr:spPr>
        <a:xfrm>
          <a:off x="7861300" y="9747887"/>
          <a:ext cx="8890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146687</xdr:rowOff>
    </xdr:from>
    <xdr:to>
      <xdr:col>41</xdr:col>
      <xdr:colOff>50800</xdr:colOff>
      <xdr:row>57</xdr:row>
      <xdr:rowOff>89244</xdr:rowOff>
    </xdr:to>
    <xdr:cxnSp macro="">
      <xdr:nvCxnSpPr>
        <xdr:cNvPr id="357" name="直線コネクタ 356"/>
        <xdr:cNvCxnSpPr/>
      </xdr:nvCxnSpPr>
      <xdr:spPr>
        <a:xfrm flipV="1">
          <a:off x="6972300" y="9747887"/>
          <a:ext cx="889000" cy="1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23078</xdr:rowOff>
    </xdr:from>
    <xdr:ext cx="599010" cy="259045"/>
    <xdr:sp macro="" textlink="">
      <xdr:nvSpPr>
        <xdr:cNvPr id="359" name="テキスト ボックス 358"/>
        <xdr:cNvSpPr txBox="1"/>
      </xdr:nvSpPr>
      <xdr:spPr>
        <a:xfrm>
          <a:off x="7561795" y="97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117951</xdr:rowOff>
    </xdr:from>
    <xdr:to>
      <xdr:col>55</xdr:col>
      <xdr:colOff>50800</xdr:colOff>
      <xdr:row>58</xdr:row>
      <xdr:rowOff>48101</xdr:rowOff>
    </xdr:to>
    <xdr:sp macro="" textlink="">
      <xdr:nvSpPr>
        <xdr:cNvPr id="367" name="楕円 366"/>
        <xdr:cNvSpPr/>
      </xdr:nvSpPr>
      <xdr:spPr>
        <a:xfrm>
          <a:off x="10426700" y="9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96378</xdr:rowOff>
    </xdr:from>
    <xdr:ext cx="534377" cy="259045"/>
    <xdr:sp macro="" textlink="">
      <xdr:nvSpPr>
        <xdr:cNvPr id="368" name="普通建設事業費該当値テキスト"/>
        <xdr:cNvSpPr txBox="1"/>
      </xdr:nvSpPr>
      <xdr:spPr>
        <a:xfrm>
          <a:off x="10528300" y="98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156771</xdr:rowOff>
    </xdr:from>
    <xdr:to>
      <xdr:col>50</xdr:col>
      <xdr:colOff>165100</xdr:colOff>
      <xdr:row>58</xdr:row>
      <xdr:rowOff>86921</xdr:rowOff>
    </xdr:to>
    <xdr:sp macro="" textlink="">
      <xdr:nvSpPr>
        <xdr:cNvPr id="369" name="楕円 368"/>
        <xdr:cNvSpPr/>
      </xdr:nvSpPr>
      <xdr:spPr>
        <a:xfrm>
          <a:off x="9588500" y="9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78048</xdr:rowOff>
    </xdr:from>
    <xdr:ext cx="534377" cy="259045"/>
    <xdr:sp macro="" textlink="">
      <xdr:nvSpPr>
        <xdr:cNvPr id="370" name="テキスト ボックス 369"/>
        <xdr:cNvSpPr txBox="1"/>
      </xdr:nvSpPr>
      <xdr:spPr>
        <a:xfrm>
          <a:off x="9372111" y="100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161976</xdr:rowOff>
    </xdr:from>
    <xdr:to>
      <xdr:col>46</xdr:col>
      <xdr:colOff>38100</xdr:colOff>
      <xdr:row>58</xdr:row>
      <xdr:rowOff>92126</xdr:rowOff>
    </xdr:to>
    <xdr:sp macro="" textlink="">
      <xdr:nvSpPr>
        <xdr:cNvPr id="371" name="楕円 370"/>
        <xdr:cNvSpPr/>
      </xdr:nvSpPr>
      <xdr:spPr>
        <a:xfrm>
          <a:off x="8699500" y="99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83253</xdr:rowOff>
    </xdr:from>
    <xdr:ext cx="534377" cy="259045"/>
    <xdr:sp macro="" textlink="">
      <xdr:nvSpPr>
        <xdr:cNvPr id="372" name="テキスト ボックス 371"/>
        <xdr:cNvSpPr txBox="1"/>
      </xdr:nvSpPr>
      <xdr:spPr>
        <a:xfrm>
          <a:off x="8483111" y="100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95887</xdr:rowOff>
    </xdr:from>
    <xdr:to>
      <xdr:col>41</xdr:col>
      <xdr:colOff>101600</xdr:colOff>
      <xdr:row>57</xdr:row>
      <xdr:rowOff>26037</xdr:rowOff>
    </xdr:to>
    <xdr:sp macro="" textlink="">
      <xdr:nvSpPr>
        <xdr:cNvPr id="373" name="楕円 372"/>
        <xdr:cNvSpPr/>
      </xdr:nvSpPr>
      <xdr:spPr>
        <a:xfrm>
          <a:off x="7810500" y="96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42564</xdr:rowOff>
    </xdr:from>
    <xdr:ext cx="599010" cy="259045"/>
    <xdr:sp macro="" textlink="">
      <xdr:nvSpPr>
        <xdr:cNvPr id="374" name="テキスト ボックス 373"/>
        <xdr:cNvSpPr txBox="1"/>
      </xdr:nvSpPr>
      <xdr:spPr>
        <a:xfrm>
          <a:off x="7561795" y="947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38444</xdr:rowOff>
    </xdr:from>
    <xdr:to>
      <xdr:col>36</xdr:col>
      <xdr:colOff>165100</xdr:colOff>
      <xdr:row>57</xdr:row>
      <xdr:rowOff>140044</xdr:rowOff>
    </xdr:to>
    <xdr:sp macro="" textlink="">
      <xdr:nvSpPr>
        <xdr:cNvPr id="375" name="楕円 374"/>
        <xdr:cNvSpPr/>
      </xdr:nvSpPr>
      <xdr:spPr>
        <a:xfrm>
          <a:off x="6921500" y="98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131171</xdr:rowOff>
    </xdr:from>
    <xdr:ext cx="534377" cy="259045"/>
    <xdr:sp macro="" textlink="">
      <xdr:nvSpPr>
        <xdr:cNvPr id="376" name="テキスト ボックス 375"/>
        <xdr:cNvSpPr txBox="1"/>
      </xdr:nvSpPr>
      <xdr:spPr>
        <a:xfrm>
          <a:off x="6705111" y="99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152471</xdr:rowOff>
    </xdr:from>
    <xdr:to>
      <xdr:col>55</xdr:col>
      <xdr:colOff>0</xdr:colOff>
      <xdr:row>78</xdr:row>
      <xdr:rowOff>120514</xdr:rowOff>
    </xdr:to>
    <xdr:cxnSp macro="">
      <xdr:nvCxnSpPr>
        <xdr:cNvPr id="405" name="直線コネクタ 404"/>
        <xdr:cNvCxnSpPr/>
      </xdr:nvCxnSpPr>
      <xdr:spPr>
        <a:xfrm flipV="1">
          <a:off x="9639300" y="13354121"/>
          <a:ext cx="838200" cy="1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120514</xdr:rowOff>
    </xdr:from>
    <xdr:to>
      <xdr:col>50</xdr:col>
      <xdr:colOff>114300</xdr:colOff>
      <xdr:row>78</xdr:row>
      <xdr:rowOff>158964</xdr:rowOff>
    </xdr:to>
    <xdr:cxnSp macro="">
      <xdr:nvCxnSpPr>
        <xdr:cNvPr id="408" name="直線コネクタ 407"/>
        <xdr:cNvCxnSpPr/>
      </xdr:nvCxnSpPr>
      <xdr:spPr>
        <a:xfrm flipV="1">
          <a:off x="8750300" y="1349361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163643</xdr:rowOff>
    </xdr:from>
    <xdr:to>
      <xdr:col>45</xdr:col>
      <xdr:colOff>177800</xdr:colOff>
      <xdr:row>78</xdr:row>
      <xdr:rowOff>158964</xdr:rowOff>
    </xdr:to>
    <xdr:cxnSp macro="">
      <xdr:nvCxnSpPr>
        <xdr:cNvPr id="411" name="直線コネクタ 410"/>
        <xdr:cNvCxnSpPr/>
      </xdr:nvCxnSpPr>
      <xdr:spPr>
        <a:xfrm>
          <a:off x="7861300" y="13193843"/>
          <a:ext cx="889000" cy="3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101671</xdr:rowOff>
    </xdr:from>
    <xdr:to>
      <xdr:col>55</xdr:col>
      <xdr:colOff>50800</xdr:colOff>
      <xdr:row>78</xdr:row>
      <xdr:rowOff>31821</xdr:rowOff>
    </xdr:to>
    <xdr:sp macro="" textlink="">
      <xdr:nvSpPr>
        <xdr:cNvPr id="421" name="楕円 420"/>
        <xdr:cNvSpPr/>
      </xdr:nvSpPr>
      <xdr:spPr>
        <a:xfrm>
          <a:off x="10426700" y="133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124548</xdr:rowOff>
    </xdr:from>
    <xdr:ext cx="534377" cy="259045"/>
    <xdr:sp macro="" textlink="">
      <xdr:nvSpPr>
        <xdr:cNvPr id="422" name="普通建設事業費 （ うち新規整備　）該当値テキスト"/>
        <xdr:cNvSpPr txBox="1"/>
      </xdr:nvSpPr>
      <xdr:spPr>
        <a:xfrm>
          <a:off x="10528300" y="131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69714</xdr:rowOff>
    </xdr:from>
    <xdr:to>
      <xdr:col>50</xdr:col>
      <xdr:colOff>165100</xdr:colOff>
      <xdr:row>78</xdr:row>
      <xdr:rowOff>171314</xdr:rowOff>
    </xdr:to>
    <xdr:sp macro="" textlink="">
      <xdr:nvSpPr>
        <xdr:cNvPr id="423" name="楕円 422"/>
        <xdr:cNvSpPr/>
      </xdr:nvSpPr>
      <xdr:spPr>
        <a:xfrm>
          <a:off x="9588500" y="13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162441</xdr:rowOff>
    </xdr:from>
    <xdr:ext cx="534377" cy="259045"/>
    <xdr:sp macro="" textlink="">
      <xdr:nvSpPr>
        <xdr:cNvPr id="424" name="テキスト ボックス 423"/>
        <xdr:cNvSpPr txBox="1"/>
      </xdr:nvSpPr>
      <xdr:spPr>
        <a:xfrm>
          <a:off x="9372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108164</xdr:rowOff>
    </xdr:from>
    <xdr:to>
      <xdr:col>46</xdr:col>
      <xdr:colOff>38100</xdr:colOff>
      <xdr:row>79</xdr:row>
      <xdr:rowOff>38314</xdr:rowOff>
    </xdr:to>
    <xdr:sp macro="" textlink="">
      <xdr:nvSpPr>
        <xdr:cNvPr id="425" name="楕円 424"/>
        <xdr:cNvSpPr/>
      </xdr:nvSpPr>
      <xdr:spPr>
        <a:xfrm>
          <a:off x="8699500" y="134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29441</xdr:rowOff>
    </xdr:from>
    <xdr:ext cx="469744" cy="259045"/>
    <xdr:sp macro="" textlink="">
      <xdr:nvSpPr>
        <xdr:cNvPr id="426" name="テキスト ボックス 425"/>
        <xdr:cNvSpPr txBox="1"/>
      </xdr:nvSpPr>
      <xdr:spPr>
        <a:xfrm>
          <a:off x="8515428" y="1357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112843</xdr:rowOff>
    </xdr:from>
    <xdr:to>
      <xdr:col>41</xdr:col>
      <xdr:colOff>101600</xdr:colOff>
      <xdr:row>77</xdr:row>
      <xdr:rowOff>42993</xdr:rowOff>
    </xdr:to>
    <xdr:sp macro="" textlink="">
      <xdr:nvSpPr>
        <xdr:cNvPr id="427" name="楕円 426"/>
        <xdr:cNvSpPr/>
      </xdr:nvSpPr>
      <xdr:spPr>
        <a:xfrm>
          <a:off x="7810500" y="131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34120</xdr:rowOff>
    </xdr:from>
    <xdr:ext cx="534377" cy="259045"/>
    <xdr:sp macro="" textlink="">
      <xdr:nvSpPr>
        <xdr:cNvPr id="428" name="テキスト ボックス 427"/>
        <xdr:cNvSpPr txBox="1"/>
      </xdr:nvSpPr>
      <xdr:spPr>
        <a:xfrm>
          <a:off x="7594111" y="132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3797</xdr:rowOff>
    </xdr:from>
    <xdr:to>
      <xdr:col>55</xdr:col>
      <xdr:colOff>0</xdr:colOff>
      <xdr:row>98</xdr:row>
      <xdr:rowOff>83792</xdr:rowOff>
    </xdr:to>
    <xdr:cxnSp macro="">
      <xdr:nvCxnSpPr>
        <xdr:cNvPr id="457" name="直線コネクタ 456"/>
        <xdr:cNvCxnSpPr/>
      </xdr:nvCxnSpPr>
      <xdr:spPr>
        <a:xfrm>
          <a:off x="9639300" y="16805897"/>
          <a:ext cx="8382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3797</xdr:rowOff>
    </xdr:from>
    <xdr:to>
      <xdr:col>50</xdr:col>
      <xdr:colOff>114300</xdr:colOff>
      <xdr:row>98</xdr:row>
      <xdr:rowOff>27313</xdr:rowOff>
    </xdr:to>
    <xdr:cxnSp macro="">
      <xdr:nvCxnSpPr>
        <xdr:cNvPr id="460" name="直線コネクタ 459"/>
        <xdr:cNvCxnSpPr/>
      </xdr:nvCxnSpPr>
      <xdr:spPr>
        <a:xfrm flipV="1">
          <a:off x="8750300" y="16805897"/>
          <a:ext cx="889000" cy="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4270</xdr:rowOff>
    </xdr:from>
    <xdr:to>
      <xdr:col>45</xdr:col>
      <xdr:colOff>177800</xdr:colOff>
      <xdr:row>98</xdr:row>
      <xdr:rowOff>27313</xdr:rowOff>
    </xdr:to>
    <xdr:cxnSp macro="">
      <xdr:nvCxnSpPr>
        <xdr:cNvPr id="463" name="直線コネクタ 462"/>
        <xdr:cNvCxnSpPr/>
      </xdr:nvCxnSpPr>
      <xdr:spPr>
        <a:xfrm>
          <a:off x="7861300" y="1680637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32992</xdr:rowOff>
    </xdr:from>
    <xdr:to>
      <xdr:col>55</xdr:col>
      <xdr:colOff>50800</xdr:colOff>
      <xdr:row>98</xdr:row>
      <xdr:rowOff>134592</xdr:rowOff>
    </xdr:to>
    <xdr:sp macro="" textlink="">
      <xdr:nvSpPr>
        <xdr:cNvPr id="473" name="楕円 472"/>
        <xdr:cNvSpPr/>
      </xdr:nvSpPr>
      <xdr:spPr>
        <a:xfrm>
          <a:off x="10426700" y="16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119369</xdr:rowOff>
    </xdr:from>
    <xdr:ext cx="534377" cy="259045"/>
    <xdr:sp macro="" textlink="">
      <xdr:nvSpPr>
        <xdr:cNvPr id="474" name="普通建設事業費 （ うち更新整備　）該当値テキスト"/>
        <xdr:cNvSpPr txBox="1"/>
      </xdr:nvSpPr>
      <xdr:spPr>
        <a:xfrm>
          <a:off x="10528300" y="167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124447</xdr:rowOff>
    </xdr:from>
    <xdr:to>
      <xdr:col>50</xdr:col>
      <xdr:colOff>165100</xdr:colOff>
      <xdr:row>98</xdr:row>
      <xdr:rowOff>54597</xdr:rowOff>
    </xdr:to>
    <xdr:sp macro="" textlink="">
      <xdr:nvSpPr>
        <xdr:cNvPr id="475" name="楕円 474"/>
        <xdr:cNvSpPr/>
      </xdr:nvSpPr>
      <xdr:spPr>
        <a:xfrm>
          <a:off x="9588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45724</xdr:rowOff>
    </xdr:from>
    <xdr:ext cx="534377" cy="259045"/>
    <xdr:sp macro="" textlink="">
      <xdr:nvSpPr>
        <xdr:cNvPr id="476" name="テキスト ボックス 475"/>
        <xdr:cNvSpPr txBox="1"/>
      </xdr:nvSpPr>
      <xdr:spPr>
        <a:xfrm>
          <a:off x="9372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147963</xdr:rowOff>
    </xdr:from>
    <xdr:to>
      <xdr:col>46</xdr:col>
      <xdr:colOff>38100</xdr:colOff>
      <xdr:row>98</xdr:row>
      <xdr:rowOff>78113</xdr:rowOff>
    </xdr:to>
    <xdr:sp macro="" textlink="">
      <xdr:nvSpPr>
        <xdr:cNvPr id="477" name="楕円 476"/>
        <xdr:cNvSpPr/>
      </xdr:nvSpPr>
      <xdr:spPr>
        <a:xfrm>
          <a:off x="8699500" y="167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69240</xdr:rowOff>
    </xdr:from>
    <xdr:ext cx="534377" cy="259045"/>
    <xdr:sp macro="" textlink="">
      <xdr:nvSpPr>
        <xdr:cNvPr id="478" name="テキスト ボックス 477"/>
        <xdr:cNvSpPr txBox="1"/>
      </xdr:nvSpPr>
      <xdr:spPr>
        <a:xfrm>
          <a:off x="8483111" y="168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124920</xdr:rowOff>
    </xdr:from>
    <xdr:to>
      <xdr:col>41</xdr:col>
      <xdr:colOff>101600</xdr:colOff>
      <xdr:row>98</xdr:row>
      <xdr:rowOff>55070</xdr:rowOff>
    </xdr:to>
    <xdr:sp macro="" textlink="">
      <xdr:nvSpPr>
        <xdr:cNvPr id="479" name="楕円 478"/>
        <xdr:cNvSpPr/>
      </xdr:nvSpPr>
      <xdr:spPr>
        <a:xfrm>
          <a:off x="7810500" y="167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46197</xdr:rowOff>
    </xdr:from>
    <xdr:ext cx="534377" cy="259045"/>
    <xdr:sp macro="" textlink="">
      <xdr:nvSpPr>
        <xdr:cNvPr id="480" name="テキスト ボックス 479"/>
        <xdr:cNvSpPr txBox="1"/>
      </xdr:nvSpPr>
      <xdr:spPr>
        <a:xfrm>
          <a:off x="7594111" y="168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249299" cy="259045"/>
    <xdr:sp macro="" textlink="">
      <xdr:nvSpPr>
        <xdr:cNvPr id="529" name="災害復旧事業費該当値テキスト"/>
        <xdr:cNvSpPr txBox="1"/>
      </xdr:nvSpPr>
      <xdr:spPr>
        <a:xfrm>
          <a:off x="16370300" y="6607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139483</xdr:rowOff>
    </xdr:from>
    <xdr:to>
      <xdr:col>85</xdr:col>
      <xdr:colOff>127000</xdr:colOff>
      <xdr:row>78</xdr:row>
      <xdr:rowOff>140582</xdr:rowOff>
    </xdr:to>
    <xdr:cxnSp macro="">
      <xdr:nvCxnSpPr>
        <xdr:cNvPr id="628" name="直線コネクタ 627"/>
        <xdr:cNvCxnSpPr/>
      </xdr:nvCxnSpPr>
      <xdr:spPr>
        <a:xfrm flipV="1">
          <a:off x="15481300" y="13512583"/>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140582</xdr:rowOff>
    </xdr:from>
    <xdr:to>
      <xdr:col>81</xdr:col>
      <xdr:colOff>50800</xdr:colOff>
      <xdr:row>78</xdr:row>
      <xdr:rowOff>157085</xdr:rowOff>
    </xdr:to>
    <xdr:cxnSp macro="">
      <xdr:nvCxnSpPr>
        <xdr:cNvPr id="631" name="直線コネクタ 630"/>
        <xdr:cNvCxnSpPr/>
      </xdr:nvCxnSpPr>
      <xdr:spPr>
        <a:xfrm flipV="1">
          <a:off x="14592300" y="13513682"/>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146548</xdr:rowOff>
    </xdr:from>
    <xdr:to>
      <xdr:col>76</xdr:col>
      <xdr:colOff>114300</xdr:colOff>
      <xdr:row>78</xdr:row>
      <xdr:rowOff>157085</xdr:rowOff>
    </xdr:to>
    <xdr:cxnSp macro="">
      <xdr:nvCxnSpPr>
        <xdr:cNvPr id="634" name="直線コネクタ 633"/>
        <xdr:cNvCxnSpPr/>
      </xdr:nvCxnSpPr>
      <xdr:spPr>
        <a:xfrm>
          <a:off x="13703300" y="13519648"/>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143042</xdr:rowOff>
    </xdr:from>
    <xdr:to>
      <xdr:col>71</xdr:col>
      <xdr:colOff>177800</xdr:colOff>
      <xdr:row>78</xdr:row>
      <xdr:rowOff>146548</xdr:rowOff>
    </xdr:to>
    <xdr:cxnSp macro="">
      <xdr:nvCxnSpPr>
        <xdr:cNvPr id="637" name="直線コネクタ 636"/>
        <xdr:cNvCxnSpPr/>
      </xdr:nvCxnSpPr>
      <xdr:spPr>
        <a:xfrm>
          <a:off x="12814300" y="1351614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88683</xdr:rowOff>
    </xdr:from>
    <xdr:to>
      <xdr:col>85</xdr:col>
      <xdr:colOff>177800</xdr:colOff>
      <xdr:row>79</xdr:row>
      <xdr:rowOff>18833</xdr:rowOff>
    </xdr:to>
    <xdr:sp macro="" textlink="">
      <xdr:nvSpPr>
        <xdr:cNvPr id="647" name="楕円 646"/>
        <xdr:cNvSpPr/>
      </xdr:nvSpPr>
      <xdr:spPr>
        <a:xfrm>
          <a:off x="162687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67110</xdr:rowOff>
    </xdr:from>
    <xdr:ext cx="534377" cy="259045"/>
    <xdr:sp macro="" textlink="">
      <xdr:nvSpPr>
        <xdr:cNvPr id="648" name="公債費該当値テキスト"/>
        <xdr:cNvSpPr txBox="1"/>
      </xdr:nvSpPr>
      <xdr:spPr>
        <a:xfrm>
          <a:off x="16370300" y="134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89782</xdr:rowOff>
    </xdr:from>
    <xdr:to>
      <xdr:col>81</xdr:col>
      <xdr:colOff>101600</xdr:colOff>
      <xdr:row>79</xdr:row>
      <xdr:rowOff>19932</xdr:rowOff>
    </xdr:to>
    <xdr:sp macro="" textlink="">
      <xdr:nvSpPr>
        <xdr:cNvPr id="649" name="楕円 648"/>
        <xdr:cNvSpPr/>
      </xdr:nvSpPr>
      <xdr:spPr>
        <a:xfrm>
          <a:off x="15430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11059</xdr:rowOff>
    </xdr:from>
    <xdr:ext cx="534377" cy="259045"/>
    <xdr:sp macro="" textlink="">
      <xdr:nvSpPr>
        <xdr:cNvPr id="650" name="テキスト ボックス 649"/>
        <xdr:cNvSpPr txBox="1"/>
      </xdr:nvSpPr>
      <xdr:spPr>
        <a:xfrm>
          <a:off x="15214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106285</xdr:rowOff>
    </xdr:from>
    <xdr:to>
      <xdr:col>76</xdr:col>
      <xdr:colOff>165100</xdr:colOff>
      <xdr:row>79</xdr:row>
      <xdr:rowOff>36435</xdr:rowOff>
    </xdr:to>
    <xdr:sp macro="" textlink="">
      <xdr:nvSpPr>
        <xdr:cNvPr id="651" name="楕円 650"/>
        <xdr:cNvSpPr/>
      </xdr:nvSpPr>
      <xdr:spPr>
        <a:xfrm>
          <a:off x="14541500" y="134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27562</xdr:rowOff>
    </xdr:from>
    <xdr:ext cx="534377" cy="259045"/>
    <xdr:sp macro="" textlink="">
      <xdr:nvSpPr>
        <xdr:cNvPr id="652" name="テキスト ボックス 651"/>
        <xdr:cNvSpPr txBox="1"/>
      </xdr:nvSpPr>
      <xdr:spPr>
        <a:xfrm>
          <a:off x="14325111" y="135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95748</xdr:rowOff>
    </xdr:from>
    <xdr:to>
      <xdr:col>72</xdr:col>
      <xdr:colOff>38100</xdr:colOff>
      <xdr:row>79</xdr:row>
      <xdr:rowOff>25898</xdr:rowOff>
    </xdr:to>
    <xdr:sp macro="" textlink="">
      <xdr:nvSpPr>
        <xdr:cNvPr id="653" name="楕円 652"/>
        <xdr:cNvSpPr/>
      </xdr:nvSpPr>
      <xdr:spPr>
        <a:xfrm>
          <a:off x="13652500" y="13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17025</xdr:rowOff>
    </xdr:from>
    <xdr:ext cx="534377" cy="259045"/>
    <xdr:sp macro="" textlink="">
      <xdr:nvSpPr>
        <xdr:cNvPr id="654" name="テキスト ボックス 653"/>
        <xdr:cNvSpPr txBox="1"/>
      </xdr:nvSpPr>
      <xdr:spPr>
        <a:xfrm>
          <a:off x="13436111" y="135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92242</xdr:rowOff>
    </xdr:from>
    <xdr:to>
      <xdr:col>67</xdr:col>
      <xdr:colOff>101600</xdr:colOff>
      <xdr:row>79</xdr:row>
      <xdr:rowOff>22392</xdr:rowOff>
    </xdr:to>
    <xdr:sp macro="" textlink="">
      <xdr:nvSpPr>
        <xdr:cNvPr id="655" name="楕円 654"/>
        <xdr:cNvSpPr/>
      </xdr:nvSpPr>
      <xdr:spPr>
        <a:xfrm>
          <a:off x="12763500" y="134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13519</xdr:rowOff>
    </xdr:from>
    <xdr:ext cx="534377" cy="259045"/>
    <xdr:sp macro="" textlink="">
      <xdr:nvSpPr>
        <xdr:cNvPr id="656" name="テキスト ボックス 655"/>
        <xdr:cNvSpPr txBox="1"/>
      </xdr:nvSpPr>
      <xdr:spPr>
        <a:xfrm>
          <a:off x="12547111" y="135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89295</xdr:rowOff>
    </xdr:from>
    <xdr:to>
      <xdr:col>85</xdr:col>
      <xdr:colOff>127000</xdr:colOff>
      <xdr:row>98</xdr:row>
      <xdr:rowOff>109945</xdr:rowOff>
    </xdr:to>
    <xdr:cxnSp macro="">
      <xdr:nvCxnSpPr>
        <xdr:cNvPr id="683" name="直線コネクタ 682"/>
        <xdr:cNvCxnSpPr/>
      </xdr:nvCxnSpPr>
      <xdr:spPr>
        <a:xfrm flipV="1">
          <a:off x="15481300" y="16891395"/>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109945</xdr:rowOff>
    </xdr:from>
    <xdr:to>
      <xdr:col>81</xdr:col>
      <xdr:colOff>50800</xdr:colOff>
      <xdr:row>98</xdr:row>
      <xdr:rowOff>115739</xdr:rowOff>
    </xdr:to>
    <xdr:cxnSp macro="">
      <xdr:nvCxnSpPr>
        <xdr:cNvPr id="686" name="直線コネクタ 685"/>
        <xdr:cNvCxnSpPr/>
      </xdr:nvCxnSpPr>
      <xdr:spPr>
        <a:xfrm flipV="1">
          <a:off x="14592300" y="16912045"/>
          <a:ext cx="889000" cy="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110775</xdr:rowOff>
    </xdr:from>
    <xdr:to>
      <xdr:col>76</xdr:col>
      <xdr:colOff>114300</xdr:colOff>
      <xdr:row>98</xdr:row>
      <xdr:rowOff>115739</xdr:rowOff>
    </xdr:to>
    <xdr:cxnSp macro="">
      <xdr:nvCxnSpPr>
        <xdr:cNvPr id="689" name="直線コネクタ 688"/>
        <xdr:cNvCxnSpPr/>
      </xdr:nvCxnSpPr>
      <xdr:spPr>
        <a:xfrm>
          <a:off x="13703300" y="1691287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92199</xdr:rowOff>
    </xdr:from>
    <xdr:to>
      <xdr:col>71</xdr:col>
      <xdr:colOff>177800</xdr:colOff>
      <xdr:row>98</xdr:row>
      <xdr:rowOff>110775</xdr:rowOff>
    </xdr:to>
    <xdr:cxnSp macro="">
      <xdr:nvCxnSpPr>
        <xdr:cNvPr id="692" name="直線コネクタ 691"/>
        <xdr:cNvCxnSpPr/>
      </xdr:nvCxnSpPr>
      <xdr:spPr>
        <a:xfrm>
          <a:off x="12814300" y="16894299"/>
          <a:ext cx="8890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38495</xdr:rowOff>
    </xdr:from>
    <xdr:to>
      <xdr:col>85</xdr:col>
      <xdr:colOff>177800</xdr:colOff>
      <xdr:row>98</xdr:row>
      <xdr:rowOff>140095</xdr:rowOff>
    </xdr:to>
    <xdr:sp macro="" textlink="">
      <xdr:nvSpPr>
        <xdr:cNvPr id="702" name="楕円 701"/>
        <xdr:cNvSpPr/>
      </xdr:nvSpPr>
      <xdr:spPr>
        <a:xfrm>
          <a:off x="16268700" y="16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169322</xdr:rowOff>
    </xdr:from>
    <xdr:ext cx="534377" cy="259045"/>
    <xdr:sp macro="" textlink="">
      <xdr:nvSpPr>
        <xdr:cNvPr id="703" name="積立金該当値テキスト"/>
        <xdr:cNvSpPr txBox="1"/>
      </xdr:nvSpPr>
      <xdr:spPr>
        <a:xfrm>
          <a:off x="16370300" y="16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59145</xdr:rowOff>
    </xdr:from>
    <xdr:to>
      <xdr:col>81</xdr:col>
      <xdr:colOff>101600</xdr:colOff>
      <xdr:row>98</xdr:row>
      <xdr:rowOff>160745</xdr:rowOff>
    </xdr:to>
    <xdr:sp macro="" textlink="">
      <xdr:nvSpPr>
        <xdr:cNvPr id="704" name="楕円 703"/>
        <xdr:cNvSpPr/>
      </xdr:nvSpPr>
      <xdr:spPr>
        <a:xfrm>
          <a:off x="15430500" y="16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151872</xdr:rowOff>
    </xdr:from>
    <xdr:ext cx="534377" cy="259045"/>
    <xdr:sp macro="" textlink="">
      <xdr:nvSpPr>
        <xdr:cNvPr id="705" name="テキスト ボックス 704"/>
        <xdr:cNvSpPr txBox="1"/>
      </xdr:nvSpPr>
      <xdr:spPr>
        <a:xfrm>
          <a:off x="15214111" y="16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64939</xdr:rowOff>
    </xdr:from>
    <xdr:to>
      <xdr:col>76</xdr:col>
      <xdr:colOff>165100</xdr:colOff>
      <xdr:row>98</xdr:row>
      <xdr:rowOff>166539</xdr:rowOff>
    </xdr:to>
    <xdr:sp macro="" textlink="">
      <xdr:nvSpPr>
        <xdr:cNvPr id="706" name="楕円 705"/>
        <xdr:cNvSpPr/>
      </xdr:nvSpPr>
      <xdr:spPr>
        <a:xfrm>
          <a:off x="14541500" y="168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157666</xdr:rowOff>
    </xdr:from>
    <xdr:ext cx="534377" cy="259045"/>
    <xdr:sp macro="" textlink="">
      <xdr:nvSpPr>
        <xdr:cNvPr id="707" name="テキスト ボックス 706"/>
        <xdr:cNvSpPr txBox="1"/>
      </xdr:nvSpPr>
      <xdr:spPr>
        <a:xfrm>
          <a:off x="14325111" y="169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59975</xdr:rowOff>
    </xdr:from>
    <xdr:to>
      <xdr:col>72</xdr:col>
      <xdr:colOff>38100</xdr:colOff>
      <xdr:row>98</xdr:row>
      <xdr:rowOff>161575</xdr:rowOff>
    </xdr:to>
    <xdr:sp macro="" textlink="">
      <xdr:nvSpPr>
        <xdr:cNvPr id="708" name="楕円 707"/>
        <xdr:cNvSpPr/>
      </xdr:nvSpPr>
      <xdr:spPr>
        <a:xfrm>
          <a:off x="13652500" y="16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152702</xdr:rowOff>
    </xdr:from>
    <xdr:ext cx="534377" cy="259045"/>
    <xdr:sp macro="" textlink="">
      <xdr:nvSpPr>
        <xdr:cNvPr id="709" name="テキスト ボックス 708"/>
        <xdr:cNvSpPr txBox="1"/>
      </xdr:nvSpPr>
      <xdr:spPr>
        <a:xfrm>
          <a:off x="13436111" y="169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41399</xdr:rowOff>
    </xdr:from>
    <xdr:to>
      <xdr:col>67</xdr:col>
      <xdr:colOff>101600</xdr:colOff>
      <xdr:row>98</xdr:row>
      <xdr:rowOff>142999</xdr:rowOff>
    </xdr:to>
    <xdr:sp macro="" textlink="">
      <xdr:nvSpPr>
        <xdr:cNvPr id="710" name="楕円 709"/>
        <xdr:cNvSpPr/>
      </xdr:nvSpPr>
      <xdr:spPr>
        <a:xfrm>
          <a:off x="12763500" y="168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134126</xdr:rowOff>
    </xdr:from>
    <xdr:ext cx="534377" cy="259045"/>
    <xdr:sp macro="" textlink="">
      <xdr:nvSpPr>
        <xdr:cNvPr id="711" name="テキスト ボックス 710"/>
        <xdr:cNvSpPr txBox="1"/>
      </xdr:nvSpPr>
      <xdr:spPr>
        <a:xfrm>
          <a:off x="12547111" y="169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43459</xdr:rowOff>
    </xdr:from>
    <xdr:to>
      <xdr:col>116</xdr:col>
      <xdr:colOff>63500</xdr:colOff>
      <xdr:row>39</xdr:row>
      <xdr:rowOff>44450</xdr:rowOff>
    </xdr:to>
    <xdr:cxnSp macro="">
      <xdr:nvCxnSpPr>
        <xdr:cNvPr id="740" name="直線コネクタ 739"/>
        <xdr:cNvCxnSpPr/>
      </xdr:nvCxnSpPr>
      <xdr:spPr>
        <a:xfrm flipV="1">
          <a:off x="21323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41173</xdr:rowOff>
    </xdr:from>
    <xdr:to>
      <xdr:col>102</xdr:col>
      <xdr:colOff>114300</xdr:colOff>
      <xdr:row>39</xdr:row>
      <xdr:rowOff>44450</xdr:rowOff>
    </xdr:to>
    <xdr:cxnSp macro="">
      <xdr:nvCxnSpPr>
        <xdr:cNvPr id="749" name="直線コネクタ 748"/>
        <xdr:cNvCxnSpPr/>
      </xdr:nvCxnSpPr>
      <xdr:spPr>
        <a:xfrm>
          <a:off x="18656300" y="6727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164109</xdr:rowOff>
    </xdr:from>
    <xdr:to>
      <xdr:col>116</xdr:col>
      <xdr:colOff>114300</xdr:colOff>
      <xdr:row>39</xdr:row>
      <xdr:rowOff>94259</xdr:rowOff>
    </xdr:to>
    <xdr:sp macro="" textlink="">
      <xdr:nvSpPr>
        <xdr:cNvPr id="759" name="楕円 758"/>
        <xdr:cNvSpPr/>
      </xdr:nvSpPr>
      <xdr:spPr>
        <a:xfrm>
          <a:off x="22110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79036</xdr:rowOff>
    </xdr:from>
    <xdr:ext cx="313932" cy="259045"/>
    <xdr:sp macro="" textlink="">
      <xdr:nvSpPr>
        <xdr:cNvPr id="760" name="投資及び出資金該当値テキスト"/>
        <xdr:cNvSpPr txBox="1"/>
      </xdr:nvSpPr>
      <xdr:spPr>
        <a:xfrm>
          <a:off x="22212300" y="659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161823</xdr:rowOff>
    </xdr:from>
    <xdr:to>
      <xdr:col>98</xdr:col>
      <xdr:colOff>38100</xdr:colOff>
      <xdr:row>39</xdr:row>
      <xdr:rowOff>91973</xdr:rowOff>
    </xdr:to>
    <xdr:sp macro="" textlink="">
      <xdr:nvSpPr>
        <xdr:cNvPr id="767" name="楕円 766"/>
        <xdr:cNvSpPr/>
      </xdr:nvSpPr>
      <xdr:spPr>
        <a:xfrm>
          <a:off x="18605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83100</xdr:rowOff>
    </xdr:from>
    <xdr:ext cx="313932" cy="259045"/>
    <xdr:sp macro="" textlink="">
      <xdr:nvSpPr>
        <xdr:cNvPr id="768" name="テキスト ボックス 767"/>
        <xdr:cNvSpPr txBox="1"/>
      </xdr:nvSpPr>
      <xdr:spPr>
        <a:xfrm>
          <a:off x="18499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2148</xdr:rowOff>
    </xdr:from>
    <xdr:to>
      <xdr:col>116</xdr:col>
      <xdr:colOff>63500</xdr:colOff>
      <xdr:row>53</xdr:row>
      <xdr:rowOff>62140</xdr:rowOff>
    </xdr:to>
    <xdr:cxnSp macro="">
      <xdr:nvCxnSpPr>
        <xdr:cNvPr id="799" name="直線コネクタ 798"/>
        <xdr:cNvCxnSpPr/>
      </xdr:nvCxnSpPr>
      <xdr:spPr>
        <a:xfrm>
          <a:off x="21323300" y="9088998"/>
          <a:ext cx="8382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800"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166185</xdr:rowOff>
    </xdr:from>
    <xdr:to>
      <xdr:col>111</xdr:col>
      <xdr:colOff>177800</xdr:colOff>
      <xdr:row>53</xdr:row>
      <xdr:rowOff>2148</xdr:rowOff>
    </xdr:to>
    <xdr:cxnSp macro="">
      <xdr:nvCxnSpPr>
        <xdr:cNvPr id="802" name="直線コネクタ 801"/>
        <xdr:cNvCxnSpPr/>
      </xdr:nvCxnSpPr>
      <xdr:spPr>
        <a:xfrm>
          <a:off x="20434300" y="8910135"/>
          <a:ext cx="889000" cy="1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4" name="テキスト ボックス 803"/>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166185</xdr:rowOff>
    </xdr:from>
    <xdr:to>
      <xdr:col>107</xdr:col>
      <xdr:colOff>50800</xdr:colOff>
      <xdr:row>53</xdr:row>
      <xdr:rowOff>51526</xdr:rowOff>
    </xdr:to>
    <xdr:cxnSp macro="">
      <xdr:nvCxnSpPr>
        <xdr:cNvPr id="805" name="直線コネクタ 804"/>
        <xdr:cNvCxnSpPr/>
      </xdr:nvCxnSpPr>
      <xdr:spPr>
        <a:xfrm flipV="1">
          <a:off x="19545300" y="8910135"/>
          <a:ext cx="889000" cy="2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39377</xdr:rowOff>
    </xdr:from>
    <xdr:to>
      <xdr:col>102</xdr:col>
      <xdr:colOff>114300</xdr:colOff>
      <xdr:row>53</xdr:row>
      <xdr:rowOff>51526</xdr:rowOff>
    </xdr:to>
    <xdr:cxnSp macro="">
      <xdr:nvCxnSpPr>
        <xdr:cNvPr id="808" name="直線コネクタ 807"/>
        <xdr:cNvCxnSpPr/>
      </xdr:nvCxnSpPr>
      <xdr:spPr>
        <a:xfrm>
          <a:off x="18656300" y="8954777"/>
          <a:ext cx="889000" cy="1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10" name="テキスト ボックス 809"/>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12" name="テキスト ボックス 811"/>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11340</xdr:rowOff>
    </xdr:from>
    <xdr:to>
      <xdr:col>116</xdr:col>
      <xdr:colOff>114300</xdr:colOff>
      <xdr:row>53</xdr:row>
      <xdr:rowOff>112940</xdr:rowOff>
    </xdr:to>
    <xdr:sp macro="" textlink="">
      <xdr:nvSpPr>
        <xdr:cNvPr id="818" name="楕円 817"/>
        <xdr:cNvSpPr/>
      </xdr:nvSpPr>
      <xdr:spPr>
        <a:xfrm>
          <a:off x="22110700" y="9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34217</xdr:rowOff>
    </xdr:from>
    <xdr:ext cx="534377" cy="259045"/>
    <xdr:sp macro="" textlink="">
      <xdr:nvSpPr>
        <xdr:cNvPr id="819" name="貸付金該当値テキスト"/>
        <xdr:cNvSpPr txBox="1"/>
      </xdr:nvSpPr>
      <xdr:spPr>
        <a:xfrm>
          <a:off x="22212300" y="89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122798</xdr:rowOff>
    </xdr:from>
    <xdr:to>
      <xdr:col>112</xdr:col>
      <xdr:colOff>38100</xdr:colOff>
      <xdr:row>53</xdr:row>
      <xdr:rowOff>52948</xdr:rowOff>
    </xdr:to>
    <xdr:sp macro="" textlink="">
      <xdr:nvSpPr>
        <xdr:cNvPr id="820" name="楕円 819"/>
        <xdr:cNvSpPr/>
      </xdr:nvSpPr>
      <xdr:spPr>
        <a:xfrm>
          <a:off x="21272500" y="9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69475</xdr:rowOff>
    </xdr:from>
    <xdr:ext cx="534377" cy="259045"/>
    <xdr:sp macro="" textlink="">
      <xdr:nvSpPr>
        <xdr:cNvPr id="821" name="テキスト ボックス 820"/>
        <xdr:cNvSpPr txBox="1"/>
      </xdr:nvSpPr>
      <xdr:spPr>
        <a:xfrm>
          <a:off x="21056111" y="88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115385</xdr:rowOff>
    </xdr:from>
    <xdr:to>
      <xdr:col>107</xdr:col>
      <xdr:colOff>101600</xdr:colOff>
      <xdr:row>52</xdr:row>
      <xdr:rowOff>45535</xdr:rowOff>
    </xdr:to>
    <xdr:sp macro="" textlink="">
      <xdr:nvSpPr>
        <xdr:cNvPr id="822" name="楕円 821"/>
        <xdr:cNvSpPr/>
      </xdr:nvSpPr>
      <xdr:spPr>
        <a:xfrm>
          <a:off x="20383500" y="8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62062</xdr:rowOff>
    </xdr:from>
    <xdr:ext cx="534377" cy="259045"/>
    <xdr:sp macro="" textlink="">
      <xdr:nvSpPr>
        <xdr:cNvPr id="823" name="テキスト ボックス 822"/>
        <xdr:cNvSpPr txBox="1"/>
      </xdr:nvSpPr>
      <xdr:spPr>
        <a:xfrm>
          <a:off x="20167111" y="8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726</xdr:rowOff>
    </xdr:from>
    <xdr:to>
      <xdr:col>102</xdr:col>
      <xdr:colOff>165100</xdr:colOff>
      <xdr:row>53</xdr:row>
      <xdr:rowOff>102326</xdr:rowOff>
    </xdr:to>
    <xdr:sp macro="" textlink="">
      <xdr:nvSpPr>
        <xdr:cNvPr id="824" name="楕円 823"/>
        <xdr:cNvSpPr/>
      </xdr:nvSpPr>
      <xdr:spPr>
        <a:xfrm>
          <a:off x="19494500" y="90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118853</xdr:rowOff>
    </xdr:from>
    <xdr:ext cx="534377" cy="259045"/>
    <xdr:sp macro="" textlink="">
      <xdr:nvSpPr>
        <xdr:cNvPr id="825" name="テキスト ボックス 824"/>
        <xdr:cNvSpPr txBox="1"/>
      </xdr:nvSpPr>
      <xdr:spPr>
        <a:xfrm>
          <a:off x="19278111" y="886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160027</xdr:rowOff>
    </xdr:from>
    <xdr:to>
      <xdr:col>98</xdr:col>
      <xdr:colOff>38100</xdr:colOff>
      <xdr:row>52</xdr:row>
      <xdr:rowOff>90177</xdr:rowOff>
    </xdr:to>
    <xdr:sp macro="" textlink="">
      <xdr:nvSpPr>
        <xdr:cNvPr id="826" name="楕円 825"/>
        <xdr:cNvSpPr/>
      </xdr:nvSpPr>
      <xdr:spPr>
        <a:xfrm>
          <a:off x="18605500" y="89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106704</xdr:rowOff>
    </xdr:from>
    <xdr:ext cx="534377" cy="259045"/>
    <xdr:sp macro="" textlink="">
      <xdr:nvSpPr>
        <xdr:cNvPr id="827" name="テキスト ボックス 826"/>
        <xdr:cNvSpPr txBox="1"/>
      </xdr:nvSpPr>
      <xdr:spPr>
        <a:xfrm>
          <a:off x="18389111" y="86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38097</xdr:rowOff>
    </xdr:from>
    <xdr:to>
      <xdr:col>116</xdr:col>
      <xdr:colOff>63500</xdr:colOff>
      <xdr:row>77</xdr:row>
      <xdr:rowOff>45293</xdr:rowOff>
    </xdr:to>
    <xdr:cxnSp macro="">
      <xdr:nvCxnSpPr>
        <xdr:cNvPr id="854" name="直線コネクタ 853"/>
        <xdr:cNvCxnSpPr/>
      </xdr:nvCxnSpPr>
      <xdr:spPr>
        <a:xfrm>
          <a:off x="21323300" y="13239747"/>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33401</xdr:rowOff>
    </xdr:from>
    <xdr:to>
      <xdr:col>111</xdr:col>
      <xdr:colOff>177800</xdr:colOff>
      <xdr:row>77</xdr:row>
      <xdr:rowOff>38097</xdr:rowOff>
    </xdr:to>
    <xdr:cxnSp macro="">
      <xdr:nvCxnSpPr>
        <xdr:cNvPr id="857" name="直線コネクタ 856"/>
        <xdr:cNvCxnSpPr/>
      </xdr:nvCxnSpPr>
      <xdr:spPr>
        <a:xfrm>
          <a:off x="20434300" y="13235051"/>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33401</xdr:rowOff>
    </xdr:from>
    <xdr:to>
      <xdr:col>107</xdr:col>
      <xdr:colOff>50800</xdr:colOff>
      <xdr:row>77</xdr:row>
      <xdr:rowOff>49645</xdr:rowOff>
    </xdr:to>
    <xdr:cxnSp macro="">
      <xdr:nvCxnSpPr>
        <xdr:cNvPr id="860" name="直線コネクタ 859"/>
        <xdr:cNvCxnSpPr/>
      </xdr:nvCxnSpPr>
      <xdr:spPr>
        <a:xfrm flipV="1">
          <a:off x="19545300" y="13235051"/>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36624</xdr:rowOff>
    </xdr:from>
    <xdr:to>
      <xdr:col>102</xdr:col>
      <xdr:colOff>114300</xdr:colOff>
      <xdr:row>77</xdr:row>
      <xdr:rowOff>49645</xdr:rowOff>
    </xdr:to>
    <xdr:cxnSp macro="">
      <xdr:nvCxnSpPr>
        <xdr:cNvPr id="863" name="直線コネクタ 862"/>
        <xdr:cNvCxnSpPr/>
      </xdr:nvCxnSpPr>
      <xdr:spPr>
        <a:xfrm>
          <a:off x="18656300" y="13238274"/>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165943</xdr:rowOff>
    </xdr:from>
    <xdr:to>
      <xdr:col>116</xdr:col>
      <xdr:colOff>114300</xdr:colOff>
      <xdr:row>77</xdr:row>
      <xdr:rowOff>96093</xdr:rowOff>
    </xdr:to>
    <xdr:sp macro="" textlink="">
      <xdr:nvSpPr>
        <xdr:cNvPr id="873" name="楕円 872"/>
        <xdr:cNvSpPr/>
      </xdr:nvSpPr>
      <xdr:spPr>
        <a:xfrm>
          <a:off x="22110700" y="131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158747</xdr:rowOff>
    </xdr:from>
    <xdr:to>
      <xdr:col>112</xdr:col>
      <xdr:colOff>38100</xdr:colOff>
      <xdr:row>77</xdr:row>
      <xdr:rowOff>88897</xdr:rowOff>
    </xdr:to>
    <xdr:sp macro="" textlink="">
      <xdr:nvSpPr>
        <xdr:cNvPr id="875" name="楕円 874"/>
        <xdr:cNvSpPr/>
      </xdr:nvSpPr>
      <xdr:spPr>
        <a:xfrm>
          <a:off x="21272500" y="131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80024</xdr:rowOff>
    </xdr:from>
    <xdr:ext cx="534377" cy="259045"/>
    <xdr:sp macro="" textlink="">
      <xdr:nvSpPr>
        <xdr:cNvPr id="876" name="テキスト ボックス 875"/>
        <xdr:cNvSpPr txBox="1"/>
      </xdr:nvSpPr>
      <xdr:spPr>
        <a:xfrm>
          <a:off x="21056111" y="132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154051</xdr:rowOff>
    </xdr:from>
    <xdr:to>
      <xdr:col>107</xdr:col>
      <xdr:colOff>101600</xdr:colOff>
      <xdr:row>77</xdr:row>
      <xdr:rowOff>84201</xdr:rowOff>
    </xdr:to>
    <xdr:sp macro="" textlink="">
      <xdr:nvSpPr>
        <xdr:cNvPr id="877" name="楕円 876"/>
        <xdr:cNvSpPr/>
      </xdr:nvSpPr>
      <xdr:spPr>
        <a:xfrm>
          <a:off x="20383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100728</xdr:rowOff>
    </xdr:from>
    <xdr:ext cx="534377" cy="259045"/>
    <xdr:sp macro="" textlink="">
      <xdr:nvSpPr>
        <xdr:cNvPr id="878" name="テキスト ボックス 877"/>
        <xdr:cNvSpPr txBox="1"/>
      </xdr:nvSpPr>
      <xdr:spPr>
        <a:xfrm>
          <a:off x="20167111" y="129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170295</xdr:rowOff>
    </xdr:from>
    <xdr:to>
      <xdr:col>102</xdr:col>
      <xdr:colOff>165100</xdr:colOff>
      <xdr:row>77</xdr:row>
      <xdr:rowOff>100445</xdr:rowOff>
    </xdr:to>
    <xdr:sp macro="" textlink="">
      <xdr:nvSpPr>
        <xdr:cNvPr id="879" name="楕円 878"/>
        <xdr:cNvSpPr/>
      </xdr:nvSpPr>
      <xdr:spPr>
        <a:xfrm>
          <a:off x="19494500" y="132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91572</xdr:rowOff>
    </xdr:from>
    <xdr:ext cx="534377" cy="259045"/>
    <xdr:sp macro="" textlink="">
      <xdr:nvSpPr>
        <xdr:cNvPr id="880" name="テキスト ボックス 879"/>
        <xdr:cNvSpPr txBox="1"/>
      </xdr:nvSpPr>
      <xdr:spPr>
        <a:xfrm>
          <a:off x="19278111" y="132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157274</xdr:rowOff>
    </xdr:from>
    <xdr:to>
      <xdr:col>98</xdr:col>
      <xdr:colOff>38100</xdr:colOff>
      <xdr:row>77</xdr:row>
      <xdr:rowOff>87424</xdr:rowOff>
    </xdr:to>
    <xdr:sp macro="" textlink="">
      <xdr:nvSpPr>
        <xdr:cNvPr id="881" name="楕円 880"/>
        <xdr:cNvSpPr/>
      </xdr:nvSpPr>
      <xdr:spPr>
        <a:xfrm>
          <a:off x="18605500" y="131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103951</xdr:rowOff>
    </xdr:from>
    <xdr:ext cx="534377" cy="259045"/>
    <xdr:sp macro="" textlink="">
      <xdr:nvSpPr>
        <xdr:cNvPr id="882" name="テキスト ボックス 881"/>
        <xdr:cNvSpPr txBox="1"/>
      </xdr:nvSpPr>
      <xdr:spPr>
        <a:xfrm>
          <a:off x="18389111" y="129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貸付金及び普通建設事業費（</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新規）、積立金を除き、類似団体平均を下回っている。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普通建設事業費（新規）については、水木しげるロードリニューアル事業の本格実施に伴い平均値を上回っている。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積立金については、寄附金の増加に伴う魚と鬼太郎のまち境港ふるさと基金への積立金増により平均値を上回っている。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160350</xdr:rowOff>
    </xdr:from>
    <xdr:to>
      <xdr:col>24</xdr:col>
      <xdr:colOff>63500</xdr:colOff>
      <xdr:row>37</xdr:row>
      <xdr:rowOff>330</xdr:rowOff>
    </xdr:to>
    <xdr:cxnSp macro="">
      <xdr:nvCxnSpPr>
        <xdr:cNvPr id="60" name="直線コネクタ 59"/>
        <xdr:cNvCxnSpPr/>
      </xdr:nvCxnSpPr>
      <xdr:spPr>
        <a:xfrm flipV="1">
          <a:off x="3797300" y="6332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157531</xdr:rowOff>
    </xdr:from>
    <xdr:to>
      <xdr:col>19</xdr:col>
      <xdr:colOff>177800</xdr:colOff>
      <xdr:row>37</xdr:row>
      <xdr:rowOff>330</xdr:rowOff>
    </xdr:to>
    <xdr:cxnSp macro="">
      <xdr:nvCxnSpPr>
        <xdr:cNvPr id="63" name="直線コネクタ 62"/>
        <xdr:cNvCxnSpPr/>
      </xdr:nvCxnSpPr>
      <xdr:spPr>
        <a:xfrm>
          <a:off x="2908300" y="632973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157531</xdr:rowOff>
    </xdr:from>
    <xdr:to>
      <xdr:col>15</xdr:col>
      <xdr:colOff>50800</xdr:colOff>
      <xdr:row>36</xdr:row>
      <xdr:rowOff>169113</xdr:rowOff>
    </xdr:to>
    <xdr:cxnSp macro="">
      <xdr:nvCxnSpPr>
        <xdr:cNvPr id="66" name="直線コネクタ 65"/>
        <xdr:cNvCxnSpPr/>
      </xdr:nvCxnSpPr>
      <xdr:spPr>
        <a:xfrm flipV="1">
          <a:off x="2019300" y="632973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169113</xdr:rowOff>
    </xdr:from>
    <xdr:to>
      <xdr:col>10</xdr:col>
      <xdr:colOff>114300</xdr:colOff>
      <xdr:row>36</xdr:row>
      <xdr:rowOff>170790</xdr:rowOff>
    </xdr:to>
    <xdr:cxnSp macro="">
      <xdr:nvCxnSpPr>
        <xdr:cNvPr id="69" name="直線コネクタ 68"/>
        <xdr:cNvCxnSpPr/>
      </xdr:nvCxnSpPr>
      <xdr:spPr>
        <a:xfrm flipV="1">
          <a:off x="1130300" y="634131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109550</xdr:rowOff>
    </xdr:from>
    <xdr:to>
      <xdr:col>24</xdr:col>
      <xdr:colOff>114300</xdr:colOff>
      <xdr:row>37</xdr:row>
      <xdr:rowOff>39700</xdr:rowOff>
    </xdr:to>
    <xdr:sp macro="" textlink="">
      <xdr:nvSpPr>
        <xdr:cNvPr id="79" name="楕円 78"/>
        <xdr:cNvSpPr/>
      </xdr:nvSpPr>
      <xdr:spPr>
        <a:xfrm>
          <a:off x="4584700" y="62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132427</xdr:rowOff>
    </xdr:from>
    <xdr:ext cx="469744" cy="259045"/>
    <xdr:sp macro="" textlink="">
      <xdr:nvSpPr>
        <xdr:cNvPr id="80" name="議会費該当値テキスト"/>
        <xdr:cNvSpPr txBox="1"/>
      </xdr:nvSpPr>
      <xdr:spPr>
        <a:xfrm>
          <a:off x="4686300" y="61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120980</xdr:rowOff>
    </xdr:from>
    <xdr:to>
      <xdr:col>20</xdr:col>
      <xdr:colOff>38100</xdr:colOff>
      <xdr:row>37</xdr:row>
      <xdr:rowOff>51130</xdr:rowOff>
    </xdr:to>
    <xdr:sp macro="" textlink="">
      <xdr:nvSpPr>
        <xdr:cNvPr id="81" name="楕円 80"/>
        <xdr:cNvSpPr/>
      </xdr:nvSpPr>
      <xdr:spPr>
        <a:xfrm>
          <a:off x="3746500" y="62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67657</xdr:rowOff>
    </xdr:from>
    <xdr:ext cx="469744" cy="259045"/>
    <xdr:sp macro="" textlink="">
      <xdr:nvSpPr>
        <xdr:cNvPr id="82" name="テキスト ボックス 81"/>
        <xdr:cNvSpPr txBox="1"/>
      </xdr:nvSpPr>
      <xdr:spPr>
        <a:xfrm>
          <a:off x="3562428" y="60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106731</xdr:rowOff>
    </xdr:from>
    <xdr:to>
      <xdr:col>15</xdr:col>
      <xdr:colOff>101600</xdr:colOff>
      <xdr:row>37</xdr:row>
      <xdr:rowOff>36881</xdr:rowOff>
    </xdr:to>
    <xdr:sp macro="" textlink="">
      <xdr:nvSpPr>
        <xdr:cNvPr id="83" name="楕円 82"/>
        <xdr:cNvSpPr/>
      </xdr:nvSpPr>
      <xdr:spPr>
        <a:xfrm>
          <a:off x="28575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28008</xdr:rowOff>
    </xdr:from>
    <xdr:ext cx="469744" cy="259045"/>
    <xdr:sp macro="" textlink="">
      <xdr:nvSpPr>
        <xdr:cNvPr id="84" name="テキスト ボックス 83"/>
        <xdr:cNvSpPr txBox="1"/>
      </xdr:nvSpPr>
      <xdr:spPr>
        <a:xfrm>
          <a:off x="2673428" y="6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118313</xdr:rowOff>
    </xdr:from>
    <xdr:to>
      <xdr:col>10</xdr:col>
      <xdr:colOff>165100</xdr:colOff>
      <xdr:row>37</xdr:row>
      <xdr:rowOff>48463</xdr:rowOff>
    </xdr:to>
    <xdr:sp macro="" textlink="">
      <xdr:nvSpPr>
        <xdr:cNvPr id="85" name="楕円 84"/>
        <xdr:cNvSpPr/>
      </xdr:nvSpPr>
      <xdr:spPr>
        <a:xfrm>
          <a:off x="1968500" y="62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39590</xdr:rowOff>
    </xdr:from>
    <xdr:ext cx="469744" cy="259045"/>
    <xdr:sp macro="" textlink="">
      <xdr:nvSpPr>
        <xdr:cNvPr id="86" name="テキスト ボックス 85"/>
        <xdr:cNvSpPr txBox="1"/>
      </xdr:nvSpPr>
      <xdr:spPr>
        <a:xfrm>
          <a:off x="1784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119990</xdr:rowOff>
    </xdr:from>
    <xdr:to>
      <xdr:col>6</xdr:col>
      <xdr:colOff>38100</xdr:colOff>
      <xdr:row>37</xdr:row>
      <xdr:rowOff>50140</xdr:rowOff>
    </xdr:to>
    <xdr:sp macro="" textlink="">
      <xdr:nvSpPr>
        <xdr:cNvPr id="87" name="楕円 86"/>
        <xdr:cNvSpPr/>
      </xdr:nvSpPr>
      <xdr:spPr>
        <a:xfrm>
          <a:off x="1079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41267</xdr:rowOff>
    </xdr:from>
    <xdr:ext cx="469744" cy="259045"/>
    <xdr:sp macro="" textlink="">
      <xdr:nvSpPr>
        <xdr:cNvPr id="88" name="テキスト ボックス 87"/>
        <xdr:cNvSpPr txBox="1"/>
      </xdr:nvSpPr>
      <xdr:spPr>
        <a:xfrm>
          <a:off x="895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127918</xdr:rowOff>
    </xdr:from>
    <xdr:to>
      <xdr:col>24</xdr:col>
      <xdr:colOff>63500</xdr:colOff>
      <xdr:row>58</xdr:row>
      <xdr:rowOff>956</xdr:rowOff>
    </xdr:to>
    <xdr:cxnSp macro="">
      <xdr:nvCxnSpPr>
        <xdr:cNvPr id="115" name="直線コネクタ 114"/>
        <xdr:cNvCxnSpPr/>
      </xdr:nvCxnSpPr>
      <xdr:spPr>
        <a:xfrm flipV="1">
          <a:off x="3797300" y="9900568"/>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xdr:rowOff>
    </xdr:from>
    <xdr:to>
      <xdr:col>19</xdr:col>
      <xdr:colOff>177800</xdr:colOff>
      <xdr:row>58</xdr:row>
      <xdr:rowOff>15545</xdr:rowOff>
    </xdr:to>
    <xdr:cxnSp macro="">
      <xdr:nvCxnSpPr>
        <xdr:cNvPr id="118" name="直線コネクタ 117"/>
        <xdr:cNvCxnSpPr/>
      </xdr:nvCxnSpPr>
      <xdr:spPr>
        <a:xfrm flipV="1">
          <a:off x="2908300" y="9945056"/>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6462</xdr:rowOff>
    </xdr:from>
    <xdr:to>
      <xdr:col>15</xdr:col>
      <xdr:colOff>50800</xdr:colOff>
      <xdr:row>58</xdr:row>
      <xdr:rowOff>15545</xdr:rowOff>
    </xdr:to>
    <xdr:cxnSp macro="">
      <xdr:nvCxnSpPr>
        <xdr:cNvPr id="121" name="直線コネクタ 120"/>
        <xdr:cNvCxnSpPr/>
      </xdr:nvCxnSpPr>
      <xdr:spPr>
        <a:xfrm>
          <a:off x="2019300" y="9950562"/>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164871</xdr:rowOff>
    </xdr:from>
    <xdr:to>
      <xdr:col>10</xdr:col>
      <xdr:colOff>114300</xdr:colOff>
      <xdr:row>58</xdr:row>
      <xdr:rowOff>6462</xdr:rowOff>
    </xdr:to>
    <xdr:cxnSp macro="">
      <xdr:nvCxnSpPr>
        <xdr:cNvPr id="124" name="直線コネクタ 123"/>
        <xdr:cNvCxnSpPr/>
      </xdr:nvCxnSpPr>
      <xdr:spPr>
        <a:xfrm>
          <a:off x="1130300" y="9937521"/>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77118</xdr:rowOff>
    </xdr:from>
    <xdr:to>
      <xdr:col>24</xdr:col>
      <xdr:colOff>114300</xdr:colOff>
      <xdr:row>58</xdr:row>
      <xdr:rowOff>7268</xdr:rowOff>
    </xdr:to>
    <xdr:sp macro="" textlink="">
      <xdr:nvSpPr>
        <xdr:cNvPr id="134" name="楕円 133"/>
        <xdr:cNvSpPr/>
      </xdr:nvSpPr>
      <xdr:spPr>
        <a:xfrm>
          <a:off x="4584700" y="98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36495</xdr:rowOff>
    </xdr:from>
    <xdr:ext cx="534377" cy="259045"/>
    <xdr:sp macro="" textlink="">
      <xdr:nvSpPr>
        <xdr:cNvPr id="135" name="総務費該当値テキスト"/>
        <xdr:cNvSpPr txBox="1"/>
      </xdr:nvSpPr>
      <xdr:spPr>
        <a:xfrm>
          <a:off x="4686300" y="96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121606</xdr:rowOff>
    </xdr:from>
    <xdr:to>
      <xdr:col>20</xdr:col>
      <xdr:colOff>38100</xdr:colOff>
      <xdr:row>58</xdr:row>
      <xdr:rowOff>51756</xdr:rowOff>
    </xdr:to>
    <xdr:sp macro="" textlink="">
      <xdr:nvSpPr>
        <xdr:cNvPr id="136" name="楕円 135"/>
        <xdr:cNvSpPr/>
      </xdr:nvSpPr>
      <xdr:spPr>
        <a:xfrm>
          <a:off x="3746500" y="98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42883</xdr:rowOff>
    </xdr:from>
    <xdr:ext cx="534377" cy="259045"/>
    <xdr:sp macro="" textlink="">
      <xdr:nvSpPr>
        <xdr:cNvPr id="137" name="テキスト ボックス 136"/>
        <xdr:cNvSpPr txBox="1"/>
      </xdr:nvSpPr>
      <xdr:spPr>
        <a:xfrm>
          <a:off x="3530111" y="99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136195</xdr:rowOff>
    </xdr:from>
    <xdr:to>
      <xdr:col>15</xdr:col>
      <xdr:colOff>101600</xdr:colOff>
      <xdr:row>58</xdr:row>
      <xdr:rowOff>66345</xdr:rowOff>
    </xdr:to>
    <xdr:sp macro="" textlink="">
      <xdr:nvSpPr>
        <xdr:cNvPr id="138" name="楕円 137"/>
        <xdr:cNvSpPr/>
      </xdr:nvSpPr>
      <xdr:spPr>
        <a:xfrm>
          <a:off x="2857500" y="99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57472</xdr:rowOff>
    </xdr:from>
    <xdr:ext cx="534377" cy="259045"/>
    <xdr:sp macro="" textlink="">
      <xdr:nvSpPr>
        <xdr:cNvPr id="139" name="テキスト ボックス 138"/>
        <xdr:cNvSpPr txBox="1"/>
      </xdr:nvSpPr>
      <xdr:spPr>
        <a:xfrm>
          <a:off x="2641111" y="100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127112</xdr:rowOff>
    </xdr:from>
    <xdr:to>
      <xdr:col>10</xdr:col>
      <xdr:colOff>165100</xdr:colOff>
      <xdr:row>58</xdr:row>
      <xdr:rowOff>57262</xdr:rowOff>
    </xdr:to>
    <xdr:sp macro="" textlink="">
      <xdr:nvSpPr>
        <xdr:cNvPr id="140" name="楕円 139"/>
        <xdr:cNvSpPr/>
      </xdr:nvSpPr>
      <xdr:spPr>
        <a:xfrm>
          <a:off x="1968500" y="9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48389</xdr:rowOff>
    </xdr:from>
    <xdr:ext cx="534377" cy="259045"/>
    <xdr:sp macro="" textlink="">
      <xdr:nvSpPr>
        <xdr:cNvPr id="141" name="テキスト ボックス 140"/>
        <xdr:cNvSpPr txBox="1"/>
      </xdr:nvSpPr>
      <xdr:spPr>
        <a:xfrm>
          <a:off x="1752111" y="9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114071</xdr:rowOff>
    </xdr:from>
    <xdr:to>
      <xdr:col>6</xdr:col>
      <xdr:colOff>38100</xdr:colOff>
      <xdr:row>58</xdr:row>
      <xdr:rowOff>44221</xdr:rowOff>
    </xdr:to>
    <xdr:sp macro="" textlink="">
      <xdr:nvSpPr>
        <xdr:cNvPr id="142" name="楕円 141"/>
        <xdr:cNvSpPr/>
      </xdr:nvSpPr>
      <xdr:spPr>
        <a:xfrm>
          <a:off x="1079500" y="98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35348</xdr:rowOff>
    </xdr:from>
    <xdr:ext cx="534377" cy="259045"/>
    <xdr:sp macro="" textlink="">
      <xdr:nvSpPr>
        <xdr:cNvPr id="143" name="テキスト ボックス 142"/>
        <xdr:cNvSpPr txBox="1"/>
      </xdr:nvSpPr>
      <xdr:spPr>
        <a:xfrm>
          <a:off x="863111" y="99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20572</xdr:rowOff>
    </xdr:from>
    <xdr:to>
      <xdr:col>24</xdr:col>
      <xdr:colOff>63500</xdr:colOff>
      <xdr:row>77</xdr:row>
      <xdr:rowOff>20955</xdr:rowOff>
    </xdr:to>
    <xdr:cxnSp macro="">
      <xdr:nvCxnSpPr>
        <xdr:cNvPr id="171" name="直線コネクタ 170"/>
        <xdr:cNvCxnSpPr/>
      </xdr:nvCxnSpPr>
      <xdr:spPr>
        <a:xfrm flipV="1">
          <a:off x="3797300" y="13222222"/>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20955</xdr:rowOff>
    </xdr:from>
    <xdr:to>
      <xdr:col>19</xdr:col>
      <xdr:colOff>177800</xdr:colOff>
      <xdr:row>77</xdr:row>
      <xdr:rowOff>51036</xdr:rowOff>
    </xdr:to>
    <xdr:cxnSp macro="">
      <xdr:nvCxnSpPr>
        <xdr:cNvPr id="174" name="直線コネクタ 173"/>
        <xdr:cNvCxnSpPr/>
      </xdr:nvCxnSpPr>
      <xdr:spPr>
        <a:xfrm flipV="1">
          <a:off x="2908300" y="1322260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51036</xdr:rowOff>
    </xdr:from>
    <xdr:to>
      <xdr:col>15</xdr:col>
      <xdr:colOff>50800</xdr:colOff>
      <xdr:row>77</xdr:row>
      <xdr:rowOff>60092</xdr:rowOff>
    </xdr:to>
    <xdr:cxnSp macro="">
      <xdr:nvCxnSpPr>
        <xdr:cNvPr id="177" name="直線コネクタ 176"/>
        <xdr:cNvCxnSpPr/>
      </xdr:nvCxnSpPr>
      <xdr:spPr>
        <a:xfrm flipV="1">
          <a:off x="2019300" y="13252686"/>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60092</xdr:rowOff>
    </xdr:from>
    <xdr:to>
      <xdr:col>10</xdr:col>
      <xdr:colOff>114300</xdr:colOff>
      <xdr:row>77</xdr:row>
      <xdr:rowOff>119867</xdr:rowOff>
    </xdr:to>
    <xdr:cxnSp macro="">
      <xdr:nvCxnSpPr>
        <xdr:cNvPr id="180" name="直線コネクタ 179"/>
        <xdr:cNvCxnSpPr/>
      </xdr:nvCxnSpPr>
      <xdr:spPr>
        <a:xfrm flipV="1">
          <a:off x="1130300" y="13261742"/>
          <a:ext cx="889000" cy="5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141222</xdr:rowOff>
    </xdr:from>
    <xdr:to>
      <xdr:col>24</xdr:col>
      <xdr:colOff>114300</xdr:colOff>
      <xdr:row>77</xdr:row>
      <xdr:rowOff>71372</xdr:rowOff>
    </xdr:to>
    <xdr:sp macro="" textlink="">
      <xdr:nvSpPr>
        <xdr:cNvPr id="190" name="楕円 189"/>
        <xdr:cNvSpPr/>
      </xdr:nvSpPr>
      <xdr:spPr>
        <a:xfrm>
          <a:off x="4584700" y="13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119649</xdr:rowOff>
    </xdr:from>
    <xdr:ext cx="599010" cy="259045"/>
    <xdr:sp macro="" textlink="">
      <xdr:nvSpPr>
        <xdr:cNvPr id="191" name="民生費該当値テキスト"/>
        <xdr:cNvSpPr txBox="1"/>
      </xdr:nvSpPr>
      <xdr:spPr>
        <a:xfrm>
          <a:off x="4686300" y="131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141605</xdr:rowOff>
    </xdr:from>
    <xdr:to>
      <xdr:col>20</xdr:col>
      <xdr:colOff>38100</xdr:colOff>
      <xdr:row>77</xdr:row>
      <xdr:rowOff>71755</xdr:rowOff>
    </xdr:to>
    <xdr:sp macro="" textlink="">
      <xdr:nvSpPr>
        <xdr:cNvPr id="192" name="楕円 191"/>
        <xdr:cNvSpPr/>
      </xdr:nvSpPr>
      <xdr:spPr>
        <a:xfrm>
          <a:off x="3746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62882</xdr:rowOff>
    </xdr:from>
    <xdr:ext cx="599010" cy="259045"/>
    <xdr:sp macro="" textlink="">
      <xdr:nvSpPr>
        <xdr:cNvPr id="193" name="テキスト ボックス 192"/>
        <xdr:cNvSpPr txBox="1"/>
      </xdr:nvSpPr>
      <xdr:spPr>
        <a:xfrm>
          <a:off x="3497795" y="132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236</xdr:rowOff>
    </xdr:from>
    <xdr:to>
      <xdr:col>15</xdr:col>
      <xdr:colOff>101600</xdr:colOff>
      <xdr:row>77</xdr:row>
      <xdr:rowOff>101836</xdr:rowOff>
    </xdr:to>
    <xdr:sp macro="" textlink="">
      <xdr:nvSpPr>
        <xdr:cNvPr id="194" name="楕円 193"/>
        <xdr:cNvSpPr/>
      </xdr:nvSpPr>
      <xdr:spPr>
        <a:xfrm>
          <a:off x="2857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92963</xdr:rowOff>
    </xdr:from>
    <xdr:ext cx="599010" cy="259045"/>
    <xdr:sp macro="" textlink="">
      <xdr:nvSpPr>
        <xdr:cNvPr id="195" name="テキスト ボックス 194"/>
        <xdr:cNvSpPr txBox="1"/>
      </xdr:nvSpPr>
      <xdr:spPr>
        <a:xfrm>
          <a:off x="2608795" y="13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9292</xdr:rowOff>
    </xdr:from>
    <xdr:to>
      <xdr:col>10</xdr:col>
      <xdr:colOff>165100</xdr:colOff>
      <xdr:row>77</xdr:row>
      <xdr:rowOff>110892</xdr:rowOff>
    </xdr:to>
    <xdr:sp macro="" textlink="">
      <xdr:nvSpPr>
        <xdr:cNvPr id="196" name="楕円 195"/>
        <xdr:cNvSpPr/>
      </xdr:nvSpPr>
      <xdr:spPr>
        <a:xfrm>
          <a:off x="1968500" y="132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102019</xdr:rowOff>
    </xdr:from>
    <xdr:ext cx="599010" cy="259045"/>
    <xdr:sp macro="" textlink="">
      <xdr:nvSpPr>
        <xdr:cNvPr id="197" name="テキスト ボックス 196"/>
        <xdr:cNvSpPr txBox="1"/>
      </xdr:nvSpPr>
      <xdr:spPr>
        <a:xfrm>
          <a:off x="1719795" y="1330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69067</xdr:rowOff>
    </xdr:from>
    <xdr:to>
      <xdr:col>6</xdr:col>
      <xdr:colOff>38100</xdr:colOff>
      <xdr:row>77</xdr:row>
      <xdr:rowOff>170667</xdr:rowOff>
    </xdr:to>
    <xdr:sp macro="" textlink="">
      <xdr:nvSpPr>
        <xdr:cNvPr id="198" name="楕円 197"/>
        <xdr:cNvSpPr/>
      </xdr:nvSpPr>
      <xdr:spPr>
        <a:xfrm>
          <a:off x="1079500" y="132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161794</xdr:rowOff>
    </xdr:from>
    <xdr:ext cx="599010" cy="259045"/>
    <xdr:sp macro="" textlink="">
      <xdr:nvSpPr>
        <xdr:cNvPr id="199" name="テキスト ボックス 198"/>
        <xdr:cNvSpPr txBox="1"/>
      </xdr:nvSpPr>
      <xdr:spPr>
        <a:xfrm>
          <a:off x="830795" y="1336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71512</xdr:rowOff>
    </xdr:from>
    <xdr:to>
      <xdr:col>24</xdr:col>
      <xdr:colOff>63500</xdr:colOff>
      <xdr:row>99</xdr:row>
      <xdr:rowOff>84052</xdr:rowOff>
    </xdr:to>
    <xdr:cxnSp macro="">
      <xdr:nvCxnSpPr>
        <xdr:cNvPr id="231" name="直線コネクタ 230"/>
        <xdr:cNvCxnSpPr/>
      </xdr:nvCxnSpPr>
      <xdr:spPr>
        <a:xfrm>
          <a:off x="3797300" y="17045062"/>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71512</xdr:rowOff>
    </xdr:from>
    <xdr:to>
      <xdr:col>19</xdr:col>
      <xdr:colOff>177800</xdr:colOff>
      <xdr:row>99</xdr:row>
      <xdr:rowOff>92413</xdr:rowOff>
    </xdr:to>
    <xdr:cxnSp macro="">
      <xdr:nvCxnSpPr>
        <xdr:cNvPr id="234" name="直線コネクタ 233"/>
        <xdr:cNvCxnSpPr/>
      </xdr:nvCxnSpPr>
      <xdr:spPr>
        <a:xfrm flipV="1">
          <a:off x="2908300" y="1704506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80449</xdr:rowOff>
    </xdr:from>
    <xdr:to>
      <xdr:col>15</xdr:col>
      <xdr:colOff>50800</xdr:colOff>
      <xdr:row>99</xdr:row>
      <xdr:rowOff>92413</xdr:rowOff>
    </xdr:to>
    <xdr:cxnSp macro="">
      <xdr:nvCxnSpPr>
        <xdr:cNvPr id="237" name="直線コネクタ 236"/>
        <xdr:cNvCxnSpPr/>
      </xdr:nvCxnSpPr>
      <xdr:spPr>
        <a:xfrm>
          <a:off x="2019300" y="1705399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80449</xdr:rowOff>
    </xdr:from>
    <xdr:to>
      <xdr:col>10</xdr:col>
      <xdr:colOff>114300</xdr:colOff>
      <xdr:row>99</xdr:row>
      <xdr:rowOff>86916</xdr:rowOff>
    </xdr:to>
    <xdr:cxnSp macro="">
      <xdr:nvCxnSpPr>
        <xdr:cNvPr id="240" name="直線コネクタ 239"/>
        <xdr:cNvCxnSpPr/>
      </xdr:nvCxnSpPr>
      <xdr:spPr>
        <a:xfrm flipV="1">
          <a:off x="1130300" y="1705399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33252</xdr:rowOff>
    </xdr:from>
    <xdr:to>
      <xdr:col>24</xdr:col>
      <xdr:colOff>114300</xdr:colOff>
      <xdr:row>99</xdr:row>
      <xdr:rowOff>134852</xdr:rowOff>
    </xdr:to>
    <xdr:sp macro="" textlink="">
      <xdr:nvSpPr>
        <xdr:cNvPr id="250" name="楕円 249"/>
        <xdr:cNvSpPr/>
      </xdr:nvSpPr>
      <xdr:spPr>
        <a:xfrm>
          <a:off x="4584700" y="17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119629</xdr:rowOff>
    </xdr:from>
    <xdr:ext cx="534377" cy="259045"/>
    <xdr:sp macro="" textlink="">
      <xdr:nvSpPr>
        <xdr:cNvPr id="251" name="衛生費該当値テキスト"/>
        <xdr:cNvSpPr txBox="1"/>
      </xdr:nvSpPr>
      <xdr:spPr>
        <a:xfrm>
          <a:off x="4686300" y="169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20712</xdr:rowOff>
    </xdr:from>
    <xdr:to>
      <xdr:col>20</xdr:col>
      <xdr:colOff>38100</xdr:colOff>
      <xdr:row>99</xdr:row>
      <xdr:rowOff>122312</xdr:rowOff>
    </xdr:to>
    <xdr:sp macro="" textlink="">
      <xdr:nvSpPr>
        <xdr:cNvPr id="252" name="楕円 251"/>
        <xdr:cNvSpPr/>
      </xdr:nvSpPr>
      <xdr:spPr>
        <a:xfrm>
          <a:off x="3746500" y="169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113439</xdr:rowOff>
    </xdr:from>
    <xdr:ext cx="534377" cy="259045"/>
    <xdr:sp macro="" textlink="">
      <xdr:nvSpPr>
        <xdr:cNvPr id="253" name="テキスト ボックス 252"/>
        <xdr:cNvSpPr txBox="1"/>
      </xdr:nvSpPr>
      <xdr:spPr>
        <a:xfrm>
          <a:off x="3530111" y="170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41613</xdr:rowOff>
    </xdr:from>
    <xdr:to>
      <xdr:col>15</xdr:col>
      <xdr:colOff>101600</xdr:colOff>
      <xdr:row>99</xdr:row>
      <xdr:rowOff>143213</xdr:rowOff>
    </xdr:to>
    <xdr:sp macro="" textlink="">
      <xdr:nvSpPr>
        <xdr:cNvPr id="254" name="楕円 253"/>
        <xdr:cNvSpPr/>
      </xdr:nvSpPr>
      <xdr:spPr>
        <a:xfrm>
          <a:off x="2857500" y="170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134340</xdr:rowOff>
    </xdr:from>
    <xdr:ext cx="534377" cy="259045"/>
    <xdr:sp macro="" textlink="">
      <xdr:nvSpPr>
        <xdr:cNvPr id="255" name="テキスト ボックス 254"/>
        <xdr:cNvSpPr txBox="1"/>
      </xdr:nvSpPr>
      <xdr:spPr>
        <a:xfrm>
          <a:off x="2641111" y="1710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29649</xdr:rowOff>
    </xdr:from>
    <xdr:to>
      <xdr:col>10</xdr:col>
      <xdr:colOff>165100</xdr:colOff>
      <xdr:row>99</xdr:row>
      <xdr:rowOff>131249</xdr:rowOff>
    </xdr:to>
    <xdr:sp macro="" textlink="">
      <xdr:nvSpPr>
        <xdr:cNvPr id="256" name="楕円 255"/>
        <xdr:cNvSpPr/>
      </xdr:nvSpPr>
      <xdr:spPr>
        <a:xfrm>
          <a:off x="1968500" y="170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122376</xdr:rowOff>
    </xdr:from>
    <xdr:ext cx="534377" cy="259045"/>
    <xdr:sp macro="" textlink="">
      <xdr:nvSpPr>
        <xdr:cNvPr id="257" name="テキスト ボックス 256"/>
        <xdr:cNvSpPr txBox="1"/>
      </xdr:nvSpPr>
      <xdr:spPr>
        <a:xfrm>
          <a:off x="1752111" y="170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36116</xdr:rowOff>
    </xdr:from>
    <xdr:to>
      <xdr:col>6</xdr:col>
      <xdr:colOff>38100</xdr:colOff>
      <xdr:row>99</xdr:row>
      <xdr:rowOff>137716</xdr:rowOff>
    </xdr:to>
    <xdr:sp macro="" textlink="">
      <xdr:nvSpPr>
        <xdr:cNvPr id="258" name="楕円 257"/>
        <xdr:cNvSpPr/>
      </xdr:nvSpPr>
      <xdr:spPr>
        <a:xfrm>
          <a:off x="1079500" y="170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128843</xdr:rowOff>
    </xdr:from>
    <xdr:ext cx="534377" cy="259045"/>
    <xdr:sp macro="" textlink="">
      <xdr:nvSpPr>
        <xdr:cNvPr id="259" name="テキスト ボックス 258"/>
        <xdr:cNvSpPr txBox="1"/>
      </xdr:nvSpPr>
      <xdr:spPr>
        <a:xfrm>
          <a:off x="863111" y="171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114554</xdr:rowOff>
    </xdr:from>
    <xdr:to>
      <xdr:col>55</xdr:col>
      <xdr:colOff>0</xdr:colOff>
      <xdr:row>38</xdr:row>
      <xdr:rowOff>120497</xdr:rowOff>
    </xdr:to>
    <xdr:cxnSp macro="">
      <xdr:nvCxnSpPr>
        <xdr:cNvPr id="286" name="直線コネクタ 285"/>
        <xdr:cNvCxnSpPr/>
      </xdr:nvCxnSpPr>
      <xdr:spPr>
        <a:xfrm flipV="1">
          <a:off x="9639300" y="6629654"/>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118440</xdr:rowOff>
    </xdr:from>
    <xdr:to>
      <xdr:col>50</xdr:col>
      <xdr:colOff>114300</xdr:colOff>
      <xdr:row>38</xdr:row>
      <xdr:rowOff>120497</xdr:rowOff>
    </xdr:to>
    <xdr:cxnSp macro="">
      <xdr:nvCxnSpPr>
        <xdr:cNvPr id="289" name="直線コネクタ 288"/>
        <xdr:cNvCxnSpPr/>
      </xdr:nvCxnSpPr>
      <xdr:spPr>
        <a:xfrm>
          <a:off x="8750300" y="66335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140843</xdr:rowOff>
    </xdr:from>
    <xdr:to>
      <xdr:col>45</xdr:col>
      <xdr:colOff>177800</xdr:colOff>
      <xdr:row>38</xdr:row>
      <xdr:rowOff>118440</xdr:rowOff>
    </xdr:to>
    <xdr:cxnSp macro="">
      <xdr:nvCxnSpPr>
        <xdr:cNvPr id="292" name="直線コネクタ 291"/>
        <xdr:cNvCxnSpPr/>
      </xdr:nvCxnSpPr>
      <xdr:spPr>
        <a:xfrm>
          <a:off x="7861300" y="6484493"/>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37287</xdr:rowOff>
    </xdr:from>
    <xdr:to>
      <xdr:col>41</xdr:col>
      <xdr:colOff>50800</xdr:colOff>
      <xdr:row>37</xdr:row>
      <xdr:rowOff>140843</xdr:rowOff>
    </xdr:to>
    <xdr:cxnSp macro="">
      <xdr:nvCxnSpPr>
        <xdr:cNvPr id="295" name="直線コネクタ 294"/>
        <xdr:cNvCxnSpPr/>
      </xdr:nvCxnSpPr>
      <xdr:spPr>
        <a:xfrm>
          <a:off x="6972300" y="6380937"/>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63754</xdr:rowOff>
    </xdr:from>
    <xdr:to>
      <xdr:col>55</xdr:col>
      <xdr:colOff>50800</xdr:colOff>
      <xdr:row>38</xdr:row>
      <xdr:rowOff>165354</xdr:rowOff>
    </xdr:to>
    <xdr:sp macro="" textlink="">
      <xdr:nvSpPr>
        <xdr:cNvPr id="305" name="楕円 304"/>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150131</xdr:rowOff>
    </xdr:from>
    <xdr:ext cx="378565" cy="259045"/>
    <xdr:sp macro="" textlink="">
      <xdr:nvSpPr>
        <xdr:cNvPr id="306" name="労働費該当値テキスト"/>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69697</xdr:rowOff>
    </xdr:from>
    <xdr:to>
      <xdr:col>50</xdr:col>
      <xdr:colOff>165100</xdr:colOff>
      <xdr:row>38</xdr:row>
      <xdr:rowOff>171297</xdr:rowOff>
    </xdr:to>
    <xdr:sp macro="" textlink="">
      <xdr:nvSpPr>
        <xdr:cNvPr id="307" name="楕円 306"/>
        <xdr:cNvSpPr/>
      </xdr:nvSpPr>
      <xdr:spPr>
        <a:xfrm>
          <a:off x="9588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162424</xdr:rowOff>
    </xdr:from>
    <xdr:ext cx="313932" cy="259045"/>
    <xdr:sp macro="" textlink="">
      <xdr:nvSpPr>
        <xdr:cNvPr id="308" name="テキスト ボックス 307"/>
        <xdr:cNvSpPr txBox="1"/>
      </xdr:nvSpPr>
      <xdr:spPr>
        <a:xfrm>
          <a:off x="9482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67640</xdr:rowOff>
    </xdr:from>
    <xdr:to>
      <xdr:col>46</xdr:col>
      <xdr:colOff>38100</xdr:colOff>
      <xdr:row>38</xdr:row>
      <xdr:rowOff>169240</xdr:rowOff>
    </xdr:to>
    <xdr:sp macro="" textlink="">
      <xdr:nvSpPr>
        <xdr:cNvPr id="309" name="楕円 308"/>
        <xdr:cNvSpPr/>
      </xdr:nvSpPr>
      <xdr:spPr>
        <a:xfrm>
          <a:off x="8699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160367</xdr:rowOff>
    </xdr:from>
    <xdr:ext cx="313932" cy="259045"/>
    <xdr:sp macro="" textlink="">
      <xdr:nvSpPr>
        <xdr:cNvPr id="310" name="テキスト ボックス 309"/>
        <xdr:cNvSpPr txBox="1"/>
      </xdr:nvSpPr>
      <xdr:spPr>
        <a:xfrm>
          <a:off x="8593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90043</xdr:rowOff>
    </xdr:from>
    <xdr:to>
      <xdr:col>41</xdr:col>
      <xdr:colOff>101600</xdr:colOff>
      <xdr:row>38</xdr:row>
      <xdr:rowOff>20193</xdr:rowOff>
    </xdr:to>
    <xdr:sp macro="" textlink="">
      <xdr:nvSpPr>
        <xdr:cNvPr id="311" name="楕円 310"/>
        <xdr:cNvSpPr/>
      </xdr:nvSpPr>
      <xdr:spPr>
        <a:xfrm>
          <a:off x="7810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11320</xdr:rowOff>
    </xdr:from>
    <xdr:ext cx="378565" cy="259045"/>
    <xdr:sp macro="" textlink="">
      <xdr:nvSpPr>
        <xdr:cNvPr id="312" name="テキスト ボックス 311"/>
        <xdr:cNvSpPr txBox="1"/>
      </xdr:nvSpPr>
      <xdr:spPr>
        <a:xfrm>
          <a:off x="7672017"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157937</xdr:rowOff>
    </xdr:from>
    <xdr:to>
      <xdr:col>36</xdr:col>
      <xdr:colOff>165100</xdr:colOff>
      <xdr:row>37</xdr:row>
      <xdr:rowOff>88087</xdr:rowOff>
    </xdr:to>
    <xdr:sp macro="" textlink="">
      <xdr:nvSpPr>
        <xdr:cNvPr id="313" name="楕円 312"/>
        <xdr:cNvSpPr/>
      </xdr:nvSpPr>
      <xdr:spPr>
        <a:xfrm>
          <a:off x="6921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79214</xdr:rowOff>
    </xdr:from>
    <xdr:ext cx="469744" cy="259045"/>
    <xdr:sp macro="" textlink="">
      <xdr:nvSpPr>
        <xdr:cNvPr id="314" name="テキスト ボックス 313"/>
        <xdr:cNvSpPr txBox="1"/>
      </xdr:nvSpPr>
      <xdr:spPr>
        <a:xfrm>
          <a:off x="6737428" y="64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43884</xdr:rowOff>
    </xdr:from>
    <xdr:to>
      <xdr:col>55</xdr:col>
      <xdr:colOff>0</xdr:colOff>
      <xdr:row>58</xdr:row>
      <xdr:rowOff>74320</xdr:rowOff>
    </xdr:to>
    <xdr:cxnSp macro="">
      <xdr:nvCxnSpPr>
        <xdr:cNvPr id="345" name="直線コネクタ 344"/>
        <xdr:cNvCxnSpPr/>
      </xdr:nvCxnSpPr>
      <xdr:spPr>
        <a:xfrm flipV="1">
          <a:off x="9639300" y="9987984"/>
          <a:ext cx="8382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128597</xdr:rowOff>
    </xdr:from>
    <xdr:to>
      <xdr:col>50</xdr:col>
      <xdr:colOff>114300</xdr:colOff>
      <xdr:row>58</xdr:row>
      <xdr:rowOff>74320</xdr:rowOff>
    </xdr:to>
    <xdr:cxnSp macro="">
      <xdr:nvCxnSpPr>
        <xdr:cNvPr id="348" name="直線コネクタ 347"/>
        <xdr:cNvCxnSpPr/>
      </xdr:nvCxnSpPr>
      <xdr:spPr>
        <a:xfrm>
          <a:off x="8750300" y="9901247"/>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64687</xdr:rowOff>
    </xdr:from>
    <xdr:to>
      <xdr:col>45</xdr:col>
      <xdr:colOff>177800</xdr:colOff>
      <xdr:row>57</xdr:row>
      <xdr:rowOff>128597</xdr:rowOff>
    </xdr:to>
    <xdr:cxnSp macro="">
      <xdr:nvCxnSpPr>
        <xdr:cNvPr id="351" name="直線コネクタ 350"/>
        <xdr:cNvCxnSpPr/>
      </xdr:nvCxnSpPr>
      <xdr:spPr>
        <a:xfrm>
          <a:off x="7861300" y="9494437"/>
          <a:ext cx="889000" cy="40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64687</xdr:rowOff>
    </xdr:from>
    <xdr:to>
      <xdr:col>41</xdr:col>
      <xdr:colOff>50800</xdr:colOff>
      <xdr:row>58</xdr:row>
      <xdr:rowOff>1789</xdr:rowOff>
    </xdr:to>
    <xdr:cxnSp macro="">
      <xdr:nvCxnSpPr>
        <xdr:cNvPr id="354" name="直線コネクタ 353"/>
        <xdr:cNvCxnSpPr/>
      </xdr:nvCxnSpPr>
      <xdr:spPr>
        <a:xfrm flipV="1">
          <a:off x="6972300" y="9494437"/>
          <a:ext cx="889000" cy="45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164534</xdr:rowOff>
    </xdr:from>
    <xdr:to>
      <xdr:col>55</xdr:col>
      <xdr:colOff>50800</xdr:colOff>
      <xdr:row>58</xdr:row>
      <xdr:rowOff>94684</xdr:rowOff>
    </xdr:to>
    <xdr:sp macro="" textlink="">
      <xdr:nvSpPr>
        <xdr:cNvPr id="364" name="楕円 363"/>
        <xdr:cNvSpPr/>
      </xdr:nvSpPr>
      <xdr:spPr>
        <a:xfrm>
          <a:off x="104267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142961</xdr:rowOff>
    </xdr:from>
    <xdr:ext cx="469744" cy="259045"/>
    <xdr:sp macro="" textlink="">
      <xdr:nvSpPr>
        <xdr:cNvPr id="365" name="農林水産業費該当値テキスト"/>
        <xdr:cNvSpPr txBox="1"/>
      </xdr:nvSpPr>
      <xdr:spPr>
        <a:xfrm>
          <a:off x="10528300" y="99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23520</xdr:rowOff>
    </xdr:from>
    <xdr:to>
      <xdr:col>50</xdr:col>
      <xdr:colOff>165100</xdr:colOff>
      <xdr:row>58</xdr:row>
      <xdr:rowOff>125120</xdr:rowOff>
    </xdr:to>
    <xdr:sp macro="" textlink="">
      <xdr:nvSpPr>
        <xdr:cNvPr id="366" name="楕円 365"/>
        <xdr:cNvSpPr/>
      </xdr:nvSpPr>
      <xdr:spPr>
        <a:xfrm>
          <a:off x="9588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116247</xdr:rowOff>
    </xdr:from>
    <xdr:ext cx="469744" cy="259045"/>
    <xdr:sp macro="" textlink="">
      <xdr:nvSpPr>
        <xdr:cNvPr id="367" name="テキスト ボックス 366"/>
        <xdr:cNvSpPr txBox="1"/>
      </xdr:nvSpPr>
      <xdr:spPr>
        <a:xfrm>
          <a:off x="9404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77797</xdr:rowOff>
    </xdr:from>
    <xdr:to>
      <xdr:col>46</xdr:col>
      <xdr:colOff>38100</xdr:colOff>
      <xdr:row>58</xdr:row>
      <xdr:rowOff>7947</xdr:rowOff>
    </xdr:to>
    <xdr:sp macro="" textlink="">
      <xdr:nvSpPr>
        <xdr:cNvPr id="368" name="楕円 367"/>
        <xdr:cNvSpPr/>
      </xdr:nvSpPr>
      <xdr:spPr>
        <a:xfrm>
          <a:off x="8699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170524</xdr:rowOff>
    </xdr:from>
    <xdr:ext cx="469744" cy="259045"/>
    <xdr:sp macro="" textlink="">
      <xdr:nvSpPr>
        <xdr:cNvPr id="369" name="テキスト ボックス 368"/>
        <xdr:cNvSpPr txBox="1"/>
      </xdr:nvSpPr>
      <xdr:spPr>
        <a:xfrm>
          <a:off x="8515428" y="99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13887</xdr:rowOff>
    </xdr:from>
    <xdr:to>
      <xdr:col>41</xdr:col>
      <xdr:colOff>101600</xdr:colOff>
      <xdr:row>55</xdr:row>
      <xdr:rowOff>115487</xdr:rowOff>
    </xdr:to>
    <xdr:sp macro="" textlink="">
      <xdr:nvSpPr>
        <xdr:cNvPr id="370" name="楕円 369"/>
        <xdr:cNvSpPr/>
      </xdr:nvSpPr>
      <xdr:spPr>
        <a:xfrm>
          <a:off x="7810500" y="9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106614</xdr:rowOff>
    </xdr:from>
    <xdr:ext cx="534377" cy="259045"/>
    <xdr:sp macro="" textlink="">
      <xdr:nvSpPr>
        <xdr:cNvPr id="371" name="テキスト ボックス 370"/>
        <xdr:cNvSpPr txBox="1"/>
      </xdr:nvSpPr>
      <xdr:spPr>
        <a:xfrm>
          <a:off x="7594111" y="95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122439</xdr:rowOff>
    </xdr:from>
    <xdr:to>
      <xdr:col>36</xdr:col>
      <xdr:colOff>165100</xdr:colOff>
      <xdr:row>58</xdr:row>
      <xdr:rowOff>52589</xdr:rowOff>
    </xdr:to>
    <xdr:sp macro="" textlink="">
      <xdr:nvSpPr>
        <xdr:cNvPr id="372" name="楕円 371"/>
        <xdr:cNvSpPr/>
      </xdr:nvSpPr>
      <xdr:spPr>
        <a:xfrm>
          <a:off x="6921500" y="98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43716</xdr:rowOff>
    </xdr:from>
    <xdr:ext cx="469744" cy="259045"/>
    <xdr:sp macro="" textlink="">
      <xdr:nvSpPr>
        <xdr:cNvPr id="373" name="テキスト ボックス 372"/>
        <xdr:cNvSpPr txBox="1"/>
      </xdr:nvSpPr>
      <xdr:spPr>
        <a:xfrm>
          <a:off x="6737428" y="99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71943</xdr:rowOff>
    </xdr:from>
    <xdr:to>
      <xdr:col>54</xdr:col>
      <xdr:colOff>189865</xdr:colOff>
      <xdr:row>78</xdr:row>
      <xdr:rowOff>35458</xdr:rowOff>
    </xdr:to>
    <xdr:cxnSp macro="">
      <xdr:nvCxnSpPr>
        <xdr:cNvPr id="395" name="直線コネクタ 394"/>
        <xdr:cNvCxnSpPr/>
      </xdr:nvCxnSpPr>
      <xdr:spPr>
        <a:xfrm flipV="1">
          <a:off x="10475595" y="12416343"/>
          <a:ext cx="1270" cy="99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39285</xdr:rowOff>
    </xdr:from>
    <xdr:ext cx="469744" cy="259045"/>
    <xdr:sp macro="" textlink="">
      <xdr:nvSpPr>
        <xdr:cNvPr id="396" name="商工費最小値テキスト"/>
        <xdr:cNvSpPr txBox="1"/>
      </xdr:nvSpPr>
      <xdr:spPr>
        <a:xfrm>
          <a:off x="10528300" y="134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35458</xdr:rowOff>
    </xdr:from>
    <xdr:to>
      <xdr:col>55</xdr:col>
      <xdr:colOff>88900</xdr:colOff>
      <xdr:row>78</xdr:row>
      <xdr:rowOff>35458</xdr:rowOff>
    </xdr:to>
    <xdr:cxnSp macro="">
      <xdr:nvCxnSpPr>
        <xdr:cNvPr id="397" name="直線コネクタ 396"/>
        <xdr:cNvCxnSpPr/>
      </xdr:nvCxnSpPr>
      <xdr:spPr>
        <a:xfrm>
          <a:off x="10388600" y="134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18620</xdr:rowOff>
    </xdr:from>
    <xdr:ext cx="534377" cy="259045"/>
    <xdr:sp macro="" textlink="">
      <xdr:nvSpPr>
        <xdr:cNvPr id="398" name="商工費最大値テキスト"/>
        <xdr:cNvSpPr txBox="1"/>
      </xdr:nvSpPr>
      <xdr:spPr>
        <a:xfrm>
          <a:off x="10528300" y="121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71943</xdr:rowOff>
    </xdr:from>
    <xdr:to>
      <xdr:col>55</xdr:col>
      <xdr:colOff>88900</xdr:colOff>
      <xdr:row>72</xdr:row>
      <xdr:rowOff>71943</xdr:rowOff>
    </xdr:to>
    <xdr:cxnSp macro="">
      <xdr:nvCxnSpPr>
        <xdr:cNvPr id="399" name="直線コネクタ 398"/>
        <xdr:cNvCxnSpPr/>
      </xdr:nvCxnSpPr>
      <xdr:spPr>
        <a:xfrm>
          <a:off x="10388600" y="124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162766</xdr:rowOff>
    </xdr:from>
    <xdr:to>
      <xdr:col>55</xdr:col>
      <xdr:colOff>0</xdr:colOff>
      <xdr:row>73</xdr:row>
      <xdr:rowOff>19410</xdr:rowOff>
    </xdr:to>
    <xdr:cxnSp macro="">
      <xdr:nvCxnSpPr>
        <xdr:cNvPr id="400" name="直線コネクタ 399"/>
        <xdr:cNvCxnSpPr/>
      </xdr:nvCxnSpPr>
      <xdr:spPr>
        <a:xfrm>
          <a:off x="9639300" y="12507166"/>
          <a:ext cx="8382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61155</xdr:rowOff>
    </xdr:from>
    <xdr:ext cx="534377" cy="259045"/>
    <xdr:sp macro="" textlink="">
      <xdr:nvSpPr>
        <xdr:cNvPr id="401" name="商工費平均値テキスト"/>
        <xdr:cNvSpPr txBox="1"/>
      </xdr:nvSpPr>
      <xdr:spPr>
        <a:xfrm>
          <a:off x="10528300" y="13091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82728</xdr:rowOff>
    </xdr:from>
    <xdr:to>
      <xdr:col>55</xdr:col>
      <xdr:colOff>50800</xdr:colOff>
      <xdr:row>77</xdr:row>
      <xdr:rowOff>12878</xdr:rowOff>
    </xdr:to>
    <xdr:sp macro="" textlink="">
      <xdr:nvSpPr>
        <xdr:cNvPr id="402" name="フローチャート: 判断 401"/>
        <xdr:cNvSpPr/>
      </xdr:nvSpPr>
      <xdr:spPr>
        <a:xfrm>
          <a:off x="104267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67988</xdr:rowOff>
    </xdr:from>
    <xdr:to>
      <xdr:col>50</xdr:col>
      <xdr:colOff>114300</xdr:colOff>
      <xdr:row>72</xdr:row>
      <xdr:rowOff>162766</xdr:rowOff>
    </xdr:to>
    <xdr:cxnSp macro="">
      <xdr:nvCxnSpPr>
        <xdr:cNvPr id="403" name="直線コネクタ 402"/>
        <xdr:cNvCxnSpPr/>
      </xdr:nvCxnSpPr>
      <xdr:spPr>
        <a:xfrm>
          <a:off x="8750300" y="12069488"/>
          <a:ext cx="889000" cy="4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97839</xdr:rowOff>
    </xdr:from>
    <xdr:to>
      <xdr:col>50</xdr:col>
      <xdr:colOff>165100</xdr:colOff>
      <xdr:row>77</xdr:row>
      <xdr:rowOff>27989</xdr:rowOff>
    </xdr:to>
    <xdr:sp macro="" textlink="">
      <xdr:nvSpPr>
        <xdr:cNvPr id="404" name="フローチャート: 判断 403"/>
        <xdr:cNvSpPr/>
      </xdr:nvSpPr>
      <xdr:spPr>
        <a:xfrm>
          <a:off x="9588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19116</xdr:rowOff>
    </xdr:from>
    <xdr:ext cx="534377" cy="259045"/>
    <xdr:sp macro="" textlink="">
      <xdr:nvSpPr>
        <xdr:cNvPr id="405" name="テキスト ボックス 404"/>
        <xdr:cNvSpPr txBox="1"/>
      </xdr:nvSpPr>
      <xdr:spPr>
        <a:xfrm>
          <a:off x="9372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67988</xdr:rowOff>
    </xdr:from>
    <xdr:to>
      <xdr:col>45</xdr:col>
      <xdr:colOff>177800</xdr:colOff>
      <xdr:row>73</xdr:row>
      <xdr:rowOff>75989</xdr:rowOff>
    </xdr:to>
    <xdr:cxnSp macro="">
      <xdr:nvCxnSpPr>
        <xdr:cNvPr id="406" name="直線コネクタ 405"/>
        <xdr:cNvCxnSpPr/>
      </xdr:nvCxnSpPr>
      <xdr:spPr>
        <a:xfrm flipV="1">
          <a:off x="7861300" y="12069488"/>
          <a:ext cx="889000" cy="5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60919</xdr:rowOff>
    </xdr:from>
    <xdr:to>
      <xdr:col>46</xdr:col>
      <xdr:colOff>38100</xdr:colOff>
      <xdr:row>76</xdr:row>
      <xdr:rowOff>162519</xdr:rowOff>
    </xdr:to>
    <xdr:sp macro="" textlink="">
      <xdr:nvSpPr>
        <xdr:cNvPr id="407" name="フローチャート: 判断 406"/>
        <xdr:cNvSpPr/>
      </xdr:nvSpPr>
      <xdr:spPr>
        <a:xfrm>
          <a:off x="8699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153646</xdr:rowOff>
    </xdr:from>
    <xdr:ext cx="534377" cy="259045"/>
    <xdr:sp macro="" textlink="">
      <xdr:nvSpPr>
        <xdr:cNvPr id="408" name="テキスト ボックス 407"/>
        <xdr:cNvSpPr txBox="1"/>
      </xdr:nvSpPr>
      <xdr:spPr>
        <a:xfrm>
          <a:off x="8483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76195</xdr:rowOff>
    </xdr:from>
    <xdr:to>
      <xdr:col>41</xdr:col>
      <xdr:colOff>50800</xdr:colOff>
      <xdr:row>73</xdr:row>
      <xdr:rowOff>75989</xdr:rowOff>
    </xdr:to>
    <xdr:cxnSp macro="">
      <xdr:nvCxnSpPr>
        <xdr:cNvPr id="409" name="直線コネクタ 408"/>
        <xdr:cNvCxnSpPr/>
      </xdr:nvCxnSpPr>
      <xdr:spPr>
        <a:xfrm>
          <a:off x="6972300" y="12420595"/>
          <a:ext cx="889000" cy="17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74476</xdr:rowOff>
    </xdr:from>
    <xdr:to>
      <xdr:col>41</xdr:col>
      <xdr:colOff>101600</xdr:colOff>
      <xdr:row>77</xdr:row>
      <xdr:rowOff>4626</xdr:rowOff>
    </xdr:to>
    <xdr:sp macro="" textlink="">
      <xdr:nvSpPr>
        <xdr:cNvPr id="410" name="フローチャート: 判断 409"/>
        <xdr:cNvSpPr/>
      </xdr:nvSpPr>
      <xdr:spPr>
        <a:xfrm>
          <a:off x="7810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167203</xdr:rowOff>
    </xdr:from>
    <xdr:ext cx="534377" cy="259045"/>
    <xdr:sp macro="" textlink="">
      <xdr:nvSpPr>
        <xdr:cNvPr id="411" name="テキスト ボックス 410"/>
        <xdr:cNvSpPr txBox="1"/>
      </xdr:nvSpPr>
      <xdr:spPr>
        <a:xfrm>
          <a:off x="7594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101130</xdr:rowOff>
    </xdr:from>
    <xdr:to>
      <xdr:col>36</xdr:col>
      <xdr:colOff>165100</xdr:colOff>
      <xdr:row>77</xdr:row>
      <xdr:rowOff>31280</xdr:rowOff>
    </xdr:to>
    <xdr:sp macro="" textlink="">
      <xdr:nvSpPr>
        <xdr:cNvPr id="412" name="フローチャート: 判断 411"/>
        <xdr:cNvSpPr/>
      </xdr:nvSpPr>
      <xdr:spPr>
        <a:xfrm>
          <a:off x="6921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22407</xdr:rowOff>
    </xdr:from>
    <xdr:ext cx="534377" cy="259045"/>
    <xdr:sp macro="" textlink="">
      <xdr:nvSpPr>
        <xdr:cNvPr id="413" name="テキスト ボックス 412"/>
        <xdr:cNvSpPr txBox="1"/>
      </xdr:nvSpPr>
      <xdr:spPr>
        <a:xfrm>
          <a:off x="6705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140060</xdr:rowOff>
    </xdr:from>
    <xdr:to>
      <xdr:col>55</xdr:col>
      <xdr:colOff>50800</xdr:colOff>
      <xdr:row>73</xdr:row>
      <xdr:rowOff>70210</xdr:rowOff>
    </xdr:to>
    <xdr:sp macro="" textlink="">
      <xdr:nvSpPr>
        <xdr:cNvPr id="419" name="楕円 418"/>
        <xdr:cNvSpPr/>
      </xdr:nvSpPr>
      <xdr:spPr>
        <a:xfrm>
          <a:off x="10426700" y="124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54987</xdr:rowOff>
    </xdr:from>
    <xdr:ext cx="534377" cy="259045"/>
    <xdr:sp macro="" textlink="">
      <xdr:nvSpPr>
        <xdr:cNvPr id="420" name="商工費該当値テキスト"/>
        <xdr:cNvSpPr txBox="1"/>
      </xdr:nvSpPr>
      <xdr:spPr>
        <a:xfrm>
          <a:off x="10528300" y="12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111966</xdr:rowOff>
    </xdr:from>
    <xdr:to>
      <xdr:col>50</xdr:col>
      <xdr:colOff>165100</xdr:colOff>
      <xdr:row>73</xdr:row>
      <xdr:rowOff>42116</xdr:rowOff>
    </xdr:to>
    <xdr:sp macro="" textlink="">
      <xdr:nvSpPr>
        <xdr:cNvPr id="421" name="楕円 420"/>
        <xdr:cNvSpPr/>
      </xdr:nvSpPr>
      <xdr:spPr>
        <a:xfrm>
          <a:off x="9588500" y="124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58643</xdr:rowOff>
    </xdr:from>
    <xdr:ext cx="534377" cy="259045"/>
    <xdr:sp macro="" textlink="">
      <xdr:nvSpPr>
        <xdr:cNvPr id="422" name="テキスト ボックス 421"/>
        <xdr:cNvSpPr txBox="1"/>
      </xdr:nvSpPr>
      <xdr:spPr>
        <a:xfrm>
          <a:off x="9372111" y="122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17188</xdr:rowOff>
    </xdr:from>
    <xdr:to>
      <xdr:col>46</xdr:col>
      <xdr:colOff>38100</xdr:colOff>
      <xdr:row>70</xdr:row>
      <xdr:rowOff>118788</xdr:rowOff>
    </xdr:to>
    <xdr:sp macro="" textlink="">
      <xdr:nvSpPr>
        <xdr:cNvPr id="423" name="楕円 422"/>
        <xdr:cNvSpPr/>
      </xdr:nvSpPr>
      <xdr:spPr>
        <a:xfrm>
          <a:off x="8699500" y="120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135315</xdr:rowOff>
    </xdr:from>
    <xdr:ext cx="534377" cy="259045"/>
    <xdr:sp macro="" textlink="">
      <xdr:nvSpPr>
        <xdr:cNvPr id="424" name="テキスト ボックス 423"/>
        <xdr:cNvSpPr txBox="1"/>
      </xdr:nvSpPr>
      <xdr:spPr>
        <a:xfrm>
          <a:off x="8483111" y="117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25189</xdr:rowOff>
    </xdr:from>
    <xdr:to>
      <xdr:col>41</xdr:col>
      <xdr:colOff>101600</xdr:colOff>
      <xdr:row>73</xdr:row>
      <xdr:rowOff>126789</xdr:rowOff>
    </xdr:to>
    <xdr:sp macro="" textlink="">
      <xdr:nvSpPr>
        <xdr:cNvPr id="425" name="楕円 424"/>
        <xdr:cNvSpPr/>
      </xdr:nvSpPr>
      <xdr:spPr>
        <a:xfrm>
          <a:off x="7810500" y="125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143316</xdr:rowOff>
    </xdr:from>
    <xdr:ext cx="534377" cy="259045"/>
    <xdr:sp macro="" textlink="">
      <xdr:nvSpPr>
        <xdr:cNvPr id="426" name="テキスト ボックス 425"/>
        <xdr:cNvSpPr txBox="1"/>
      </xdr:nvSpPr>
      <xdr:spPr>
        <a:xfrm>
          <a:off x="7594111" y="123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25395</xdr:rowOff>
    </xdr:from>
    <xdr:to>
      <xdr:col>36</xdr:col>
      <xdr:colOff>165100</xdr:colOff>
      <xdr:row>72</xdr:row>
      <xdr:rowOff>126995</xdr:rowOff>
    </xdr:to>
    <xdr:sp macro="" textlink="">
      <xdr:nvSpPr>
        <xdr:cNvPr id="427" name="楕円 426"/>
        <xdr:cNvSpPr/>
      </xdr:nvSpPr>
      <xdr:spPr>
        <a:xfrm>
          <a:off x="6921500" y="123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143522</xdr:rowOff>
    </xdr:from>
    <xdr:ext cx="534377" cy="259045"/>
    <xdr:sp macro="" textlink="">
      <xdr:nvSpPr>
        <xdr:cNvPr id="428" name="テキスト ボックス 427"/>
        <xdr:cNvSpPr txBox="1"/>
      </xdr:nvSpPr>
      <xdr:spPr>
        <a:xfrm>
          <a:off x="6705111" y="121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0" name="直線コネクタ 449"/>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1"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2" name="直線コネクタ 451"/>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3"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4" name="直線コネクタ 453"/>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166663</xdr:rowOff>
    </xdr:from>
    <xdr:to>
      <xdr:col>55</xdr:col>
      <xdr:colOff>0</xdr:colOff>
      <xdr:row>98</xdr:row>
      <xdr:rowOff>38833</xdr:rowOff>
    </xdr:to>
    <xdr:cxnSp macro="">
      <xdr:nvCxnSpPr>
        <xdr:cNvPr id="455" name="直線コネクタ 454"/>
        <xdr:cNvCxnSpPr/>
      </xdr:nvCxnSpPr>
      <xdr:spPr>
        <a:xfrm flipV="1">
          <a:off x="9639300" y="16797313"/>
          <a:ext cx="8382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56"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57" name="フローチャート: 判断 456"/>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38833</xdr:rowOff>
    </xdr:from>
    <xdr:to>
      <xdr:col>50</xdr:col>
      <xdr:colOff>114300</xdr:colOff>
      <xdr:row>98</xdr:row>
      <xdr:rowOff>43309</xdr:rowOff>
    </xdr:to>
    <xdr:cxnSp macro="">
      <xdr:nvCxnSpPr>
        <xdr:cNvPr id="458" name="直線コネクタ 457"/>
        <xdr:cNvCxnSpPr/>
      </xdr:nvCxnSpPr>
      <xdr:spPr>
        <a:xfrm flipV="1">
          <a:off x="8750300" y="16840933"/>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59" name="フローチャート: 判断 458"/>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0" name="テキスト ボックス 459"/>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39551</xdr:rowOff>
    </xdr:from>
    <xdr:to>
      <xdr:col>45</xdr:col>
      <xdr:colOff>177800</xdr:colOff>
      <xdr:row>98</xdr:row>
      <xdr:rowOff>43309</xdr:rowOff>
    </xdr:to>
    <xdr:cxnSp macro="">
      <xdr:nvCxnSpPr>
        <xdr:cNvPr id="461" name="直線コネクタ 460"/>
        <xdr:cNvCxnSpPr/>
      </xdr:nvCxnSpPr>
      <xdr:spPr>
        <a:xfrm>
          <a:off x="7861300" y="16841651"/>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2" name="フローチャート: 判断 461"/>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3" name="テキスト ボックス 462"/>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18848</xdr:rowOff>
    </xdr:from>
    <xdr:to>
      <xdr:col>41</xdr:col>
      <xdr:colOff>50800</xdr:colOff>
      <xdr:row>98</xdr:row>
      <xdr:rowOff>39551</xdr:rowOff>
    </xdr:to>
    <xdr:cxnSp macro="">
      <xdr:nvCxnSpPr>
        <xdr:cNvPr id="464" name="直線コネクタ 463"/>
        <xdr:cNvCxnSpPr/>
      </xdr:nvCxnSpPr>
      <xdr:spPr>
        <a:xfrm>
          <a:off x="6972300" y="16820948"/>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5" name="フローチャート: 判断 464"/>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66" name="テキスト ボックス 465"/>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67" name="フローチャート: 判断 466"/>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68" name="テキスト ボックス 467"/>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115863</xdr:rowOff>
    </xdr:from>
    <xdr:to>
      <xdr:col>55</xdr:col>
      <xdr:colOff>50800</xdr:colOff>
      <xdr:row>98</xdr:row>
      <xdr:rowOff>46013</xdr:rowOff>
    </xdr:to>
    <xdr:sp macro="" textlink="">
      <xdr:nvSpPr>
        <xdr:cNvPr id="474" name="楕円 473"/>
        <xdr:cNvSpPr/>
      </xdr:nvSpPr>
      <xdr:spPr>
        <a:xfrm>
          <a:off x="10426700" y="167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75240</xdr:rowOff>
    </xdr:from>
    <xdr:ext cx="534377" cy="259045"/>
    <xdr:sp macro="" textlink="">
      <xdr:nvSpPr>
        <xdr:cNvPr id="475" name="土木費該当値テキスト"/>
        <xdr:cNvSpPr txBox="1"/>
      </xdr:nvSpPr>
      <xdr:spPr>
        <a:xfrm>
          <a:off x="10528300" y="165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159483</xdr:rowOff>
    </xdr:from>
    <xdr:to>
      <xdr:col>50</xdr:col>
      <xdr:colOff>165100</xdr:colOff>
      <xdr:row>98</xdr:row>
      <xdr:rowOff>89633</xdr:rowOff>
    </xdr:to>
    <xdr:sp macro="" textlink="">
      <xdr:nvSpPr>
        <xdr:cNvPr id="476" name="楕円 475"/>
        <xdr:cNvSpPr/>
      </xdr:nvSpPr>
      <xdr:spPr>
        <a:xfrm>
          <a:off x="9588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80760</xdr:rowOff>
    </xdr:from>
    <xdr:ext cx="534377" cy="259045"/>
    <xdr:sp macro="" textlink="">
      <xdr:nvSpPr>
        <xdr:cNvPr id="477" name="テキスト ボックス 476"/>
        <xdr:cNvSpPr txBox="1"/>
      </xdr:nvSpPr>
      <xdr:spPr>
        <a:xfrm>
          <a:off x="9372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163959</xdr:rowOff>
    </xdr:from>
    <xdr:to>
      <xdr:col>46</xdr:col>
      <xdr:colOff>38100</xdr:colOff>
      <xdr:row>98</xdr:row>
      <xdr:rowOff>94109</xdr:rowOff>
    </xdr:to>
    <xdr:sp macro="" textlink="">
      <xdr:nvSpPr>
        <xdr:cNvPr id="478" name="楕円 477"/>
        <xdr:cNvSpPr/>
      </xdr:nvSpPr>
      <xdr:spPr>
        <a:xfrm>
          <a:off x="8699500" y="167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85236</xdr:rowOff>
    </xdr:from>
    <xdr:ext cx="534377" cy="259045"/>
    <xdr:sp macro="" textlink="">
      <xdr:nvSpPr>
        <xdr:cNvPr id="479" name="テキスト ボックス 478"/>
        <xdr:cNvSpPr txBox="1"/>
      </xdr:nvSpPr>
      <xdr:spPr>
        <a:xfrm>
          <a:off x="8483111" y="168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160201</xdr:rowOff>
    </xdr:from>
    <xdr:to>
      <xdr:col>41</xdr:col>
      <xdr:colOff>101600</xdr:colOff>
      <xdr:row>98</xdr:row>
      <xdr:rowOff>90351</xdr:rowOff>
    </xdr:to>
    <xdr:sp macro="" textlink="">
      <xdr:nvSpPr>
        <xdr:cNvPr id="480" name="楕円 479"/>
        <xdr:cNvSpPr/>
      </xdr:nvSpPr>
      <xdr:spPr>
        <a:xfrm>
          <a:off x="78105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81478</xdr:rowOff>
    </xdr:from>
    <xdr:ext cx="534377" cy="259045"/>
    <xdr:sp macro="" textlink="">
      <xdr:nvSpPr>
        <xdr:cNvPr id="481" name="テキスト ボックス 480"/>
        <xdr:cNvSpPr txBox="1"/>
      </xdr:nvSpPr>
      <xdr:spPr>
        <a:xfrm>
          <a:off x="7594111" y="168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139498</xdr:rowOff>
    </xdr:from>
    <xdr:to>
      <xdr:col>36</xdr:col>
      <xdr:colOff>165100</xdr:colOff>
      <xdr:row>98</xdr:row>
      <xdr:rowOff>69648</xdr:rowOff>
    </xdr:to>
    <xdr:sp macro="" textlink="">
      <xdr:nvSpPr>
        <xdr:cNvPr id="482" name="楕円 481"/>
        <xdr:cNvSpPr/>
      </xdr:nvSpPr>
      <xdr:spPr>
        <a:xfrm>
          <a:off x="6921500" y="16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60775</xdr:rowOff>
    </xdr:from>
    <xdr:ext cx="534377" cy="259045"/>
    <xdr:sp macro="" textlink="">
      <xdr:nvSpPr>
        <xdr:cNvPr id="483" name="テキスト ボックス 482"/>
        <xdr:cNvSpPr txBox="1"/>
      </xdr:nvSpPr>
      <xdr:spPr>
        <a:xfrm>
          <a:off x="6705111" y="16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5" name="直線コネクタ 504"/>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06"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07" name="直線コネクタ 506"/>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08"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09" name="直線コネクタ 508"/>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134945</xdr:rowOff>
    </xdr:from>
    <xdr:to>
      <xdr:col>85</xdr:col>
      <xdr:colOff>127000</xdr:colOff>
      <xdr:row>36</xdr:row>
      <xdr:rowOff>135517</xdr:rowOff>
    </xdr:to>
    <xdr:cxnSp macro="">
      <xdr:nvCxnSpPr>
        <xdr:cNvPr id="510" name="直線コネクタ 509"/>
        <xdr:cNvCxnSpPr/>
      </xdr:nvCxnSpPr>
      <xdr:spPr>
        <a:xfrm flipV="1">
          <a:off x="15481300" y="630714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1"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2" name="フローチャート: 判断 511"/>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135517</xdr:rowOff>
    </xdr:from>
    <xdr:to>
      <xdr:col>81</xdr:col>
      <xdr:colOff>50800</xdr:colOff>
      <xdr:row>36</xdr:row>
      <xdr:rowOff>158514</xdr:rowOff>
    </xdr:to>
    <xdr:cxnSp macro="">
      <xdr:nvCxnSpPr>
        <xdr:cNvPr id="513" name="直線コネクタ 512"/>
        <xdr:cNvCxnSpPr/>
      </xdr:nvCxnSpPr>
      <xdr:spPr>
        <a:xfrm flipV="1">
          <a:off x="14592300" y="6307717"/>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4" name="フローチャート: 判断 513"/>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5" name="テキスト ボックス 514"/>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158514</xdr:rowOff>
    </xdr:from>
    <xdr:to>
      <xdr:col>76</xdr:col>
      <xdr:colOff>114300</xdr:colOff>
      <xdr:row>37</xdr:row>
      <xdr:rowOff>4575</xdr:rowOff>
    </xdr:to>
    <xdr:cxnSp macro="">
      <xdr:nvCxnSpPr>
        <xdr:cNvPr id="516" name="直線コネクタ 515"/>
        <xdr:cNvCxnSpPr/>
      </xdr:nvCxnSpPr>
      <xdr:spPr>
        <a:xfrm flipV="1">
          <a:off x="13703300" y="633071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17" name="フローチャート: 判断 516"/>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18" name="テキスト ボックス 517"/>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4575</xdr:rowOff>
    </xdr:from>
    <xdr:to>
      <xdr:col>71</xdr:col>
      <xdr:colOff>177800</xdr:colOff>
      <xdr:row>37</xdr:row>
      <xdr:rowOff>13078</xdr:rowOff>
    </xdr:to>
    <xdr:cxnSp macro="">
      <xdr:nvCxnSpPr>
        <xdr:cNvPr id="519" name="直線コネクタ 518"/>
        <xdr:cNvCxnSpPr/>
      </xdr:nvCxnSpPr>
      <xdr:spPr>
        <a:xfrm flipV="1">
          <a:off x="12814300" y="6348225"/>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0" name="フローチャート: 判断 519"/>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1" name="テキスト ボックス 520"/>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2" name="フローチャート: 判断 521"/>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3" name="テキスト ボックス 522"/>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84145</xdr:rowOff>
    </xdr:from>
    <xdr:to>
      <xdr:col>85</xdr:col>
      <xdr:colOff>177800</xdr:colOff>
      <xdr:row>37</xdr:row>
      <xdr:rowOff>14295</xdr:rowOff>
    </xdr:to>
    <xdr:sp macro="" textlink="">
      <xdr:nvSpPr>
        <xdr:cNvPr id="529" name="楕円 528"/>
        <xdr:cNvSpPr/>
      </xdr:nvSpPr>
      <xdr:spPr>
        <a:xfrm>
          <a:off x="162687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170522</xdr:rowOff>
    </xdr:from>
    <xdr:ext cx="534377" cy="259045"/>
    <xdr:sp macro="" textlink="">
      <xdr:nvSpPr>
        <xdr:cNvPr id="530" name="消防費該当値テキスト"/>
        <xdr:cNvSpPr txBox="1"/>
      </xdr:nvSpPr>
      <xdr:spPr>
        <a:xfrm>
          <a:off x="16370300" y="617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84717</xdr:rowOff>
    </xdr:from>
    <xdr:to>
      <xdr:col>81</xdr:col>
      <xdr:colOff>101600</xdr:colOff>
      <xdr:row>37</xdr:row>
      <xdr:rowOff>14867</xdr:rowOff>
    </xdr:to>
    <xdr:sp macro="" textlink="">
      <xdr:nvSpPr>
        <xdr:cNvPr id="531" name="楕円 530"/>
        <xdr:cNvSpPr/>
      </xdr:nvSpPr>
      <xdr:spPr>
        <a:xfrm>
          <a:off x="15430500" y="62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5994</xdr:rowOff>
    </xdr:from>
    <xdr:ext cx="534377" cy="259045"/>
    <xdr:sp macro="" textlink="">
      <xdr:nvSpPr>
        <xdr:cNvPr id="532" name="テキスト ボックス 531"/>
        <xdr:cNvSpPr txBox="1"/>
      </xdr:nvSpPr>
      <xdr:spPr>
        <a:xfrm>
          <a:off x="15214111" y="63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107714</xdr:rowOff>
    </xdr:from>
    <xdr:to>
      <xdr:col>76</xdr:col>
      <xdr:colOff>165100</xdr:colOff>
      <xdr:row>37</xdr:row>
      <xdr:rowOff>37864</xdr:rowOff>
    </xdr:to>
    <xdr:sp macro="" textlink="">
      <xdr:nvSpPr>
        <xdr:cNvPr id="533" name="楕円 532"/>
        <xdr:cNvSpPr/>
      </xdr:nvSpPr>
      <xdr:spPr>
        <a:xfrm>
          <a:off x="14541500" y="62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28991</xdr:rowOff>
    </xdr:from>
    <xdr:ext cx="534377" cy="259045"/>
    <xdr:sp macro="" textlink="">
      <xdr:nvSpPr>
        <xdr:cNvPr id="534" name="テキスト ボックス 533"/>
        <xdr:cNvSpPr txBox="1"/>
      </xdr:nvSpPr>
      <xdr:spPr>
        <a:xfrm>
          <a:off x="14325111" y="63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125225</xdr:rowOff>
    </xdr:from>
    <xdr:to>
      <xdr:col>72</xdr:col>
      <xdr:colOff>38100</xdr:colOff>
      <xdr:row>37</xdr:row>
      <xdr:rowOff>55375</xdr:rowOff>
    </xdr:to>
    <xdr:sp macro="" textlink="">
      <xdr:nvSpPr>
        <xdr:cNvPr id="535" name="楕円 534"/>
        <xdr:cNvSpPr/>
      </xdr:nvSpPr>
      <xdr:spPr>
        <a:xfrm>
          <a:off x="13652500" y="62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46502</xdr:rowOff>
    </xdr:from>
    <xdr:ext cx="534377" cy="259045"/>
    <xdr:sp macro="" textlink="">
      <xdr:nvSpPr>
        <xdr:cNvPr id="536" name="テキスト ボックス 535"/>
        <xdr:cNvSpPr txBox="1"/>
      </xdr:nvSpPr>
      <xdr:spPr>
        <a:xfrm>
          <a:off x="13436111" y="639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133728</xdr:rowOff>
    </xdr:from>
    <xdr:to>
      <xdr:col>67</xdr:col>
      <xdr:colOff>101600</xdr:colOff>
      <xdr:row>37</xdr:row>
      <xdr:rowOff>63878</xdr:rowOff>
    </xdr:to>
    <xdr:sp macro="" textlink="">
      <xdr:nvSpPr>
        <xdr:cNvPr id="537" name="楕円 536"/>
        <xdr:cNvSpPr/>
      </xdr:nvSpPr>
      <xdr:spPr>
        <a:xfrm>
          <a:off x="12763500" y="63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55005</xdr:rowOff>
    </xdr:from>
    <xdr:ext cx="534377" cy="259045"/>
    <xdr:sp macro="" textlink="">
      <xdr:nvSpPr>
        <xdr:cNvPr id="538" name="テキスト ボックス 537"/>
        <xdr:cNvSpPr txBox="1"/>
      </xdr:nvSpPr>
      <xdr:spPr>
        <a:xfrm>
          <a:off x="12547111" y="639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2" name="直線コネクタ 561"/>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3"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4" name="直線コネクタ 563"/>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5"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66" name="直線コネクタ 565"/>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163254</xdr:rowOff>
    </xdr:from>
    <xdr:to>
      <xdr:col>85</xdr:col>
      <xdr:colOff>127000</xdr:colOff>
      <xdr:row>57</xdr:row>
      <xdr:rowOff>83312</xdr:rowOff>
    </xdr:to>
    <xdr:cxnSp macro="">
      <xdr:nvCxnSpPr>
        <xdr:cNvPr id="567" name="直線コネクタ 566"/>
        <xdr:cNvCxnSpPr/>
      </xdr:nvCxnSpPr>
      <xdr:spPr>
        <a:xfrm>
          <a:off x="15481300" y="9764454"/>
          <a:ext cx="838200" cy="9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68"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69" name="フローチャート: 判断 568"/>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163254</xdr:rowOff>
    </xdr:from>
    <xdr:to>
      <xdr:col>81</xdr:col>
      <xdr:colOff>50800</xdr:colOff>
      <xdr:row>57</xdr:row>
      <xdr:rowOff>18420</xdr:rowOff>
    </xdr:to>
    <xdr:cxnSp macro="">
      <xdr:nvCxnSpPr>
        <xdr:cNvPr id="570" name="直線コネクタ 569"/>
        <xdr:cNvCxnSpPr/>
      </xdr:nvCxnSpPr>
      <xdr:spPr>
        <a:xfrm flipV="1">
          <a:off x="14592300" y="9764454"/>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1" name="フローチャート: 判断 570"/>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2" name="テキスト ボックス 571"/>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135372</xdr:rowOff>
    </xdr:from>
    <xdr:to>
      <xdr:col>76</xdr:col>
      <xdr:colOff>114300</xdr:colOff>
      <xdr:row>57</xdr:row>
      <xdr:rowOff>18420</xdr:rowOff>
    </xdr:to>
    <xdr:cxnSp macro="">
      <xdr:nvCxnSpPr>
        <xdr:cNvPr id="573" name="直線コネクタ 572"/>
        <xdr:cNvCxnSpPr/>
      </xdr:nvCxnSpPr>
      <xdr:spPr>
        <a:xfrm>
          <a:off x="13703300" y="9565122"/>
          <a:ext cx="889000" cy="2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4" name="フローチャート: 判断 573"/>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5" name="テキスト ボックス 574"/>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135372</xdr:rowOff>
    </xdr:from>
    <xdr:to>
      <xdr:col>71</xdr:col>
      <xdr:colOff>177800</xdr:colOff>
      <xdr:row>56</xdr:row>
      <xdr:rowOff>98568</xdr:rowOff>
    </xdr:to>
    <xdr:cxnSp macro="">
      <xdr:nvCxnSpPr>
        <xdr:cNvPr id="576" name="直線コネクタ 575"/>
        <xdr:cNvCxnSpPr/>
      </xdr:nvCxnSpPr>
      <xdr:spPr>
        <a:xfrm flipV="1">
          <a:off x="12814300" y="9565122"/>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77" name="フローチャート: 判断 57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78" name="テキスト ボックス 577"/>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79" name="フローチャート: 判断 57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0" name="テキスト ボックス 579"/>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32512</xdr:rowOff>
    </xdr:from>
    <xdr:to>
      <xdr:col>85</xdr:col>
      <xdr:colOff>177800</xdr:colOff>
      <xdr:row>57</xdr:row>
      <xdr:rowOff>134112</xdr:rowOff>
    </xdr:to>
    <xdr:sp macro="" textlink="">
      <xdr:nvSpPr>
        <xdr:cNvPr id="586" name="楕円 585"/>
        <xdr:cNvSpPr/>
      </xdr:nvSpPr>
      <xdr:spPr>
        <a:xfrm>
          <a:off x="16268700" y="98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118889</xdr:rowOff>
    </xdr:from>
    <xdr:ext cx="534377" cy="259045"/>
    <xdr:sp macro="" textlink="">
      <xdr:nvSpPr>
        <xdr:cNvPr id="587" name="教育費該当値テキスト"/>
        <xdr:cNvSpPr txBox="1"/>
      </xdr:nvSpPr>
      <xdr:spPr>
        <a:xfrm>
          <a:off x="16370300" y="97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112454</xdr:rowOff>
    </xdr:from>
    <xdr:to>
      <xdr:col>81</xdr:col>
      <xdr:colOff>101600</xdr:colOff>
      <xdr:row>57</xdr:row>
      <xdr:rowOff>42604</xdr:rowOff>
    </xdr:to>
    <xdr:sp macro="" textlink="">
      <xdr:nvSpPr>
        <xdr:cNvPr id="588" name="楕円 587"/>
        <xdr:cNvSpPr/>
      </xdr:nvSpPr>
      <xdr:spPr>
        <a:xfrm>
          <a:off x="15430500" y="97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59131</xdr:rowOff>
    </xdr:from>
    <xdr:ext cx="534377" cy="259045"/>
    <xdr:sp macro="" textlink="">
      <xdr:nvSpPr>
        <xdr:cNvPr id="589" name="テキスト ボックス 588"/>
        <xdr:cNvSpPr txBox="1"/>
      </xdr:nvSpPr>
      <xdr:spPr>
        <a:xfrm>
          <a:off x="15214111" y="94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139070</xdr:rowOff>
    </xdr:from>
    <xdr:to>
      <xdr:col>76</xdr:col>
      <xdr:colOff>165100</xdr:colOff>
      <xdr:row>57</xdr:row>
      <xdr:rowOff>69220</xdr:rowOff>
    </xdr:to>
    <xdr:sp macro="" textlink="">
      <xdr:nvSpPr>
        <xdr:cNvPr id="590" name="楕円 589"/>
        <xdr:cNvSpPr/>
      </xdr:nvSpPr>
      <xdr:spPr>
        <a:xfrm>
          <a:off x="14541500" y="97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85747</xdr:rowOff>
    </xdr:from>
    <xdr:ext cx="534377" cy="259045"/>
    <xdr:sp macro="" textlink="">
      <xdr:nvSpPr>
        <xdr:cNvPr id="591" name="テキスト ボックス 590"/>
        <xdr:cNvSpPr txBox="1"/>
      </xdr:nvSpPr>
      <xdr:spPr>
        <a:xfrm>
          <a:off x="14325111" y="95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84572</xdr:rowOff>
    </xdr:from>
    <xdr:to>
      <xdr:col>72</xdr:col>
      <xdr:colOff>38100</xdr:colOff>
      <xdr:row>56</xdr:row>
      <xdr:rowOff>14722</xdr:rowOff>
    </xdr:to>
    <xdr:sp macro="" textlink="">
      <xdr:nvSpPr>
        <xdr:cNvPr id="592" name="楕円 591"/>
        <xdr:cNvSpPr/>
      </xdr:nvSpPr>
      <xdr:spPr>
        <a:xfrm>
          <a:off x="13652500" y="95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31249</xdr:rowOff>
    </xdr:from>
    <xdr:ext cx="534377" cy="259045"/>
    <xdr:sp macro="" textlink="">
      <xdr:nvSpPr>
        <xdr:cNvPr id="593" name="テキスト ボックス 592"/>
        <xdr:cNvSpPr txBox="1"/>
      </xdr:nvSpPr>
      <xdr:spPr>
        <a:xfrm>
          <a:off x="13436111" y="92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47768</xdr:rowOff>
    </xdr:from>
    <xdr:to>
      <xdr:col>67</xdr:col>
      <xdr:colOff>101600</xdr:colOff>
      <xdr:row>56</xdr:row>
      <xdr:rowOff>149368</xdr:rowOff>
    </xdr:to>
    <xdr:sp macro="" textlink="">
      <xdr:nvSpPr>
        <xdr:cNvPr id="594" name="楕円 593"/>
        <xdr:cNvSpPr/>
      </xdr:nvSpPr>
      <xdr:spPr>
        <a:xfrm>
          <a:off x="12763500" y="96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165895</xdr:rowOff>
    </xdr:from>
    <xdr:ext cx="534377" cy="259045"/>
    <xdr:sp macro="" textlink="">
      <xdr:nvSpPr>
        <xdr:cNvPr id="595" name="テキスト ボックス 594"/>
        <xdr:cNvSpPr txBox="1"/>
      </xdr:nvSpPr>
      <xdr:spPr>
        <a:xfrm>
          <a:off x="12547111" y="942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19" name="直線コネクタ 618"/>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0"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2"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3" name="直線コネクタ 622"/>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5"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26" name="フローチャート: 判断 625"/>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28" name="フローチャート: 判断 627"/>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29" name="テキスト ボックス 628"/>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1" name="フローチャート: 判断 630"/>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2" name="テキスト ボックス 631"/>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4" name="フローチャート: 判断 633"/>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5" name="テキスト ボックス 634"/>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36" name="フローチャート: 判断 635"/>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37" name="テキスト ボックス 636"/>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249299" cy="259045"/>
    <xdr:sp macro="" textlink="">
      <xdr:nvSpPr>
        <xdr:cNvPr id="644" name="災害復旧費該当値テキスト"/>
        <xdr:cNvSpPr txBox="1"/>
      </xdr:nvSpPr>
      <xdr:spPr>
        <a:xfrm>
          <a:off x="16370300" y="13465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79" name="直線コネクタ 678"/>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0"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1" name="直線コネクタ 680"/>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2"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3" name="直線コネクタ 682"/>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139472</xdr:rowOff>
    </xdr:from>
    <xdr:to>
      <xdr:col>85</xdr:col>
      <xdr:colOff>127000</xdr:colOff>
      <xdr:row>98</xdr:row>
      <xdr:rowOff>140571</xdr:rowOff>
    </xdr:to>
    <xdr:cxnSp macro="">
      <xdr:nvCxnSpPr>
        <xdr:cNvPr id="684" name="直線コネクタ 683"/>
        <xdr:cNvCxnSpPr/>
      </xdr:nvCxnSpPr>
      <xdr:spPr>
        <a:xfrm flipV="1">
          <a:off x="15481300" y="16941572"/>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5"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86" name="フローチャート: 判断 685"/>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140571</xdr:rowOff>
    </xdr:from>
    <xdr:to>
      <xdr:col>81</xdr:col>
      <xdr:colOff>50800</xdr:colOff>
      <xdr:row>98</xdr:row>
      <xdr:rowOff>157063</xdr:rowOff>
    </xdr:to>
    <xdr:cxnSp macro="">
      <xdr:nvCxnSpPr>
        <xdr:cNvPr id="687" name="直線コネクタ 686"/>
        <xdr:cNvCxnSpPr/>
      </xdr:nvCxnSpPr>
      <xdr:spPr>
        <a:xfrm flipV="1">
          <a:off x="14592300" y="16942671"/>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88" name="フローチャート: 判断 687"/>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89" name="テキスト ボックス 688"/>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146526</xdr:rowOff>
    </xdr:from>
    <xdr:to>
      <xdr:col>76</xdr:col>
      <xdr:colOff>114300</xdr:colOff>
      <xdr:row>98</xdr:row>
      <xdr:rowOff>157063</xdr:rowOff>
    </xdr:to>
    <xdr:cxnSp macro="">
      <xdr:nvCxnSpPr>
        <xdr:cNvPr id="690" name="直線コネクタ 689"/>
        <xdr:cNvCxnSpPr/>
      </xdr:nvCxnSpPr>
      <xdr:spPr>
        <a:xfrm>
          <a:off x="13703300" y="1694862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1" name="フローチャート: 判断 690"/>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2" name="テキスト ボックス 691"/>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143032</xdr:rowOff>
    </xdr:from>
    <xdr:to>
      <xdr:col>71</xdr:col>
      <xdr:colOff>177800</xdr:colOff>
      <xdr:row>98</xdr:row>
      <xdr:rowOff>146526</xdr:rowOff>
    </xdr:to>
    <xdr:cxnSp macro="">
      <xdr:nvCxnSpPr>
        <xdr:cNvPr id="693" name="直線コネクタ 692"/>
        <xdr:cNvCxnSpPr/>
      </xdr:nvCxnSpPr>
      <xdr:spPr>
        <a:xfrm>
          <a:off x="12814300" y="16945132"/>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4" name="フローチャート: 判断 693"/>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5" name="テキスト ボックス 694"/>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696" name="フローチャート: 判断 695"/>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697" name="テキスト ボックス 696"/>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88672</xdr:rowOff>
    </xdr:from>
    <xdr:to>
      <xdr:col>85</xdr:col>
      <xdr:colOff>177800</xdr:colOff>
      <xdr:row>99</xdr:row>
      <xdr:rowOff>18822</xdr:rowOff>
    </xdr:to>
    <xdr:sp macro="" textlink="">
      <xdr:nvSpPr>
        <xdr:cNvPr id="703" name="楕円 702"/>
        <xdr:cNvSpPr/>
      </xdr:nvSpPr>
      <xdr:spPr>
        <a:xfrm>
          <a:off x="162687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67099</xdr:rowOff>
    </xdr:from>
    <xdr:ext cx="534377" cy="259045"/>
    <xdr:sp macro="" textlink="">
      <xdr:nvSpPr>
        <xdr:cNvPr id="704" name="公債費該当値テキスト"/>
        <xdr:cNvSpPr txBox="1"/>
      </xdr:nvSpPr>
      <xdr:spPr>
        <a:xfrm>
          <a:off x="16370300"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89771</xdr:rowOff>
    </xdr:from>
    <xdr:to>
      <xdr:col>81</xdr:col>
      <xdr:colOff>101600</xdr:colOff>
      <xdr:row>99</xdr:row>
      <xdr:rowOff>19921</xdr:rowOff>
    </xdr:to>
    <xdr:sp macro="" textlink="">
      <xdr:nvSpPr>
        <xdr:cNvPr id="705" name="楕円 704"/>
        <xdr:cNvSpPr/>
      </xdr:nvSpPr>
      <xdr:spPr>
        <a:xfrm>
          <a:off x="15430500" y="16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11048</xdr:rowOff>
    </xdr:from>
    <xdr:ext cx="534377" cy="259045"/>
    <xdr:sp macro="" textlink="">
      <xdr:nvSpPr>
        <xdr:cNvPr id="706" name="テキスト ボックス 705"/>
        <xdr:cNvSpPr txBox="1"/>
      </xdr:nvSpPr>
      <xdr:spPr>
        <a:xfrm>
          <a:off x="15214111" y="16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106263</xdr:rowOff>
    </xdr:from>
    <xdr:to>
      <xdr:col>76</xdr:col>
      <xdr:colOff>165100</xdr:colOff>
      <xdr:row>99</xdr:row>
      <xdr:rowOff>36413</xdr:rowOff>
    </xdr:to>
    <xdr:sp macro="" textlink="">
      <xdr:nvSpPr>
        <xdr:cNvPr id="707" name="楕円 706"/>
        <xdr:cNvSpPr/>
      </xdr:nvSpPr>
      <xdr:spPr>
        <a:xfrm>
          <a:off x="14541500" y="169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27540</xdr:rowOff>
    </xdr:from>
    <xdr:ext cx="534377" cy="259045"/>
    <xdr:sp macro="" textlink="">
      <xdr:nvSpPr>
        <xdr:cNvPr id="708" name="テキスト ボックス 707"/>
        <xdr:cNvSpPr txBox="1"/>
      </xdr:nvSpPr>
      <xdr:spPr>
        <a:xfrm>
          <a:off x="14325111" y="170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95726</xdr:rowOff>
    </xdr:from>
    <xdr:to>
      <xdr:col>72</xdr:col>
      <xdr:colOff>38100</xdr:colOff>
      <xdr:row>99</xdr:row>
      <xdr:rowOff>25876</xdr:rowOff>
    </xdr:to>
    <xdr:sp macro="" textlink="">
      <xdr:nvSpPr>
        <xdr:cNvPr id="709" name="楕円 708"/>
        <xdr:cNvSpPr/>
      </xdr:nvSpPr>
      <xdr:spPr>
        <a:xfrm>
          <a:off x="13652500" y="168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17003</xdr:rowOff>
    </xdr:from>
    <xdr:ext cx="534377" cy="259045"/>
    <xdr:sp macro="" textlink="">
      <xdr:nvSpPr>
        <xdr:cNvPr id="710" name="テキスト ボックス 709"/>
        <xdr:cNvSpPr txBox="1"/>
      </xdr:nvSpPr>
      <xdr:spPr>
        <a:xfrm>
          <a:off x="13436111" y="169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92232</xdr:rowOff>
    </xdr:from>
    <xdr:to>
      <xdr:col>67</xdr:col>
      <xdr:colOff>101600</xdr:colOff>
      <xdr:row>99</xdr:row>
      <xdr:rowOff>22382</xdr:rowOff>
    </xdr:to>
    <xdr:sp macro="" textlink="">
      <xdr:nvSpPr>
        <xdr:cNvPr id="711" name="楕円 710"/>
        <xdr:cNvSpPr/>
      </xdr:nvSpPr>
      <xdr:spPr>
        <a:xfrm>
          <a:off x="12763500" y="168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13509</xdr:rowOff>
    </xdr:from>
    <xdr:ext cx="534377" cy="259045"/>
    <xdr:sp macro="" textlink="">
      <xdr:nvSpPr>
        <xdr:cNvPr id="712" name="テキスト ボックス 711"/>
        <xdr:cNvSpPr txBox="1"/>
      </xdr:nvSpPr>
      <xdr:spPr>
        <a:xfrm>
          <a:off x="12547111" y="16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36" name="直線コネクタ 735"/>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7"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39"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0" name="直線コネクタ 739"/>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2"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3" name="フローチャート: 判断 742"/>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5" name="フローチャート: 判断 744"/>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46" name="テキスト ボックス 745"/>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8" name="フローチャート: 判断 747"/>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9" name="テキスト ボックス 748"/>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1" name="フローチャート: 判断 750"/>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2" name="テキスト ボックス 751"/>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3" name="フローチャート: 判断 752"/>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4" name="テキスト ボックス 753"/>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1"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08" name="フローチャート: 判断 807"/>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09" name="テキスト ボックス 808"/>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議会費及び総務費、商工費、土木費を除き、類似団体平均を下回っている。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議会費は欠員補充などに伴う人件費の増により前年度比較で増加している。</a:t>
          </a:r>
        </a:p>
        <a:p>
          <a:r>
            <a:rPr kumimoji="1" lang="ja-JP" altLang="en-US" sz="1300">
              <a:latin typeface="ＭＳ Ｐゴシック" panose="020B0600070205080204" pitchFamily="50" charset="-128"/>
              <a:ea typeface="ＭＳ Ｐゴシック" panose="020B0600070205080204" pitchFamily="50" charset="-128"/>
            </a:rPr>
            <a:t>　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　土木費については水木しげるロードリニューアル事業の増により類似団体平均を上回っている。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年には「中期財政計画」を作成し、適正な公債費として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億円程度まで圧縮することとしている。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一部の会計で赤字が生じているものの、国民健康保険費特別会計、一般会計の黒字額が大きく、市全体としては黒字となっている。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a:p>
          <a:r>
            <a:rPr kumimoji="1" lang="ja-JP" altLang="en-US" sz="1400">
              <a:latin typeface="ＭＳ ゴシック" pitchFamily="49" charset="-128"/>
              <a:ea typeface="ＭＳ ゴシック" pitchFamily="49" charset="-128"/>
            </a:rPr>
            <a:t>　土地区画整理費特別会計については、市債残高等が土地収入見込み額を上回ったことにより、平成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17099043</v>
      </c>
      <c r="BO4" s="410"/>
      <c r="BP4" s="410"/>
      <c r="BQ4" s="410"/>
      <c r="BR4" s="410"/>
      <c r="BS4" s="410"/>
      <c r="BT4" s="410"/>
      <c r="BU4" s="411"/>
      <c r="BV4" s="409">
        <v>16430142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1.3</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16919201</v>
      </c>
      <c r="BO5" s="447"/>
      <c r="BP5" s="447"/>
      <c r="BQ5" s="447"/>
      <c r="BR5" s="447"/>
      <c r="BS5" s="447"/>
      <c r="BT5" s="447"/>
      <c r="BU5" s="448"/>
      <c r="BV5" s="446">
        <v>16187055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93.3</v>
      </c>
      <c r="CU5" s="444"/>
      <c r="CV5" s="444"/>
      <c r="CW5" s="444"/>
      <c r="CX5" s="444"/>
      <c r="CY5" s="444"/>
      <c r="CZ5" s="444"/>
      <c r="DA5" s="445"/>
      <c r="DB5" s="443">
        <v>93.5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179842</v>
      </c>
      <c r="BO6" s="447"/>
      <c r="BP6" s="447"/>
      <c r="BQ6" s="447"/>
      <c r="BR6" s="447"/>
      <c r="BS6" s="447"/>
      <c r="BT6" s="447"/>
      <c r="BU6" s="448"/>
      <c r="BV6" s="446">
        <v>243087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98.6</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78616</v>
      </c>
      <c r="BO7" s="447"/>
      <c r="BP7" s="447"/>
      <c r="BQ7" s="447"/>
      <c r="BR7" s="447"/>
      <c r="BS7" s="447"/>
      <c r="BT7" s="447"/>
      <c r="BU7" s="448"/>
      <c r="BV7" s="446">
        <v>66225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7897166</v>
      </c>
      <c r="CU7" s="447"/>
      <c r="CV7" s="447"/>
      <c r="CW7" s="447"/>
      <c r="CX7" s="447"/>
      <c r="CY7" s="447"/>
      <c r="CZ7" s="447"/>
      <c r="DA7" s="448"/>
      <c r="DB7" s="446">
        <v>7872201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101226</v>
      </c>
      <c r="BO8" s="447"/>
      <c r="BP8" s="447"/>
      <c r="BQ8" s="447"/>
      <c r="BR8" s="447"/>
      <c r="BS8" s="447"/>
      <c r="BT8" s="447"/>
      <c r="BU8" s="448"/>
      <c r="BV8" s="446">
        <v>176862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34174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-75636</v>
      </c>
      <c r="BO9" s="447"/>
      <c r="BP9" s="447"/>
      <c r="BQ9" s="447"/>
      <c r="BR9" s="447"/>
      <c r="BS9" s="447"/>
      <c r="BT9" s="447"/>
      <c r="BU9" s="448"/>
      <c r="BV9" s="446">
        <v>1391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13.5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35259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34498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34005</v>
      </c>
      <c r="S13" s="528"/>
      <c r="T13" s="528"/>
      <c r="U13" s="528"/>
      <c r="V13" s="529"/>
      <c r="W13" s="462" t="s">
        <v>132</v>
      </c>
      <c r="X13" s="463"/>
      <c r="Y13" s="463"/>
      <c r="Z13" s="463"/>
      <c r="AA13" s="463"/>
      <c r="AB13" s="453"/>
      <c r="AC13" s="497">
        <v>667</v>
      </c>
      <c r="AD13" s="498"/>
      <c r="AE13" s="498"/>
      <c r="AF13" s="498"/>
      <c r="AG13" s="537"/>
      <c r="AH13" s="497">
        <v>700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-75636</v>
      </c>
      <c r="BO13" s="447"/>
      <c r="BP13" s="447"/>
      <c r="BQ13" s="447"/>
      <c r="BR13" s="447"/>
      <c r="BS13" s="447"/>
      <c r="BT13" s="447"/>
      <c r="BU13" s="448"/>
      <c r="BV13" s="446">
        <v>1391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13.4</v>
      </c>
      <c r="CU13" s="444"/>
      <c r="CV13" s="444"/>
      <c r="CW13" s="444"/>
      <c r="CX13" s="444"/>
      <c r="CY13" s="444"/>
      <c r="CZ13" s="444"/>
      <c r="DA13" s="445"/>
      <c r="DB13" s="443">
        <v>13.5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34813</v>
      </c>
      <c r="S14" s="528"/>
      <c r="T14" s="528"/>
      <c r="U14" s="528"/>
      <c r="V14" s="529"/>
      <c r="W14" s="436"/>
      <c r="X14" s="437"/>
      <c r="Y14" s="437"/>
      <c r="Z14" s="437"/>
      <c r="AA14" s="437"/>
      <c r="AB14" s="426"/>
      <c r="AC14" s="530">
        <v>4.0999999999999996</v>
      </c>
      <c r="AD14" s="531"/>
      <c r="AE14" s="531"/>
      <c r="AF14" s="531"/>
      <c r="AG14" s="532"/>
      <c r="AH14" s="530">
        <v>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137.19999999999999</v>
      </c>
      <c r="CU14" s="542"/>
      <c r="CV14" s="542"/>
      <c r="CW14" s="542"/>
      <c r="CX14" s="542"/>
      <c r="CY14" s="542"/>
      <c r="CZ14" s="542"/>
      <c r="DA14" s="543"/>
      <c r="DB14" s="541">
        <v>88.9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34375</v>
      </c>
      <c r="S15" s="528"/>
      <c r="T15" s="528"/>
      <c r="U15" s="528"/>
      <c r="V15" s="529"/>
      <c r="W15" s="462" t="s">
        <v>139</v>
      </c>
      <c r="X15" s="463"/>
      <c r="Y15" s="463"/>
      <c r="Z15" s="463"/>
      <c r="AA15" s="463"/>
      <c r="AB15" s="453"/>
      <c r="AC15" s="497">
        <v>4186</v>
      </c>
      <c r="AD15" s="498"/>
      <c r="AE15" s="498"/>
      <c r="AF15" s="498"/>
      <c r="AG15" s="537"/>
      <c r="AH15" s="497">
        <v>4363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3644442</v>
      </c>
      <c r="BO15" s="410"/>
      <c r="BP15" s="410"/>
      <c r="BQ15" s="410"/>
      <c r="BR15" s="410"/>
      <c r="BS15" s="410"/>
      <c r="BT15" s="410"/>
      <c r="BU15" s="411"/>
      <c r="BV15" s="409">
        <v>3545772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25.9</v>
      </c>
      <c r="AD16" s="531"/>
      <c r="AE16" s="531"/>
      <c r="AF16" s="531"/>
      <c r="AG16" s="532"/>
      <c r="AH16" s="530">
        <v>26.9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6470938</v>
      </c>
      <c r="BO16" s="447"/>
      <c r="BP16" s="447"/>
      <c r="BQ16" s="447"/>
      <c r="BR16" s="447"/>
      <c r="BS16" s="447"/>
      <c r="BT16" s="447"/>
      <c r="BU16" s="448"/>
      <c r="BV16" s="446">
        <v>6503778</v>
      </c>
      <c r="BW16" s="447"/>
      <c r="BX16" s="447"/>
      <c r="BY16" s="447"/>
      <c r="BZ16" s="447"/>
      <c r="CA16" s="447"/>
      <c r="CB16" s="447"/>
      <c r="CC16" s="448"/>
      <c r="CD16" s="180"/>
      <c r="CE16" s="553" t="s">
        <v>145</v>
      </c>
      <c r="CF16" s="553"/>
      <c r="CG16" s="553"/>
      <c r="CH16" s="553"/>
      <c r="CI16" s="553"/>
      <c r="CJ16" s="553"/>
      <c r="CK16" s="553"/>
      <c r="CL16" s="553"/>
      <c r="CM16" s="553"/>
      <c r="CN16" s="553"/>
      <c r="CO16" s="553"/>
      <c r="CP16" s="553"/>
      <c r="CQ16" s="553"/>
      <c r="CR16" s="553"/>
      <c r="CS16" s="554"/>
      <c r="CT16" s="443">
        <v>6.6</v>
      </c>
      <c r="CU16" s="444"/>
      <c r="CV16" s="444"/>
      <c r="CW16" s="444"/>
      <c r="CX16" s="444"/>
      <c r="CY16" s="444"/>
      <c r="CZ16" s="444"/>
      <c r="DA16" s="445"/>
      <c r="DB16" s="443">
        <v>9.9</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11289</v>
      </c>
      <c r="AD17" s="498"/>
      <c r="AE17" s="498"/>
      <c r="AF17" s="498"/>
      <c r="AG17" s="537"/>
      <c r="AH17" s="497">
        <v>11176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4618670</v>
      </c>
      <c r="BO17" s="447"/>
      <c r="BP17" s="447"/>
      <c r="BQ17" s="447"/>
      <c r="BR17" s="447"/>
      <c r="BS17" s="447"/>
      <c r="BT17" s="447"/>
      <c r="BU17" s="448"/>
      <c r="BV17" s="446">
        <v>4477430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29.1</v>
      </c>
      <c r="M18" s="559"/>
      <c r="N18" s="559"/>
      <c r="O18" s="559"/>
      <c r="P18" s="559"/>
      <c r="Q18" s="559"/>
      <c r="R18" s="560"/>
      <c r="S18" s="560"/>
      <c r="T18" s="560"/>
      <c r="U18" s="560"/>
      <c r="V18" s="561"/>
      <c r="W18" s="464"/>
      <c r="X18" s="465"/>
      <c r="Y18" s="465"/>
      <c r="Z18" s="465"/>
      <c r="AA18" s="465"/>
      <c r="AB18" s="456"/>
      <c r="AC18" s="562">
        <v>69.900000000000006</v>
      </c>
      <c r="AD18" s="563"/>
      <c r="AE18" s="563"/>
      <c r="AF18" s="563"/>
      <c r="AG18" s="564"/>
      <c r="AH18" s="562">
        <v>68.8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7777049</v>
      </c>
      <c r="BO18" s="447"/>
      <c r="BP18" s="447"/>
      <c r="BQ18" s="447"/>
      <c r="BR18" s="447"/>
      <c r="BS18" s="447"/>
      <c r="BT18" s="447"/>
      <c r="BU18" s="448"/>
      <c r="BV18" s="446">
        <v>7757773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1174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10304358</v>
      </c>
      <c r="BO19" s="447"/>
      <c r="BP19" s="447"/>
      <c r="BQ19" s="447"/>
      <c r="BR19" s="447"/>
      <c r="BS19" s="447"/>
      <c r="BT19" s="447"/>
      <c r="BU19" s="448"/>
      <c r="BV19" s="446">
        <v>9912366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13094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12401647</v>
      </c>
      <c r="BO23" s="447"/>
      <c r="BP23" s="447"/>
      <c r="BQ23" s="447"/>
      <c r="BR23" s="447"/>
      <c r="BS23" s="447"/>
      <c r="BT23" s="447"/>
      <c r="BU23" s="448"/>
      <c r="BV23" s="446">
        <v>12503083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9450</v>
      </c>
      <c r="R24" s="498"/>
      <c r="S24" s="498"/>
      <c r="T24" s="498"/>
      <c r="U24" s="498"/>
      <c r="V24" s="537"/>
      <c r="W24" s="596"/>
      <c r="X24" s="584"/>
      <c r="Y24" s="585"/>
      <c r="Z24" s="496" t="s">
        <v>164</v>
      </c>
      <c r="AA24" s="476"/>
      <c r="AB24" s="476"/>
      <c r="AC24" s="476"/>
      <c r="AD24" s="476"/>
      <c r="AE24" s="476"/>
      <c r="AF24" s="476"/>
      <c r="AG24" s="477"/>
      <c r="AH24" s="497">
        <v>223</v>
      </c>
      <c r="AI24" s="498"/>
      <c r="AJ24" s="498"/>
      <c r="AK24" s="498"/>
      <c r="AL24" s="537"/>
      <c r="AM24" s="497">
        <v>722966</v>
      </c>
      <c r="AN24" s="498"/>
      <c r="AO24" s="498"/>
      <c r="AP24" s="498"/>
      <c r="AQ24" s="498"/>
      <c r="AR24" s="537"/>
      <c r="AS24" s="497">
        <v>3242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10035994</v>
      </c>
      <c r="BO24" s="447"/>
      <c r="BP24" s="447"/>
      <c r="BQ24" s="447"/>
      <c r="BR24" s="447"/>
      <c r="BS24" s="447"/>
      <c r="BT24" s="447"/>
      <c r="BU24" s="448"/>
      <c r="BV24" s="446">
        <v>9948891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7810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168</v>
      </c>
      <c r="AN25" s="498"/>
      <c r="AO25" s="498"/>
      <c r="AP25" s="498"/>
      <c r="AQ25" s="498"/>
      <c r="AR25" s="537"/>
      <c r="AS25" s="497" t="s">
        <v>130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800336</v>
      </c>
      <c r="BO25" s="410"/>
      <c r="BP25" s="410"/>
      <c r="BQ25" s="410"/>
      <c r="BR25" s="410"/>
      <c r="BS25" s="410"/>
      <c r="BT25" s="410"/>
      <c r="BU25" s="411"/>
      <c r="BV25" s="409">
        <v>508187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6610</v>
      </c>
      <c r="R26" s="498"/>
      <c r="S26" s="498"/>
      <c r="T26" s="498"/>
      <c r="U26" s="498"/>
      <c r="V26" s="537"/>
      <c r="W26" s="596"/>
      <c r="X26" s="584"/>
      <c r="Y26" s="585"/>
      <c r="Z26" s="496" t="s">
        <v>171</v>
      </c>
      <c r="AA26" s="606"/>
      <c r="AB26" s="606"/>
      <c r="AC26" s="606"/>
      <c r="AD26" s="606"/>
      <c r="AE26" s="606"/>
      <c r="AF26" s="606"/>
      <c r="AG26" s="607"/>
      <c r="AH26" s="497">
        <v>16</v>
      </c>
      <c r="AI26" s="498"/>
      <c r="AJ26" s="498"/>
      <c r="AK26" s="498"/>
      <c r="AL26" s="537"/>
      <c r="AM26" s="497">
        <v>57728</v>
      </c>
      <c r="AN26" s="498"/>
      <c r="AO26" s="498"/>
      <c r="AP26" s="498"/>
      <c r="AQ26" s="498"/>
      <c r="AR26" s="537"/>
      <c r="AS26" s="497">
        <v>3608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4878</v>
      </c>
      <c r="R27" s="498"/>
      <c r="S27" s="498"/>
      <c r="T27" s="498"/>
      <c r="U27" s="498"/>
      <c r="V27" s="537"/>
      <c r="W27" s="596"/>
      <c r="X27" s="584"/>
      <c r="Y27" s="585"/>
      <c r="Z27" s="496" t="s">
        <v>175</v>
      </c>
      <c r="AA27" s="476"/>
      <c r="AB27" s="476"/>
      <c r="AC27" s="476"/>
      <c r="AD27" s="476"/>
      <c r="AE27" s="476"/>
      <c r="AF27" s="476"/>
      <c r="AG27" s="477"/>
      <c r="AH27" s="497" t="s">
        <v>130</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179</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4140</v>
      </c>
      <c r="R28" s="498"/>
      <c r="S28" s="498"/>
      <c r="T28" s="498"/>
      <c r="U28" s="498"/>
      <c r="V28" s="537"/>
      <c r="W28" s="596"/>
      <c r="X28" s="584"/>
      <c r="Y28" s="585"/>
      <c r="Z28" s="496" t="s">
        <v>181</v>
      </c>
      <c r="AA28" s="476"/>
      <c r="AB28" s="476"/>
      <c r="AC28" s="476"/>
      <c r="AD28" s="476"/>
      <c r="AE28" s="476"/>
      <c r="AF28" s="476"/>
      <c r="AG28" s="477"/>
      <c r="AH28" s="497" t="s">
        <v>182</v>
      </c>
      <c r="AI28" s="498"/>
      <c r="AJ28" s="498"/>
      <c r="AK28" s="498"/>
      <c r="AL28" s="537"/>
      <c r="AM28" s="497" t="s">
        <v>183</v>
      </c>
      <c r="AN28" s="498"/>
      <c r="AO28" s="498"/>
      <c r="AP28" s="498"/>
      <c r="AQ28" s="498"/>
      <c r="AR28" s="537"/>
      <c r="AS28" s="497" t="s">
        <v>176</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2581625</v>
      </c>
      <c r="BO28" s="410"/>
      <c r="BP28" s="410"/>
      <c r="BQ28" s="410"/>
      <c r="BR28" s="410"/>
      <c r="BS28" s="410"/>
      <c r="BT28" s="410"/>
      <c r="BU28" s="411"/>
      <c r="BV28" s="409">
        <v>2581625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185</v>
      </c>
      <c r="F29" s="476"/>
      <c r="G29" s="476"/>
      <c r="H29" s="476"/>
      <c r="I29" s="476"/>
      <c r="J29" s="476"/>
      <c r="K29" s="477"/>
      <c r="L29" s="497">
        <v>14</v>
      </c>
      <c r="M29" s="498"/>
      <c r="N29" s="498"/>
      <c r="O29" s="498"/>
      <c r="P29" s="537"/>
      <c r="Q29" s="497">
        <v>3852</v>
      </c>
      <c r="R29" s="498"/>
      <c r="S29" s="498"/>
      <c r="T29" s="498"/>
      <c r="U29" s="498"/>
      <c r="V29" s="537"/>
      <c r="W29" s="597"/>
      <c r="X29" s="598"/>
      <c r="Y29" s="599"/>
      <c r="Z29" s="496" t="s">
        <v>186</v>
      </c>
      <c r="AA29" s="476"/>
      <c r="AB29" s="476"/>
      <c r="AC29" s="476"/>
      <c r="AD29" s="476"/>
      <c r="AE29" s="476"/>
      <c r="AF29" s="476"/>
      <c r="AG29" s="477"/>
      <c r="AH29" s="497">
        <v>223</v>
      </c>
      <c r="AI29" s="498"/>
      <c r="AJ29" s="498"/>
      <c r="AK29" s="498"/>
      <c r="AL29" s="537"/>
      <c r="AM29" s="497">
        <v>722966</v>
      </c>
      <c r="AN29" s="498"/>
      <c r="AO29" s="498"/>
      <c r="AP29" s="498"/>
      <c r="AQ29" s="498"/>
      <c r="AR29" s="537"/>
      <c r="AS29" s="497">
        <v>3242</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554028</v>
      </c>
      <c r="BO29" s="447"/>
      <c r="BP29" s="447"/>
      <c r="BQ29" s="447"/>
      <c r="BR29" s="447"/>
      <c r="BS29" s="447"/>
      <c r="BT29" s="447"/>
      <c r="BU29" s="448"/>
      <c r="BV29" s="446">
        <v>802426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984430</v>
      </c>
      <c r="BO30" s="620"/>
      <c r="BP30" s="620"/>
      <c r="BQ30" s="620"/>
      <c r="BR30" s="620"/>
      <c r="BS30" s="620"/>
      <c r="BT30" s="620"/>
      <c r="BU30" s="621"/>
      <c r="BV30" s="619">
        <v>695289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197</v>
      </c>
      <c r="V33" s="470"/>
      <c r="W33" s="435" t="s">
        <v>198</v>
      </c>
      <c r="X33" s="435"/>
      <c r="Y33" s="435"/>
      <c r="Z33" s="435"/>
      <c r="AA33" s="435"/>
      <c r="AB33" s="435"/>
      <c r="AC33" s="435"/>
      <c r="AD33" s="435"/>
      <c r="AE33" s="435"/>
      <c r="AF33" s="435"/>
      <c r="AG33" s="435"/>
      <c r="AH33" s="435"/>
      <c r="AI33" s="435"/>
      <c r="AJ33" s="435"/>
      <c r="AK33" s="435"/>
      <c r="AL33" s="195"/>
      <c r="AM33" s="470" t="s">
        <v>199</v>
      </c>
      <c r="AN33" s="470"/>
      <c r="AO33" s="435" t="s">
        <v>198</v>
      </c>
      <c r="AP33" s="435"/>
      <c r="AQ33" s="435"/>
      <c r="AR33" s="435"/>
      <c r="AS33" s="435"/>
      <c r="AT33" s="435"/>
      <c r="AU33" s="435"/>
      <c r="AV33" s="435"/>
      <c r="AW33" s="435"/>
      <c r="AX33" s="435"/>
      <c r="AY33" s="435"/>
      <c r="AZ33" s="435"/>
      <c r="BA33" s="435"/>
      <c r="BB33" s="435"/>
      <c r="BC33" s="435"/>
      <c r="BD33" s="196"/>
      <c r="BE33" s="435" t="s">
        <v>200</v>
      </c>
      <c r="BF33" s="435"/>
      <c r="BG33" s="435" t="s">
        <v>201</v>
      </c>
      <c r="BH33" s="435"/>
      <c r="BI33" s="435"/>
      <c r="BJ33" s="435"/>
      <c r="BK33" s="435"/>
      <c r="BL33" s="435"/>
      <c r="BM33" s="435"/>
      <c r="BN33" s="435"/>
      <c r="BO33" s="435"/>
      <c r="BP33" s="435"/>
      <c r="BQ33" s="435"/>
      <c r="BR33" s="435"/>
      <c r="BS33" s="435"/>
      <c r="BT33" s="435"/>
      <c r="BU33" s="435"/>
      <c r="BV33" s="196"/>
      <c r="BW33" s="470" t="s">
        <v>200</v>
      </c>
      <c r="BX33" s="470"/>
      <c r="BY33" s="435" t="s">
        <v>202</v>
      </c>
      <c r="BZ33" s="435"/>
      <c r="CA33" s="435"/>
      <c r="CB33" s="435"/>
      <c r="CC33" s="435"/>
      <c r="CD33" s="435"/>
      <c r="CE33" s="435"/>
      <c r="CF33" s="435"/>
      <c r="CG33" s="435"/>
      <c r="CH33" s="435"/>
      <c r="CI33" s="435"/>
      <c r="CJ33" s="435"/>
      <c r="CK33" s="435"/>
      <c r="CL33" s="435"/>
      <c r="CM33" s="435"/>
      <c r="CN33" s="195"/>
      <c r="CO33" s="470" t="s">
        <v>195</v>
      </c>
      <c r="CP33" s="470"/>
      <c r="CQ33" s="435" t="s">
        <v>203</v>
      </c>
      <c r="CR33" s="435"/>
      <c r="CS33" s="435"/>
      <c r="CT33" s="435"/>
      <c r="CU33" s="435"/>
      <c r="CV33" s="435"/>
      <c r="CW33" s="435"/>
      <c r="CX33" s="435"/>
      <c r="CY33" s="435"/>
      <c r="CZ33" s="435"/>
      <c r="DA33" s="435"/>
      <c r="DB33" s="435"/>
      <c r="DC33" s="435"/>
      <c r="DD33" s="435"/>
      <c r="DE33" s="435"/>
      <c r="DF33" s="195"/>
      <c r="DG33" s="631" t="s">
        <v>204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国民健康保険費特別会計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市場事業費特別会計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玉井斎場管理組合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境港市土地開発公社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高齢者住宅整備資金貸付事業費特別会計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介護保険費特別会計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下水道事業費特別会計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鳥取県西部広域行政管理組合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境港市文化振興財団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後期高齢者医療費特別会計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土地区画整理費特別会計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鳥取県後期高齢者医療広域連合</v>
      </c>
      <c r="BZ36" s="633"/>
      <c r="CA36" s="633"/>
      <c r="CB36" s="633"/>
      <c r="CC36" s="633"/>
      <c r="CD36" s="633"/>
      <c r="CE36" s="633"/>
      <c r="CF36" s="633"/>
      <c r="CG36" s="633"/>
      <c r="CH36" s="633"/>
      <c r="CI36" s="633"/>
      <c r="CJ36" s="633"/>
      <c r="CK36" s="633"/>
      <c r="CL36" s="633"/>
      <c r="CM36" s="633"/>
      <c r="CN36" s="193"/>
      <c r="CO36" s="632">
        <f t="shared" si="3"/>
        <v>16</v>
      </c>
      <c r="CP36" s="632"/>
      <c r="CQ36" s="633" t="str">
        <f>IF('各会計、関係団体の財政状況及び健全化判断比率'!BS9="","",'各会計、関係団体の財政状況及び健全化判断比率'!BS9)</f>
        <v>境港市農業公社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駐車場費特別会計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鳥取県後期高齢者医療広域連合</v>
      </c>
      <c r="BZ37" s="633"/>
      <c r="CA37" s="633"/>
      <c r="CB37" s="633"/>
      <c r="CC37" s="633"/>
      <c r="CD37" s="633"/>
      <c r="CE37" s="633"/>
      <c r="CF37" s="633"/>
      <c r="CG37" s="633"/>
      <c r="CH37" s="633"/>
      <c r="CI37" s="633"/>
      <c r="CJ37" s="633"/>
      <c r="CK37" s="633"/>
      <c r="CL37" s="633"/>
      <c r="CM37" s="633"/>
      <c r="CN37" s="193"/>
      <c r="CO37" s="632">
        <f t="shared" si="3"/>
        <v>17</v>
      </c>
      <c r="CP37" s="632"/>
      <c r="CQ37" s="633" t="str">
        <f>IF('各会計、関係団体の財政状況及び健全化判断比率'!BS10="","",'各会計、関係団体の財政状況及び健全化判断比率'!BS10)</f>
        <v>鳥取県信用保証協会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209</v>
      </c>
    </row>
    <row r="50" spans="5:5" x14ac:dyDescent="0.15">
      <c r="E50" s="167" t="s">
        <v>210</v>
      </c>
    </row>
    <row r="51" spans="5:5" x14ac:dyDescent="0.15">
      <c r="E51" s="167" t="s">
        <v>211</v>
      </c>
    </row>
    <row r="52" spans="5:5" x14ac:dyDescent="0.15">
      <c r="E52" s="167" t="s">
        <v>212</v>
      </c>
    </row>
    <row r="53" spans="5:5" x14ac:dyDescent="0.15">
      <c r="E53" s="167" t="s">
        <v>213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3L+gYf9Vf2lcJ4nJZLZBQEE+wfxEMNwOdosHkZXQqTFsvG4YRmzNgjJJvwhQflMJnEIAX7u2tMCeTwOqIZQ6A==" saltValue="c/mmAwJq0Td4zsHHNRop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t="s">
        <v>553</v>
      </c>
      <c r="G34" s="33" t="s">
        <v>554</v>
      </c>
      <c r="H34" s="33" t="s">
        <v>555</v>
      </c>
      <c r="I34" s="33" t="s">
        <v>556</v>
      </c>
      <c r="J34" s="34" t="s">
        <v>557</v>
      </c>
      <c r="K34" s="22"/>
      <c r="L34" s="22"/>
      <c r="M34" s="22"/>
      <c r="N34" s="22"/>
      <c r="O34" s="22"/>
      <c r="P34" s="22"/>
    </row>
    <row r="35" spans="1:16" ht="39" customHeight="1" x14ac:dyDescent="0.15">
      <c r="A35" s="22"/>
      <c r="B35" s="35"/>
      <c r="C35" s="1218" t="s">
        <v>558</v>
      </c>
      <c r="D35" s="1219"/>
      <c r="E35" s="1220"/>
      <c r="F35" s="36" t="s">
        <v>559</v>
      </c>
      <c r="G35" s="37" t="s">
        <v>560</v>
      </c>
      <c r="H35" s="37" t="s">
        <v>561</v>
      </c>
      <c r="I35" s="37" t="s">
        <v>562</v>
      </c>
      <c r="J35" s="38" t="s">
        <v>563</v>
      </c>
      <c r="K35" s="22"/>
      <c r="L35" s="22"/>
      <c r="M35" s="22"/>
      <c r="N35" s="22"/>
      <c r="O35" s="22"/>
      <c r="P35" s="22"/>
    </row>
    <row r="36" spans="1:16" ht="39" customHeight="1" x14ac:dyDescent="0.15">
      <c r="A36" s="22"/>
      <c r="B36" s="35"/>
      <c r="C36" s="1218" t="s">
        <v>564</v>
      </c>
      <c r="D36" s="1219"/>
      <c r="E36" s="1220"/>
      <c r="F36" s="36">
        <v>0.36</v>
      </c>
      <c r="G36" s="37">
        <v>0</v>
      </c>
      <c r="H36" s="37">
        <v>0</v>
      </c>
      <c r="I36" s="37">
        <v>3.19</v>
      </c>
      <c r="J36" s="38">
        <v>2.68</v>
      </c>
      <c r="K36" s="22"/>
      <c r="L36" s="22"/>
      <c r="M36" s="22"/>
      <c r="N36" s="22"/>
      <c r="O36" s="22"/>
      <c r="P36" s="22"/>
    </row>
    <row r="37" spans="1:16" ht="39" customHeight="1" x14ac:dyDescent="0.15">
      <c r="A37" s="22"/>
      <c r="B37" s="35"/>
      <c r="C37" s="1218" t="s">
        <v>565</v>
      </c>
      <c r="D37" s="1219"/>
      <c r="E37" s="1220"/>
      <c r="F37" s="36">
        <v>2.06</v>
      </c>
      <c r="G37" s="37">
        <v>2.84</v>
      </c>
      <c r="H37" s="37">
        <v>2.2000000000000002</v>
      </c>
      <c r="I37" s="37">
        <v>2.23</v>
      </c>
      <c r="J37" s="38">
        <v>1.27</v>
      </c>
      <c r="K37" s="22"/>
      <c r="L37" s="22"/>
      <c r="M37" s="22"/>
      <c r="N37" s="22"/>
      <c r="O37" s="22"/>
      <c r="P37" s="22"/>
    </row>
    <row r="38" spans="1:16" ht="39" customHeight="1" x14ac:dyDescent="0.15">
      <c r="A38" s="22"/>
      <c r="B38" s="35"/>
      <c r="C38" s="1218" t="s">
        <v>566</v>
      </c>
      <c r="D38" s="1219"/>
      <c r="E38" s="1220"/>
      <c r="F38" s="36">
        <v>0.62</v>
      </c>
      <c r="G38" s="37">
        <v>0.74</v>
      </c>
      <c r="H38" s="37">
        <v>0.55000000000000004</v>
      </c>
      <c r="I38" s="37">
        <v>1.29</v>
      </c>
      <c r="J38" s="38">
        <v>0.89</v>
      </c>
      <c r="K38" s="22"/>
      <c r="L38" s="22"/>
      <c r="M38" s="22"/>
      <c r="N38" s="22"/>
      <c r="O38" s="22"/>
      <c r="P38" s="22"/>
    </row>
    <row r="39" spans="1:16" ht="39" customHeight="1" x14ac:dyDescent="0.15">
      <c r="A39" s="22"/>
      <c r="B39" s="35"/>
      <c r="C39" s="1218" t="s">
        <v>567</v>
      </c>
      <c r="D39" s="1219"/>
      <c r="E39" s="1220"/>
      <c r="F39" s="36">
        <v>0</v>
      </c>
      <c r="G39" s="37">
        <v>0.01</v>
      </c>
      <c r="H39" s="37">
        <v>0.63</v>
      </c>
      <c r="I39" s="37">
        <v>0.03</v>
      </c>
      <c r="J39" s="38">
        <v>0.11</v>
      </c>
      <c r="K39" s="22"/>
      <c r="L39" s="22"/>
      <c r="M39" s="22"/>
      <c r="N39" s="22"/>
      <c r="O39" s="22"/>
      <c r="P39" s="22"/>
    </row>
    <row r="40" spans="1:16" ht="39" customHeight="1" x14ac:dyDescent="0.15">
      <c r="A40" s="22"/>
      <c r="B40" s="35"/>
      <c r="C40" s="1218" t="s">
        <v>568</v>
      </c>
      <c r="D40" s="1219"/>
      <c r="E40" s="1220"/>
      <c r="F40" s="36">
        <v>0</v>
      </c>
      <c r="G40" s="37">
        <v>0</v>
      </c>
      <c r="H40" s="37">
        <v>0</v>
      </c>
      <c r="I40" s="37">
        <v>0</v>
      </c>
      <c r="J40" s="38">
        <v>0.01</v>
      </c>
      <c r="K40" s="22"/>
      <c r="L40" s="22"/>
      <c r="M40" s="22"/>
      <c r="N40" s="22"/>
      <c r="O40" s="22"/>
      <c r="P40" s="22"/>
    </row>
    <row r="41" spans="1:16" ht="39" customHeight="1" x14ac:dyDescent="0.15">
      <c r="A41" s="22"/>
      <c r="B41" s="35"/>
      <c r="C41" s="1218" t="s">
        <v>569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570</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571</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VQQcjQ3tzs6XC7gnmCf6BHVKNXCvV3GCRu2ZDYEVJPBCvr7zSRaqHPdL1OhFpzmrzFgH234EvpuINArEDz0Vg==" saltValue="0Bp7U/lo2FL7bMN+u9M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1493</v>
      </c>
      <c r="L45" s="60">
        <v>1475</v>
      </c>
      <c r="M45" s="60">
        <v>1422</v>
      </c>
      <c r="N45" s="60">
        <v>1441</v>
      </c>
      <c r="O45" s="61">
        <v>1449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794</v>
      </c>
      <c r="L48" s="64">
        <v>712</v>
      </c>
      <c r="M48" s="64">
        <v>688</v>
      </c>
      <c r="N48" s="64">
        <v>674</v>
      </c>
      <c r="O48" s="65">
        <v>635</v>
      </c>
      <c r="P48" s="48"/>
      <c r="Q48" s="48"/>
      <c r="R48" s="48"/>
      <c r="S48" s="48"/>
      <c r="T48" s="48"/>
      <c r="U48" s="48"/>
    </row>
    <row r="49" spans="1:21" ht="30.75" customHeight="1" x14ac:dyDescent="0.15">
      <c r="A49" s="48"/>
      <c r="B49" s="1236"/>
      <c r="C49" s="1237"/>
      <c r="D49" s="62"/>
      <c r="E49" s="1228" t="s">
        <v>16</v>
      </c>
      <c r="F49" s="1228"/>
      <c r="G49" s="1228"/>
      <c r="H49" s="1228"/>
      <c r="I49" s="1228"/>
      <c r="J49" s="1229"/>
      <c r="K49" s="63">
        <v>73</v>
      </c>
      <c r="L49" s="64">
        <v>84</v>
      </c>
      <c r="M49" s="64">
        <v>76</v>
      </c>
      <c r="N49" s="64">
        <v>75</v>
      </c>
      <c r="O49" s="65">
        <v>98</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v>
      </c>
      <c r="L50" s="64">
        <v>15</v>
      </c>
      <c r="M50" s="64">
        <v>13</v>
      </c>
      <c r="N50" s="64">
        <v>12</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v>4</v>
      </c>
      <c r="L51" s="64">
        <v>2</v>
      </c>
      <c r="M51" s="64">
        <v>2</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1389</v>
      </c>
      <c r="L52" s="64">
        <v>1366</v>
      </c>
      <c r="M52" s="64">
        <v>1315</v>
      </c>
      <c r="N52" s="64">
        <v>1288</v>
      </c>
      <c r="O52" s="65">
        <v>1271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990</v>
      </c>
      <c r="L53" s="69">
        <v>922</v>
      </c>
      <c r="M53" s="69">
        <v>886</v>
      </c>
      <c r="N53" s="69">
        <v>915</v>
      </c>
      <c r="O53" s="70">
        <v>915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xTJdaDGIQZvG5fem5R2bLxUuoMnu0vA375Bf7G6eyzayv2BOcwX4dKjz7cEj3MWVe+PXOwfEZ3in4T2VIZpzg==" saltValue="kw99vYCh9ByBhIH0rAjQ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5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2" t="s">
        <v>24</v>
      </c>
      <c r="C41" s="1243"/>
      <c r="D41" s="81"/>
      <c r="E41" s="1248" t="s">
        <v>25</v>
      </c>
      <c r="F41" s="1248"/>
      <c r="G41" s="1248"/>
      <c r="H41" s="1249"/>
      <c r="I41" s="82">
        <v>12312</v>
      </c>
      <c r="J41" s="83">
        <v>12886</v>
      </c>
      <c r="K41" s="83">
        <v>12784</v>
      </c>
      <c r="L41" s="83">
        <v>12503</v>
      </c>
      <c r="M41" s="84">
        <v>12402</v>
      </c>
    </row>
    <row r="42" spans="2:13" ht="27.75" customHeight="1" x14ac:dyDescent="0.15">
      <c r="B42" s="1244"/>
      <c r="C42" s="1245"/>
      <c r="D42" s="85"/>
      <c r="E42" s="1250" t="s">
        <v>26</v>
      </c>
      <c r="F42" s="1250"/>
      <c r="G42" s="1250"/>
      <c r="H42" s="1251"/>
      <c r="I42" s="86">
        <v>42</v>
      </c>
      <c r="J42" s="87">
        <v>26</v>
      </c>
      <c r="K42" s="87">
        <v>16</v>
      </c>
      <c r="L42" s="87">
        <v>6</v>
      </c>
      <c r="M42" s="88">
        <v>3</v>
      </c>
    </row>
    <row r="43" spans="2:13" ht="27.75" customHeight="1" x14ac:dyDescent="0.15">
      <c r="B43" s="1244"/>
      <c r="C43" s="1245"/>
      <c r="D43" s="85"/>
      <c r="E43" s="1250" t="s">
        <v>27</v>
      </c>
      <c r="F43" s="1250"/>
      <c r="G43" s="1250"/>
      <c r="H43" s="1251"/>
      <c r="I43" s="86">
        <v>8205</v>
      </c>
      <c r="J43" s="87">
        <v>8179</v>
      </c>
      <c r="K43" s="87">
        <v>7777</v>
      </c>
      <c r="L43" s="87">
        <v>7462</v>
      </c>
      <c r="M43" s="88">
        <v>7350</v>
      </c>
    </row>
    <row r="44" spans="2:13" ht="27.75" customHeight="1" x14ac:dyDescent="0.15">
      <c r="B44" s="1244"/>
      <c r="C44" s="1245"/>
      <c r="D44" s="85"/>
      <c r="E44" s="1250" t="s">
        <v>28</v>
      </c>
      <c r="F44" s="1250"/>
      <c r="G44" s="1250"/>
      <c r="H44" s="1251"/>
      <c r="I44" s="86">
        <v>439</v>
      </c>
      <c r="J44" s="87">
        <v>510</v>
      </c>
      <c r="K44" s="87">
        <v>478</v>
      </c>
      <c r="L44" s="87">
        <v>492</v>
      </c>
      <c r="M44" s="88">
        <v>405</v>
      </c>
    </row>
    <row r="45" spans="2:13" ht="27.75" customHeight="1" x14ac:dyDescent="0.15">
      <c r="B45" s="1244"/>
      <c r="C45" s="1245"/>
      <c r="D45" s="85"/>
      <c r="E45" s="1250" t="s">
        <v>29</v>
      </c>
      <c r="F45" s="1250"/>
      <c r="G45" s="1250"/>
      <c r="H45" s="1251"/>
      <c r="I45" s="86">
        <v>1796</v>
      </c>
      <c r="J45" s="87">
        <v>1733</v>
      </c>
      <c r="K45" s="87">
        <v>1709</v>
      </c>
      <c r="L45" s="87">
        <v>1765</v>
      </c>
      <c r="M45" s="88">
        <v>1724</v>
      </c>
    </row>
    <row r="46" spans="2:13" ht="27.75" customHeight="1" x14ac:dyDescent="0.15">
      <c r="B46" s="1244"/>
      <c r="C46" s="1245"/>
      <c r="D46" s="89"/>
      <c r="E46" s="1250" t="s">
        <v>30</v>
      </c>
      <c r="F46" s="1250"/>
      <c r="G46" s="1250"/>
      <c r="H46" s="1251"/>
      <c r="I46" s="86">
        <v>1849</v>
      </c>
      <c r="J46" s="87">
        <v>1826</v>
      </c>
      <c r="K46" s="87">
        <v>1750</v>
      </c>
      <c r="L46" s="87">
        <v>1695</v>
      </c>
      <c r="M46" s="88">
        <v>1666</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4281</v>
      </c>
      <c r="J50" s="87">
        <v>4351</v>
      </c>
      <c r="K50" s="87">
        <v>4191</v>
      </c>
      <c r="L50" s="87">
        <v>4376</v>
      </c>
      <c r="M50" s="88">
        <v>1066</v>
      </c>
    </row>
    <row r="51" spans="2:13" ht="27.75" customHeight="1" x14ac:dyDescent="0.15">
      <c r="B51" s="1244"/>
      <c r="C51" s="1245"/>
      <c r="D51" s="85"/>
      <c r="E51" s="1250" t="s">
        <v>36</v>
      </c>
      <c r="F51" s="1250"/>
      <c r="G51" s="1250"/>
      <c r="H51" s="1251"/>
      <c r="I51" s="86">
        <v>716</v>
      </c>
      <c r="J51" s="87">
        <v>610</v>
      </c>
      <c r="K51" s="87">
        <v>688</v>
      </c>
      <c r="L51" s="87">
        <v>560</v>
      </c>
      <c r="M51" s="88">
        <v>459</v>
      </c>
    </row>
    <row r="52" spans="2:13" ht="27.75" customHeight="1" x14ac:dyDescent="0.15">
      <c r="B52" s="1246"/>
      <c r="C52" s="1247"/>
      <c r="D52" s="85"/>
      <c r="E52" s="1250" t="s">
        <v>37</v>
      </c>
      <c r="F52" s="1250"/>
      <c r="G52" s="1250"/>
      <c r="H52" s="1251"/>
      <c r="I52" s="86">
        <v>13780</v>
      </c>
      <c r="J52" s="87">
        <v>13070</v>
      </c>
      <c r="K52" s="87">
        <v>13147</v>
      </c>
      <c r="L52" s="87">
        <v>13035</v>
      </c>
      <c r="M52" s="88">
        <v>12793</v>
      </c>
    </row>
    <row r="53" spans="2:13" ht="27.75" customHeight="1" thickBot="1" x14ac:dyDescent="0.2">
      <c r="B53" s="1257" t="s">
        <v>38</v>
      </c>
      <c r="C53" s="1258"/>
      <c r="D53" s="92"/>
      <c r="E53" s="1259" t="s">
        <v>39</v>
      </c>
      <c r="F53" s="1259"/>
      <c r="G53" s="1259"/>
      <c r="H53" s="1260"/>
      <c r="I53" s="93">
        <v>5867</v>
      </c>
      <c r="J53" s="94">
        <v>7129</v>
      </c>
      <c r="K53" s="94">
        <v>6487</v>
      </c>
      <c r="L53" s="94">
        <v>5952</v>
      </c>
      <c r="M53" s="95">
        <v>9232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xyw7k9VG0YOIt72CF3yaDgECD+4OMyAVHIiOY4zswi8eEhKaZtgua7ujypV2MEPuzaG3j8+Gt3Ep6JBHxCZg==" saltValue="XN1QfATueJUdUUfBrPYi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9" zoomScale="80" zoomScaleNormal="8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2582</v>
      </c>
      <c r="G55" s="107">
        <v>2582</v>
      </c>
      <c r="H55" s="108">
        <v>2582</v>
      </c>
    </row>
    <row r="56" spans="2:8" ht="52.5" customHeight="1" x14ac:dyDescent="0.15">
      <c r="B56" s="109"/>
      <c r="C56" s="1271" t="s">
        <v>43</v>
      </c>
      <c r="D56" s="1271"/>
      <c r="E56" s="1272"/>
      <c r="F56" s="110">
        <v>882</v>
      </c>
      <c r="G56" s="110">
        <v>802</v>
      </c>
      <c r="H56" s="111">
        <v>554</v>
      </c>
    </row>
    <row r="57" spans="2:8" ht="53.25" customHeight="1" x14ac:dyDescent="0.15">
      <c r="B57" s="109"/>
      <c r="C57" s="1273" t="s">
        <v>44</v>
      </c>
      <c r="D57" s="1273"/>
      <c r="E57" s="1274"/>
      <c r="F57" s="112">
        <v>560</v>
      </c>
      <c r="G57" s="112">
        <v>695</v>
      </c>
      <c r="H57" s="113">
        <v>984</v>
      </c>
    </row>
    <row r="58" spans="2:8" ht="45.75" customHeight="1" x14ac:dyDescent="0.15">
      <c r="B58" s="114"/>
      <c r="C58" s="1261" t="s">
        <v>587</v>
      </c>
      <c r="D58" s="1262"/>
      <c r="E58" s="1263"/>
      <c r="F58" s="115">
        <v>319</v>
      </c>
      <c r="G58" s="115">
        <v>487</v>
      </c>
      <c r="H58" s="116">
        <v>832</v>
      </c>
    </row>
    <row r="59" spans="2:8" ht="45.75" customHeight="1" x14ac:dyDescent="0.15">
      <c r="B59" s="114"/>
      <c r="C59" s="1261" t="s">
        <v>588</v>
      </c>
      <c r="D59" s="1262"/>
      <c r="E59" s="1263"/>
      <c r="F59" s="115">
        <v>135</v>
      </c>
      <c r="G59" s="115">
        <v>135</v>
      </c>
      <c r="H59" s="116">
        <v>75</v>
      </c>
    </row>
    <row r="60" spans="2:8" ht="45.75" customHeight="1" x14ac:dyDescent="0.15">
      <c r="B60" s="114"/>
      <c r="C60" s="1261" t="s">
        <v>589</v>
      </c>
      <c r="D60" s="1262"/>
      <c r="E60" s="1263"/>
      <c r="F60" s="115">
        <v>40</v>
      </c>
      <c r="G60" s="115">
        <v>20</v>
      </c>
      <c r="H60" s="116">
        <v>40</v>
      </c>
    </row>
    <row r="61" spans="2:8" ht="45.75" customHeight="1" x14ac:dyDescent="0.15">
      <c r="B61" s="114"/>
      <c r="C61" s="1261" t="s">
        <v>591</v>
      </c>
      <c r="D61" s="1262"/>
      <c r="E61" s="1263"/>
      <c r="F61" s="115">
        <v>15</v>
      </c>
      <c r="G61" s="115">
        <v>19</v>
      </c>
      <c r="H61" s="116">
        <v>21</v>
      </c>
    </row>
    <row r="62" spans="2:8" ht="45.75" customHeight="1" thickBot="1" x14ac:dyDescent="0.2">
      <c r="B62" s="117"/>
      <c r="C62" s="1264" t="s">
        <v>590</v>
      </c>
      <c r="D62" s="1265"/>
      <c r="E62" s="1266"/>
      <c r="F62" s="118">
        <v>10</v>
      </c>
      <c r="G62" s="118">
        <v>10</v>
      </c>
      <c r="H62" s="119">
        <v>10</v>
      </c>
    </row>
    <row r="63" spans="2:8" ht="52.5" customHeight="1" thickBot="1" x14ac:dyDescent="0.2">
      <c r="B63" s="120"/>
      <c r="C63" s="1267" t="s">
        <v>45</v>
      </c>
      <c r="D63" s="1267"/>
      <c r="E63" s="1268"/>
      <c r="F63" s="121">
        <v>4024</v>
      </c>
      <c r="G63" s="121">
        <v>4079</v>
      </c>
      <c r="H63" s="122">
        <v>4120</v>
      </c>
    </row>
    <row r="64" spans="2:8" ht="15" customHeight="1" x14ac:dyDescent="0.15"/>
    <row r="65" ht="0" hidden="1" customHeight="1" x14ac:dyDescent="0.15"/>
    <row r="66" ht="0" hidden="1" customHeight="1" x14ac:dyDescent="0.15"/>
  </sheetData>
  <sheetProtection algorithmName="SHA-512" hashValue="dJpaxp+66bTqu5BeH6EQJ+/P3JXkcQgMM1ek5i9aIWmfh27Aa1kT1DtQPlZxUQa1JlY00imOm9ejt53B3aETeg==" saltValue="q21PG766vByhHfe3NA6A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75">
        <v>137.19999999999999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75">
        <v>65.099999999999994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75">
        <v>37.700000000000003</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v>86.5</v>
      </c>
      <c r="BQ73" s="1275"/>
      <c r="BR73" s="1275"/>
      <c r="BS73" s="1275"/>
      <c r="BT73" s="1275"/>
      <c r="BU73" s="1275"/>
      <c r="BV73" s="1275"/>
      <c r="BW73" s="1275"/>
      <c r="BX73" s="1275">
        <v>106.7</v>
      </c>
      <c r="BY73" s="1275"/>
      <c r="BZ73" s="1275"/>
      <c r="CA73" s="1275"/>
      <c r="CB73" s="1275"/>
      <c r="CC73" s="1275"/>
      <c r="CD73" s="1275"/>
      <c r="CE73" s="1275"/>
      <c r="CF73" s="1275">
        <v>96.4</v>
      </c>
      <c r="CG73" s="1275"/>
      <c r="CH73" s="1275"/>
      <c r="CI73" s="1275"/>
      <c r="CJ73" s="1275"/>
      <c r="CK73" s="1275"/>
      <c r="CL73" s="1275"/>
      <c r="CM73" s="1275"/>
      <c r="CN73" s="1275">
        <v>88.9</v>
      </c>
      <c r="CO73" s="1275"/>
      <c r="CP73" s="1275"/>
      <c r="CQ73" s="1275"/>
      <c r="CR73" s="1275"/>
      <c r="CS73" s="1275"/>
      <c r="CT73" s="1275"/>
      <c r="CU73" s="1275"/>
      <c r="CV73" s="1275">
        <v>137.19999999999999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5">
        <v>16</v>
      </c>
      <c r="BQ75" s="1275"/>
      <c r="BR75" s="1275"/>
      <c r="BS75" s="1275"/>
      <c r="BT75" s="1275"/>
      <c r="BU75" s="1275"/>
      <c r="BV75" s="1275"/>
      <c r="BW75" s="1275"/>
      <c r="BX75" s="1275">
        <v>15.1</v>
      </c>
      <c r="BY75" s="1275"/>
      <c r="BZ75" s="1275"/>
      <c r="CA75" s="1275"/>
      <c r="CB75" s="1275"/>
      <c r="CC75" s="1275"/>
      <c r="CD75" s="1275"/>
      <c r="CE75" s="1275"/>
      <c r="CF75" s="1275">
        <v>13.8</v>
      </c>
      <c r="CG75" s="1275"/>
      <c r="CH75" s="1275"/>
      <c r="CI75" s="1275"/>
      <c r="CJ75" s="1275"/>
      <c r="CK75" s="1275"/>
      <c r="CL75" s="1275"/>
      <c r="CM75" s="1275"/>
      <c r="CN75" s="1275">
        <v>13.5</v>
      </c>
      <c r="CO75" s="1275"/>
      <c r="CP75" s="1275"/>
      <c r="CQ75" s="1275"/>
      <c r="CR75" s="1275"/>
      <c r="CS75" s="1275"/>
      <c r="CT75" s="1275"/>
      <c r="CU75" s="1275"/>
      <c r="CV75" s="1275">
        <v>13.4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41.5</v>
      </c>
      <c r="CG77" s="1275"/>
      <c r="CH77" s="1275"/>
      <c r="CI77" s="1275"/>
      <c r="CJ77" s="1275"/>
      <c r="CK77" s="1275"/>
      <c r="CL77" s="1275"/>
      <c r="CM77" s="1275"/>
      <c r="CN77" s="1275">
        <v>36.6</v>
      </c>
      <c r="CO77" s="1275"/>
      <c r="CP77" s="1275"/>
      <c r="CQ77" s="1275"/>
      <c r="CR77" s="1275"/>
      <c r="CS77" s="1275"/>
      <c r="CT77" s="1275"/>
      <c r="CU77" s="1275"/>
      <c r="CV77" s="1275">
        <v>37.700000000000003</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602</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9.6</v>
      </c>
      <c r="CG79" s="1275"/>
      <c r="CH79" s="1275"/>
      <c r="CI79" s="1275"/>
      <c r="CJ79" s="1275"/>
      <c r="CK79" s="1275"/>
      <c r="CL79" s="1275"/>
      <c r="CM79" s="1275"/>
      <c r="CN79" s="1275">
        <v>9.1999999999999993</v>
      </c>
      <c r="CO79" s="1275"/>
      <c r="CP79" s="1275"/>
      <c r="CQ79" s="1275"/>
      <c r="CR79" s="1275"/>
      <c r="CS79" s="1275"/>
      <c r="CT79" s="1275"/>
      <c r="CU79" s="1275"/>
      <c r="CV79" s="1275">
        <v>8.9</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CyiO83/igECCT4I/YX0saXqzcO0rTYfMN353eQMOBgwk/QMdUoSgvSTOnuiNDCjBFLeI3YQd/MVbQmoELDHEQ==" saltValue="VMJJXtShIdyL67W5L/is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ERqCRcIPVcOj5EKUrHUuL7s+8t8keLBk0C/ntnhYW4ehypxFvOMY2zl+nSBX90t6fRW2woOTvIBs+PgdtT6NA==" saltValue="VoEvHkJ25QF55AkNID9K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sbDwBfKuIUQn6vGDjzeAqGl1pVwFyVf3liLWkfYifuVu7OjCj1DEu2zf1Wd8kITOXqulh9VMrdWQawfGfMrA==" saltValue="AQEw3Vfy26hv+esrB3d5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78243</v>
      </c>
      <c r="E3" s="141"/>
      <c r="F3" s="142">
        <v>90961</v>
      </c>
      <c r="G3" s="143"/>
      <c r="H3" s="144"/>
    </row>
    <row r="4" spans="1:8" x14ac:dyDescent="0.15">
      <c r="A4" s="145"/>
      <c r="B4" s="146"/>
      <c r="C4" s="147"/>
      <c r="D4" s="148">
        <v>30268</v>
      </c>
      <c r="E4" s="149"/>
      <c r="F4" s="150">
        <v>37720</v>
      </c>
      <c r="G4" s="151"/>
      <c r="H4" s="152"/>
    </row>
    <row r="5" spans="1:8" x14ac:dyDescent="0.15">
      <c r="A5" s="133" t="s">
        <v>536</v>
      </c>
      <c r="B5" s="138"/>
      <c r="C5" s="139"/>
      <c r="D5" s="140">
        <v>108166</v>
      </c>
      <c r="E5" s="141"/>
      <c r="F5" s="142">
        <v>106614</v>
      </c>
      <c r="G5" s="143"/>
      <c r="H5" s="144"/>
    </row>
    <row r="6" spans="1:8" x14ac:dyDescent="0.15">
      <c r="A6" s="145"/>
      <c r="B6" s="146"/>
      <c r="C6" s="147"/>
      <c r="D6" s="148">
        <v>73786</v>
      </c>
      <c r="E6" s="149"/>
      <c r="F6" s="150">
        <v>45545</v>
      </c>
      <c r="G6" s="151"/>
      <c r="H6" s="152"/>
    </row>
    <row r="7" spans="1:8" x14ac:dyDescent="0.15">
      <c r="A7" s="133" t="s">
        <v>537</v>
      </c>
      <c r="B7" s="138"/>
      <c r="C7" s="139"/>
      <c r="D7" s="140">
        <v>45820</v>
      </c>
      <c r="E7" s="141"/>
      <c r="F7" s="142">
        <v>63727</v>
      </c>
      <c r="G7" s="143"/>
      <c r="H7" s="144"/>
    </row>
    <row r="8" spans="1:8" x14ac:dyDescent="0.15">
      <c r="A8" s="145"/>
      <c r="B8" s="146"/>
      <c r="C8" s="147"/>
      <c r="D8" s="148">
        <v>25493</v>
      </c>
      <c r="E8" s="149"/>
      <c r="F8" s="150">
        <v>34577</v>
      </c>
      <c r="G8" s="151"/>
      <c r="H8" s="152"/>
    </row>
    <row r="9" spans="1:8" x14ac:dyDescent="0.15">
      <c r="A9" s="133" t="s">
        <v>538</v>
      </c>
      <c r="B9" s="138"/>
      <c r="C9" s="139"/>
      <c r="D9" s="140">
        <v>47186</v>
      </c>
      <c r="E9" s="141"/>
      <c r="F9" s="142">
        <v>66954</v>
      </c>
      <c r="G9" s="143"/>
      <c r="H9" s="144"/>
    </row>
    <row r="10" spans="1:8" x14ac:dyDescent="0.15">
      <c r="A10" s="145"/>
      <c r="B10" s="146"/>
      <c r="C10" s="147"/>
      <c r="D10" s="148">
        <v>19318</v>
      </c>
      <c r="E10" s="149"/>
      <c r="F10" s="150">
        <v>37305</v>
      </c>
      <c r="G10" s="151"/>
      <c r="H10" s="152"/>
    </row>
    <row r="11" spans="1:8" x14ac:dyDescent="0.15">
      <c r="A11" s="133" t="s">
        <v>539</v>
      </c>
      <c r="B11" s="138"/>
      <c r="C11" s="139"/>
      <c r="D11" s="140">
        <v>57375</v>
      </c>
      <c r="E11" s="141"/>
      <c r="F11" s="142">
        <v>72656</v>
      </c>
      <c r="G11" s="143"/>
      <c r="H11" s="144"/>
    </row>
    <row r="12" spans="1:8" x14ac:dyDescent="0.15">
      <c r="A12" s="145"/>
      <c r="B12" s="146"/>
      <c r="C12" s="153"/>
      <c r="D12" s="148">
        <v>22132</v>
      </c>
      <c r="E12" s="149"/>
      <c r="F12" s="150">
        <v>36448</v>
      </c>
      <c r="G12" s="151"/>
      <c r="H12" s="152"/>
    </row>
    <row r="13" spans="1:8" x14ac:dyDescent="0.15">
      <c r="A13" s="133"/>
      <c r="B13" s="138"/>
      <c r="C13" s="154"/>
      <c r="D13" s="155">
        <v>67358</v>
      </c>
      <c r="E13" s="156"/>
      <c r="F13" s="157">
        <v>80182</v>
      </c>
      <c r="G13" s="158"/>
      <c r="H13" s="144"/>
    </row>
    <row r="14" spans="1:8" x14ac:dyDescent="0.15">
      <c r="A14" s="145"/>
      <c r="B14" s="146"/>
      <c r="C14" s="147"/>
      <c r="D14" s="148">
        <v>34199</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2.06</v>
      </c>
      <c r="C19" s="159">
        <f>ROUND(VALUE(SUBSTITUTE(実質収支比率等に係る経年分析!G$48,"▲","-")),2)</f>
        <v>2.85</v>
      </c>
      <c r="D19" s="159">
        <f>ROUND(VALUE(SUBSTITUTE(実質収支比率等に係る経年分析!H$48,"▲","-")),2)</f>
        <v>2.21</v>
      </c>
      <c r="E19" s="159">
        <f>ROUND(VALUE(SUBSTITUTE(実質収支比率等に係る経年分析!I$48,"▲","-")),2)</f>
        <v>2.25</v>
      </c>
      <c r="F19" s="159">
        <f>ROUND(VALUE(SUBSTITUTE(実質収支比率等に係る経年分析!J$48,"▲","-")),2)</f>
        <v>1.28</v>
      </c>
    </row>
    <row r="20" spans="1:11" x14ac:dyDescent="0.15">
      <c r="A20" s="159" t="s">
        <v>49</v>
      </c>
      <c r="B20" s="159">
        <f>ROUND(VALUE(SUBSTITUTE(実質収支比率等に係る経年分析!F$47,"▲","-")),2)</f>
        <v>31.98</v>
      </c>
      <c r="C20" s="159">
        <f>ROUND(VALUE(SUBSTITUTE(実質収支比率等に係る経年分析!G$47,"▲","-")),2)</f>
        <v>32.5</v>
      </c>
      <c r="D20" s="159">
        <f>ROUND(VALUE(SUBSTITUTE(実質収支比率等に係る経年分析!H$47,"▲","-")),2)</f>
        <v>32.479999999999997</v>
      </c>
      <c r="E20" s="159">
        <f>ROUND(VALUE(SUBSTITUTE(実質収支比率等に係る経年分析!I$47,"▲","-")),2)</f>
        <v>32.79</v>
      </c>
      <c r="F20" s="159">
        <f>ROUND(VALUE(SUBSTITUTE(実質収支比率等に係る経年分析!J$47,"▲","-")),2)</f>
        <v>32.69</v>
      </c>
    </row>
    <row r="21" spans="1:11" x14ac:dyDescent="0.15">
      <c r="A21" s="159" t="s">
        <v>50</v>
      </c>
      <c r="B21" s="159">
        <f>IF(ISNUMBER(VALUE(SUBSTITUTE(実質収支比率等に係る経年分析!F$49,"▲","-"))),ROUND(VALUE(SUBSTITUTE(実質収支比率等に係る経年分析!F$49,"▲","-")),2),NA())</f>
        <v>-3.1</v>
      </c>
      <c r="C21" s="159">
        <f>IF(ISNUMBER(VALUE(SUBSTITUTE(実質収支比率等に係る経年分析!G$49,"▲","-"))),ROUND(VALUE(SUBSTITUTE(実質収支比率等に係る経年分析!G$49,"▲","-")),2),NA())</f>
        <v>0.75</v>
      </c>
      <c r="D21" s="159">
        <f>IF(ISNUMBER(VALUE(SUBSTITUTE(実質収支比率等に係る経年分析!H$49,"▲","-"))),ROUND(VALUE(SUBSTITUTE(実質収支比率等に係る経年分析!H$49,"▲","-")),2),NA())</f>
        <v>-0.64</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高齢者住宅整備資金貸付事業費特別会計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市場事業費特別会計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介護保険費特別会計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2.2000000000000002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x14ac:dyDescent="0.15">
      <c r="A34" s="160" t="str">
        <f>IF(連結実質赤字比率に係る赤字・黒字の構成分析!C$36="",NA(),連結実質赤字比率に係る赤字・黒字の構成分析!C$36)</f>
        <v>国民健康保険費特別会計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2.68</v>
      </c>
    </row>
    <row r="35" spans="1:16" x14ac:dyDescent="0.15">
      <c r="A35" s="160" t="str">
        <f>IF(連結実質赤字比率に係る赤字・黒字の構成分析!C$35="",NA(),連結実質赤字比率に係る赤字・黒字の構成分析!C$35)</f>
        <v>土地区画整理費特別会計</v>
      </c>
      <c r="B35" s="160">
        <f>IF(ROUND(VALUE(SUBSTITUTE(連結実質赤字比率に係る赤字・黒字の構成分析!F$35,"▲", "-")), 2) &lt; 0, ABS(ROUND(VALUE(SUBSTITUTE(連結実質赤字比率に係る赤字・黒字の構成分析!F$35,"▲", "-")), 2)), NA())</f>
        <v>0.25</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0.28000000000000003</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0.32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0.65</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0.33</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駐車場費特別会計</v>
      </c>
      <c r="B36" s="160">
        <f>IF(ROUND(VALUE(SUBSTITUTE(連結実質赤字比率に係る赤字・黒字の構成分析!F$34,"▲", "-")), 2) &lt; 0, ABS(ROUND(VALUE(SUBSTITUTE(連結実質赤字比率に係る赤字・黒字の構成分析!F$34,"▲", "-")), 2)), NA())</f>
        <v>1.22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1.51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1.85</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1389</v>
      </c>
      <c r="E42" s="161"/>
      <c r="F42" s="161"/>
      <c r="G42" s="161">
        <f>'実質公債費比率（分子）の構造'!L$52</f>
        <v>1366</v>
      </c>
      <c r="H42" s="161"/>
      <c r="I42" s="161"/>
      <c r="J42" s="161">
        <f>'実質公債費比率（分子）の構造'!M$52</f>
        <v>1315</v>
      </c>
      <c r="K42" s="161"/>
      <c r="L42" s="161"/>
      <c r="M42" s="161">
        <f>'実質公債費比率（分子）の構造'!N$52</f>
        <v>1288</v>
      </c>
      <c r="N42" s="161"/>
      <c r="O42" s="161"/>
      <c r="P42" s="161">
        <f>'実質公債費比率（分子）の構造'!O$52</f>
        <v>1271</v>
      </c>
    </row>
    <row r="43" spans="1:16" x14ac:dyDescent="0.15">
      <c r="A43" s="161" t="s">
        <v>18</v>
      </c>
      <c r="B43" s="161">
        <f>'実質公債費比率（分子）の構造'!K$51</f>
        <v>4</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15</v>
      </c>
      <c r="C44" s="161"/>
      <c r="D44" s="161"/>
      <c r="E44" s="161">
        <f>'実質公債費比率（分子）の構造'!L$50</f>
        <v>15</v>
      </c>
      <c r="F44" s="161"/>
      <c r="G44" s="161"/>
      <c r="H44" s="161">
        <f>'実質公債費比率（分子）の構造'!M$50</f>
        <v>13</v>
      </c>
      <c r="I44" s="161"/>
      <c r="J44" s="161"/>
      <c r="K44" s="161">
        <f>'実質公債費比率（分子）の構造'!N$50</f>
        <v>12</v>
      </c>
      <c r="L44" s="161"/>
      <c r="M44" s="161"/>
      <c r="N44" s="161">
        <f>'実質公債費比率（分子）の構造'!O$50</f>
        <v>4</v>
      </c>
      <c r="O44" s="161"/>
      <c r="P44" s="161"/>
    </row>
    <row r="45" spans="1:16" x14ac:dyDescent="0.15">
      <c r="A45" s="161" t="s">
        <v>59</v>
      </c>
      <c r="B45" s="161">
        <f>'実質公債費比率（分子）の構造'!K$49</f>
        <v>73</v>
      </c>
      <c r="C45" s="161"/>
      <c r="D45" s="161"/>
      <c r="E45" s="161">
        <f>'実質公債費比率（分子）の構造'!L$49</f>
        <v>84</v>
      </c>
      <c r="F45" s="161"/>
      <c r="G45" s="161"/>
      <c r="H45" s="161">
        <f>'実質公債費比率（分子）の構造'!M$49</f>
        <v>76</v>
      </c>
      <c r="I45" s="161"/>
      <c r="J45" s="161"/>
      <c r="K45" s="161">
        <f>'実質公債費比率（分子）の構造'!N$49</f>
        <v>75</v>
      </c>
      <c r="L45" s="161"/>
      <c r="M45" s="161"/>
      <c r="N45" s="161">
        <f>'実質公債費比率（分子）の構造'!O$49</f>
        <v>98</v>
      </c>
      <c r="O45" s="161"/>
      <c r="P45" s="161"/>
    </row>
    <row r="46" spans="1:16" x14ac:dyDescent="0.15">
      <c r="A46" s="161" t="s">
        <v>60</v>
      </c>
      <c r="B46" s="161">
        <f>'実質公債費比率（分子）の構造'!K$48</f>
        <v>794</v>
      </c>
      <c r="C46" s="161"/>
      <c r="D46" s="161"/>
      <c r="E46" s="161">
        <f>'実質公債費比率（分子）の構造'!L$48</f>
        <v>712</v>
      </c>
      <c r="F46" s="161"/>
      <c r="G46" s="161"/>
      <c r="H46" s="161">
        <f>'実質公債費比率（分子）の構造'!M$48</f>
        <v>688</v>
      </c>
      <c r="I46" s="161"/>
      <c r="J46" s="161"/>
      <c r="K46" s="161">
        <f>'実質公債費比率（分子）の構造'!N$48</f>
        <v>674</v>
      </c>
      <c r="L46" s="161"/>
      <c r="M46" s="161"/>
      <c r="N46" s="161">
        <f>'実質公債費比率（分子）の構造'!O$48</f>
        <v>635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1493</v>
      </c>
      <c r="C49" s="161"/>
      <c r="D49" s="161"/>
      <c r="E49" s="161">
        <f>'実質公債費比率（分子）の構造'!L$45</f>
        <v>1475</v>
      </c>
      <c r="F49" s="161"/>
      <c r="G49" s="161"/>
      <c r="H49" s="161">
        <f>'実質公債費比率（分子）の構造'!M$45</f>
        <v>1422</v>
      </c>
      <c r="I49" s="161"/>
      <c r="J49" s="161"/>
      <c r="K49" s="161">
        <f>'実質公債費比率（分子）の構造'!N$45</f>
        <v>1441</v>
      </c>
      <c r="L49" s="161"/>
      <c r="M49" s="161"/>
      <c r="N49" s="161">
        <f>'実質公債費比率（分子）の構造'!O$45</f>
        <v>1449</v>
      </c>
      <c r="O49" s="161"/>
      <c r="P49" s="161"/>
    </row>
    <row r="50" spans="1:16" x14ac:dyDescent="0.15">
      <c r="A50" s="161" t="s">
        <v>64</v>
      </c>
      <c r="B50" s="161" t="e">
        <f>NA()</f>
        <v>#N/A</v>
      </c>
      <c r="C50" s="161">
        <f>IF(ISNUMBER('実質公債費比率（分子）の構造'!K$53),'実質公債費比率（分子）の構造'!K$53,NA())</f>
        <v>990</v>
      </c>
      <c r="D50" s="161" t="e">
        <f>NA()</f>
        <v>#N/A</v>
      </c>
      <c r="E50" s="161" t="e">
        <f>NA()</f>
        <v>#N/A</v>
      </c>
      <c r="F50" s="161">
        <f>IF(ISNUMBER('実質公債費比率（分子）の構造'!L$53),'実質公債費比率（分子）の構造'!L$53,NA())</f>
        <v>922</v>
      </c>
      <c r="G50" s="161" t="e">
        <f>NA()</f>
        <v>#N/A</v>
      </c>
      <c r="H50" s="161" t="e">
        <f>NA()</f>
        <v>#N/A</v>
      </c>
      <c r="I50" s="161">
        <f>IF(ISNUMBER('実質公債費比率（分子）の構造'!M$53),'実質公債費比率（分子）の構造'!M$53,NA())</f>
        <v>886</v>
      </c>
      <c r="J50" s="161" t="e">
        <f>NA()</f>
        <v>#N/A</v>
      </c>
      <c r="K50" s="161" t="e">
        <f>NA()</f>
        <v>#N/A</v>
      </c>
      <c r="L50" s="161">
        <f>IF(ISNUMBER('実質公債費比率（分子）の構造'!N$53),'実質公債費比率（分子）の構造'!N$53,NA())</f>
        <v>915</v>
      </c>
      <c r="M50" s="161" t="e">
        <f>NA()</f>
        <v>#N/A</v>
      </c>
      <c r="N50" s="161" t="e">
        <f>NA()</f>
        <v>#N/A</v>
      </c>
      <c r="O50" s="161">
        <f>IF(ISNUMBER('実質公債費比率（分子）の構造'!O$53),'実質公債費比率（分子）の構造'!O$53,NA())</f>
        <v>915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13780</v>
      </c>
      <c r="E56" s="160"/>
      <c r="F56" s="160"/>
      <c r="G56" s="160">
        <f>'将来負担比率（分子）の構造'!J$52</f>
        <v>13070</v>
      </c>
      <c r="H56" s="160"/>
      <c r="I56" s="160"/>
      <c r="J56" s="160">
        <f>'将来負担比率（分子）の構造'!K$52</f>
        <v>13147</v>
      </c>
      <c r="K56" s="160"/>
      <c r="L56" s="160"/>
      <c r="M56" s="160">
        <f>'将来負担比率（分子）の構造'!L$52</f>
        <v>13035</v>
      </c>
      <c r="N56" s="160"/>
      <c r="O56" s="160"/>
      <c r="P56" s="160">
        <f>'将来負担比率（分子）の構造'!M$52</f>
        <v>12793</v>
      </c>
    </row>
    <row r="57" spans="1:16" x14ac:dyDescent="0.15">
      <c r="A57" s="160" t="s">
        <v>36</v>
      </c>
      <c r="B57" s="160"/>
      <c r="C57" s="160"/>
      <c r="D57" s="160">
        <f>'将来負担比率（分子）の構造'!I$51</f>
        <v>716</v>
      </c>
      <c r="E57" s="160"/>
      <c r="F57" s="160"/>
      <c r="G57" s="160">
        <f>'将来負担比率（分子）の構造'!J$51</f>
        <v>610</v>
      </c>
      <c r="H57" s="160"/>
      <c r="I57" s="160"/>
      <c r="J57" s="160">
        <f>'将来負担比率（分子）の構造'!K$51</f>
        <v>688</v>
      </c>
      <c r="K57" s="160"/>
      <c r="L57" s="160"/>
      <c r="M57" s="160">
        <f>'将来負担比率（分子）の構造'!L$51</f>
        <v>560</v>
      </c>
      <c r="N57" s="160"/>
      <c r="O57" s="160"/>
      <c r="P57" s="160">
        <f>'将来負担比率（分子）の構造'!M$51</f>
        <v>459</v>
      </c>
    </row>
    <row r="58" spans="1:16" x14ac:dyDescent="0.15">
      <c r="A58" s="160" t="s">
        <v>35</v>
      </c>
      <c r="B58" s="160"/>
      <c r="C58" s="160"/>
      <c r="D58" s="160">
        <f>'将来負担比率（分子）の構造'!I$50</f>
        <v>4281</v>
      </c>
      <c r="E58" s="160"/>
      <c r="F58" s="160"/>
      <c r="G58" s="160">
        <f>'将来負担比率（分子）の構造'!J$50</f>
        <v>4351</v>
      </c>
      <c r="H58" s="160"/>
      <c r="I58" s="160"/>
      <c r="J58" s="160">
        <f>'将来負担比率（分子）の構造'!K$50</f>
        <v>4191</v>
      </c>
      <c r="K58" s="160"/>
      <c r="L58" s="160"/>
      <c r="M58" s="160">
        <f>'将来負担比率（分子）の構造'!L$50</f>
        <v>4376</v>
      </c>
      <c r="N58" s="160"/>
      <c r="O58" s="160"/>
      <c r="P58" s="160">
        <f>'将来負担比率（分子）の構造'!M$50</f>
        <v>1066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1849</v>
      </c>
      <c r="C61" s="160"/>
      <c r="D61" s="160"/>
      <c r="E61" s="160">
        <f>'将来負担比率（分子）の構造'!J$46</f>
        <v>1826</v>
      </c>
      <c r="F61" s="160"/>
      <c r="G61" s="160"/>
      <c r="H61" s="160">
        <f>'将来負担比率（分子）の構造'!K$46</f>
        <v>1750</v>
      </c>
      <c r="I61" s="160"/>
      <c r="J61" s="160"/>
      <c r="K61" s="160">
        <f>'将来負担比率（分子）の構造'!L$46</f>
        <v>1695</v>
      </c>
      <c r="L61" s="160"/>
      <c r="M61" s="160"/>
      <c r="N61" s="160">
        <f>'将来負担比率（分子）の構造'!M$46</f>
        <v>1666</v>
      </c>
      <c r="O61" s="160"/>
      <c r="P61" s="160"/>
    </row>
    <row r="62" spans="1:16" x14ac:dyDescent="0.15">
      <c r="A62" s="160" t="s">
        <v>29</v>
      </c>
      <c r="B62" s="160">
        <f>'将来負担比率（分子）の構造'!I$45</f>
        <v>1796</v>
      </c>
      <c r="C62" s="160"/>
      <c r="D62" s="160"/>
      <c r="E62" s="160">
        <f>'将来負担比率（分子）の構造'!J$45</f>
        <v>1733</v>
      </c>
      <c r="F62" s="160"/>
      <c r="G62" s="160"/>
      <c r="H62" s="160">
        <f>'将来負担比率（分子）の構造'!K$45</f>
        <v>1709</v>
      </c>
      <c r="I62" s="160"/>
      <c r="J62" s="160"/>
      <c r="K62" s="160">
        <f>'将来負担比率（分子）の構造'!L$45</f>
        <v>1765</v>
      </c>
      <c r="L62" s="160"/>
      <c r="M62" s="160"/>
      <c r="N62" s="160">
        <f>'将来負担比率（分子）の構造'!M$45</f>
        <v>1724</v>
      </c>
      <c r="O62" s="160"/>
      <c r="P62" s="160"/>
    </row>
    <row r="63" spans="1:16" x14ac:dyDescent="0.15">
      <c r="A63" s="160" t="s">
        <v>28</v>
      </c>
      <c r="B63" s="160">
        <f>'将来負担比率（分子）の構造'!I$44</f>
        <v>439</v>
      </c>
      <c r="C63" s="160"/>
      <c r="D63" s="160"/>
      <c r="E63" s="160">
        <f>'将来負担比率（分子）の構造'!J$44</f>
        <v>510</v>
      </c>
      <c r="F63" s="160"/>
      <c r="G63" s="160"/>
      <c r="H63" s="160">
        <f>'将来負担比率（分子）の構造'!K$44</f>
        <v>478</v>
      </c>
      <c r="I63" s="160"/>
      <c r="J63" s="160"/>
      <c r="K63" s="160">
        <f>'将来負担比率（分子）の構造'!L$44</f>
        <v>492</v>
      </c>
      <c r="L63" s="160"/>
      <c r="M63" s="160"/>
      <c r="N63" s="160">
        <f>'将来負担比率（分子）の構造'!M$44</f>
        <v>405</v>
      </c>
      <c r="O63" s="160"/>
      <c r="P63" s="160"/>
    </row>
    <row r="64" spans="1:16" x14ac:dyDescent="0.15">
      <c r="A64" s="160" t="s">
        <v>27</v>
      </c>
      <c r="B64" s="160">
        <f>'将来負担比率（分子）の構造'!I$43</f>
        <v>8205</v>
      </c>
      <c r="C64" s="160"/>
      <c r="D64" s="160"/>
      <c r="E64" s="160">
        <f>'将来負担比率（分子）の構造'!J$43</f>
        <v>8179</v>
      </c>
      <c r="F64" s="160"/>
      <c r="G64" s="160"/>
      <c r="H64" s="160">
        <f>'将来負担比率（分子）の構造'!K$43</f>
        <v>7777</v>
      </c>
      <c r="I64" s="160"/>
      <c r="J64" s="160"/>
      <c r="K64" s="160">
        <f>'将来負担比率（分子）の構造'!L$43</f>
        <v>7462</v>
      </c>
      <c r="L64" s="160"/>
      <c r="M64" s="160"/>
      <c r="N64" s="160">
        <f>'将来負担比率（分子）の構造'!M$43</f>
        <v>7350</v>
      </c>
      <c r="O64" s="160"/>
      <c r="P64" s="160"/>
    </row>
    <row r="65" spans="1:16" x14ac:dyDescent="0.15">
      <c r="A65" s="160" t="s">
        <v>26</v>
      </c>
      <c r="B65" s="160">
        <f>'将来負担比率（分子）の構造'!I$42</f>
        <v>42</v>
      </c>
      <c r="C65" s="160"/>
      <c r="D65" s="160"/>
      <c r="E65" s="160">
        <f>'将来負担比率（分子）の構造'!J$42</f>
        <v>26</v>
      </c>
      <c r="F65" s="160"/>
      <c r="G65" s="160"/>
      <c r="H65" s="160">
        <f>'将来負担比率（分子）の構造'!K$42</f>
        <v>16</v>
      </c>
      <c r="I65" s="160"/>
      <c r="J65" s="160"/>
      <c r="K65" s="160">
        <f>'将来負担比率（分子）の構造'!L$42</f>
        <v>6</v>
      </c>
      <c r="L65" s="160"/>
      <c r="M65" s="160"/>
      <c r="N65" s="160">
        <f>'将来負担比率（分子）の構造'!M$42</f>
        <v>3</v>
      </c>
      <c r="O65" s="160"/>
      <c r="P65" s="160"/>
    </row>
    <row r="66" spans="1:16" x14ac:dyDescent="0.15">
      <c r="A66" s="160" t="s">
        <v>25</v>
      </c>
      <c r="B66" s="160">
        <f>'将来負担比率（分子）の構造'!I$41</f>
        <v>12312</v>
      </c>
      <c r="C66" s="160"/>
      <c r="D66" s="160"/>
      <c r="E66" s="160">
        <f>'将来負担比率（分子）の構造'!J$41</f>
        <v>12886</v>
      </c>
      <c r="F66" s="160"/>
      <c r="G66" s="160"/>
      <c r="H66" s="160">
        <f>'将来負担比率（分子）の構造'!K$41</f>
        <v>12784</v>
      </c>
      <c r="I66" s="160"/>
      <c r="J66" s="160"/>
      <c r="K66" s="160">
        <f>'将来負担比率（分子）の構造'!L$41</f>
        <v>12503</v>
      </c>
      <c r="L66" s="160"/>
      <c r="M66" s="160"/>
      <c r="N66" s="160">
        <f>'将来負担比率（分子）の構造'!M$41</f>
        <v>12402</v>
      </c>
      <c r="O66" s="160"/>
      <c r="P66" s="160"/>
    </row>
    <row r="67" spans="1:16" x14ac:dyDescent="0.15">
      <c r="A67" s="160" t="s">
        <v>68</v>
      </c>
      <c r="B67" s="160" t="e">
        <f>NA()</f>
        <v>#N/A</v>
      </c>
      <c r="C67" s="160">
        <f>IF(ISNUMBER('将来負担比率（分子）の構造'!I$53), IF('将来負担比率（分子）の構造'!I$53 &lt; 0, 0, '将来負担比率（分子）の構造'!I$53), NA())</f>
        <v>5867</v>
      </c>
      <c r="D67" s="160" t="e">
        <f>NA()</f>
        <v>#N/A</v>
      </c>
      <c r="E67" s="160" t="e">
        <f>NA()</f>
        <v>#N/A</v>
      </c>
      <c r="F67" s="160">
        <f>IF(ISNUMBER('将来負担比率（分子）の構造'!J$53), IF('将来負担比率（分子）の構造'!J$53 &lt; 0, 0, '将来負担比率（分子）の構造'!J$53), NA())</f>
        <v>7129</v>
      </c>
      <c r="G67" s="160" t="e">
        <f>NA()</f>
        <v>#N/A</v>
      </c>
      <c r="H67" s="160" t="e">
        <f>NA()</f>
        <v>#N/A</v>
      </c>
      <c r="I67" s="160">
        <f>IF(ISNUMBER('将来負担比率（分子）の構造'!K$53), IF('将来負担比率（分子）の構造'!K$53 &lt; 0, 0, '将来負担比率（分子）の構造'!K$53), NA())</f>
        <v>6487</v>
      </c>
      <c r="J67" s="160" t="e">
        <f>NA()</f>
        <v>#N/A</v>
      </c>
      <c r="K67" s="160" t="e">
        <f>NA()</f>
        <v>#N/A</v>
      </c>
      <c r="L67" s="160">
        <f>IF(ISNUMBER('将来負担比率（分子）の構造'!L$53), IF('将来負担比率（分子）の構造'!L$53 &lt; 0, 0, '将来負担比率（分子）の構造'!L$53), NA())</f>
        <v>5952</v>
      </c>
      <c r="M67" s="160" t="e">
        <f>NA()</f>
        <v>#N/A</v>
      </c>
      <c r="N67" s="160" t="e">
        <f>NA()</f>
        <v>#N/A</v>
      </c>
      <c r="O67" s="160">
        <f>IF(ISNUMBER('将来負担比率（分子）の構造'!M$53), IF('将来負担比率（分子）の構造'!M$53 &lt; 0, 0, '将来負担比率（分子）の構造'!M$53), NA())</f>
        <v>9232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2582</v>
      </c>
      <c r="C72" s="164">
        <f>基金残高に係る経年分析!G55</f>
        <v>2582</v>
      </c>
      <c r="D72" s="164">
        <f>基金残高に係る経年分析!H55</f>
        <v>2582</v>
      </c>
    </row>
    <row r="73" spans="1:16" x14ac:dyDescent="0.15">
      <c r="A73" s="163" t="s">
        <v>71</v>
      </c>
      <c r="B73" s="164">
        <f>基金残高に係る経年分析!F56</f>
        <v>882</v>
      </c>
      <c r="C73" s="164">
        <f>基金残高に係る経年分析!G56</f>
        <v>802</v>
      </c>
      <c r="D73" s="164">
        <f>基金残高に係る経年分析!H56</f>
        <v>554</v>
      </c>
    </row>
    <row r="74" spans="1:16" x14ac:dyDescent="0.15">
      <c r="A74" s="163" t="s">
        <v>72</v>
      </c>
      <c r="B74" s="164">
        <f>基金残高に係る経年分析!F57</f>
        <v>560</v>
      </c>
      <c r="C74" s="164">
        <f>基金残高に係る経年分析!G57</f>
        <v>695</v>
      </c>
      <c r="D74" s="164">
        <f>基金残高に係る経年分析!H57</f>
        <v>984</v>
      </c>
    </row>
  </sheetData>
  <sheetProtection algorithmName="SHA-512" hashValue="mi9DuxazZGqsE5IttWRApY11DpIAsWXWHjswBDSq0nvdfDGF9ecw8Blgej2ulPaAfLIWW0kQEKc4TF0L5i5NFA==" saltValue="2TTHzmIxLedRuf7sJV5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214</v>
      </c>
      <c r="DI1" s="636"/>
      <c r="DJ1" s="636"/>
      <c r="DK1" s="636"/>
      <c r="DL1" s="636"/>
      <c r="DM1" s="636"/>
      <c r="DN1" s="637"/>
      <c r="DO1" s="205"/>
      <c r="DP1" s="635" t="s">
        <v>215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4" t="s">
        <v>223</v>
      </c>
      <c r="AQ4" s="644"/>
      <c r="AR4" s="644"/>
      <c r="AS4" s="644"/>
      <c r="AT4" s="644"/>
      <c r="AU4" s="644"/>
      <c r="AV4" s="644"/>
      <c r="AW4" s="644"/>
      <c r="AX4" s="644"/>
      <c r="AY4" s="644"/>
      <c r="AZ4" s="644"/>
      <c r="BA4" s="644"/>
      <c r="BB4" s="644"/>
      <c r="BC4" s="644"/>
      <c r="BD4" s="644"/>
      <c r="BE4" s="644"/>
      <c r="BF4" s="644"/>
      <c r="BG4" s="644" t="s">
        <v>224</v>
      </c>
      <c r="BH4" s="644"/>
      <c r="BI4" s="644"/>
      <c r="BJ4" s="644"/>
      <c r="BK4" s="644"/>
      <c r="BL4" s="644"/>
      <c r="BM4" s="644"/>
      <c r="BN4" s="644"/>
      <c r="BO4" s="644" t="s">
        <v>221</v>
      </c>
      <c r="BP4" s="644"/>
      <c r="BQ4" s="644"/>
      <c r="BR4" s="644"/>
      <c r="BS4" s="644" t="s">
        <v>225</v>
      </c>
      <c r="BT4" s="644"/>
      <c r="BU4" s="644"/>
      <c r="BV4" s="644"/>
      <c r="BW4" s="644"/>
      <c r="BX4" s="644"/>
      <c r="BY4" s="644"/>
      <c r="BZ4" s="644"/>
      <c r="CA4" s="644"/>
      <c r="CB4" s="644"/>
      <c r="CD4" s="641" t="s">
        <v>226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227</v>
      </c>
      <c r="C5" s="646"/>
      <c r="D5" s="646"/>
      <c r="E5" s="646"/>
      <c r="F5" s="646"/>
      <c r="G5" s="646"/>
      <c r="H5" s="646"/>
      <c r="I5" s="646"/>
      <c r="J5" s="646"/>
      <c r="K5" s="646"/>
      <c r="L5" s="646"/>
      <c r="M5" s="646"/>
      <c r="N5" s="646"/>
      <c r="O5" s="646"/>
      <c r="P5" s="646"/>
      <c r="Q5" s="647"/>
      <c r="R5" s="648">
        <v>4021372</v>
      </c>
      <c r="S5" s="649"/>
      <c r="T5" s="649"/>
      <c r="U5" s="649"/>
      <c r="V5" s="649"/>
      <c r="W5" s="649"/>
      <c r="X5" s="649"/>
      <c r="Y5" s="650"/>
      <c r="Z5" s="651">
        <v>23.5</v>
      </c>
      <c r="AA5" s="651"/>
      <c r="AB5" s="651"/>
      <c r="AC5" s="651"/>
      <c r="AD5" s="652">
        <v>4021329</v>
      </c>
      <c r="AE5" s="652"/>
      <c r="AF5" s="652"/>
      <c r="AG5" s="652"/>
      <c r="AH5" s="652"/>
      <c r="AI5" s="652"/>
      <c r="AJ5" s="652"/>
      <c r="AK5" s="652"/>
      <c r="AL5" s="653">
        <v>51</v>
      </c>
      <c r="AM5" s="654"/>
      <c r="AN5" s="654"/>
      <c r="AO5" s="655"/>
      <c r="AP5" s="645" t="s">
        <v>228</v>
      </c>
      <c r="AQ5" s="646"/>
      <c r="AR5" s="646"/>
      <c r="AS5" s="646"/>
      <c r="AT5" s="646"/>
      <c r="AU5" s="646"/>
      <c r="AV5" s="646"/>
      <c r="AW5" s="646"/>
      <c r="AX5" s="646"/>
      <c r="AY5" s="646"/>
      <c r="AZ5" s="646"/>
      <c r="BA5" s="646"/>
      <c r="BB5" s="646"/>
      <c r="BC5" s="646"/>
      <c r="BD5" s="646"/>
      <c r="BE5" s="646"/>
      <c r="BF5" s="647"/>
      <c r="BG5" s="659">
        <v>4014994</v>
      </c>
      <c r="BH5" s="660"/>
      <c r="BI5" s="660"/>
      <c r="BJ5" s="660"/>
      <c r="BK5" s="660"/>
      <c r="BL5" s="660"/>
      <c r="BM5" s="660"/>
      <c r="BN5" s="661"/>
      <c r="BO5" s="662">
        <v>99.8</v>
      </c>
      <c r="BP5" s="662"/>
      <c r="BQ5" s="662"/>
      <c r="BR5" s="662"/>
      <c r="BS5" s="663">
        <v>199557</v>
      </c>
      <c r="BT5" s="663"/>
      <c r="BU5" s="663"/>
      <c r="BV5" s="663"/>
      <c r="BW5" s="663"/>
      <c r="BX5" s="663"/>
      <c r="BY5" s="663"/>
      <c r="BZ5" s="663"/>
      <c r="CA5" s="663"/>
      <c r="CB5" s="667"/>
      <c r="CD5" s="641" t="s">
        <v>223</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221</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x14ac:dyDescent="0.15">
      <c r="B6" s="656" t="s">
        <v>232</v>
      </c>
      <c r="C6" s="657"/>
      <c r="D6" s="657"/>
      <c r="E6" s="657"/>
      <c r="F6" s="657"/>
      <c r="G6" s="657"/>
      <c r="H6" s="657"/>
      <c r="I6" s="657"/>
      <c r="J6" s="657"/>
      <c r="K6" s="657"/>
      <c r="L6" s="657"/>
      <c r="M6" s="657"/>
      <c r="N6" s="657"/>
      <c r="O6" s="657"/>
      <c r="P6" s="657"/>
      <c r="Q6" s="658"/>
      <c r="R6" s="659">
        <v>124119</v>
      </c>
      <c r="S6" s="660"/>
      <c r="T6" s="660"/>
      <c r="U6" s="660"/>
      <c r="V6" s="660"/>
      <c r="W6" s="660"/>
      <c r="X6" s="660"/>
      <c r="Y6" s="661"/>
      <c r="Z6" s="662">
        <v>0.7</v>
      </c>
      <c r="AA6" s="662"/>
      <c r="AB6" s="662"/>
      <c r="AC6" s="662"/>
      <c r="AD6" s="663">
        <v>124119</v>
      </c>
      <c r="AE6" s="663"/>
      <c r="AF6" s="663"/>
      <c r="AG6" s="663"/>
      <c r="AH6" s="663"/>
      <c r="AI6" s="663"/>
      <c r="AJ6" s="663"/>
      <c r="AK6" s="663"/>
      <c r="AL6" s="664">
        <v>1.6</v>
      </c>
      <c r="AM6" s="665"/>
      <c r="AN6" s="665"/>
      <c r="AO6" s="666"/>
      <c r="AP6" s="656" t="s">
        <v>233</v>
      </c>
      <c r="AQ6" s="657"/>
      <c r="AR6" s="657"/>
      <c r="AS6" s="657"/>
      <c r="AT6" s="657"/>
      <c r="AU6" s="657"/>
      <c r="AV6" s="657"/>
      <c r="AW6" s="657"/>
      <c r="AX6" s="657"/>
      <c r="AY6" s="657"/>
      <c r="AZ6" s="657"/>
      <c r="BA6" s="657"/>
      <c r="BB6" s="657"/>
      <c r="BC6" s="657"/>
      <c r="BD6" s="657"/>
      <c r="BE6" s="657"/>
      <c r="BF6" s="658"/>
      <c r="BG6" s="659">
        <v>4014994</v>
      </c>
      <c r="BH6" s="660"/>
      <c r="BI6" s="660"/>
      <c r="BJ6" s="660"/>
      <c r="BK6" s="660"/>
      <c r="BL6" s="660"/>
      <c r="BM6" s="660"/>
      <c r="BN6" s="661"/>
      <c r="BO6" s="662">
        <v>99.8</v>
      </c>
      <c r="BP6" s="662"/>
      <c r="BQ6" s="662"/>
      <c r="BR6" s="662"/>
      <c r="BS6" s="663">
        <v>199557</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180387</v>
      </c>
      <c r="CS6" s="660"/>
      <c r="CT6" s="660"/>
      <c r="CU6" s="660"/>
      <c r="CV6" s="660"/>
      <c r="CW6" s="660"/>
      <c r="CX6" s="660"/>
      <c r="CY6" s="661"/>
      <c r="CZ6" s="653">
        <v>1.1000000000000001</v>
      </c>
      <c r="DA6" s="654"/>
      <c r="DB6" s="654"/>
      <c r="DC6" s="673"/>
      <c r="DD6" s="668" t="s">
        <v>182</v>
      </c>
      <c r="DE6" s="660"/>
      <c r="DF6" s="660"/>
      <c r="DG6" s="660"/>
      <c r="DH6" s="660"/>
      <c r="DI6" s="660"/>
      <c r="DJ6" s="660"/>
      <c r="DK6" s="660"/>
      <c r="DL6" s="660"/>
      <c r="DM6" s="660"/>
      <c r="DN6" s="660"/>
      <c r="DO6" s="660"/>
      <c r="DP6" s="661"/>
      <c r="DQ6" s="668">
        <v>180325</v>
      </c>
      <c r="DR6" s="660"/>
      <c r="DS6" s="660"/>
      <c r="DT6" s="660"/>
      <c r="DU6" s="660"/>
      <c r="DV6" s="660"/>
      <c r="DW6" s="660"/>
      <c r="DX6" s="660"/>
      <c r="DY6" s="660"/>
      <c r="DZ6" s="660"/>
      <c r="EA6" s="660"/>
      <c r="EB6" s="660"/>
      <c r="EC6" s="669"/>
    </row>
    <row r="7" spans="2:143" ht="11.25" customHeight="1" x14ac:dyDescent="0.15">
      <c r="B7" s="656" t="s">
        <v>235</v>
      </c>
      <c r="C7" s="657"/>
      <c r="D7" s="657"/>
      <c r="E7" s="657"/>
      <c r="F7" s="657"/>
      <c r="G7" s="657"/>
      <c r="H7" s="657"/>
      <c r="I7" s="657"/>
      <c r="J7" s="657"/>
      <c r="K7" s="657"/>
      <c r="L7" s="657"/>
      <c r="M7" s="657"/>
      <c r="N7" s="657"/>
      <c r="O7" s="657"/>
      <c r="P7" s="657"/>
      <c r="Q7" s="658"/>
      <c r="R7" s="659">
        <v>10047</v>
      </c>
      <c r="S7" s="660"/>
      <c r="T7" s="660"/>
      <c r="U7" s="660"/>
      <c r="V7" s="660"/>
      <c r="W7" s="660"/>
      <c r="X7" s="660"/>
      <c r="Y7" s="661"/>
      <c r="Z7" s="662">
        <v>0.1</v>
      </c>
      <c r="AA7" s="662"/>
      <c r="AB7" s="662"/>
      <c r="AC7" s="662"/>
      <c r="AD7" s="663">
        <v>10047</v>
      </c>
      <c r="AE7" s="663"/>
      <c r="AF7" s="663"/>
      <c r="AG7" s="663"/>
      <c r="AH7" s="663"/>
      <c r="AI7" s="663"/>
      <c r="AJ7" s="663"/>
      <c r="AK7" s="663"/>
      <c r="AL7" s="664">
        <v>0.1</v>
      </c>
      <c r="AM7" s="665"/>
      <c r="AN7" s="665"/>
      <c r="AO7" s="666"/>
      <c r="AP7" s="656" t="s">
        <v>236</v>
      </c>
      <c r="AQ7" s="657"/>
      <c r="AR7" s="657"/>
      <c r="AS7" s="657"/>
      <c r="AT7" s="657"/>
      <c r="AU7" s="657"/>
      <c r="AV7" s="657"/>
      <c r="AW7" s="657"/>
      <c r="AX7" s="657"/>
      <c r="AY7" s="657"/>
      <c r="AZ7" s="657"/>
      <c r="BA7" s="657"/>
      <c r="BB7" s="657"/>
      <c r="BC7" s="657"/>
      <c r="BD7" s="657"/>
      <c r="BE7" s="657"/>
      <c r="BF7" s="658"/>
      <c r="BG7" s="659">
        <v>1910870</v>
      </c>
      <c r="BH7" s="660"/>
      <c r="BI7" s="660"/>
      <c r="BJ7" s="660"/>
      <c r="BK7" s="660"/>
      <c r="BL7" s="660"/>
      <c r="BM7" s="660"/>
      <c r="BN7" s="661"/>
      <c r="BO7" s="662">
        <v>47.5</v>
      </c>
      <c r="BP7" s="662"/>
      <c r="BQ7" s="662"/>
      <c r="BR7" s="662"/>
      <c r="BS7" s="663">
        <v>86217</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2765137</v>
      </c>
      <c r="CS7" s="660"/>
      <c r="CT7" s="660"/>
      <c r="CU7" s="660"/>
      <c r="CV7" s="660"/>
      <c r="CW7" s="660"/>
      <c r="CX7" s="660"/>
      <c r="CY7" s="661"/>
      <c r="CZ7" s="662">
        <v>16.3</v>
      </c>
      <c r="DA7" s="662"/>
      <c r="DB7" s="662"/>
      <c r="DC7" s="662"/>
      <c r="DD7" s="668">
        <v>337877</v>
      </c>
      <c r="DE7" s="660"/>
      <c r="DF7" s="660"/>
      <c r="DG7" s="660"/>
      <c r="DH7" s="660"/>
      <c r="DI7" s="660"/>
      <c r="DJ7" s="660"/>
      <c r="DK7" s="660"/>
      <c r="DL7" s="660"/>
      <c r="DM7" s="660"/>
      <c r="DN7" s="660"/>
      <c r="DO7" s="660"/>
      <c r="DP7" s="661"/>
      <c r="DQ7" s="668">
        <v>2309041</v>
      </c>
      <c r="DR7" s="660"/>
      <c r="DS7" s="660"/>
      <c r="DT7" s="660"/>
      <c r="DU7" s="660"/>
      <c r="DV7" s="660"/>
      <c r="DW7" s="660"/>
      <c r="DX7" s="660"/>
      <c r="DY7" s="660"/>
      <c r="DZ7" s="660"/>
      <c r="EA7" s="660"/>
      <c r="EB7" s="660"/>
      <c r="EC7" s="669"/>
    </row>
    <row r="8" spans="2:143" ht="11.25" customHeight="1" x14ac:dyDescent="0.15">
      <c r="B8" s="656" t="s">
        <v>238</v>
      </c>
      <c r="C8" s="657"/>
      <c r="D8" s="657"/>
      <c r="E8" s="657"/>
      <c r="F8" s="657"/>
      <c r="G8" s="657"/>
      <c r="H8" s="657"/>
      <c r="I8" s="657"/>
      <c r="J8" s="657"/>
      <c r="K8" s="657"/>
      <c r="L8" s="657"/>
      <c r="M8" s="657"/>
      <c r="N8" s="657"/>
      <c r="O8" s="657"/>
      <c r="P8" s="657"/>
      <c r="Q8" s="658"/>
      <c r="R8" s="659">
        <v>18385</v>
      </c>
      <c r="S8" s="660"/>
      <c r="T8" s="660"/>
      <c r="U8" s="660"/>
      <c r="V8" s="660"/>
      <c r="W8" s="660"/>
      <c r="X8" s="660"/>
      <c r="Y8" s="661"/>
      <c r="Z8" s="662">
        <v>0.1</v>
      </c>
      <c r="AA8" s="662"/>
      <c r="AB8" s="662"/>
      <c r="AC8" s="662"/>
      <c r="AD8" s="663">
        <v>18385</v>
      </c>
      <c r="AE8" s="663"/>
      <c r="AF8" s="663"/>
      <c r="AG8" s="663"/>
      <c r="AH8" s="663"/>
      <c r="AI8" s="663"/>
      <c r="AJ8" s="663"/>
      <c r="AK8" s="663"/>
      <c r="AL8" s="664">
        <v>0.2</v>
      </c>
      <c r="AM8" s="665"/>
      <c r="AN8" s="665"/>
      <c r="AO8" s="666"/>
      <c r="AP8" s="656" t="s">
        <v>239</v>
      </c>
      <c r="AQ8" s="657"/>
      <c r="AR8" s="657"/>
      <c r="AS8" s="657"/>
      <c r="AT8" s="657"/>
      <c r="AU8" s="657"/>
      <c r="AV8" s="657"/>
      <c r="AW8" s="657"/>
      <c r="AX8" s="657"/>
      <c r="AY8" s="657"/>
      <c r="AZ8" s="657"/>
      <c r="BA8" s="657"/>
      <c r="BB8" s="657"/>
      <c r="BC8" s="657"/>
      <c r="BD8" s="657"/>
      <c r="BE8" s="657"/>
      <c r="BF8" s="658"/>
      <c r="BG8" s="659">
        <v>61486</v>
      </c>
      <c r="BH8" s="660"/>
      <c r="BI8" s="660"/>
      <c r="BJ8" s="660"/>
      <c r="BK8" s="660"/>
      <c r="BL8" s="660"/>
      <c r="BM8" s="660"/>
      <c r="BN8" s="661"/>
      <c r="BO8" s="662">
        <v>1.5</v>
      </c>
      <c r="BP8" s="662"/>
      <c r="BQ8" s="662"/>
      <c r="BR8" s="662"/>
      <c r="BS8" s="668" t="s">
        <v>182</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5642339</v>
      </c>
      <c r="CS8" s="660"/>
      <c r="CT8" s="660"/>
      <c r="CU8" s="660"/>
      <c r="CV8" s="660"/>
      <c r="CW8" s="660"/>
      <c r="CX8" s="660"/>
      <c r="CY8" s="661"/>
      <c r="CZ8" s="662">
        <v>33.299999999999997</v>
      </c>
      <c r="DA8" s="662"/>
      <c r="DB8" s="662"/>
      <c r="DC8" s="662"/>
      <c r="DD8" s="668">
        <v>112400</v>
      </c>
      <c r="DE8" s="660"/>
      <c r="DF8" s="660"/>
      <c r="DG8" s="660"/>
      <c r="DH8" s="660"/>
      <c r="DI8" s="660"/>
      <c r="DJ8" s="660"/>
      <c r="DK8" s="660"/>
      <c r="DL8" s="660"/>
      <c r="DM8" s="660"/>
      <c r="DN8" s="660"/>
      <c r="DO8" s="660"/>
      <c r="DP8" s="661"/>
      <c r="DQ8" s="668">
        <v>2656822</v>
      </c>
      <c r="DR8" s="660"/>
      <c r="DS8" s="660"/>
      <c r="DT8" s="660"/>
      <c r="DU8" s="660"/>
      <c r="DV8" s="660"/>
      <c r="DW8" s="660"/>
      <c r="DX8" s="660"/>
      <c r="DY8" s="660"/>
      <c r="DZ8" s="660"/>
      <c r="EA8" s="660"/>
      <c r="EB8" s="660"/>
      <c r="EC8" s="669"/>
    </row>
    <row r="9" spans="2:143" ht="11.25" customHeight="1" x14ac:dyDescent="0.15">
      <c r="B9" s="656" t="s">
        <v>241</v>
      </c>
      <c r="C9" s="657"/>
      <c r="D9" s="657"/>
      <c r="E9" s="657"/>
      <c r="F9" s="657"/>
      <c r="G9" s="657"/>
      <c r="H9" s="657"/>
      <c r="I9" s="657"/>
      <c r="J9" s="657"/>
      <c r="K9" s="657"/>
      <c r="L9" s="657"/>
      <c r="M9" s="657"/>
      <c r="N9" s="657"/>
      <c r="O9" s="657"/>
      <c r="P9" s="657"/>
      <c r="Q9" s="658"/>
      <c r="R9" s="659">
        <v>20026</v>
      </c>
      <c r="S9" s="660"/>
      <c r="T9" s="660"/>
      <c r="U9" s="660"/>
      <c r="V9" s="660"/>
      <c r="W9" s="660"/>
      <c r="X9" s="660"/>
      <c r="Y9" s="661"/>
      <c r="Z9" s="662">
        <v>0.1</v>
      </c>
      <c r="AA9" s="662"/>
      <c r="AB9" s="662"/>
      <c r="AC9" s="662"/>
      <c r="AD9" s="663">
        <v>20026</v>
      </c>
      <c r="AE9" s="663"/>
      <c r="AF9" s="663"/>
      <c r="AG9" s="663"/>
      <c r="AH9" s="663"/>
      <c r="AI9" s="663"/>
      <c r="AJ9" s="663"/>
      <c r="AK9" s="663"/>
      <c r="AL9" s="664">
        <v>0.3</v>
      </c>
      <c r="AM9" s="665"/>
      <c r="AN9" s="665"/>
      <c r="AO9" s="666"/>
      <c r="AP9" s="656" t="s">
        <v>242</v>
      </c>
      <c r="AQ9" s="657"/>
      <c r="AR9" s="657"/>
      <c r="AS9" s="657"/>
      <c r="AT9" s="657"/>
      <c r="AU9" s="657"/>
      <c r="AV9" s="657"/>
      <c r="AW9" s="657"/>
      <c r="AX9" s="657"/>
      <c r="AY9" s="657"/>
      <c r="AZ9" s="657"/>
      <c r="BA9" s="657"/>
      <c r="BB9" s="657"/>
      <c r="BC9" s="657"/>
      <c r="BD9" s="657"/>
      <c r="BE9" s="657"/>
      <c r="BF9" s="658"/>
      <c r="BG9" s="659">
        <v>1394104</v>
      </c>
      <c r="BH9" s="660"/>
      <c r="BI9" s="660"/>
      <c r="BJ9" s="660"/>
      <c r="BK9" s="660"/>
      <c r="BL9" s="660"/>
      <c r="BM9" s="660"/>
      <c r="BN9" s="661"/>
      <c r="BO9" s="662">
        <v>34.700000000000003</v>
      </c>
      <c r="BP9" s="662"/>
      <c r="BQ9" s="662"/>
      <c r="BR9" s="662"/>
      <c r="BS9" s="668" t="s">
        <v>243</v>
      </c>
      <c r="BT9" s="660"/>
      <c r="BU9" s="660"/>
      <c r="BV9" s="660"/>
      <c r="BW9" s="660"/>
      <c r="BX9" s="660"/>
      <c r="BY9" s="660"/>
      <c r="BZ9" s="660"/>
      <c r="CA9" s="660"/>
      <c r="CB9" s="669"/>
      <c r="CD9" s="674" t="s">
        <v>244</v>
      </c>
      <c r="CE9" s="675"/>
      <c r="CF9" s="675"/>
      <c r="CG9" s="675"/>
      <c r="CH9" s="675"/>
      <c r="CI9" s="675"/>
      <c r="CJ9" s="675"/>
      <c r="CK9" s="675"/>
      <c r="CL9" s="675"/>
      <c r="CM9" s="675"/>
      <c r="CN9" s="675"/>
      <c r="CO9" s="675"/>
      <c r="CP9" s="675"/>
      <c r="CQ9" s="676"/>
      <c r="CR9" s="659">
        <v>1081940</v>
      </c>
      <c r="CS9" s="660"/>
      <c r="CT9" s="660"/>
      <c r="CU9" s="660"/>
      <c r="CV9" s="660"/>
      <c r="CW9" s="660"/>
      <c r="CX9" s="660"/>
      <c r="CY9" s="661"/>
      <c r="CZ9" s="662">
        <v>6.4</v>
      </c>
      <c r="DA9" s="662"/>
      <c r="DB9" s="662"/>
      <c r="DC9" s="662"/>
      <c r="DD9" s="668">
        <v>36796</v>
      </c>
      <c r="DE9" s="660"/>
      <c r="DF9" s="660"/>
      <c r="DG9" s="660"/>
      <c r="DH9" s="660"/>
      <c r="DI9" s="660"/>
      <c r="DJ9" s="660"/>
      <c r="DK9" s="660"/>
      <c r="DL9" s="660"/>
      <c r="DM9" s="660"/>
      <c r="DN9" s="660"/>
      <c r="DO9" s="660"/>
      <c r="DP9" s="661"/>
      <c r="DQ9" s="668">
        <v>892793</v>
      </c>
      <c r="DR9" s="660"/>
      <c r="DS9" s="660"/>
      <c r="DT9" s="660"/>
      <c r="DU9" s="660"/>
      <c r="DV9" s="660"/>
      <c r="DW9" s="660"/>
      <c r="DX9" s="660"/>
      <c r="DY9" s="660"/>
      <c r="DZ9" s="660"/>
      <c r="EA9" s="660"/>
      <c r="EB9" s="660"/>
      <c r="EC9" s="669"/>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182</v>
      </c>
      <c r="S10" s="660"/>
      <c r="T10" s="660"/>
      <c r="U10" s="660"/>
      <c r="V10" s="660"/>
      <c r="W10" s="660"/>
      <c r="X10" s="660"/>
      <c r="Y10" s="661"/>
      <c r="Z10" s="662" t="s">
        <v>243</v>
      </c>
      <c r="AA10" s="662"/>
      <c r="AB10" s="662"/>
      <c r="AC10" s="662"/>
      <c r="AD10" s="663" t="s">
        <v>182</v>
      </c>
      <c r="AE10" s="663"/>
      <c r="AF10" s="663"/>
      <c r="AG10" s="663"/>
      <c r="AH10" s="663"/>
      <c r="AI10" s="663"/>
      <c r="AJ10" s="663"/>
      <c r="AK10" s="663"/>
      <c r="AL10" s="664" t="s">
        <v>243</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127108</v>
      </c>
      <c r="BH10" s="660"/>
      <c r="BI10" s="660"/>
      <c r="BJ10" s="660"/>
      <c r="BK10" s="660"/>
      <c r="BL10" s="660"/>
      <c r="BM10" s="660"/>
      <c r="BN10" s="661"/>
      <c r="BO10" s="662">
        <v>3.2</v>
      </c>
      <c r="BP10" s="662"/>
      <c r="BQ10" s="662"/>
      <c r="BR10" s="662"/>
      <c r="BS10" s="668">
        <v>21174</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v>3810</v>
      </c>
      <c r="CS10" s="660"/>
      <c r="CT10" s="660"/>
      <c r="CU10" s="660"/>
      <c r="CV10" s="660"/>
      <c r="CW10" s="660"/>
      <c r="CX10" s="660"/>
      <c r="CY10" s="661"/>
      <c r="CZ10" s="662">
        <v>0</v>
      </c>
      <c r="DA10" s="662"/>
      <c r="DB10" s="662"/>
      <c r="DC10" s="662"/>
      <c r="DD10" s="668" t="s">
        <v>182</v>
      </c>
      <c r="DE10" s="660"/>
      <c r="DF10" s="660"/>
      <c r="DG10" s="660"/>
      <c r="DH10" s="660"/>
      <c r="DI10" s="660"/>
      <c r="DJ10" s="660"/>
      <c r="DK10" s="660"/>
      <c r="DL10" s="660"/>
      <c r="DM10" s="660"/>
      <c r="DN10" s="660"/>
      <c r="DO10" s="660"/>
      <c r="DP10" s="661"/>
      <c r="DQ10" s="668">
        <v>1218</v>
      </c>
      <c r="DR10" s="660"/>
      <c r="DS10" s="660"/>
      <c r="DT10" s="660"/>
      <c r="DU10" s="660"/>
      <c r="DV10" s="660"/>
      <c r="DW10" s="660"/>
      <c r="DX10" s="660"/>
      <c r="DY10" s="660"/>
      <c r="DZ10" s="660"/>
      <c r="EA10" s="660"/>
      <c r="EB10" s="660"/>
      <c r="EC10" s="669"/>
    </row>
    <row r="11" spans="2:143" ht="11.25" customHeight="1" x14ac:dyDescent="0.15">
      <c r="B11" s="656" t="s">
        <v>248</v>
      </c>
      <c r="C11" s="657"/>
      <c r="D11" s="657"/>
      <c r="E11" s="657"/>
      <c r="F11" s="657"/>
      <c r="G11" s="657"/>
      <c r="H11" s="657"/>
      <c r="I11" s="657"/>
      <c r="J11" s="657"/>
      <c r="K11" s="657"/>
      <c r="L11" s="657"/>
      <c r="M11" s="657"/>
      <c r="N11" s="657"/>
      <c r="O11" s="657"/>
      <c r="P11" s="657"/>
      <c r="Q11" s="658"/>
      <c r="R11" s="659" t="s">
        <v>182</v>
      </c>
      <c r="S11" s="660"/>
      <c r="T11" s="660"/>
      <c r="U11" s="660"/>
      <c r="V11" s="660"/>
      <c r="W11" s="660"/>
      <c r="X11" s="660"/>
      <c r="Y11" s="661"/>
      <c r="Z11" s="662" t="s">
        <v>243</v>
      </c>
      <c r="AA11" s="662"/>
      <c r="AB11" s="662"/>
      <c r="AC11" s="662"/>
      <c r="AD11" s="663" t="s">
        <v>182</v>
      </c>
      <c r="AE11" s="663"/>
      <c r="AF11" s="663"/>
      <c r="AG11" s="663"/>
      <c r="AH11" s="663"/>
      <c r="AI11" s="663"/>
      <c r="AJ11" s="663"/>
      <c r="AK11" s="663"/>
      <c r="AL11" s="664" t="s">
        <v>243</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328172</v>
      </c>
      <c r="BH11" s="660"/>
      <c r="BI11" s="660"/>
      <c r="BJ11" s="660"/>
      <c r="BK11" s="660"/>
      <c r="BL11" s="660"/>
      <c r="BM11" s="660"/>
      <c r="BN11" s="661"/>
      <c r="BO11" s="662">
        <v>8.1999999999999993</v>
      </c>
      <c r="BP11" s="662"/>
      <c r="BQ11" s="662"/>
      <c r="BR11" s="662"/>
      <c r="BS11" s="668">
        <v>65043</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239199</v>
      </c>
      <c r="CS11" s="660"/>
      <c r="CT11" s="660"/>
      <c r="CU11" s="660"/>
      <c r="CV11" s="660"/>
      <c r="CW11" s="660"/>
      <c r="CX11" s="660"/>
      <c r="CY11" s="661"/>
      <c r="CZ11" s="662">
        <v>1.4</v>
      </c>
      <c r="DA11" s="662"/>
      <c r="DB11" s="662"/>
      <c r="DC11" s="662"/>
      <c r="DD11" s="668">
        <v>59266</v>
      </c>
      <c r="DE11" s="660"/>
      <c r="DF11" s="660"/>
      <c r="DG11" s="660"/>
      <c r="DH11" s="660"/>
      <c r="DI11" s="660"/>
      <c r="DJ11" s="660"/>
      <c r="DK11" s="660"/>
      <c r="DL11" s="660"/>
      <c r="DM11" s="660"/>
      <c r="DN11" s="660"/>
      <c r="DO11" s="660"/>
      <c r="DP11" s="661"/>
      <c r="DQ11" s="668">
        <v>105307</v>
      </c>
      <c r="DR11" s="660"/>
      <c r="DS11" s="660"/>
      <c r="DT11" s="660"/>
      <c r="DU11" s="660"/>
      <c r="DV11" s="660"/>
      <c r="DW11" s="660"/>
      <c r="DX11" s="660"/>
      <c r="DY11" s="660"/>
      <c r="DZ11" s="660"/>
      <c r="EA11" s="660"/>
      <c r="EB11" s="660"/>
      <c r="EC11" s="669"/>
    </row>
    <row r="12" spans="2:143" ht="11.25" customHeight="1" x14ac:dyDescent="0.15">
      <c r="B12" s="656" t="s">
        <v>251</v>
      </c>
      <c r="C12" s="657"/>
      <c r="D12" s="657"/>
      <c r="E12" s="657"/>
      <c r="F12" s="657"/>
      <c r="G12" s="657"/>
      <c r="H12" s="657"/>
      <c r="I12" s="657"/>
      <c r="J12" s="657"/>
      <c r="K12" s="657"/>
      <c r="L12" s="657"/>
      <c r="M12" s="657"/>
      <c r="N12" s="657"/>
      <c r="O12" s="657"/>
      <c r="P12" s="657"/>
      <c r="Q12" s="658"/>
      <c r="R12" s="659">
        <v>624565</v>
      </c>
      <c r="S12" s="660"/>
      <c r="T12" s="660"/>
      <c r="U12" s="660"/>
      <c r="V12" s="660"/>
      <c r="W12" s="660"/>
      <c r="X12" s="660"/>
      <c r="Y12" s="661"/>
      <c r="Z12" s="662">
        <v>3.7</v>
      </c>
      <c r="AA12" s="662"/>
      <c r="AB12" s="662"/>
      <c r="AC12" s="662"/>
      <c r="AD12" s="663">
        <v>624565</v>
      </c>
      <c r="AE12" s="663"/>
      <c r="AF12" s="663"/>
      <c r="AG12" s="663"/>
      <c r="AH12" s="663"/>
      <c r="AI12" s="663"/>
      <c r="AJ12" s="663"/>
      <c r="AK12" s="663"/>
      <c r="AL12" s="664">
        <v>7.9</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1764349</v>
      </c>
      <c r="BH12" s="660"/>
      <c r="BI12" s="660"/>
      <c r="BJ12" s="660"/>
      <c r="BK12" s="660"/>
      <c r="BL12" s="660"/>
      <c r="BM12" s="660"/>
      <c r="BN12" s="661"/>
      <c r="BO12" s="662">
        <v>43.9</v>
      </c>
      <c r="BP12" s="662"/>
      <c r="BQ12" s="662"/>
      <c r="BR12" s="662"/>
      <c r="BS12" s="668">
        <v>113340</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1475189</v>
      </c>
      <c r="CS12" s="660"/>
      <c r="CT12" s="660"/>
      <c r="CU12" s="660"/>
      <c r="CV12" s="660"/>
      <c r="CW12" s="660"/>
      <c r="CX12" s="660"/>
      <c r="CY12" s="661"/>
      <c r="CZ12" s="662">
        <v>8.6999999999999993</v>
      </c>
      <c r="DA12" s="662"/>
      <c r="DB12" s="662"/>
      <c r="DC12" s="662"/>
      <c r="DD12" s="668">
        <v>3898</v>
      </c>
      <c r="DE12" s="660"/>
      <c r="DF12" s="660"/>
      <c r="DG12" s="660"/>
      <c r="DH12" s="660"/>
      <c r="DI12" s="660"/>
      <c r="DJ12" s="660"/>
      <c r="DK12" s="660"/>
      <c r="DL12" s="660"/>
      <c r="DM12" s="660"/>
      <c r="DN12" s="660"/>
      <c r="DO12" s="660"/>
      <c r="DP12" s="661"/>
      <c r="DQ12" s="668">
        <v>128499</v>
      </c>
      <c r="DR12" s="660"/>
      <c r="DS12" s="660"/>
      <c r="DT12" s="660"/>
      <c r="DU12" s="660"/>
      <c r="DV12" s="660"/>
      <c r="DW12" s="660"/>
      <c r="DX12" s="660"/>
      <c r="DY12" s="660"/>
      <c r="DZ12" s="660"/>
      <c r="EA12" s="660"/>
      <c r="EB12" s="660"/>
      <c r="EC12" s="669"/>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182</v>
      </c>
      <c r="S13" s="660"/>
      <c r="T13" s="660"/>
      <c r="U13" s="660"/>
      <c r="V13" s="660"/>
      <c r="W13" s="660"/>
      <c r="X13" s="660"/>
      <c r="Y13" s="661"/>
      <c r="Z13" s="662" t="s">
        <v>243</v>
      </c>
      <c r="AA13" s="662"/>
      <c r="AB13" s="662"/>
      <c r="AC13" s="662"/>
      <c r="AD13" s="663" t="s">
        <v>182</v>
      </c>
      <c r="AE13" s="663"/>
      <c r="AF13" s="663"/>
      <c r="AG13" s="663"/>
      <c r="AH13" s="663"/>
      <c r="AI13" s="663"/>
      <c r="AJ13" s="663"/>
      <c r="AK13" s="663"/>
      <c r="AL13" s="664" t="s">
        <v>182</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1712573</v>
      </c>
      <c r="BH13" s="660"/>
      <c r="BI13" s="660"/>
      <c r="BJ13" s="660"/>
      <c r="BK13" s="660"/>
      <c r="BL13" s="660"/>
      <c r="BM13" s="660"/>
      <c r="BN13" s="661"/>
      <c r="BO13" s="662">
        <v>42.6</v>
      </c>
      <c r="BP13" s="662"/>
      <c r="BQ13" s="662"/>
      <c r="BR13" s="662"/>
      <c r="BS13" s="668">
        <v>113340</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2180435</v>
      </c>
      <c r="CS13" s="660"/>
      <c r="CT13" s="660"/>
      <c r="CU13" s="660"/>
      <c r="CV13" s="660"/>
      <c r="CW13" s="660"/>
      <c r="CX13" s="660"/>
      <c r="CY13" s="661"/>
      <c r="CZ13" s="662">
        <v>12.9</v>
      </c>
      <c r="DA13" s="662"/>
      <c r="DB13" s="662"/>
      <c r="DC13" s="662"/>
      <c r="DD13" s="668">
        <v>1066527</v>
      </c>
      <c r="DE13" s="660"/>
      <c r="DF13" s="660"/>
      <c r="DG13" s="660"/>
      <c r="DH13" s="660"/>
      <c r="DI13" s="660"/>
      <c r="DJ13" s="660"/>
      <c r="DK13" s="660"/>
      <c r="DL13" s="660"/>
      <c r="DM13" s="660"/>
      <c r="DN13" s="660"/>
      <c r="DO13" s="660"/>
      <c r="DP13" s="661"/>
      <c r="DQ13" s="668">
        <v>1178173</v>
      </c>
      <c r="DR13" s="660"/>
      <c r="DS13" s="660"/>
      <c r="DT13" s="660"/>
      <c r="DU13" s="660"/>
      <c r="DV13" s="660"/>
      <c r="DW13" s="660"/>
      <c r="DX13" s="660"/>
      <c r="DY13" s="660"/>
      <c r="DZ13" s="660"/>
      <c r="EA13" s="660"/>
      <c r="EB13" s="660"/>
      <c r="EC13" s="669"/>
    </row>
    <row r="14" spans="2:143" ht="11.25" customHeight="1" x14ac:dyDescent="0.15">
      <c r="B14" s="656" t="s">
        <v>257</v>
      </c>
      <c r="C14" s="657"/>
      <c r="D14" s="657"/>
      <c r="E14" s="657"/>
      <c r="F14" s="657"/>
      <c r="G14" s="657"/>
      <c r="H14" s="657"/>
      <c r="I14" s="657"/>
      <c r="J14" s="657"/>
      <c r="K14" s="657"/>
      <c r="L14" s="657"/>
      <c r="M14" s="657"/>
      <c r="N14" s="657"/>
      <c r="O14" s="657"/>
      <c r="P14" s="657"/>
      <c r="Q14" s="658"/>
      <c r="R14" s="659" t="s">
        <v>243</v>
      </c>
      <c r="S14" s="660"/>
      <c r="T14" s="660"/>
      <c r="U14" s="660"/>
      <c r="V14" s="660"/>
      <c r="W14" s="660"/>
      <c r="X14" s="660"/>
      <c r="Y14" s="661"/>
      <c r="Z14" s="662" t="s">
        <v>182</v>
      </c>
      <c r="AA14" s="662"/>
      <c r="AB14" s="662"/>
      <c r="AC14" s="662"/>
      <c r="AD14" s="663" t="s">
        <v>243</v>
      </c>
      <c r="AE14" s="663"/>
      <c r="AF14" s="663"/>
      <c r="AG14" s="663"/>
      <c r="AH14" s="663"/>
      <c r="AI14" s="663"/>
      <c r="AJ14" s="663"/>
      <c r="AK14" s="663"/>
      <c r="AL14" s="664" t="s">
        <v>243</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100625</v>
      </c>
      <c r="BH14" s="660"/>
      <c r="BI14" s="660"/>
      <c r="BJ14" s="660"/>
      <c r="BK14" s="660"/>
      <c r="BL14" s="660"/>
      <c r="BM14" s="660"/>
      <c r="BN14" s="661"/>
      <c r="BO14" s="662">
        <v>2.5</v>
      </c>
      <c r="BP14" s="662"/>
      <c r="BQ14" s="662"/>
      <c r="BR14" s="662"/>
      <c r="BS14" s="668" t="s">
        <v>182</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524648</v>
      </c>
      <c r="CS14" s="660"/>
      <c r="CT14" s="660"/>
      <c r="CU14" s="660"/>
      <c r="CV14" s="660"/>
      <c r="CW14" s="660"/>
      <c r="CX14" s="660"/>
      <c r="CY14" s="661"/>
      <c r="CZ14" s="662">
        <v>3.1</v>
      </c>
      <c r="DA14" s="662"/>
      <c r="DB14" s="662"/>
      <c r="DC14" s="662"/>
      <c r="DD14" s="668">
        <v>6499</v>
      </c>
      <c r="DE14" s="660"/>
      <c r="DF14" s="660"/>
      <c r="DG14" s="660"/>
      <c r="DH14" s="660"/>
      <c r="DI14" s="660"/>
      <c r="DJ14" s="660"/>
      <c r="DK14" s="660"/>
      <c r="DL14" s="660"/>
      <c r="DM14" s="660"/>
      <c r="DN14" s="660"/>
      <c r="DO14" s="660"/>
      <c r="DP14" s="661"/>
      <c r="DQ14" s="668">
        <v>513091</v>
      </c>
      <c r="DR14" s="660"/>
      <c r="DS14" s="660"/>
      <c r="DT14" s="660"/>
      <c r="DU14" s="660"/>
      <c r="DV14" s="660"/>
      <c r="DW14" s="660"/>
      <c r="DX14" s="660"/>
      <c r="DY14" s="660"/>
      <c r="DZ14" s="660"/>
      <c r="EA14" s="660"/>
      <c r="EB14" s="660"/>
      <c r="EC14" s="669"/>
    </row>
    <row r="15" spans="2:143" ht="11.25" customHeight="1" x14ac:dyDescent="0.15">
      <c r="B15" s="656" t="s">
        <v>260</v>
      </c>
      <c r="C15" s="657"/>
      <c r="D15" s="657"/>
      <c r="E15" s="657"/>
      <c r="F15" s="657"/>
      <c r="G15" s="657"/>
      <c r="H15" s="657"/>
      <c r="I15" s="657"/>
      <c r="J15" s="657"/>
      <c r="K15" s="657"/>
      <c r="L15" s="657"/>
      <c r="M15" s="657"/>
      <c r="N15" s="657"/>
      <c r="O15" s="657"/>
      <c r="P15" s="657"/>
      <c r="Q15" s="658"/>
      <c r="R15" s="659">
        <v>28357</v>
      </c>
      <c r="S15" s="660"/>
      <c r="T15" s="660"/>
      <c r="U15" s="660"/>
      <c r="V15" s="660"/>
      <c r="W15" s="660"/>
      <c r="X15" s="660"/>
      <c r="Y15" s="661"/>
      <c r="Z15" s="662">
        <v>0.2</v>
      </c>
      <c r="AA15" s="662"/>
      <c r="AB15" s="662"/>
      <c r="AC15" s="662"/>
      <c r="AD15" s="663">
        <v>28357</v>
      </c>
      <c r="AE15" s="663"/>
      <c r="AF15" s="663"/>
      <c r="AG15" s="663"/>
      <c r="AH15" s="663"/>
      <c r="AI15" s="663"/>
      <c r="AJ15" s="663"/>
      <c r="AK15" s="663"/>
      <c r="AL15" s="664">
        <v>0.4</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239150</v>
      </c>
      <c r="BH15" s="660"/>
      <c r="BI15" s="660"/>
      <c r="BJ15" s="660"/>
      <c r="BK15" s="660"/>
      <c r="BL15" s="660"/>
      <c r="BM15" s="660"/>
      <c r="BN15" s="661"/>
      <c r="BO15" s="662">
        <v>5.9</v>
      </c>
      <c r="BP15" s="662"/>
      <c r="BQ15" s="662"/>
      <c r="BR15" s="662"/>
      <c r="BS15" s="668" t="s">
        <v>243</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1376485</v>
      </c>
      <c r="CS15" s="660"/>
      <c r="CT15" s="660"/>
      <c r="CU15" s="660"/>
      <c r="CV15" s="660"/>
      <c r="CW15" s="660"/>
      <c r="CX15" s="660"/>
      <c r="CY15" s="661"/>
      <c r="CZ15" s="662">
        <v>8.1</v>
      </c>
      <c r="DA15" s="662"/>
      <c r="DB15" s="662"/>
      <c r="DC15" s="662"/>
      <c r="DD15" s="668">
        <v>356068</v>
      </c>
      <c r="DE15" s="660"/>
      <c r="DF15" s="660"/>
      <c r="DG15" s="660"/>
      <c r="DH15" s="660"/>
      <c r="DI15" s="660"/>
      <c r="DJ15" s="660"/>
      <c r="DK15" s="660"/>
      <c r="DL15" s="660"/>
      <c r="DM15" s="660"/>
      <c r="DN15" s="660"/>
      <c r="DO15" s="660"/>
      <c r="DP15" s="661"/>
      <c r="DQ15" s="668">
        <v>810752</v>
      </c>
      <c r="DR15" s="660"/>
      <c r="DS15" s="660"/>
      <c r="DT15" s="660"/>
      <c r="DU15" s="660"/>
      <c r="DV15" s="660"/>
      <c r="DW15" s="660"/>
      <c r="DX15" s="660"/>
      <c r="DY15" s="660"/>
      <c r="DZ15" s="660"/>
      <c r="EA15" s="660"/>
      <c r="EB15" s="660"/>
      <c r="EC15" s="669"/>
    </row>
    <row r="16" spans="2:143" ht="11.25" customHeight="1" x14ac:dyDescent="0.15">
      <c r="B16" s="656" t="s">
        <v>263</v>
      </c>
      <c r="C16" s="657"/>
      <c r="D16" s="657"/>
      <c r="E16" s="657"/>
      <c r="F16" s="657"/>
      <c r="G16" s="657"/>
      <c r="H16" s="657"/>
      <c r="I16" s="657"/>
      <c r="J16" s="657"/>
      <c r="K16" s="657"/>
      <c r="L16" s="657"/>
      <c r="M16" s="657"/>
      <c r="N16" s="657"/>
      <c r="O16" s="657"/>
      <c r="P16" s="657"/>
      <c r="Q16" s="658"/>
      <c r="R16" s="659" t="s">
        <v>182</v>
      </c>
      <c r="S16" s="660"/>
      <c r="T16" s="660"/>
      <c r="U16" s="660"/>
      <c r="V16" s="660"/>
      <c r="W16" s="660"/>
      <c r="X16" s="660"/>
      <c r="Y16" s="661"/>
      <c r="Z16" s="662" t="s">
        <v>243</v>
      </c>
      <c r="AA16" s="662"/>
      <c r="AB16" s="662"/>
      <c r="AC16" s="662"/>
      <c r="AD16" s="663" t="s">
        <v>182</v>
      </c>
      <c r="AE16" s="663"/>
      <c r="AF16" s="663"/>
      <c r="AG16" s="663"/>
      <c r="AH16" s="663"/>
      <c r="AI16" s="663"/>
      <c r="AJ16" s="663"/>
      <c r="AK16" s="663"/>
      <c r="AL16" s="664" t="s">
        <v>182</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243</v>
      </c>
      <c r="BH16" s="660"/>
      <c r="BI16" s="660"/>
      <c r="BJ16" s="660"/>
      <c r="BK16" s="660"/>
      <c r="BL16" s="660"/>
      <c r="BM16" s="660"/>
      <c r="BN16" s="661"/>
      <c r="BO16" s="662" t="s">
        <v>182</v>
      </c>
      <c r="BP16" s="662"/>
      <c r="BQ16" s="662"/>
      <c r="BR16" s="662"/>
      <c r="BS16" s="668" t="s">
        <v>182</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t="s">
        <v>243</v>
      </c>
      <c r="CS16" s="660"/>
      <c r="CT16" s="660"/>
      <c r="CU16" s="660"/>
      <c r="CV16" s="660"/>
      <c r="CW16" s="660"/>
      <c r="CX16" s="660"/>
      <c r="CY16" s="661"/>
      <c r="CZ16" s="662" t="s">
        <v>182</v>
      </c>
      <c r="DA16" s="662"/>
      <c r="DB16" s="662"/>
      <c r="DC16" s="662"/>
      <c r="DD16" s="668" t="s">
        <v>182</v>
      </c>
      <c r="DE16" s="660"/>
      <c r="DF16" s="660"/>
      <c r="DG16" s="660"/>
      <c r="DH16" s="660"/>
      <c r="DI16" s="660"/>
      <c r="DJ16" s="660"/>
      <c r="DK16" s="660"/>
      <c r="DL16" s="660"/>
      <c r="DM16" s="660"/>
      <c r="DN16" s="660"/>
      <c r="DO16" s="660"/>
      <c r="DP16" s="661"/>
      <c r="DQ16" s="668" t="s">
        <v>182</v>
      </c>
      <c r="DR16" s="660"/>
      <c r="DS16" s="660"/>
      <c r="DT16" s="660"/>
      <c r="DU16" s="660"/>
      <c r="DV16" s="660"/>
      <c r="DW16" s="660"/>
      <c r="DX16" s="660"/>
      <c r="DY16" s="660"/>
      <c r="DZ16" s="660"/>
      <c r="EA16" s="660"/>
      <c r="EB16" s="660"/>
      <c r="EC16" s="669"/>
    </row>
    <row r="17" spans="2:133" ht="11.25" customHeight="1" x14ac:dyDescent="0.15">
      <c r="B17" s="656" t="s">
        <v>266</v>
      </c>
      <c r="C17" s="657"/>
      <c r="D17" s="657"/>
      <c r="E17" s="657"/>
      <c r="F17" s="657"/>
      <c r="G17" s="657"/>
      <c r="H17" s="657"/>
      <c r="I17" s="657"/>
      <c r="J17" s="657"/>
      <c r="K17" s="657"/>
      <c r="L17" s="657"/>
      <c r="M17" s="657"/>
      <c r="N17" s="657"/>
      <c r="O17" s="657"/>
      <c r="P17" s="657"/>
      <c r="Q17" s="658"/>
      <c r="R17" s="659">
        <v>15995</v>
      </c>
      <c r="S17" s="660"/>
      <c r="T17" s="660"/>
      <c r="U17" s="660"/>
      <c r="V17" s="660"/>
      <c r="W17" s="660"/>
      <c r="X17" s="660"/>
      <c r="Y17" s="661"/>
      <c r="Z17" s="662">
        <v>0.1</v>
      </c>
      <c r="AA17" s="662"/>
      <c r="AB17" s="662"/>
      <c r="AC17" s="662"/>
      <c r="AD17" s="663">
        <v>15995</v>
      </c>
      <c r="AE17" s="663"/>
      <c r="AF17" s="663"/>
      <c r="AG17" s="663"/>
      <c r="AH17" s="663"/>
      <c r="AI17" s="663"/>
      <c r="AJ17" s="663"/>
      <c r="AK17" s="663"/>
      <c r="AL17" s="664">
        <v>0.2</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243</v>
      </c>
      <c r="BH17" s="660"/>
      <c r="BI17" s="660"/>
      <c r="BJ17" s="660"/>
      <c r="BK17" s="660"/>
      <c r="BL17" s="660"/>
      <c r="BM17" s="660"/>
      <c r="BN17" s="661"/>
      <c r="BO17" s="662" t="s">
        <v>243</v>
      </c>
      <c r="BP17" s="662"/>
      <c r="BQ17" s="662"/>
      <c r="BR17" s="662"/>
      <c r="BS17" s="668" t="s">
        <v>182</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1449632</v>
      </c>
      <c r="CS17" s="660"/>
      <c r="CT17" s="660"/>
      <c r="CU17" s="660"/>
      <c r="CV17" s="660"/>
      <c r="CW17" s="660"/>
      <c r="CX17" s="660"/>
      <c r="CY17" s="661"/>
      <c r="CZ17" s="662">
        <v>8.6</v>
      </c>
      <c r="DA17" s="662"/>
      <c r="DB17" s="662"/>
      <c r="DC17" s="662"/>
      <c r="DD17" s="668" t="s">
        <v>182</v>
      </c>
      <c r="DE17" s="660"/>
      <c r="DF17" s="660"/>
      <c r="DG17" s="660"/>
      <c r="DH17" s="660"/>
      <c r="DI17" s="660"/>
      <c r="DJ17" s="660"/>
      <c r="DK17" s="660"/>
      <c r="DL17" s="660"/>
      <c r="DM17" s="660"/>
      <c r="DN17" s="660"/>
      <c r="DO17" s="660"/>
      <c r="DP17" s="661"/>
      <c r="DQ17" s="668">
        <v>1348495</v>
      </c>
      <c r="DR17" s="660"/>
      <c r="DS17" s="660"/>
      <c r="DT17" s="660"/>
      <c r="DU17" s="660"/>
      <c r="DV17" s="660"/>
      <c r="DW17" s="660"/>
      <c r="DX17" s="660"/>
      <c r="DY17" s="660"/>
      <c r="DZ17" s="660"/>
      <c r="EA17" s="660"/>
      <c r="EB17" s="660"/>
      <c r="EC17" s="669"/>
    </row>
    <row r="18" spans="2:133" ht="11.25" customHeight="1" x14ac:dyDescent="0.15">
      <c r="B18" s="656" t="s">
        <v>269</v>
      </c>
      <c r="C18" s="657"/>
      <c r="D18" s="657"/>
      <c r="E18" s="657"/>
      <c r="F18" s="657"/>
      <c r="G18" s="657"/>
      <c r="H18" s="657"/>
      <c r="I18" s="657"/>
      <c r="J18" s="657"/>
      <c r="K18" s="657"/>
      <c r="L18" s="657"/>
      <c r="M18" s="657"/>
      <c r="N18" s="657"/>
      <c r="O18" s="657"/>
      <c r="P18" s="657"/>
      <c r="Q18" s="658"/>
      <c r="R18" s="659">
        <v>3392035</v>
      </c>
      <c r="S18" s="660"/>
      <c r="T18" s="660"/>
      <c r="U18" s="660"/>
      <c r="V18" s="660"/>
      <c r="W18" s="660"/>
      <c r="X18" s="660"/>
      <c r="Y18" s="661"/>
      <c r="Z18" s="662">
        <v>19.8</v>
      </c>
      <c r="AA18" s="662"/>
      <c r="AB18" s="662"/>
      <c r="AC18" s="662"/>
      <c r="AD18" s="663">
        <v>2825585</v>
      </c>
      <c r="AE18" s="663"/>
      <c r="AF18" s="663"/>
      <c r="AG18" s="663"/>
      <c r="AH18" s="663"/>
      <c r="AI18" s="663"/>
      <c r="AJ18" s="663"/>
      <c r="AK18" s="663"/>
      <c r="AL18" s="664">
        <v>35.799999999999997</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243</v>
      </c>
      <c r="BH18" s="660"/>
      <c r="BI18" s="660"/>
      <c r="BJ18" s="660"/>
      <c r="BK18" s="660"/>
      <c r="BL18" s="660"/>
      <c r="BM18" s="660"/>
      <c r="BN18" s="661"/>
      <c r="BO18" s="662" t="s">
        <v>243</v>
      </c>
      <c r="BP18" s="662"/>
      <c r="BQ18" s="662"/>
      <c r="BR18" s="662"/>
      <c r="BS18" s="668" t="s">
        <v>182</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182</v>
      </c>
      <c r="CS18" s="660"/>
      <c r="CT18" s="660"/>
      <c r="CU18" s="660"/>
      <c r="CV18" s="660"/>
      <c r="CW18" s="660"/>
      <c r="CX18" s="660"/>
      <c r="CY18" s="661"/>
      <c r="CZ18" s="662" t="s">
        <v>182</v>
      </c>
      <c r="DA18" s="662"/>
      <c r="DB18" s="662"/>
      <c r="DC18" s="662"/>
      <c r="DD18" s="668" t="s">
        <v>182</v>
      </c>
      <c r="DE18" s="660"/>
      <c r="DF18" s="660"/>
      <c r="DG18" s="660"/>
      <c r="DH18" s="660"/>
      <c r="DI18" s="660"/>
      <c r="DJ18" s="660"/>
      <c r="DK18" s="660"/>
      <c r="DL18" s="660"/>
      <c r="DM18" s="660"/>
      <c r="DN18" s="660"/>
      <c r="DO18" s="660"/>
      <c r="DP18" s="661"/>
      <c r="DQ18" s="668" t="s">
        <v>182</v>
      </c>
      <c r="DR18" s="660"/>
      <c r="DS18" s="660"/>
      <c r="DT18" s="660"/>
      <c r="DU18" s="660"/>
      <c r="DV18" s="660"/>
      <c r="DW18" s="660"/>
      <c r="DX18" s="660"/>
      <c r="DY18" s="660"/>
      <c r="DZ18" s="660"/>
      <c r="EA18" s="660"/>
      <c r="EB18" s="660"/>
      <c r="EC18" s="669"/>
    </row>
    <row r="19" spans="2:133" ht="11.25" customHeight="1" x14ac:dyDescent="0.15">
      <c r="B19" s="656" t="s">
        <v>272</v>
      </c>
      <c r="C19" s="657"/>
      <c r="D19" s="657"/>
      <c r="E19" s="657"/>
      <c r="F19" s="657"/>
      <c r="G19" s="657"/>
      <c r="H19" s="657"/>
      <c r="I19" s="657"/>
      <c r="J19" s="657"/>
      <c r="K19" s="657"/>
      <c r="L19" s="657"/>
      <c r="M19" s="657"/>
      <c r="N19" s="657"/>
      <c r="O19" s="657"/>
      <c r="P19" s="657"/>
      <c r="Q19" s="658"/>
      <c r="R19" s="659">
        <v>2825585</v>
      </c>
      <c r="S19" s="660"/>
      <c r="T19" s="660"/>
      <c r="U19" s="660"/>
      <c r="V19" s="660"/>
      <c r="W19" s="660"/>
      <c r="X19" s="660"/>
      <c r="Y19" s="661"/>
      <c r="Z19" s="662">
        <v>16.5</v>
      </c>
      <c r="AA19" s="662"/>
      <c r="AB19" s="662"/>
      <c r="AC19" s="662"/>
      <c r="AD19" s="663">
        <v>2825585</v>
      </c>
      <c r="AE19" s="663"/>
      <c r="AF19" s="663"/>
      <c r="AG19" s="663"/>
      <c r="AH19" s="663"/>
      <c r="AI19" s="663"/>
      <c r="AJ19" s="663"/>
      <c r="AK19" s="663"/>
      <c r="AL19" s="664">
        <v>35.799999999999997</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6378</v>
      </c>
      <c r="BH19" s="660"/>
      <c r="BI19" s="660"/>
      <c r="BJ19" s="660"/>
      <c r="BK19" s="660"/>
      <c r="BL19" s="660"/>
      <c r="BM19" s="660"/>
      <c r="BN19" s="661"/>
      <c r="BO19" s="662">
        <v>0.2</v>
      </c>
      <c r="BP19" s="662"/>
      <c r="BQ19" s="662"/>
      <c r="BR19" s="662"/>
      <c r="BS19" s="668" t="s">
        <v>243</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243</v>
      </c>
      <c r="CS19" s="660"/>
      <c r="CT19" s="660"/>
      <c r="CU19" s="660"/>
      <c r="CV19" s="660"/>
      <c r="CW19" s="660"/>
      <c r="CX19" s="660"/>
      <c r="CY19" s="661"/>
      <c r="CZ19" s="662" t="s">
        <v>243</v>
      </c>
      <c r="DA19" s="662"/>
      <c r="DB19" s="662"/>
      <c r="DC19" s="662"/>
      <c r="DD19" s="668" t="s">
        <v>182</v>
      </c>
      <c r="DE19" s="660"/>
      <c r="DF19" s="660"/>
      <c r="DG19" s="660"/>
      <c r="DH19" s="660"/>
      <c r="DI19" s="660"/>
      <c r="DJ19" s="660"/>
      <c r="DK19" s="660"/>
      <c r="DL19" s="660"/>
      <c r="DM19" s="660"/>
      <c r="DN19" s="660"/>
      <c r="DO19" s="660"/>
      <c r="DP19" s="661"/>
      <c r="DQ19" s="668" t="s">
        <v>182</v>
      </c>
      <c r="DR19" s="660"/>
      <c r="DS19" s="660"/>
      <c r="DT19" s="660"/>
      <c r="DU19" s="660"/>
      <c r="DV19" s="660"/>
      <c r="DW19" s="660"/>
      <c r="DX19" s="660"/>
      <c r="DY19" s="660"/>
      <c r="DZ19" s="660"/>
      <c r="EA19" s="660"/>
      <c r="EB19" s="660"/>
      <c r="EC19" s="669"/>
    </row>
    <row r="20" spans="2:133" ht="11.25" customHeight="1" x14ac:dyDescent="0.15">
      <c r="B20" s="656" t="s">
        <v>275</v>
      </c>
      <c r="C20" s="657"/>
      <c r="D20" s="657"/>
      <c r="E20" s="657"/>
      <c r="F20" s="657"/>
      <c r="G20" s="657"/>
      <c r="H20" s="657"/>
      <c r="I20" s="657"/>
      <c r="J20" s="657"/>
      <c r="K20" s="657"/>
      <c r="L20" s="657"/>
      <c r="M20" s="657"/>
      <c r="N20" s="657"/>
      <c r="O20" s="657"/>
      <c r="P20" s="657"/>
      <c r="Q20" s="658"/>
      <c r="R20" s="659">
        <v>566450</v>
      </c>
      <c r="S20" s="660"/>
      <c r="T20" s="660"/>
      <c r="U20" s="660"/>
      <c r="V20" s="660"/>
      <c r="W20" s="660"/>
      <c r="X20" s="660"/>
      <c r="Y20" s="661"/>
      <c r="Z20" s="662">
        <v>3.3</v>
      </c>
      <c r="AA20" s="662"/>
      <c r="AB20" s="662"/>
      <c r="AC20" s="662"/>
      <c r="AD20" s="663" t="s">
        <v>182</v>
      </c>
      <c r="AE20" s="663"/>
      <c r="AF20" s="663"/>
      <c r="AG20" s="663"/>
      <c r="AH20" s="663"/>
      <c r="AI20" s="663"/>
      <c r="AJ20" s="663"/>
      <c r="AK20" s="663"/>
      <c r="AL20" s="664" t="s">
        <v>182</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6378</v>
      </c>
      <c r="BH20" s="660"/>
      <c r="BI20" s="660"/>
      <c r="BJ20" s="660"/>
      <c r="BK20" s="660"/>
      <c r="BL20" s="660"/>
      <c r="BM20" s="660"/>
      <c r="BN20" s="661"/>
      <c r="BO20" s="662">
        <v>0.2</v>
      </c>
      <c r="BP20" s="662"/>
      <c r="BQ20" s="662"/>
      <c r="BR20" s="662"/>
      <c r="BS20" s="668" t="s">
        <v>243</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16919201</v>
      </c>
      <c r="CS20" s="660"/>
      <c r="CT20" s="660"/>
      <c r="CU20" s="660"/>
      <c r="CV20" s="660"/>
      <c r="CW20" s="660"/>
      <c r="CX20" s="660"/>
      <c r="CY20" s="661"/>
      <c r="CZ20" s="662">
        <v>100</v>
      </c>
      <c r="DA20" s="662"/>
      <c r="DB20" s="662"/>
      <c r="DC20" s="662"/>
      <c r="DD20" s="668">
        <v>1979331</v>
      </c>
      <c r="DE20" s="660"/>
      <c r="DF20" s="660"/>
      <c r="DG20" s="660"/>
      <c r="DH20" s="660"/>
      <c r="DI20" s="660"/>
      <c r="DJ20" s="660"/>
      <c r="DK20" s="660"/>
      <c r="DL20" s="660"/>
      <c r="DM20" s="660"/>
      <c r="DN20" s="660"/>
      <c r="DO20" s="660"/>
      <c r="DP20" s="661"/>
      <c r="DQ20" s="668">
        <v>10124516</v>
      </c>
      <c r="DR20" s="660"/>
      <c r="DS20" s="660"/>
      <c r="DT20" s="660"/>
      <c r="DU20" s="660"/>
      <c r="DV20" s="660"/>
      <c r="DW20" s="660"/>
      <c r="DX20" s="660"/>
      <c r="DY20" s="660"/>
      <c r="DZ20" s="660"/>
      <c r="EA20" s="660"/>
      <c r="EB20" s="660"/>
      <c r="EC20" s="669"/>
    </row>
    <row r="21" spans="2:133" ht="11.25" customHeight="1" x14ac:dyDescent="0.15">
      <c r="B21" s="656" t="s">
        <v>278</v>
      </c>
      <c r="C21" s="657"/>
      <c r="D21" s="657"/>
      <c r="E21" s="657"/>
      <c r="F21" s="657"/>
      <c r="G21" s="657"/>
      <c r="H21" s="657"/>
      <c r="I21" s="657"/>
      <c r="J21" s="657"/>
      <c r="K21" s="657"/>
      <c r="L21" s="657"/>
      <c r="M21" s="657"/>
      <c r="N21" s="657"/>
      <c r="O21" s="657"/>
      <c r="P21" s="657"/>
      <c r="Q21" s="658"/>
      <c r="R21" s="659" t="s">
        <v>243</v>
      </c>
      <c r="S21" s="660"/>
      <c r="T21" s="660"/>
      <c r="U21" s="660"/>
      <c r="V21" s="660"/>
      <c r="W21" s="660"/>
      <c r="X21" s="660"/>
      <c r="Y21" s="661"/>
      <c r="Z21" s="662" t="s">
        <v>243</v>
      </c>
      <c r="AA21" s="662"/>
      <c r="AB21" s="662"/>
      <c r="AC21" s="662"/>
      <c r="AD21" s="663" t="s">
        <v>243</v>
      </c>
      <c r="AE21" s="663"/>
      <c r="AF21" s="663"/>
      <c r="AG21" s="663"/>
      <c r="AH21" s="663"/>
      <c r="AI21" s="663"/>
      <c r="AJ21" s="663"/>
      <c r="AK21" s="663"/>
      <c r="AL21" s="664" t="s">
        <v>243</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v>6335</v>
      </c>
      <c r="BH21" s="660"/>
      <c r="BI21" s="660"/>
      <c r="BJ21" s="660"/>
      <c r="BK21" s="660"/>
      <c r="BL21" s="660"/>
      <c r="BM21" s="660"/>
      <c r="BN21" s="661"/>
      <c r="BO21" s="662">
        <v>0.2</v>
      </c>
      <c r="BP21" s="662"/>
      <c r="BQ21" s="662"/>
      <c r="BR21" s="662"/>
      <c r="BS21" s="668" t="s">
        <v>182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280</v>
      </c>
      <c r="C22" s="657"/>
      <c r="D22" s="657"/>
      <c r="E22" s="657"/>
      <c r="F22" s="657"/>
      <c r="G22" s="657"/>
      <c r="H22" s="657"/>
      <c r="I22" s="657"/>
      <c r="J22" s="657"/>
      <c r="K22" s="657"/>
      <c r="L22" s="657"/>
      <c r="M22" s="657"/>
      <c r="N22" s="657"/>
      <c r="O22" s="657"/>
      <c r="P22" s="657"/>
      <c r="Q22" s="658"/>
      <c r="R22" s="659">
        <v>8254901</v>
      </c>
      <c r="S22" s="660"/>
      <c r="T22" s="660"/>
      <c r="U22" s="660"/>
      <c r="V22" s="660"/>
      <c r="W22" s="660"/>
      <c r="X22" s="660"/>
      <c r="Y22" s="661"/>
      <c r="Z22" s="662">
        <v>48.3</v>
      </c>
      <c r="AA22" s="662"/>
      <c r="AB22" s="662"/>
      <c r="AC22" s="662"/>
      <c r="AD22" s="663">
        <v>7688408</v>
      </c>
      <c r="AE22" s="663"/>
      <c r="AF22" s="663"/>
      <c r="AG22" s="663"/>
      <c r="AH22" s="663"/>
      <c r="AI22" s="663"/>
      <c r="AJ22" s="663"/>
      <c r="AK22" s="663"/>
      <c r="AL22" s="664">
        <v>97.5</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243</v>
      </c>
      <c r="BH22" s="660"/>
      <c r="BI22" s="660"/>
      <c r="BJ22" s="660"/>
      <c r="BK22" s="660"/>
      <c r="BL22" s="660"/>
      <c r="BM22" s="660"/>
      <c r="BN22" s="661"/>
      <c r="BO22" s="662" t="s">
        <v>243</v>
      </c>
      <c r="BP22" s="662"/>
      <c r="BQ22" s="662"/>
      <c r="BR22" s="662"/>
      <c r="BS22" s="668" t="s">
        <v>182</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283</v>
      </c>
      <c r="C23" s="657"/>
      <c r="D23" s="657"/>
      <c r="E23" s="657"/>
      <c r="F23" s="657"/>
      <c r="G23" s="657"/>
      <c r="H23" s="657"/>
      <c r="I23" s="657"/>
      <c r="J23" s="657"/>
      <c r="K23" s="657"/>
      <c r="L23" s="657"/>
      <c r="M23" s="657"/>
      <c r="N23" s="657"/>
      <c r="O23" s="657"/>
      <c r="P23" s="657"/>
      <c r="Q23" s="658"/>
      <c r="R23" s="659">
        <v>3366</v>
      </c>
      <c r="S23" s="660"/>
      <c r="T23" s="660"/>
      <c r="U23" s="660"/>
      <c r="V23" s="660"/>
      <c r="W23" s="660"/>
      <c r="X23" s="660"/>
      <c r="Y23" s="661"/>
      <c r="Z23" s="662">
        <v>0</v>
      </c>
      <c r="AA23" s="662"/>
      <c r="AB23" s="662"/>
      <c r="AC23" s="662"/>
      <c r="AD23" s="663">
        <v>3366</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v>43</v>
      </c>
      <c r="BH23" s="660"/>
      <c r="BI23" s="660"/>
      <c r="BJ23" s="660"/>
      <c r="BK23" s="660"/>
      <c r="BL23" s="660"/>
      <c r="BM23" s="660"/>
      <c r="BN23" s="661"/>
      <c r="BO23" s="662">
        <v>0</v>
      </c>
      <c r="BP23" s="662"/>
      <c r="BQ23" s="662"/>
      <c r="BR23" s="662"/>
      <c r="BS23" s="668" t="s">
        <v>182</v>
      </c>
      <c r="BT23" s="660"/>
      <c r="BU23" s="660"/>
      <c r="BV23" s="660"/>
      <c r="BW23" s="660"/>
      <c r="BX23" s="660"/>
      <c r="BY23" s="660"/>
      <c r="BZ23" s="660"/>
      <c r="CA23" s="660"/>
      <c r="CB23" s="669"/>
      <c r="CD23" s="641" t="s">
        <v>223</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x14ac:dyDescent="0.15">
      <c r="B24" s="656" t="s">
        <v>290</v>
      </c>
      <c r="C24" s="657"/>
      <c r="D24" s="657"/>
      <c r="E24" s="657"/>
      <c r="F24" s="657"/>
      <c r="G24" s="657"/>
      <c r="H24" s="657"/>
      <c r="I24" s="657"/>
      <c r="J24" s="657"/>
      <c r="K24" s="657"/>
      <c r="L24" s="657"/>
      <c r="M24" s="657"/>
      <c r="N24" s="657"/>
      <c r="O24" s="657"/>
      <c r="P24" s="657"/>
      <c r="Q24" s="658"/>
      <c r="R24" s="659">
        <v>146632</v>
      </c>
      <c r="S24" s="660"/>
      <c r="T24" s="660"/>
      <c r="U24" s="660"/>
      <c r="V24" s="660"/>
      <c r="W24" s="660"/>
      <c r="X24" s="660"/>
      <c r="Y24" s="661"/>
      <c r="Z24" s="662">
        <v>0.9</v>
      </c>
      <c r="AA24" s="662"/>
      <c r="AB24" s="662"/>
      <c r="AC24" s="662"/>
      <c r="AD24" s="663" t="s">
        <v>182</v>
      </c>
      <c r="AE24" s="663"/>
      <c r="AF24" s="663"/>
      <c r="AG24" s="663"/>
      <c r="AH24" s="663"/>
      <c r="AI24" s="663"/>
      <c r="AJ24" s="663"/>
      <c r="AK24" s="663"/>
      <c r="AL24" s="664" t="s">
        <v>243</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243</v>
      </c>
      <c r="BH24" s="660"/>
      <c r="BI24" s="660"/>
      <c r="BJ24" s="660"/>
      <c r="BK24" s="660"/>
      <c r="BL24" s="660"/>
      <c r="BM24" s="660"/>
      <c r="BN24" s="661"/>
      <c r="BO24" s="662" t="s">
        <v>243</v>
      </c>
      <c r="BP24" s="662"/>
      <c r="BQ24" s="662"/>
      <c r="BR24" s="662"/>
      <c r="BS24" s="668" t="s">
        <v>182</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7235814</v>
      </c>
      <c r="CS24" s="649"/>
      <c r="CT24" s="649"/>
      <c r="CU24" s="649"/>
      <c r="CV24" s="649"/>
      <c r="CW24" s="649"/>
      <c r="CX24" s="649"/>
      <c r="CY24" s="650"/>
      <c r="CZ24" s="653">
        <v>42.8</v>
      </c>
      <c r="DA24" s="654"/>
      <c r="DB24" s="654"/>
      <c r="DC24" s="673"/>
      <c r="DD24" s="694">
        <v>4306048</v>
      </c>
      <c r="DE24" s="649"/>
      <c r="DF24" s="649"/>
      <c r="DG24" s="649"/>
      <c r="DH24" s="649"/>
      <c r="DI24" s="649"/>
      <c r="DJ24" s="649"/>
      <c r="DK24" s="650"/>
      <c r="DL24" s="694">
        <v>4218346</v>
      </c>
      <c r="DM24" s="649"/>
      <c r="DN24" s="649"/>
      <c r="DO24" s="649"/>
      <c r="DP24" s="649"/>
      <c r="DQ24" s="649"/>
      <c r="DR24" s="649"/>
      <c r="DS24" s="649"/>
      <c r="DT24" s="649"/>
      <c r="DU24" s="649"/>
      <c r="DV24" s="650"/>
      <c r="DW24" s="653">
        <v>50.6</v>
      </c>
      <c r="DX24" s="654"/>
      <c r="DY24" s="654"/>
      <c r="DZ24" s="654"/>
      <c r="EA24" s="654"/>
      <c r="EB24" s="654"/>
      <c r="EC24" s="655"/>
    </row>
    <row r="25" spans="2:133" ht="11.25" customHeight="1" x14ac:dyDescent="0.15">
      <c r="B25" s="656" t="s">
        <v>293</v>
      </c>
      <c r="C25" s="657"/>
      <c r="D25" s="657"/>
      <c r="E25" s="657"/>
      <c r="F25" s="657"/>
      <c r="G25" s="657"/>
      <c r="H25" s="657"/>
      <c r="I25" s="657"/>
      <c r="J25" s="657"/>
      <c r="K25" s="657"/>
      <c r="L25" s="657"/>
      <c r="M25" s="657"/>
      <c r="N25" s="657"/>
      <c r="O25" s="657"/>
      <c r="P25" s="657"/>
      <c r="Q25" s="658"/>
      <c r="R25" s="659">
        <v>266643</v>
      </c>
      <c r="S25" s="660"/>
      <c r="T25" s="660"/>
      <c r="U25" s="660"/>
      <c r="V25" s="660"/>
      <c r="W25" s="660"/>
      <c r="X25" s="660"/>
      <c r="Y25" s="661"/>
      <c r="Z25" s="662">
        <v>1.6</v>
      </c>
      <c r="AA25" s="662"/>
      <c r="AB25" s="662"/>
      <c r="AC25" s="662"/>
      <c r="AD25" s="663">
        <v>8964</v>
      </c>
      <c r="AE25" s="663"/>
      <c r="AF25" s="663"/>
      <c r="AG25" s="663"/>
      <c r="AH25" s="663"/>
      <c r="AI25" s="663"/>
      <c r="AJ25" s="663"/>
      <c r="AK25" s="663"/>
      <c r="AL25" s="664">
        <v>0.1</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182</v>
      </c>
      <c r="BH25" s="660"/>
      <c r="BI25" s="660"/>
      <c r="BJ25" s="660"/>
      <c r="BK25" s="660"/>
      <c r="BL25" s="660"/>
      <c r="BM25" s="660"/>
      <c r="BN25" s="661"/>
      <c r="BO25" s="662" t="s">
        <v>243</v>
      </c>
      <c r="BP25" s="662"/>
      <c r="BQ25" s="662"/>
      <c r="BR25" s="662"/>
      <c r="BS25" s="668" t="s">
        <v>243</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2382756</v>
      </c>
      <c r="CS25" s="695"/>
      <c r="CT25" s="695"/>
      <c r="CU25" s="695"/>
      <c r="CV25" s="695"/>
      <c r="CW25" s="695"/>
      <c r="CX25" s="695"/>
      <c r="CY25" s="696"/>
      <c r="CZ25" s="664">
        <v>14.1</v>
      </c>
      <c r="DA25" s="692"/>
      <c r="DB25" s="692"/>
      <c r="DC25" s="697"/>
      <c r="DD25" s="668">
        <v>2034457</v>
      </c>
      <c r="DE25" s="695"/>
      <c r="DF25" s="695"/>
      <c r="DG25" s="695"/>
      <c r="DH25" s="695"/>
      <c r="DI25" s="695"/>
      <c r="DJ25" s="695"/>
      <c r="DK25" s="696"/>
      <c r="DL25" s="668">
        <v>1948276</v>
      </c>
      <c r="DM25" s="695"/>
      <c r="DN25" s="695"/>
      <c r="DO25" s="695"/>
      <c r="DP25" s="695"/>
      <c r="DQ25" s="695"/>
      <c r="DR25" s="695"/>
      <c r="DS25" s="695"/>
      <c r="DT25" s="695"/>
      <c r="DU25" s="695"/>
      <c r="DV25" s="696"/>
      <c r="DW25" s="664">
        <v>23.4</v>
      </c>
      <c r="DX25" s="692"/>
      <c r="DY25" s="692"/>
      <c r="DZ25" s="692"/>
      <c r="EA25" s="692"/>
      <c r="EB25" s="692"/>
      <c r="EC25" s="693"/>
    </row>
    <row r="26" spans="2:133" ht="11.25" customHeight="1" x14ac:dyDescent="0.15">
      <c r="B26" s="656" t="s">
        <v>296</v>
      </c>
      <c r="C26" s="657"/>
      <c r="D26" s="657"/>
      <c r="E26" s="657"/>
      <c r="F26" s="657"/>
      <c r="G26" s="657"/>
      <c r="H26" s="657"/>
      <c r="I26" s="657"/>
      <c r="J26" s="657"/>
      <c r="K26" s="657"/>
      <c r="L26" s="657"/>
      <c r="M26" s="657"/>
      <c r="N26" s="657"/>
      <c r="O26" s="657"/>
      <c r="P26" s="657"/>
      <c r="Q26" s="658"/>
      <c r="R26" s="659">
        <v>114516</v>
      </c>
      <c r="S26" s="660"/>
      <c r="T26" s="660"/>
      <c r="U26" s="660"/>
      <c r="V26" s="660"/>
      <c r="W26" s="660"/>
      <c r="X26" s="660"/>
      <c r="Y26" s="661"/>
      <c r="Z26" s="662">
        <v>0.7</v>
      </c>
      <c r="AA26" s="662"/>
      <c r="AB26" s="662"/>
      <c r="AC26" s="662"/>
      <c r="AD26" s="663" t="s">
        <v>182</v>
      </c>
      <c r="AE26" s="663"/>
      <c r="AF26" s="663"/>
      <c r="AG26" s="663"/>
      <c r="AH26" s="663"/>
      <c r="AI26" s="663"/>
      <c r="AJ26" s="663"/>
      <c r="AK26" s="663"/>
      <c r="AL26" s="664" t="s">
        <v>182</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182</v>
      </c>
      <c r="BH26" s="660"/>
      <c r="BI26" s="660"/>
      <c r="BJ26" s="660"/>
      <c r="BK26" s="660"/>
      <c r="BL26" s="660"/>
      <c r="BM26" s="660"/>
      <c r="BN26" s="661"/>
      <c r="BO26" s="662" t="s">
        <v>243</v>
      </c>
      <c r="BP26" s="662"/>
      <c r="BQ26" s="662"/>
      <c r="BR26" s="662"/>
      <c r="BS26" s="668" t="s">
        <v>243</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1358675</v>
      </c>
      <c r="CS26" s="660"/>
      <c r="CT26" s="660"/>
      <c r="CU26" s="660"/>
      <c r="CV26" s="660"/>
      <c r="CW26" s="660"/>
      <c r="CX26" s="660"/>
      <c r="CY26" s="661"/>
      <c r="CZ26" s="664">
        <v>8</v>
      </c>
      <c r="DA26" s="692"/>
      <c r="DB26" s="692"/>
      <c r="DC26" s="697"/>
      <c r="DD26" s="668">
        <v>1195643</v>
      </c>
      <c r="DE26" s="660"/>
      <c r="DF26" s="660"/>
      <c r="DG26" s="660"/>
      <c r="DH26" s="660"/>
      <c r="DI26" s="660"/>
      <c r="DJ26" s="660"/>
      <c r="DK26" s="661"/>
      <c r="DL26" s="668" t="s">
        <v>182</v>
      </c>
      <c r="DM26" s="660"/>
      <c r="DN26" s="660"/>
      <c r="DO26" s="660"/>
      <c r="DP26" s="660"/>
      <c r="DQ26" s="660"/>
      <c r="DR26" s="660"/>
      <c r="DS26" s="660"/>
      <c r="DT26" s="660"/>
      <c r="DU26" s="660"/>
      <c r="DV26" s="661"/>
      <c r="DW26" s="664" t="s">
        <v>182</v>
      </c>
      <c r="DX26" s="692"/>
      <c r="DY26" s="692"/>
      <c r="DZ26" s="692"/>
      <c r="EA26" s="692"/>
      <c r="EB26" s="692"/>
      <c r="EC26" s="693"/>
    </row>
    <row r="27" spans="2:133" ht="11.25" customHeight="1" x14ac:dyDescent="0.15">
      <c r="B27" s="656" t="s">
        <v>299</v>
      </c>
      <c r="C27" s="657"/>
      <c r="D27" s="657"/>
      <c r="E27" s="657"/>
      <c r="F27" s="657"/>
      <c r="G27" s="657"/>
      <c r="H27" s="657"/>
      <c r="I27" s="657"/>
      <c r="J27" s="657"/>
      <c r="K27" s="657"/>
      <c r="L27" s="657"/>
      <c r="M27" s="657"/>
      <c r="N27" s="657"/>
      <c r="O27" s="657"/>
      <c r="P27" s="657"/>
      <c r="Q27" s="658"/>
      <c r="R27" s="659">
        <v>2492869</v>
      </c>
      <c r="S27" s="660"/>
      <c r="T27" s="660"/>
      <c r="U27" s="660"/>
      <c r="V27" s="660"/>
      <c r="W27" s="660"/>
      <c r="X27" s="660"/>
      <c r="Y27" s="661"/>
      <c r="Z27" s="662">
        <v>14.6</v>
      </c>
      <c r="AA27" s="662"/>
      <c r="AB27" s="662"/>
      <c r="AC27" s="662"/>
      <c r="AD27" s="663" t="s">
        <v>182</v>
      </c>
      <c r="AE27" s="663"/>
      <c r="AF27" s="663"/>
      <c r="AG27" s="663"/>
      <c r="AH27" s="663"/>
      <c r="AI27" s="663"/>
      <c r="AJ27" s="663"/>
      <c r="AK27" s="663"/>
      <c r="AL27" s="664" t="s">
        <v>182</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4021372</v>
      </c>
      <c r="BH27" s="660"/>
      <c r="BI27" s="660"/>
      <c r="BJ27" s="660"/>
      <c r="BK27" s="660"/>
      <c r="BL27" s="660"/>
      <c r="BM27" s="660"/>
      <c r="BN27" s="661"/>
      <c r="BO27" s="662">
        <v>100</v>
      </c>
      <c r="BP27" s="662"/>
      <c r="BQ27" s="662"/>
      <c r="BR27" s="662"/>
      <c r="BS27" s="668">
        <v>199557</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3403464</v>
      </c>
      <c r="CS27" s="695"/>
      <c r="CT27" s="695"/>
      <c r="CU27" s="695"/>
      <c r="CV27" s="695"/>
      <c r="CW27" s="695"/>
      <c r="CX27" s="695"/>
      <c r="CY27" s="696"/>
      <c r="CZ27" s="664">
        <v>20.100000000000001</v>
      </c>
      <c r="DA27" s="692"/>
      <c r="DB27" s="692"/>
      <c r="DC27" s="697"/>
      <c r="DD27" s="668">
        <v>923134</v>
      </c>
      <c r="DE27" s="695"/>
      <c r="DF27" s="695"/>
      <c r="DG27" s="695"/>
      <c r="DH27" s="695"/>
      <c r="DI27" s="695"/>
      <c r="DJ27" s="695"/>
      <c r="DK27" s="696"/>
      <c r="DL27" s="668">
        <v>921613</v>
      </c>
      <c r="DM27" s="695"/>
      <c r="DN27" s="695"/>
      <c r="DO27" s="695"/>
      <c r="DP27" s="695"/>
      <c r="DQ27" s="695"/>
      <c r="DR27" s="695"/>
      <c r="DS27" s="695"/>
      <c r="DT27" s="695"/>
      <c r="DU27" s="695"/>
      <c r="DV27" s="696"/>
      <c r="DW27" s="664">
        <v>11.1</v>
      </c>
      <c r="DX27" s="692"/>
      <c r="DY27" s="692"/>
      <c r="DZ27" s="692"/>
      <c r="EA27" s="692"/>
      <c r="EB27" s="692"/>
      <c r="EC27" s="693"/>
    </row>
    <row r="28" spans="2:133" ht="11.25" customHeight="1" x14ac:dyDescent="0.15">
      <c r="B28" s="701" t="s">
        <v>302</v>
      </c>
      <c r="C28" s="702"/>
      <c r="D28" s="702"/>
      <c r="E28" s="702"/>
      <c r="F28" s="702"/>
      <c r="G28" s="702"/>
      <c r="H28" s="702"/>
      <c r="I28" s="702"/>
      <c r="J28" s="702"/>
      <c r="K28" s="702"/>
      <c r="L28" s="702"/>
      <c r="M28" s="702"/>
      <c r="N28" s="702"/>
      <c r="O28" s="702"/>
      <c r="P28" s="702"/>
      <c r="Q28" s="703"/>
      <c r="R28" s="659">
        <v>156248</v>
      </c>
      <c r="S28" s="660"/>
      <c r="T28" s="660"/>
      <c r="U28" s="660"/>
      <c r="V28" s="660"/>
      <c r="W28" s="660"/>
      <c r="X28" s="660"/>
      <c r="Y28" s="661"/>
      <c r="Z28" s="662">
        <v>0.9</v>
      </c>
      <c r="AA28" s="662"/>
      <c r="AB28" s="662"/>
      <c r="AC28" s="662"/>
      <c r="AD28" s="663">
        <v>156248</v>
      </c>
      <c r="AE28" s="663"/>
      <c r="AF28" s="663"/>
      <c r="AG28" s="663"/>
      <c r="AH28" s="663"/>
      <c r="AI28" s="663"/>
      <c r="AJ28" s="663"/>
      <c r="AK28" s="663"/>
      <c r="AL28" s="664">
        <v>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1449594</v>
      </c>
      <c r="CS28" s="660"/>
      <c r="CT28" s="660"/>
      <c r="CU28" s="660"/>
      <c r="CV28" s="660"/>
      <c r="CW28" s="660"/>
      <c r="CX28" s="660"/>
      <c r="CY28" s="661"/>
      <c r="CZ28" s="664">
        <v>8.6</v>
      </c>
      <c r="DA28" s="692"/>
      <c r="DB28" s="692"/>
      <c r="DC28" s="697"/>
      <c r="DD28" s="668">
        <v>1348457</v>
      </c>
      <c r="DE28" s="660"/>
      <c r="DF28" s="660"/>
      <c r="DG28" s="660"/>
      <c r="DH28" s="660"/>
      <c r="DI28" s="660"/>
      <c r="DJ28" s="660"/>
      <c r="DK28" s="661"/>
      <c r="DL28" s="668">
        <v>1348457</v>
      </c>
      <c r="DM28" s="660"/>
      <c r="DN28" s="660"/>
      <c r="DO28" s="660"/>
      <c r="DP28" s="660"/>
      <c r="DQ28" s="660"/>
      <c r="DR28" s="660"/>
      <c r="DS28" s="660"/>
      <c r="DT28" s="660"/>
      <c r="DU28" s="660"/>
      <c r="DV28" s="661"/>
      <c r="DW28" s="664">
        <v>16.2</v>
      </c>
      <c r="DX28" s="692"/>
      <c r="DY28" s="692"/>
      <c r="DZ28" s="692"/>
      <c r="EA28" s="692"/>
      <c r="EB28" s="692"/>
      <c r="EC28" s="693"/>
    </row>
    <row r="29" spans="2:133" ht="11.25" customHeight="1" x14ac:dyDescent="0.15">
      <c r="B29" s="656" t="s">
        <v>304</v>
      </c>
      <c r="C29" s="657"/>
      <c r="D29" s="657"/>
      <c r="E29" s="657"/>
      <c r="F29" s="657"/>
      <c r="G29" s="657"/>
      <c r="H29" s="657"/>
      <c r="I29" s="657"/>
      <c r="J29" s="657"/>
      <c r="K29" s="657"/>
      <c r="L29" s="657"/>
      <c r="M29" s="657"/>
      <c r="N29" s="657"/>
      <c r="O29" s="657"/>
      <c r="P29" s="657"/>
      <c r="Q29" s="658"/>
      <c r="R29" s="659">
        <v>1254743</v>
      </c>
      <c r="S29" s="660"/>
      <c r="T29" s="660"/>
      <c r="U29" s="660"/>
      <c r="V29" s="660"/>
      <c r="W29" s="660"/>
      <c r="X29" s="660"/>
      <c r="Y29" s="661"/>
      <c r="Z29" s="662">
        <v>7.3</v>
      </c>
      <c r="AA29" s="662"/>
      <c r="AB29" s="662"/>
      <c r="AC29" s="662"/>
      <c r="AD29" s="663" t="s">
        <v>182</v>
      </c>
      <c r="AE29" s="663"/>
      <c r="AF29" s="663"/>
      <c r="AG29" s="663"/>
      <c r="AH29" s="663"/>
      <c r="AI29" s="663"/>
      <c r="AJ29" s="663"/>
      <c r="AK29" s="663"/>
      <c r="AL29" s="664" t="s">
        <v>243</v>
      </c>
      <c r="AM29" s="665"/>
      <c r="AN29" s="665"/>
      <c r="AO29" s="666"/>
      <c r="AP29" s="638" t="s">
        <v>223</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1449109</v>
      </c>
      <c r="CS29" s="695"/>
      <c r="CT29" s="695"/>
      <c r="CU29" s="695"/>
      <c r="CV29" s="695"/>
      <c r="CW29" s="695"/>
      <c r="CX29" s="695"/>
      <c r="CY29" s="696"/>
      <c r="CZ29" s="664">
        <v>8.6</v>
      </c>
      <c r="DA29" s="692"/>
      <c r="DB29" s="692"/>
      <c r="DC29" s="697"/>
      <c r="DD29" s="668">
        <v>1347972</v>
      </c>
      <c r="DE29" s="695"/>
      <c r="DF29" s="695"/>
      <c r="DG29" s="695"/>
      <c r="DH29" s="695"/>
      <c r="DI29" s="695"/>
      <c r="DJ29" s="695"/>
      <c r="DK29" s="696"/>
      <c r="DL29" s="668">
        <v>1347972</v>
      </c>
      <c r="DM29" s="695"/>
      <c r="DN29" s="695"/>
      <c r="DO29" s="695"/>
      <c r="DP29" s="695"/>
      <c r="DQ29" s="695"/>
      <c r="DR29" s="695"/>
      <c r="DS29" s="695"/>
      <c r="DT29" s="695"/>
      <c r="DU29" s="695"/>
      <c r="DV29" s="696"/>
      <c r="DW29" s="664">
        <v>16.2</v>
      </c>
      <c r="DX29" s="692"/>
      <c r="DY29" s="692"/>
      <c r="DZ29" s="692"/>
      <c r="EA29" s="692"/>
      <c r="EB29" s="692"/>
      <c r="EC29" s="693"/>
    </row>
    <row r="30" spans="2:133" ht="11.25" customHeight="1" x14ac:dyDescent="0.15">
      <c r="B30" s="656" t="s">
        <v>309</v>
      </c>
      <c r="C30" s="657"/>
      <c r="D30" s="657"/>
      <c r="E30" s="657"/>
      <c r="F30" s="657"/>
      <c r="G30" s="657"/>
      <c r="H30" s="657"/>
      <c r="I30" s="657"/>
      <c r="J30" s="657"/>
      <c r="K30" s="657"/>
      <c r="L30" s="657"/>
      <c r="M30" s="657"/>
      <c r="N30" s="657"/>
      <c r="O30" s="657"/>
      <c r="P30" s="657"/>
      <c r="Q30" s="658"/>
      <c r="R30" s="659">
        <v>37073</v>
      </c>
      <c r="S30" s="660"/>
      <c r="T30" s="660"/>
      <c r="U30" s="660"/>
      <c r="V30" s="660"/>
      <c r="W30" s="660"/>
      <c r="X30" s="660"/>
      <c r="Y30" s="661"/>
      <c r="Z30" s="662">
        <v>0.2</v>
      </c>
      <c r="AA30" s="662"/>
      <c r="AB30" s="662"/>
      <c r="AC30" s="662"/>
      <c r="AD30" s="663">
        <v>22252</v>
      </c>
      <c r="AE30" s="663"/>
      <c r="AF30" s="663"/>
      <c r="AG30" s="663"/>
      <c r="AH30" s="663"/>
      <c r="AI30" s="663"/>
      <c r="AJ30" s="663"/>
      <c r="AK30" s="663"/>
      <c r="AL30" s="664">
        <v>0.3</v>
      </c>
      <c r="AM30" s="665"/>
      <c r="AN30" s="665"/>
      <c r="AO30" s="666"/>
      <c r="AP30" s="707" t="s">
        <v>310</v>
      </c>
      <c r="AQ30" s="708"/>
      <c r="AR30" s="708"/>
      <c r="AS30" s="708"/>
      <c r="AT30" s="713" t="s">
        <v>311</v>
      </c>
      <c r="AU30" s="210"/>
      <c r="AV30" s="210"/>
      <c r="AW30" s="210"/>
      <c r="AX30" s="645" t="s">
        <v>186</v>
      </c>
      <c r="AY30" s="646"/>
      <c r="AZ30" s="646"/>
      <c r="BA30" s="646"/>
      <c r="BB30" s="646"/>
      <c r="BC30" s="646"/>
      <c r="BD30" s="646"/>
      <c r="BE30" s="646"/>
      <c r="BF30" s="647"/>
      <c r="BG30" s="719">
        <v>99.4</v>
      </c>
      <c r="BH30" s="720"/>
      <c r="BI30" s="720"/>
      <c r="BJ30" s="720"/>
      <c r="BK30" s="720"/>
      <c r="BL30" s="720"/>
      <c r="BM30" s="654">
        <v>96.6</v>
      </c>
      <c r="BN30" s="720"/>
      <c r="BO30" s="720"/>
      <c r="BP30" s="720"/>
      <c r="BQ30" s="721"/>
      <c r="BR30" s="719">
        <v>99.1</v>
      </c>
      <c r="BS30" s="720"/>
      <c r="BT30" s="720"/>
      <c r="BU30" s="720"/>
      <c r="BV30" s="720"/>
      <c r="BW30" s="720"/>
      <c r="BX30" s="654">
        <v>95.5</v>
      </c>
      <c r="BY30" s="720"/>
      <c r="BZ30" s="720"/>
      <c r="CA30" s="720"/>
      <c r="CB30" s="721"/>
      <c r="CD30" s="724"/>
      <c r="CE30" s="725"/>
      <c r="CF30" s="674" t="s">
        <v>312</v>
      </c>
      <c r="CG30" s="675"/>
      <c r="CH30" s="675"/>
      <c r="CI30" s="675"/>
      <c r="CJ30" s="675"/>
      <c r="CK30" s="675"/>
      <c r="CL30" s="675"/>
      <c r="CM30" s="675"/>
      <c r="CN30" s="675"/>
      <c r="CO30" s="675"/>
      <c r="CP30" s="675"/>
      <c r="CQ30" s="676"/>
      <c r="CR30" s="659">
        <v>1356136</v>
      </c>
      <c r="CS30" s="660"/>
      <c r="CT30" s="660"/>
      <c r="CU30" s="660"/>
      <c r="CV30" s="660"/>
      <c r="CW30" s="660"/>
      <c r="CX30" s="660"/>
      <c r="CY30" s="661"/>
      <c r="CZ30" s="664">
        <v>8</v>
      </c>
      <c r="DA30" s="692"/>
      <c r="DB30" s="692"/>
      <c r="DC30" s="697"/>
      <c r="DD30" s="668">
        <v>1255067</v>
      </c>
      <c r="DE30" s="660"/>
      <c r="DF30" s="660"/>
      <c r="DG30" s="660"/>
      <c r="DH30" s="660"/>
      <c r="DI30" s="660"/>
      <c r="DJ30" s="660"/>
      <c r="DK30" s="661"/>
      <c r="DL30" s="668">
        <v>1255067</v>
      </c>
      <c r="DM30" s="660"/>
      <c r="DN30" s="660"/>
      <c r="DO30" s="660"/>
      <c r="DP30" s="660"/>
      <c r="DQ30" s="660"/>
      <c r="DR30" s="660"/>
      <c r="DS30" s="660"/>
      <c r="DT30" s="660"/>
      <c r="DU30" s="660"/>
      <c r="DV30" s="661"/>
      <c r="DW30" s="664">
        <v>15.1</v>
      </c>
      <c r="DX30" s="692"/>
      <c r="DY30" s="692"/>
      <c r="DZ30" s="692"/>
      <c r="EA30" s="692"/>
      <c r="EB30" s="692"/>
      <c r="EC30" s="693"/>
    </row>
    <row r="31" spans="2:133" ht="11.25" customHeight="1" x14ac:dyDescent="0.15">
      <c r="B31" s="656" t="s">
        <v>313</v>
      </c>
      <c r="C31" s="657"/>
      <c r="D31" s="657"/>
      <c r="E31" s="657"/>
      <c r="F31" s="657"/>
      <c r="G31" s="657"/>
      <c r="H31" s="657"/>
      <c r="I31" s="657"/>
      <c r="J31" s="657"/>
      <c r="K31" s="657"/>
      <c r="L31" s="657"/>
      <c r="M31" s="657"/>
      <c r="N31" s="657"/>
      <c r="O31" s="657"/>
      <c r="P31" s="657"/>
      <c r="Q31" s="658"/>
      <c r="R31" s="659">
        <v>722504</v>
      </c>
      <c r="S31" s="660"/>
      <c r="T31" s="660"/>
      <c r="U31" s="660"/>
      <c r="V31" s="660"/>
      <c r="W31" s="660"/>
      <c r="X31" s="660"/>
      <c r="Y31" s="661"/>
      <c r="Z31" s="662">
        <v>4.2</v>
      </c>
      <c r="AA31" s="662"/>
      <c r="AB31" s="662"/>
      <c r="AC31" s="662"/>
      <c r="AD31" s="663" t="s">
        <v>243</v>
      </c>
      <c r="AE31" s="663"/>
      <c r="AF31" s="663"/>
      <c r="AG31" s="663"/>
      <c r="AH31" s="663"/>
      <c r="AI31" s="663"/>
      <c r="AJ31" s="663"/>
      <c r="AK31" s="663"/>
      <c r="AL31" s="664" t="s">
        <v>182</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99.3</v>
      </c>
      <c r="BH31" s="695"/>
      <c r="BI31" s="695"/>
      <c r="BJ31" s="695"/>
      <c r="BK31" s="695"/>
      <c r="BL31" s="695"/>
      <c r="BM31" s="665">
        <v>96.8</v>
      </c>
      <c r="BN31" s="717"/>
      <c r="BO31" s="717"/>
      <c r="BP31" s="717"/>
      <c r="BQ31" s="718"/>
      <c r="BR31" s="716">
        <v>99</v>
      </c>
      <c r="BS31" s="695"/>
      <c r="BT31" s="695"/>
      <c r="BU31" s="695"/>
      <c r="BV31" s="695"/>
      <c r="BW31" s="695"/>
      <c r="BX31" s="665">
        <v>95.8</v>
      </c>
      <c r="BY31" s="717"/>
      <c r="BZ31" s="717"/>
      <c r="CA31" s="717"/>
      <c r="CB31" s="718"/>
      <c r="CD31" s="724"/>
      <c r="CE31" s="725"/>
      <c r="CF31" s="674" t="s">
        <v>316</v>
      </c>
      <c r="CG31" s="675"/>
      <c r="CH31" s="675"/>
      <c r="CI31" s="675"/>
      <c r="CJ31" s="675"/>
      <c r="CK31" s="675"/>
      <c r="CL31" s="675"/>
      <c r="CM31" s="675"/>
      <c r="CN31" s="675"/>
      <c r="CO31" s="675"/>
      <c r="CP31" s="675"/>
      <c r="CQ31" s="676"/>
      <c r="CR31" s="659">
        <v>92973</v>
      </c>
      <c r="CS31" s="695"/>
      <c r="CT31" s="695"/>
      <c r="CU31" s="695"/>
      <c r="CV31" s="695"/>
      <c r="CW31" s="695"/>
      <c r="CX31" s="695"/>
      <c r="CY31" s="696"/>
      <c r="CZ31" s="664">
        <v>0.5</v>
      </c>
      <c r="DA31" s="692"/>
      <c r="DB31" s="692"/>
      <c r="DC31" s="697"/>
      <c r="DD31" s="668">
        <v>92905</v>
      </c>
      <c r="DE31" s="695"/>
      <c r="DF31" s="695"/>
      <c r="DG31" s="695"/>
      <c r="DH31" s="695"/>
      <c r="DI31" s="695"/>
      <c r="DJ31" s="695"/>
      <c r="DK31" s="696"/>
      <c r="DL31" s="668">
        <v>92905</v>
      </c>
      <c r="DM31" s="695"/>
      <c r="DN31" s="695"/>
      <c r="DO31" s="695"/>
      <c r="DP31" s="695"/>
      <c r="DQ31" s="695"/>
      <c r="DR31" s="695"/>
      <c r="DS31" s="695"/>
      <c r="DT31" s="695"/>
      <c r="DU31" s="695"/>
      <c r="DV31" s="696"/>
      <c r="DW31" s="664">
        <v>1.1000000000000001</v>
      </c>
      <c r="DX31" s="692"/>
      <c r="DY31" s="692"/>
      <c r="DZ31" s="692"/>
      <c r="EA31" s="692"/>
      <c r="EB31" s="692"/>
      <c r="EC31" s="693"/>
    </row>
    <row r="32" spans="2:133" ht="11.25" customHeight="1" x14ac:dyDescent="0.15">
      <c r="B32" s="656" t="s">
        <v>317</v>
      </c>
      <c r="C32" s="657"/>
      <c r="D32" s="657"/>
      <c r="E32" s="657"/>
      <c r="F32" s="657"/>
      <c r="G32" s="657"/>
      <c r="H32" s="657"/>
      <c r="I32" s="657"/>
      <c r="J32" s="657"/>
      <c r="K32" s="657"/>
      <c r="L32" s="657"/>
      <c r="M32" s="657"/>
      <c r="N32" s="657"/>
      <c r="O32" s="657"/>
      <c r="P32" s="657"/>
      <c r="Q32" s="658"/>
      <c r="R32" s="659">
        <v>719918</v>
      </c>
      <c r="S32" s="660"/>
      <c r="T32" s="660"/>
      <c r="U32" s="660"/>
      <c r="V32" s="660"/>
      <c r="W32" s="660"/>
      <c r="X32" s="660"/>
      <c r="Y32" s="661"/>
      <c r="Z32" s="662">
        <v>4.2</v>
      </c>
      <c r="AA32" s="662"/>
      <c r="AB32" s="662"/>
      <c r="AC32" s="662"/>
      <c r="AD32" s="663" t="s">
        <v>182</v>
      </c>
      <c r="AE32" s="663"/>
      <c r="AF32" s="663"/>
      <c r="AG32" s="663"/>
      <c r="AH32" s="663"/>
      <c r="AI32" s="663"/>
      <c r="AJ32" s="663"/>
      <c r="AK32" s="663"/>
      <c r="AL32" s="664" t="s">
        <v>182</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99.3</v>
      </c>
      <c r="BH32" s="729"/>
      <c r="BI32" s="729"/>
      <c r="BJ32" s="729"/>
      <c r="BK32" s="729"/>
      <c r="BL32" s="729"/>
      <c r="BM32" s="730">
        <v>95.9</v>
      </c>
      <c r="BN32" s="729"/>
      <c r="BO32" s="729"/>
      <c r="BP32" s="729"/>
      <c r="BQ32" s="731"/>
      <c r="BR32" s="728">
        <v>99.2</v>
      </c>
      <c r="BS32" s="729"/>
      <c r="BT32" s="729"/>
      <c r="BU32" s="729"/>
      <c r="BV32" s="729"/>
      <c r="BW32" s="729"/>
      <c r="BX32" s="730">
        <v>94.4</v>
      </c>
      <c r="BY32" s="729"/>
      <c r="BZ32" s="729"/>
      <c r="CA32" s="729"/>
      <c r="CB32" s="731"/>
      <c r="CD32" s="726"/>
      <c r="CE32" s="727"/>
      <c r="CF32" s="674" t="s">
        <v>319</v>
      </c>
      <c r="CG32" s="675"/>
      <c r="CH32" s="675"/>
      <c r="CI32" s="675"/>
      <c r="CJ32" s="675"/>
      <c r="CK32" s="675"/>
      <c r="CL32" s="675"/>
      <c r="CM32" s="675"/>
      <c r="CN32" s="675"/>
      <c r="CO32" s="675"/>
      <c r="CP32" s="675"/>
      <c r="CQ32" s="676"/>
      <c r="CR32" s="659">
        <v>485</v>
      </c>
      <c r="CS32" s="660"/>
      <c r="CT32" s="660"/>
      <c r="CU32" s="660"/>
      <c r="CV32" s="660"/>
      <c r="CW32" s="660"/>
      <c r="CX32" s="660"/>
      <c r="CY32" s="661"/>
      <c r="CZ32" s="664">
        <v>0</v>
      </c>
      <c r="DA32" s="692"/>
      <c r="DB32" s="692"/>
      <c r="DC32" s="697"/>
      <c r="DD32" s="668">
        <v>485</v>
      </c>
      <c r="DE32" s="660"/>
      <c r="DF32" s="660"/>
      <c r="DG32" s="660"/>
      <c r="DH32" s="660"/>
      <c r="DI32" s="660"/>
      <c r="DJ32" s="660"/>
      <c r="DK32" s="661"/>
      <c r="DL32" s="668">
        <v>485</v>
      </c>
      <c r="DM32" s="660"/>
      <c r="DN32" s="660"/>
      <c r="DO32" s="660"/>
      <c r="DP32" s="660"/>
      <c r="DQ32" s="660"/>
      <c r="DR32" s="660"/>
      <c r="DS32" s="660"/>
      <c r="DT32" s="660"/>
      <c r="DU32" s="660"/>
      <c r="DV32" s="661"/>
      <c r="DW32" s="664">
        <v>0</v>
      </c>
      <c r="DX32" s="692"/>
      <c r="DY32" s="692"/>
      <c r="DZ32" s="692"/>
      <c r="EA32" s="692"/>
      <c r="EB32" s="692"/>
      <c r="EC32" s="693"/>
    </row>
    <row r="33" spans="2:133" ht="11.25" customHeight="1" x14ac:dyDescent="0.15">
      <c r="B33" s="656" t="s">
        <v>320</v>
      </c>
      <c r="C33" s="657"/>
      <c r="D33" s="657"/>
      <c r="E33" s="657"/>
      <c r="F33" s="657"/>
      <c r="G33" s="657"/>
      <c r="H33" s="657"/>
      <c r="I33" s="657"/>
      <c r="J33" s="657"/>
      <c r="K33" s="657"/>
      <c r="L33" s="657"/>
      <c r="M33" s="657"/>
      <c r="N33" s="657"/>
      <c r="O33" s="657"/>
      <c r="P33" s="657"/>
      <c r="Q33" s="658"/>
      <c r="R33" s="659">
        <v>243087</v>
      </c>
      <c r="S33" s="660"/>
      <c r="T33" s="660"/>
      <c r="U33" s="660"/>
      <c r="V33" s="660"/>
      <c r="W33" s="660"/>
      <c r="X33" s="660"/>
      <c r="Y33" s="661"/>
      <c r="Z33" s="662">
        <v>1.4</v>
      </c>
      <c r="AA33" s="662"/>
      <c r="AB33" s="662"/>
      <c r="AC33" s="662"/>
      <c r="AD33" s="663" t="s">
        <v>182</v>
      </c>
      <c r="AE33" s="663"/>
      <c r="AF33" s="663"/>
      <c r="AG33" s="663"/>
      <c r="AH33" s="663"/>
      <c r="AI33" s="663"/>
      <c r="AJ33" s="663"/>
      <c r="AK33" s="663"/>
      <c r="AL33" s="664" t="s">
        <v>243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7704056</v>
      </c>
      <c r="CS33" s="695"/>
      <c r="CT33" s="695"/>
      <c r="CU33" s="695"/>
      <c r="CV33" s="695"/>
      <c r="CW33" s="695"/>
      <c r="CX33" s="695"/>
      <c r="CY33" s="696"/>
      <c r="CZ33" s="664">
        <v>45.5</v>
      </c>
      <c r="DA33" s="692"/>
      <c r="DB33" s="692"/>
      <c r="DC33" s="697"/>
      <c r="DD33" s="668">
        <v>5339062</v>
      </c>
      <c r="DE33" s="695"/>
      <c r="DF33" s="695"/>
      <c r="DG33" s="695"/>
      <c r="DH33" s="695"/>
      <c r="DI33" s="695"/>
      <c r="DJ33" s="695"/>
      <c r="DK33" s="696"/>
      <c r="DL33" s="668">
        <v>3558703</v>
      </c>
      <c r="DM33" s="695"/>
      <c r="DN33" s="695"/>
      <c r="DO33" s="695"/>
      <c r="DP33" s="695"/>
      <c r="DQ33" s="695"/>
      <c r="DR33" s="695"/>
      <c r="DS33" s="695"/>
      <c r="DT33" s="695"/>
      <c r="DU33" s="695"/>
      <c r="DV33" s="696"/>
      <c r="DW33" s="664">
        <v>42.7</v>
      </c>
      <c r="DX33" s="692"/>
      <c r="DY33" s="692"/>
      <c r="DZ33" s="692"/>
      <c r="EA33" s="692"/>
      <c r="EB33" s="692"/>
      <c r="EC33" s="693"/>
    </row>
    <row r="34" spans="2:133" ht="11.25" customHeight="1" x14ac:dyDescent="0.15">
      <c r="B34" s="656" t="s">
        <v>322</v>
      </c>
      <c r="C34" s="657"/>
      <c r="D34" s="657"/>
      <c r="E34" s="657"/>
      <c r="F34" s="657"/>
      <c r="G34" s="657"/>
      <c r="H34" s="657"/>
      <c r="I34" s="657"/>
      <c r="J34" s="657"/>
      <c r="K34" s="657"/>
      <c r="L34" s="657"/>
      <c r="M34" s="657"/>
      <c r="N34" s="657"/>
      <c r="O34" s="657"/>
      <c r="P34" s="657"/>
      <c r="Q34" s="658"/>
      <c r="R34" s="659">
        <v>1431843</v>
      </c>
      <c r="S34" s="660"/>
      <c r="T34" s="660"/>
      <c r="U34" s="660"/>
      <c r="V34" s="660"/>
      <c r="W34" s="660"/>
      <c r="X34" s="660"/>
      <c r="Y34" s="661"/>
      <c r="Z34" s="662">
        <v>8.4</v>
      </c>
      <c r="AA34" s="662"/>
      <c r="AB34" s="662"/>
      <c r="AC34" s="662"/>
      <c r="AD34" s="663">
        <v>5259</v>
      </c>
      <c r="AE34" s="663"/>
      <c r="AF34" s="663"/>
      <c r="AG34" s="663"/>
      <c r="AH34" s="663"/>
      <c r="AI34" s="663"/>
      <c r="AJ34" s="663"/>
      <c r="AK34" s="663"/>
      <c r="AL34" s="664">
        <v>0.1</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2189897</v>
      </c>
      <c r="CS34" s="660"/>
      <c r="CT34" s="660"/>
      <c r="CU34" s="660"/>
      <c r="CV34" s="660"/>
      <c r="CW34" s="660"/>
      <c r="CX34" s="660"/>
      <c r="CY34" s="661"/>
      <c r="CZ34" s="664">
        <v>12.9</v>
      </c>
      <c r="DA34" s="692"/>
      <c r="DB34" s="692"/>
      <c r="DC34" s="697"/>
      <c r="DD34" s="668">
        <v>1597772</v>
      </c>
      <c r="DE34" s="660"/>
      <c r="DF34" s="660"/>
      <c r="DG34" s="660"/>
      <c r="DH34" s="660"/>
      <c r="DI34" s="660"/>
      <c r="DJ34" s="660"/>
      <c r="DK34" s="661"/>
      <c r="DL34" s="668">
        <v>1007863</v>
      </c>
      <c r="DM34" s="660"/>
      <c r="DN34" s="660"/>
      <c r="DO34" s="660"/>
      <c r="DP34" s="660"/>
      <c r="DQ34" s="660"/>
      <c r="DR34" s="660"/>
      <c r="DS34" s="660"/>
      <c r="DT34" s="660"/>
      <c r="DU34" s="660"/>
      <c r="DV34" s="661"/>
      <c r="DW34" s="664">
        <v>12.1</v>
      </c>
      <c r="DX34" s="692"/>
      <c r="DY34" s="692"/>
      <c r="DZ34" s="692"/>
      <c r="EA34" s="692"/>
      <c r="EB34" s="692"/>
      <c r="EC34" s="693"/>
    </row>
    <row r="35" spans="2:133" ht="11.25" customHeight="1" x14ac:dyDescent="0.15">
      <c r="B35" s="656" t="s">
        <v>326</v>
      </c>
      <c r="C35" s="657"/>
      <c r="D35" s="657"/>
      <c r="E35" s="657"/>
      <c r="F35" s="657"/>
      <c r="G35" s="657"/>
      <c r="H35" s="657"/>
      <c r="I35" s="657"/>
      <c r="J35" s="657"/>
      <c r="K35" s="657"/>
      <c r="L35" s="657"/>
      <c r="M35" s="657"/>
      <c r="N35" s="657"/>
      <c r="O35" s="657"/>
      <c r="P35" s="657"/>
      <c r="Q35" s="658"/>
      <c r="R35" s="659">
        <v>1254700</v>
      </c>
      <c r="S35" s="660"/>
      <c r="T35" s="660"/>
      <c r="U35" s="660"/>
      <c r="V35" s="660"/>
      <c r="W35" s="660"/>
      <c r="X35" s="660"/>
      <c r="Y35" s="661"/>
      <c r="Z35" s="662">
        <v>7.3</v>
      </c>
      <c r="AA35" s="662"/>
      <c r="AB35" s="662"/>
      <c r="AC35" s="662"/>
      <c r="AD35" s="663" t="s">
        <v>182</v>
      </c>
      <c r="AE35" s="663"/>
      <c r="AF35" s="663"/>
      <c r="AG35" s="663"/>
      <c r="AH35" s="663"/>
      <c r="AI35" s="663"/>
      <c r="AJ35" s="663"/>
      <c r="AK35" s="663"/>
      <c r="AL35" s="664" t="s">
        <v>243</v>
      </c>
      <c r="AM35" s="665"/>
      <c r="AN35" s="665"/>
      <c r="AO35" s="666"/>
      <c r="AP35" s="214"/>
      <c r="AQ35" s="732" t="s">
        <v>327</v>
      </c>
      <c r="AR35" s="733"/>
      <c r="AS35" s="733"/>
      <c r="AT35" s="733"/>
      <c r="AU35" s="733"/>
      <c r="AV35" s="733"/>
      <c r="AW35" s="733"/>
      <c r="AX35" s="733"/>
      <c r="AY35" s="734"/>
      <c r="AZ35" s="648">
        <v>2006028</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211994</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119764</v>
      </c>
      <c r="CS35" s="695"/>
      <c r="CT35" s="695"/>
      <c r="CU35" s="695"/>
      <c r="CV35" s="695"/>
      <c r="CW35" s="695"/>
      <c r="CX35" s="695"/>
      <c r="CY35" s="696"/>
      <c r="CZ35" s="664">
        <v>0.7</v>
      </c>
      <c r="DA35" s="692"/>
      <c r="DB35" s="692"/>
      <c r="DC35" s="697"/>
      <c r="DD35" s="668">
        <v>70759</v>
      </c>
      <c r="DE35" s="695"/>
      <c r="DF35" s="695"/>
      <c r="DG35" s="695"/>
      <c r="DH35" s="695"/>
      <c r="DI35" s="695"/>
      <c r="DJ35" s="695"/>
      <c r="DK35" s="696"/>
      <c r="DL35" s="668">
        <v>42946</v>
      </c>
      <c r="DM35" s="695"/>
      <c r="DN35" s="695"/>
      <c r="DO35" s="695"/>
      <c r="DP35" s="695"/>
      <c r="DQ35" s="695"/>
      <c r="DR35" s="695"/>
      <c r="DS35" s="695"/>
      <c r="DT35" s="695"/>
      <c r="DU35" s="695"/>
      <c r="DV35" s="696"/>
      <c r="DW35" s="664">
        <v>0.5</v>
      </c>
      <c r="DX35" s="692"/>
      <c r="DY35" s="692"/>
      <c r="DZ35" s="692"/>
      <c r="EA35" s="692"/>
      <c r="EB35" s="692"/>
      <c r="EC35" s="693"/>
    </row>
    <row r="36" spans="2:133" ht="11.25" customHeight="1" x14ac:dyDescent="0.15">
      <c r="B36" s="656" t="s">
        <v>330</v>
      </c>
      <c r="C36" s="657"/>
      <c r="D36" s="657"/>
      <c r="E36" s="657"/>
      <c r="F36" s="657"/>
      <c r="G36" s="657"/>
      <c r="H36" s="657"/>
      <c r="I36" s="657"/>
      <c r="J36" s="657"/>
      <c r="K36" s="657"/>
      <c r="L36" s="657"/>
      <c r="M36" s="657"/>
      <c r="N36" s="657"/>
      <c r="O36" s="657"/>
      <c r="P36" s="657"/>
      <c r="Q36" s="658"/>
      <c r="R36" s="659" t="s">
        <v>182</v>
      </c>
      <c r="S36" s="660"/>
      <c r="T36" s="660"/>
      <c r="U36" s="660"/>
      <c r="V36" s="660"/>
      <c r="W36" s="660"/>
      <c r="X36" s="660"/>
      <c r="Y36" s="661"/>
      <c r="Z36" s="662" t="s">
        <v>243</v>
      </c>
      <c r="AA36" s="662"/>
      <c r="AB36" s="662"/>
      <c r="AC36" s="662"/>
      <c r="AD36" s="663" t="s">
        <v>243</v>
      </c>
      <c r="AE36" s="663"/>
      <c r="AF36" s="663"/>
      <c r="AG36" s="663"/>
      <c r="AH36" s="663"/>
      <c r="AI36" s="663"/>
      <c r="AJ36" s="663"/>
      <c r="AK36" s="663"/>
      <c r="AL36" s="664" t="s">
        <v>243</v>
      </c>
      <c r="AM36" s="665"/>
      <c r="AN36" s="665"/>
      <c r="AO36" s="666"/>
      <c r="AQ36" s="736" t="s">
        <v>331</v>
      </c>
      <c r="AR36" s="737"/>
      <c r="AS36" s="737"/>
      <c r="AT36" s="737"/>
      <c r="AU36" s="737"/>
      <c r="AV36" s="737"/>
      <c r="AW36" s="737"/>
      <c r="AX36" s="737"/>
      <c r="AY36" s="738"/>
      <c r="AZ36" s="659">
        <v>663836</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128221</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1501309</v>
      </c>
      <c r="CS36" s="660"/>
      <c r="CT36" s="660"/>
      <c r="CU36" s="660"/>
      <c r="CV36" s="660"/>
      <c r="CW36" s="660"/>
      <c r="CX36" s="660"/>
      <c r="CY36" s="661"/>
      <c r="CZ36" s="664">
        <v>8.9</v>
      </c>
      <c r="DA36" s="692"/>
      <c r="DB36" s="692"/>
      <c r="DC36" s="697"/>
      <c r="DD36" s="668">
        <v>1174646</v>
      </c>
      <c r="DE36" s="660"/>
      <c r="DF36" s="660"/>
      <c r="DG36" s="660"/>
      <c r="DH36" s="660"/>
      <c r="DI36" s="660"/>
      <c r="DJ36" s="660"/>
      <c r="DK36" s="661"/>
      <c r="DL36" s="668">
        <v>849882</v>
      </c>
      <c r="DM36" s="660"/>
      <c r="DN36" s="660"/>
      <c r="DO36" s="660"/>
      <c r="DP36" s="660"/>
      <c r="DQ36" s="660"/>
      <c r="DR36" s="660"/>
      <c r="DS36" s="660"/>
      <c r="DT36" s="660"/>
      <c r="DU36" s="660"/>
      <c r="DV36" s="661"/>
      <c r="DW36" s="664">
        <v>10.199999999999999</v>
      </c>
      <c r="DX36" s="692"/>
      <c r="DY36" s="692"/>
      <c r="DZ36" s="692"/>
      <c r="EA36" s="692"/>
      <c r="EB36" s="692"/>
      <c r="EC36" s="693"/>
    </row>
    <row r="37" spans="2:133" ht="11.25" customHeight="1" x14ac:dyDescent="0.15">
      <c r="B37" s="656" t="s">
        <v>334</v>
      </c>
      <c r="C37" s="657"/>
      <c r="D37" s="657"/>
      <c r="E37" s="657"/>
      <c r="F37" s="657"/>
      <c r="G37" s="657"/>
      <c r="H37" s="657"/>
      <c r="I37" s="657"/>
      <c r="J37" s="657"/>
      <c r="K37" s="657"/>
      <c r="L37" s="657"/>
      <c r="M37" s="657"/>
      <c r="N37" s="657"/>
      <c r="O37" s="657"/>
      <c r="P37" s="657"/>
      <c r="Q37" s="658"/>
      <c r="R37" s="659">
        <v>452900</v>
      </c>
      <c r="S37" s="660"/>
      <c r="T37" s="660"/>
      <c r="U37" s="660"/>
      <c r="V37" s="660"/>
      <c r="W37" s="660"/>
      <c r="X37" s="660"/>
      <c r="Y37" s="661"/>
      <c r="Z37" s="662">
        <v>2.6</v>
      </c>
      <c r="AA37" s="662"/>
      <c r="AB37" s="662"/>
      <c r="AC37" s="662"/>
      <c r="AD37" s="663" t="s">
        <v>182</v>
      </c>
      <c r="AE37" s="663"/>
      <c r="AF37" s="663"/>
      <c r="AG37" s="663"/>
      <c r="AH37" s="663"/>
      <c r="AI37" s="663"/>
      <c r="AJ37" s="663"/>
      <c r="AK37" s="663"/>
      <c r="AL37" s="664" t="s">
        <v>182</v>
      </c>
      <c r="AM37" s="665"/>
      <c r="AN37" s="665"/>
      <c r="AO37" s="666"/>
      <c r="AQ37" s="736" t="s">
        <v>335</v>
      </c>
      <c r="AR37" s="737"/>
      <c r="AS37" s="737"/>
      <c r="AT37" s="737"/>
      <c r="AU37" s="737"/>
      <c r="AV37" s="737"/>
      <c r="AW37" s="737"/>
      <c r="AX37" s="737"/>
      <c r="AY37" s="738"/>
      <c r="AZ37" s="659" t="s">
        <v>243</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4469</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629239</v>
      </c>
      <c r="CS37" s="695"/>
      <c r="CT37" s="695"/>
      <c r="CU37" s="695"/>
      <c r="CV37" s="695"/>
      <c r="CW37" s="695"/>
      <c r="CX37" s="695"/>
      <c r="CY37" s="696"/>
      <c r="CZ37" s="664">
        <v>3.7</v>
      </c>
      <c r="DA37" s="692"/>
      <c r="DB37" s="692"/>
      <c r="DC37" s="697"/>
      <c r="DD37" s="668">
        <v>629239</v>
      </c>
      <c r="DE37" s="695"/>
      <c r="DF37" s="695"/>
      <c r="DG37" s="695"/>
      <c r="DH37" s="695"/>
      <c r="DI37" s="695"/>
      <c r="DJ37" s="695"/>
      <c r="DK37" s="696"/>
      <c r="DL37" s="668">
        <v>558836</v>
      </c>
      <c r="DM37" s="695"/>
      <c r="DN37" s="695"/>
      <c r="DO37" s="695"/>
      <c r="DP37" s="695"/>
      <c r="DQ37" s="695"/>
      <c r="DR37" s="695"/>
      <c r="DS37" s="695"/>
      <c r="DT37" s="695"/>
      <c r="DU37" s="695"/>
      <c r="DV37" s="696"/>
      <c r="DW37" s="664">
        <v>6.7</v>
      </c>
      <c r="DX37" s="692"/>
      <c r="DY37" s="692"/>
      <c r="DZ37" s="692"/>
      <c r="EA37" s="692"/>
      <c r="EB37" s="692"/>
      <c r="EC37" s="693"/>
    </row>
    <row r="38" spans="2:133" ht="11.25" customHeight="1" x14ac:dyDescent="0.15">
      <c r="B38" s="704" t="s">
        <v>338</v>
      </c>
      <c r="C38" s="705"/>
      <c r="D38" s="705"/>
      <c r="E38" s="705"/>
      <c r="F38" s="705"/>
      <c r="G38" s="705"/>
      <c r="H38" s="705"/>
      <c r="I38" s="705"/>
      <c r="J38" s="705"/>
      <c r="K38" s="705"/>
      <c r="L38" s="705"/>
      <c r="M38" s="705"/>
      <c r="N38" s="705"/>
      <c r="O38" s="705"/>
      <c r="P38" s="705"/>
      <c r="Q38" s="706"/>
      <c r="R38" s="739">
        <v>17099043</v>
      </c>
      <c r="S38" s="740"/>
      <c r="T38" s="740"/>
      <c r="U38" s="740"/>
      <c r="V38" s="740"/>
      <c r="W38" s="740"/>
      <c r="X38" s="740"/>
      <c r="Y38" s="741"/>
      <c r="Z38" s="742">
        <v>100</v>
      </c>
      <c r="AA38" s="742"/>
      <c r="AB38" s="742"/>
      <c r="AC38" s="742"/>
      <c r="AD38" s="743">
        <v>7884497</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t="s">
        <v>182</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6881</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2006028</v>
      </c>
      <c r="CS38" s="660"/>
      <c r="CT38" s="660"/>
      <c r="CU38" s="660"/>
      <c r="CV38" s="660"/>
      <c r="CW38" s="660"/>
      <c r="CX38" s="660"/>
      <c r="CY38" s="661"/>
      <c r="CZ38" s="664">
        <v>11.9</v>
      </c>
      <c r="DA38" s="692"/>
      <c r="DB38" s="692"/>
      <c r="DC38" s="697"/>
      <c r="DD38" s="668">
        <v>1777382</v>
      </c>
      <c r="DE38" s="660"/>
      <c r="DF38" s="660"/>
      <c r="DG38" s="660"/>
      <c r="DH38" s="660"/>
      <c r="DI38" s="660"/>
      <c r="DJ38" s="660"/>
      <c r="DK38" s="661"/>
      <c r="DL38" s="668">
        <v>1658012</v>
      </c>
      <c r="DM38" s="660"/>
      <c r="DN38" s="660"/>
      <c r="DO38" s="660"/>
      <c r="DP38" s="660"/>
      <c r="DQ38" s="660"/>
      <c r="DR38" s="660"/>
      <c r="DS38" s="660"/>
      <c r="DT38" s="660"/>
      <c r="DU38" s="660"/>
      <c r="DV38" s="661"/>
      <c r="DW38" s="664">
        <v>19.899999999999999</v>
      </c>
      <c r="DX38" s="692"/>
      <c r="DY38" s="692"/>
      <c r="DZ38" s="692"/>
      <c r="EA38" s="692"/>
      <c r="EB38" s="692"/>
      <c r="EC38" s="693"/>
    </row>
    <row r="39" spans="2:133" ht="11.25" customHeight="1" x14ac:dyDescent="0.15">
      <c r="AQ39" s="736" t="s">
        <v>342</v>
      </c>
      <c r="AR39" s="737"/>
      <c r="AS39" s="737"/>
      <c r="AT39" s="737"/>
      <c r="AU39" s="737"/>
      <c r="AV39" s="737"/>
      <c r="AW39" s="737"/>
      <c r="AX39" s="737"/>
      <c r="AY39" s="738"/>
      <c r="AZ39" s="659" t="s">
        <v>243</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99</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760661</v>
      </c>
      <c r="CS39" s="695"/>
      <c r="CT39" s="695"/>
      <c r="CU39" s="695"/>
      <c r="CV39" s="695"/>
      <c r="CW39" s="695"/>
      <c r="CX39" s="695"/>
      <c r="CY39" s="696"/>
      <c r="CZ39" s="664">
        <v>4.5</v>
      </c>
      <c r="DA39" s="692"/>
      <c r="DB39" s="692"/>
      <c r="DC39" s="697"/>
      <c r="DD39" s="668">
        <v>717603</v>
      </c>
      <c r="DE39" s="695"/>
      <c r="DF39" s="695"/>
      <c r="DG39" s="695"/>
      <c r="DH39" s="695"/>
      <c r="DI39" s="695"/>
      <c r="DJ39" s="695"/>
      <c r="DK39" s="696"/>
      <c r="DL39" s="668" t="s">
        <v>182</v>
      </c>
      <c r="DM39" s="695"/>
      <c r="DN39" s="695"/>
      <c r="DO39" s="695"/>
      <c r="DP39" s="695"/>
      <c r="DQ39" s="695"/>
      <c r="DR39" s="695"/>
      <c r="DS39" s="695"/>
      <c r="DT39" s="695"/>
      <c r="DU39" s="695"/>
      <c r="DV39" s="696"/>
      <c r="DW39" s="664" t="s">
        <v>182</v>
      </c>
      <c r="DX39" s="692"/>
      <c r="DY39" s="692"/>
      <c r="DZ39" s="692"/>
      <c r="EA39" s="692"/>
      <c r="EB39" s="692"/>
      <c r="EC39" s="693"/>
    </row>
    <row r="40" spans="2:133" ht="11.25" customHeight="1" x14ac:dyDescent="0.15">
      <c r="AQ40" s="736" t="s">
        <v>346</v>
      </c>
      <c r="AR40" s="737"/>
      <c r="AS40" s="737"/>
      <c r="AT40" s="737"/>
      <c r="AU40" s="737"/>
      <c r="AV40" s="737"/>
      <c r="AW40" s="737"/>
      <c r="AX40" s="737"/>
      <c r="AY40" s="738"/>
      <c r="AZ40" s="659">
        <v>319197</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122</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1126397</v>
      </c>
      <c r="CS40" s="660"/>
      <c r="CT40" s="660"/>
      <c r="CU40" s="660"/>
      <c r="CV40" s="660"/>
      <c r="CW40" s="660"/>
      <c r="CX40" s="660"/>
      <c r="CY40" s="661"/>
      <c r="CZ40" s="664">
        <v>6.7</v>
      </c>
      <c r="DA40" s="692"/>
      <c r="DB40" s="692"/>
      <c r="DC40" s="697"/>
      <c r="DD40" s="668">
        <v>900</v>
      </c>
      <c r="DE40" s="660"/>
      <c r="DF40" s="660"/>
      <c r="DG40" s="660"/>
      <c r="DH40" s="660"/>
      <c r="DI40" s="660"/>
      <c r="DJ40" s="660"/>
      <c r="DK40" s="661"/>
      <c r="DL40" s="668" t="s">
        <v>182</v>
      </c>
      <c r="DM40" s="660"/>
      <c r="DN40" s="660"/>
      <c r="DO40" s="660"/>
      <c r="DP40" s="660"/>
      <c r="DQ40" s="660"/>
      <c r="DR40" s="660"/>
      <c r="DS40" s="660"/>
      <c r="DT40" s="660"/>
      <c r="DU40" s="660"/>
      <c r="DV40" s="661"/>
      <c r="DW40" s="664" t="s">
        <v>182</v>
      </c>
      <c r="DX40" s="692"/>
      <c r="DY40" s="692"/>
      <c r="DZ40" s="692"/>
      <c r="EA40" s="692"/>
      <c r="EB40" s="692"/>
      <c r="EC40" s="693"/>
    </row>
    <row r="41" spans="2:133" ht="11.25" customHeight="1" x14ac:dyDescent="0.15">
      <c r="AQ41" s="746" t="s">
        <v>349</v>
      </c>
      <c r="AR41" s="747"/>
      <c r="AS41" s="747"/>
      <c r="AT41" s="747"/>
      <c r="AU41" s="747"/>
      <c r="AV41" s="747"/>
      <c r="AW41" s="747"/>
      <c r="AX41" s="747"/>
      <c r="AY41" s="748"/>
      <c r="AZ41" s="739">
        <v>1022995</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412</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182</v>
      </c>
      <c r="CS41" s="695"/>
      <c r="CT41" s="695"/>
      <c r="CU41" s="695"/>
      <c r="CV41" s="695"/>
      <c r="CW41" s="695"/>
      <c r="CX41" s="695"/>
      <c r="CY41" s="696"/>
      <c r="CZ41" s="664" t="s">
        <v>182</v>
      </c>
      <c r="DA41" s="692"/>
      <c r="DB41" s="692"/>
      <c r="DC41" s="697"/>
      <c r="DD41" s="668" t="s">
        <v>182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1979331</v>
      </c>
      <c r="CS42" s="660"/>
      <c r="CT42" s="660"/>
      <c r="CU42" s="660"/>
      <c r="CV42" s="660"/>
      <c r="CW42" s="660"/>
      <c r="CX42" s="660"/>
      <c r="CY42" s="661"/>
      <c r="CZ42" s="664">
        <v>11.7</v>
      </c>
      <c r="DA42" s="665"/>
      <c r="DB42" s="665"/>
      <c r="DC42" s="760"/>
      <c r="DD42" s="668">
        <v>479406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22839</v>
      </c>
      <c r="CS43" s="695"/>
      <c r="CT43" s="695"/>
      <c r="CU43" s="695"/>
      <c r="CV43" s="695"/>
      <c r="CW43" s="695"/>
      <c r="CX43" s="695"/>
      <c r="CY43" s="696"/>
      <c r="CZ43" s="664">
        <v>0.1</v>
      </c>
      <c r="DA43" s="692"/>
      <c r="DB43" s="692"/>
      <c r="DC43" s="697"/>
      <c r="DD43" s="668">
        <v>22616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307</v>
      </c>
      <c r="CE44" s="772"/>
      <c r="CF44" s="656" t="s">
        <v>357</v>
      </c>
      <c r="CG44" s="657"/>
      <c r="CH44" s="657"/>
      <c r="CI44" s="657"/>
      <c r="CJ44" s="657"/>
      <c r="CK44" s="657"/>
      <c r="CL44" s="657"/>
      <c r="CM44" s="657"/>
      <c r="CN44" s="657"/>
      <c r="CO44" s="657"/>
      <c r="CP44" s="657"/>
      <c r="CQ44" s="658"/>
      <c r="CR44" s="659">
        <v>1979331</v>
      </c>
      <c r="CS44" s="660"/>
      <c r="CT44" s="660"/>
      <c r="CU44" s="660"/>
      <c r="CV44" s="660"/>
      <c r="CW44" s="660"/>
      <c r="CX44" s="660"/>
      <c r="CY44" s="661"/>
      <c r="CZ44" s="664">
        <v>11.7</v>
      </c>
      <c r="DA44" s="665"/>
      <c r="DB44" s="665"/>
      <c r="DC44" s="760"/>
      <c r="DD44" s="668">
        <v>479406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1211805</v>
      </c>
      <c r="CS45" s="695"/>
      <c r="CT45" s="695"/>
      <c r="CU45" s="695"/>
      <c r="CV45" s="695"/>
      <c r="CW45" s="695"/>
      <c r="CX45" s="695"/>
      <c r="CY45" s="696"/>
      <c r="CZ45" s="664">
        <v>7.2</v>
      </c>
      <c r="DA45" s="692"/>
      <c r="DB45" s="692"/>
      <c r="DC45" s="697"/>
      <c r="DD45" s="668">
        <v>26530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763503</v>
      </c>
      <c r="CS46" s="660"/>
      <c r="CT46" s="660"/>
      <c r="CU46" s="660"/>
      <c r="CV46" s="660"/>
      <c r="CW46" s="660"/>
      <c r="CX46" s="660"/>
      <c r="CY46" s="661"/>
      <c r="CZ46" s="664">
        <v>4.5</v>
      </c>
      <c r="DA46" s="665"/>
      <c r="DB46" s="665"/>
      <c r="DC46" s="760"/>
      <c r="DD46" s="668">
        <v>452876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t="s">
        <v>182</v>
      </c>
      <c r="CS47" s="695"/>
      <c r="CT47" s="695"/>
      <c r="CU47" s="695"/>
      <c r="CV47" s="695"/>
      <c r="CW47" s="695"/>
      <c r="CX47" s="695"/>
      <c r="CY47" s="696"/>
      <c r="CZ47" s="664" t="s">
        <v>182</v>
      </c>
      <c r="DA47" s="692"/>
      <c r="DB47" s="692"/>
      <c r="DC47" s="697"/>
      <c r="DD47" s="668" t="s">
        <v>182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243</v>
      </c>
      <c r="CS48" s="660"/>
      <c r="CT48" s="660"/>
      <c r="CU48" s="660"/>
      <c r="CV48" s="660"/>
      <c r="CW48" s="660"/>
      <c r="CX48" s="660"/>
      <c r="CY48" s="661"/>
      <c r="CZ48" s="664" t="s">
        <v>182</v>
      </c>
      <c r="DA48" s="665"/>
      <c r="DB48" s="665"/>
      <c r="DC48" s="760"/>
      <c r="DD48" s="668" t="s">
        <v>182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16919201</v>
      </c>
      <c r="CS49" s="729"/>
      <c r="CT49" s="729"/>
      <c r="CU49" s="729"/>
      <c r="CV49" s="729"/>
      <c r="CW49" s="729"/>
      <c r="CX49" s="729"/>
      <c r="CY49" s="761"/>
      <c r="CZ49" s="744">
        <v>100</v>
      </c>
      <c r="DA49" s="762"/>
      <c r="DB49" s="762"/>
      <c r="DC49" s="763"/>
      <c r="DD49" s="764">
        <v>10124516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YvUpxuf5UBqF35O59uKr0NPnueCTKoSkhPOfR8iFSNCywpCXiz3WfvNAYkL4srMBGwVadr08JJmuQ/Kad7kjQ==" saltValue="iWBYfj76+FOhyln++4zI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K9" sqref="AK9:AO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v>17115</v>
      </c>
      <c r="R7" s="795"/>
      <c r="S7" s="795"/>
      <c r="T7" s="795"/>
      <c r="U7" s="795"/>
      <c r="V7" s="795">
        <v>16936</v>
      </c>
      <c r="W7" s="795"/>
      <c r="X7" s="795"/>
      <c r="Y7" s="795"/>
      <c r="Z7" s="795"/>
      <c r="AA7" s="795">
        <v>179</v>
      </c>
      <c r="AB7" s="795"/>
      <c r="AC7" s="795"/>
      <c r="AD7" s="795"/>
      <c r="AE7" s="796"/>
      <c r="AF7" s="797">
        <v>100</v>
      </c>
      <c r="AG7" s="798"/>
      <c r="AH7" s="798"/>
      <c r="AI7" s="798"/>
      <c r="AJ7" s="799"/>
      <c r="AK7" s="834">
        <v>720</v>
      </c>
      <c r="AL7" s="835"/>
      <c r="AM7" s="835"/>
      <c r="AN7" s="835"/>
      <c r="AO7" s="835"/>
      <c r="AP7" s="835">
        <v>12401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23</v>
      </c>
      <c r="CI7" s="832"/>
      <c r="CJ7" s="832"/>
      <c r="CK7" s="832"/>
      <c r="CL7" s="833"/>
      <c r="CM7" s="831">
        <v>414</v>
      </c>
      <c r="CN7" s="832"/>
      <c r="CO7" s="832"/>
      <c r="CP7" s="832"/>
      <c r="CQ7" s="833"/>
      <c r="CR7" s="831">
        <v>3</v>
      </c>
      <c r="CS7" s="832"/>
      <c r="CT7" s="832"/>
      <c r="CU7" s="832"/>
      <c r="CV7" s="833"/>
      <c r="CW7" s="831" t="s">
        <v>572</v>
      </c>
      <c r="CX7" s="832"/>
      <c r="CY7" s="832"/>
      <c r="CZ7" s="832"/>
      <c r="DA7" s="833"/>
      <c r="DB7" s="831">
        <v>3580</v>
      </c>
      <c r="DC7" s="832"/>
      <c r="DD7" s="832"/>
      <c r="DE7" s="832"/>
      <c r="DF7" s="833"/>
      <c r="DG7" s="831" t="s">
        <v>572</v>
      </c>
      <c r="DH7" s="832"/>
      <c r="DI7" s="832"/>
      <c r="DJ7" s="832"/>
      <c r="DK7" s="833"/>
      <c r="DL7" s="831" t="s">
        <v>572</v>
      </c>
      <c r="DM7" s="832"/>
      <c r="DN7" s="832"/>
      <c r="DO7" s="832"/>
      <c r="DP7" s="833"/>
      <c r="DQ7" s="831">
        <v>1666</v>
      </c>
      <c r="DR7" s="832"/>
      <c r="DS7" s="832"/>
      <c r="DT7" s="832"/>
      <c r="DU7" s="833"/>
      <c r="DV7" s="812"/>
      <c r="DW7" s="813"/>
      <c r="DX7" s="813"/>
      <c r="DY7" s="813"/>
      <c r="DZ7" s="814"/>
      <c r="EA7" s="234"/>
    </row>
    <row r="8" spans="1:131" s="235" customFormat="1" ht="26.25" customHeight="1" x14ac:dyDescent="0.15">
      <c r="A8" s="241">
        <v>2</v>
      </c>
      <c r="B8" s="815" t="s">
        <v>386</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v>1</v>
      </c>
      <c r="AB8" s="819"/>
      <c r="AC8" s="819"/>
      <c r="AD8" s="819"/>
      <c r="AE8" s="820"/>
      <c r="AF8" s="821">
        <v>1</v>
      </c>
      <c r="AG8" s="822"/>
      <c r="AH8" s="822"/>
      <c r="AI8" s="822"/>
      <c r="AJ8" s="823"/>
      <c r="AK8" s="824" t="s">
        <v>572</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-8</v>
      </c>
      <c r="CI8" s="842"/>
      <c r="CJ8" s="842"/>
      <c r="CK8" s="842"/>
      <c r="CL8" s="843"/>
      <c r="CM8" s="841">
        <v>9</v>
      </c>
      <c r="CN8" s="842"/>
      <c r="CO8" s="842"/>
      <c r="CP8" s="842"/>
      <c r="CQ8" s="843"/>
      <c r="CR8" s="841">
        <v>2</v>
      </c>
      <c r="CS8" s="842"/>
      <c r="CT8" s="842"/>
      <c r="CU8" s="842"/>
      <c r="CV8" s="843"/>
      <c r="CW8" s="841" t="s">
        <v>572</v>
      </c>
      <c r="CX8" s="842"/>
      <c r="CY8" s="842"/>
      <c r="CZ8" s="842"/>
      <c r="DA8" s="843"/>
      <c r="DB8" s="841" t="s">
        <v>572</v>
      </c>
      <c r="DC8" s="842"/>
      <c r="DD8" s="842"/>
      <c r="DE8" s="842"/>
      <c r="DF8" s="843"/>
      <c r="DG8" s="841" t="s">
        <v>583</v>
      </c>
      <c r="DH8" s="842"/>
      <c r="DI8" s="842"/>
      <c r="DJ8" s="842"/>
      <c r="DK8" s="843"/>
      <c r="DL8" s="841" t="s">
        <v>583</v>
      </c>
      <c r="DM8" s="842"/>
      <c r="DN8" s="842"/>
      <c r="DO8" s="842"/>
      <c r="DP8" s="843"/>
      <c r="DQ8" s="841" t="s">
        <v>572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582</v>
      </c>
      <c r="BT9" s="829"/>
      <c r="BU9" s="829"/>
      <c r="BV9" s="829"/>
      <c r="BW9" s="829"/>
      <c r="BX9" s="829"/>
      <c r="BY9" s="829"/>
      <c r="BZ9" s="829"/>
      <c r="CA9" s="829"/>
      <c r="CB9" s="829"/>
      <c r="CC9" s="829"/>
      <c r="CD9" s="829"/>
      <c r="CE9" s="829"/>
      <c r="CF9" s="829"/>
      <c r="CG9" s="830"/>
      <c r="CH9" s="841">
        <v>2</v>
      </c>
      <c r="CI9" s="842"/>
      <c r="CJ9" s="842"/>
      <c r="CK9" s="842"/>
      <c r="CL9" s="843"/>
      <c r="CM9" s="841">
        <v>29</v>
      </c>
      <c r="CN9" s="842"/>
      <c r="CO9" s="842"/>
      <c r="CP9" s="842"/>
      <c r="CQ9" s="843"/>
      <c r="CR9" s="841">
        <v>3</v>
      </c>
      <c r="CS9" s="842"/>
      <c r="CT9" s="842"/>
      <c r="CU9" s="842"/>
      <c r="CV9" s="843"/>
      <c r="CW9" s="841">
        <v>0</v>
      </c>
      <c r="CX9" s="842"/>
      <c r="CY9" s="842"/>
      <c r="CZ9" s="842"/>
      <c r="DA9" s="843"/>
      <c r="DB9" s="841" t="s">
        <v>572</v>
      </c>
      <c r="DC9" s="842"/>
      <c r="DD9" s="842"/>
      <c r="DE9" s="842"/>
      <c r="DF9" s="843"/>
      <c r="DG9" s="841" t="s">
        <v>574</v>
      </c>
      <c r="DH9" s="842"/>
      <c r="DI9" s="842"/>
      <c r="DJ9" s="842"/>
      <c r="DK9" s="843"/>
      <c r="DL9" s="841" t="s">
        <v>572</v>
      </c>
      <c r="DM9" s="842"/>
      <c r="DN9" s="842"/>
      <c r="DO9" s="842"/>
      <c r="DP9" s="843"/>
      <c r="DQ9" s="841" t="s">
        <v>585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584</v>
      </c>
      <c r="BT10" s="829"/>
      <c r="BU10" s="829"/>
      <c r="BV10" s="829"/>
      <c r="BW10" s="829"/>
      <c r="BX10" s="829"/>
      <c r="BY10" s="829"/>
      <c r="BZ10" s="829"/>
      <c r="CA10" s="829"/>
      <c r="CB10" s="829"/>
      <c r="CC10" s="829"/>
      <c r="CD10" s="829"/>
      <c r="CE10" s="829"/>
      <c r="CF10" s="829"/>
      <c r="CG10" s="830"/>
      <c r="CH10" s="841">
        <v>176</v>
      </c>
      <c r="CI10" s="842"/>
      <c r="CJ10" s="842"/>
      <c r="CK10" s="842"/>
      <c r="CL10" s="843"/>
      <c r="CM10" s="841">
        <v>153940</v>
      </c>
      <c r="CN10" s="842"/>
      <c r="CO10" s="842"/>
      <c r="CP10" s="842"/>
      <c r="CQ10" s="843"/>
      <c r="CR10" s="841">
        <v>34</v>
      </c>
      <c r="CS10" s="842"/>
      <c r="CT10" s="842"/>
      <c r="CU10" s="842"/>
      <c r="CV10" s="843"/>
      <c r="CW10" s="841" t="s">
        <v>572</v>
      </c>
      <c r="CX10" s="842"/>
      <c r="CY10" s="842"/>
      <c r="CZ10" s="842"/>
      <c r="DA10" s="843"/>
      <c r="DB10" s="841" t="s">
        <v>572</v>
      </c>
      <c r="DC10" s="842"/>
      <c r="DD10" s="842"/>
      <c r="DE10" s="842"/>
      <c r="DF10" s="843"/>
      <c r="DG10" s="841" t="s">
        <v>572</v>
      </c>
      <c r="DH10" s="842"/>
      <c r="DI10" s="842"/>
      <c r="DJ10" s="842"/>
      <c r="DK10" s="843"/>
      <c r="DL10" s="841">
        <v>23</v>
      </c>
      <c r="DM10" s="842"/>
      <c r="DN10" s="842"/>
      <c r="DO10" s="842"/>
      <c r="DP10" s="843"/>
      <c r="DQ10" s="841" t="s">
        <v>572</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17116</v>
      </c>
      <c r="R23" s="854"/>
      <c r="S23" s="854"/>
      <c r="T23" s="854"/>
      <c r="U23" s="854"/>
      <c r="V23" s="854">
        <v>16936</v>
      </c>
      <c r="W23" s="854"/>
      <c r="X23" s="854"/>
      <c r="Y23" s="854"/>
      <c r="Z23" s="854"/>
      <c r="AA23" s="854">
        <v>180</v>
      </c>
      <c r="AB23" s="854"/>
      <c r="AC23" s="854"/>
      <c r="AD23" s="854"/>
      <c r="AE23" s="855"/>
      <c r="AF23" s="856">
        <v>101</v>
      </c>
      <c r="AG23" s="854"/>
      <c r="AH23" s="854"/>
      <c r="AI23" s="854"/>
      <c r="AJ23" s="857"/>
      <c r="AK23" s="858"/>
      <c r="AL23" s="859"/>
      <c r="AM23" s="859"/>
      <c r="AN23" s="859"/>
      <c r="AO23" s="859"/>
      <c r="AP23" s="854">
        <v>12402</v>
      </c>
      <c r="AQ23" s="854"/>
      <c r="AR23" s="854"/>
      <c r="AS23" s="854"/>
      <c r="AT23" s="854"/>
      <c r="AU23" s="860"/>
      <c r="AV23" s="860"/>
      <c r="AW23" s="860"/>
      <c r="AX23" s="860"/>
      <c r="AY23" s="861"/>
      <c r="AZ23" s="869" t="s">
        <v>182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4738</v>
      </c>
      <c r="R28" s="883"/>
      <c r="S28" s="883"/>
      <c r="T28" s="883"/>
      <c r="U28" s="883"/>
      <c r="V28" s="883">
        <v>4526</v>
      </c>
      <c r="W28" s="883"/>
      <c r="X28" s="883"/>
      <c r="Y28" s="883"/>
      <c r="Z28" s="883"/>
      <c r="AA28" s="883">
        <v>212</v>
      </c>
      <c r="AB28" s="883"/>
      <c r="AC28" s="883"/>
      <c r="AD28" s="883"/>
      <c r="AE28" s="884"/>
      <c r="AF28" s="885">
        <v>212</v>
      </c>
      <c r="AG28" s="883"/>
      <c r="AH28" s="883"/>
      <c r="AI28" s="883"/>
      <c r="AJ28" s="886"/>
      <c r="AK28" s="887">
        <v>287</v>
      </c>
      <c r="AL28" s="878"/>
      <c r="AM28" s="878"/>
      <c r="AN28" s="878"/>
      <c r="AO28" s="878"/>
      <c r="AP28" s="878" t="s">
        <v>501</v>
      </c>
      <c r="AQ28" s="878"/>
      <c r="AR28" s="878"/>
      <c r="AS28" s="878"/>
      <c r="AT28" s="878"/>
      <c r="AU28" s="878" t="s">
        <v>501</v>
      </c>
      <c r="AV28" s="878"/>
      <c r="AW28" s="878"/>
      <c r="AX28" s="878"/>
      <c r="AY28" s="878"/>
      <c r="AZ28" s="879" t="s">
        <v>501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3759</v>
      </c>
      <c r="R29" s="819"/>
      <c r="S29" s="819"/>
      <c r="T29" s="819"/>
      <c r="U29" s="819"/>
      <c r="V29" s="819">
        <v>3688</v>
      </c>
      <c r="W29" s="819"/>
      <c r="X29" s="819"/>
      <c r="Y29" s="819"/>
      <c r="Z29" s="819"/>
      <c r="AA29" s="819">
        <v>70</v>
      </c>
      <c r="AB29" s="819"/>
      <c r="AC29" s="819"/>
      <c r="AD29" s="819"/>
      <c r="AE29" s="820"/>
      <c r="AF29" s="821">
        <v>70</v>
      </c>
      <c r="AG29" s="822"/>
      <c r="AH29" s="822"/>
      <c r="AI29" s="822"/>
      <c r="AJ29" s="823"/>
      <c r="AK29" s="890">
        <v>473</v>
      </c>
      <c r="AL29" s="891"/>
      <c r="AM29" s="891"/>
      <c r="AN29" s="891"/>
      <c r="AO29" s="891"/>
      <c r="AP29" s="891" t="s">
        <v>501</v>
      </c>
      <c r="AQ29" s="891"/>
      <c r="AR29" s="891"/>
      <c r="AS29" s="891"/>
      <c r="AT29" s="891"/>
      <c r="AU29" s="891" t="s">
        <v>501</v>
      </c>
      <c r="AV29" s="891"/>
      <c r="AW29" s="891"/>
      <c r="AX29" s="891"/>
      <c r="AY29" s="891"/>
      <c r="AZ29" s="892" t="s">
        <v>501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393</v>
      </c>
      <c r="R30" s="819"/>
      <c r="S30" s="819"/>
      <c r="T30" s="819"/>
      <c r="U30" s="819"/>
      <c r="V30" s="819">
        <v>393</v>
      </c>
      <c r="W30" s="819"/>
      <c r="X30" s="819"/>
      <c r="Y30" s="819"/>
      <c r="Z30" s="819"/>
      <c r="AA30" s="819">
        <v>1</v>
      </c>
      <c r="AB30" s="819"/>
      <c r="AC30" s="819"/>
      <c r="AD30" s="819"/>
      <c r="AE30" s="820"/>
      <c r="AF30" s="821">
        <v>1</v>
      </c>
      <c r="AG30" s="822"/>
      <c r="AH30" s="822"/>
      <c r="AI30" s="822"/>
      <c r="AJ30" s="823"/>
      <c r="AK30" s="890">
        <v>100</v>
      </c>
      <c r="AL30" s="891"/>
      <c r="AM30" s="891"/>
      <c r="AN30" s="891"/>
      <c r="AO30" s="891"/>
      <c r="AP30" s="891" t="s">
        <v>501</v>
      </c>
      <c r="AQ30" s="891"/>
      <c r="AR30" s="891"/>
      <c r="AS30" s="891"/>
      <c r="AT30" s="891"/>
      <c r="AU30" s="891" t="s">
        <v>501</v>
      </c>
      <c r="AV30" s="891"/>
      <c r="AW30" s="891"/>
      <c r="AX30" s="891"/>
      <c r="AY30" s="891"/>
      <c r="AZ30" s="892" t="s">
        <v>501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28</v>
      </c>
      <c r="R31" s="819"/>
      <c r="S31" s="819"/>
      <c r="T31" s="819"/>
      <c r="U31" s="819"/>
      <c r="V31" s="819">
        <v>174</v>
      </c>
      <c r="W31" s="819"/>
      <c r="X31" s="819"/>
      <c r="Y31" s="819"/>
      <c r="Z31" s="819"/>
      <c r="AA31" s="819">
        <v>-146</v>
      </c>
      <c r="AB31" s="819"/>
      <c r="AC31" s="819"/>
      <c r="AD31" s="819"/>
      <c r="AE31" s="820"/>
      <c r="AF31" s="821">
        <v>-146</v>
      </c>
      <c r="AG31" s="822"/>
      <c r="AH31" s="822"/>
      <c r="AI31" s="822"/>
      <c r="AJ31" s="823"/>
      <c r="AK31" s="890" t="s">
        <v>572</v>
      </c>
      <c r="AL31" s="891"/>
      <c r="AM31" s="891"/>
      <c r="AN31" s="891"/>
      <c r="AO31" s="891"/>
      <c r="AP31" s="891" t="s">
        <v>501</v>
      </c>
      <c r="AQ31" s="891"/>
      <c r="AR31" s="891"/>
      <c r="AS31" s="891"/>
      <c r="AT31" s="891"/>
      <c r="AU31" s="891" t="s">
        <v>501</v>
      </c>
      <c r="AV31" s="891"/>
      <c r="AW31" s="891"/>
      <c r="AX31" s="891"/>
      <c r="AY31" s="891"/>
      <c r="AZ31" s="892" t="s">
        <v>501</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68</v>
      </c>
      <c r="R32" s="819"/>
      <c r="S32" s="819"/>
      <c r="T32" s="819"/>
      <c r="U32" s="819"/>
      <c r="V32" s="819">
        <v>59</v>
      </c>
      <c r="W32" s="819"/>
      <c r="X32" s="819"/>
      <c r="Y32" s="819"/>
      <c r="Z32" s="819"/>
      <c r="AA32" s="819">
        <v>9</v>
      </c>
      <c r="AB32" s="819"/>
      <c r="AC32" s="819"/>
      <c r="AD32" s="819"/>
      <c r="AE32" s="820"/>
      <c r="AF32" s="821">
        <v>9</v>
      </c>
      <c r="AG32" s="822"/>
      <c r="AH32" s="822"/>
      <c r="AI32" s="822"/>
      <c r="AJ32" s="823"/>
      <c r="AK32" s="890" t="s">
        <v>572</v>
      </c>
      <c r="AL32" s="891"/>
      <c r="AM32" s="891"/>
      <c r="AN32" s="891"/>
      <c r="AO32" s="891"/>
      <c r="AP32" s="891">
        <v>753</v>
      </c>
      <c r="AQ32" s="891"/>
      <c r="AR32" s="891"/>
      <c r="AS32" s="891"/>
      <c r="AT32" s="891"/>
      <c r="AU32" s="891" t="s">
        <v>572</v>
      </c>
      <c r="AV32" s="891"/>
      <c r="AW32" s="891"/>
      <c r="AX32" s="891"/>
      <c r="AY32" s="891"/>
      <c r="AZ32" s="892" t="s">
        <v>573</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2656</v>
      </c>
      <c r="R33" s="819"/>
      <c r="S33" s="819"/>
      <c r="T33" s="819"/>
      <c r="U33" s="819"/>
      <c r="V33" s="819">
        <v>2654</v>
      </c>
      <c r="W33" s="819"/>
      <c r="X33" s="819"/>
      <c r="Y33" s="819"/>
      <c r="Z33" s="819"/>
      <c r="AA33" s="819">
        <v>2</v>
      </c>
      <c r="AB33" s="819"/>
      <c r="AC33" s="819"/>
      <c r="AD33" s="819"/>
      <c r="AE33" s="820"/>
      <c r="AF33" s="821" t="s">
        <v>182</v>
      </c>
      <c r="AG33" s="822"/>
      <c r="AH33" s="822"/>
      <c r="AI33" s="822"/>
      <c r="AJ33" s="823"/>
      <c r="AK33" s="890">
        <v>664</v>
      </c>
      <c r="AL33" s="891"/>
      <c r="AM33" s="891"/>
      <c r="AN33" s="891"/>
      <c r="AO33" s="891"/>
      <c r="AP33" s="891">
        <v>11108</v>
      </c>
      <c r="AQ33" s="891"/>
      <c r="AR33" s="891"/>
      <c r="AS33" s="891"/>
      <c r="AT33" s="891"/>
      <c r="AU33" s="891">
        <v>7331</v>
      </c>
      <c r="AV33" s="891"/>
      <c r="AW33" s="891"/>
      <c r="AX33" s="891"/>
      <c r="AY33" s="891"/>
      <c r="AZ33" s="892" t="s">
        <v>572</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128</v>
      </c>
      <c r="R34" s="819"/>
      <c r="S34" s="819"/>
      <c r="T34" s="819"/>
      <c r="U34" s="819"/>
      <c r="V34" s="819">
        <v>505</v>
      </c>
      <c r="W34" s="819"/>
      <c r="X34" s="819"/>
      <c r="Y34" s="819"/>
      <c r="Z34" s="819"/>
      <c r="AA34" s="819">
        <v>-377</v>
      </c>
      <c r="AB34" s="819"/>
      <c r="AC34" s="819"/>
      <c r="AD34" s="819"/>
      <c r="AE34" s="820"/>
      <c r="AF34" s="821">
        <v>-26</v>
      </c>
      <c r="AG34" s="822"/>
      <c r="AH34" s="822"/>
      <c r="AI34" s="822"/>
      <c r="AJ34" s="823"/>
      <c r="AK34" s="890" t="s">
        <v>572</v>
      </c>
      <c r="AL34" s="891"/>
      <c r="AM34" s="891"/>
      <c r="AN34" s="891"/>
      <c r="AO34" s="891"/>
      <c r="AP34" s="891">
        <v>19</v>
      </c>
      <c r="AQ34" s="891"/>
      <c r="AR34" s="891"/>
      <c r="AS34" s="891"/>
      <c r="AT34" s="891"/>
      <c r="AU34" s="891">
        <v>19</v>
      </c>
      <c r="AV34" s="891"/>
      <c r="AW34" s="891"/>
      <c r="AX34" s="891"/>
      <c r="AY34" s="891"/>
      <c r="AZ34" s="892">
        <v>6.5</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119</v>
      </c>
      <c r="AG63" s="902"/>
      <c r="AH63" s="902"/>
      <c r="AI63" s="902"/>
      <c r="AJ63" s="903"/>
      <c r="AK63" s="904"/>
      <c r="AL63" s="899"/>
      <c r="AM63" s="899"/>
      <c r="AN63" s="899"/>
      <c r="AO63" s="899"/>
      <c r="AP63" s="902">
        <v>11880</v>
      </c>
      <c r="AQ63" s="902"/>
      <c r="AR63" s="902"/>
      <c r="AS63" s="902"/>
      <c r="AT63" s="902"/>
      <c r="AU63" s="902">
        <v>7350</v>
      </c>
      <c r="AV63" s="902"/>
      <c r="AW63" s="902"/>
      <c r="AX63" s="902"/>
      <c r="AY63" s="902"/>
      <c r="AZ63" s="906"/>
      <c r="BA63" s="906"/>
      <c r="BB63" s="906"/>
      <c r="BC63" s="906"/>
      <c r="BD63" s="906"/>
      <c r="BE63" s="907"/>
      <c r="BF63" s="907"/>
      <c r="BG63" s="907"/>
      <c r="BH63" s="907"/>
      <c r="BI63" s="908"/>
      <c r="BJ63" s="909" t="s">
        <v>182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395</v>
      </c>
      <c r="AG66" s="873"/>
      <c r="AH66" s="873"/>
      <c r="AI66" s="873"/>
      <c r="AJ66" s="913"/>
      <c r="AK66" s="777" t="s">
        <v>396</v>
      </c>
      <c r="AL66" s="801"/>
      <c r="AM66" s="801"/>
      <c r="AN66" s="801"/>
      <c r="AO66" s="802"/>
      <c r="AP66" s="777" t="s">
        <v>397</v>
      </c>
      <c r="AQ66" s="778"/>
      <c r="AR66" s="778"/>
      <c r="AS66" s="778"/>
      <c r="AT66" s="779"/>
      <c r="AU66" s="777" t="s">
        <v>412</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63</v>
      </c>
      <c r="R68" s="926"/>
      <c r="S68" s="926"/>
      <c r="T68" s="926"/>
      <c r="U68" s="926"/>
      <c r="V68" s="926">
        <v>58</v>
      </c>
      <c r="W68" s="926"/>
      <c r="X68" s="926"/>
      <c r="Y68" s="926"/>
      <c r="Z68" s="926"/>
      <c r="AA68" s="926">
        <v>5</v>
      </c>
      <c r="AB68" s="926"/>
      <c r="AC68" s="926"/>
      <c r="AD68" s="926"/>
      <c r="AE68" s="926"/>
      <c r="AF68" s="926">
        <v>5</v>
      </c>
      <c r="AG68" s="926"/>
      <c r="AH68" s="926"/>
      <c r="AI68" s="926"/>
      <c r="AJ68" s="926"/>
      <c r="AK68" s="926" t="s">
        <v>574</v>
      </c>
      <c r="AL68" s="926"/>
      <c r="AM68" s="926"/>
      <c r="AN68" s="926"/>
      <c r="AO68" s="926"/>
      <c r="AP68" s="926">
        <v>45</v>
      </c>
      <c r="AQ68" s="926"/>
      <c r="AR68" s="926"/>
      <c r="AS68" s="926"/>
      <c r="AT68" s="926"/>
      <c r="AU68" s="926">
        <v>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5914</v>
      </c>
      <c r="R69" s="891"/>
      <c r="S69" s="891"/>
      <c r="T69" s="891"/>
      <c r="U69" s="891"/>
      <c r="V69" s="891">
        <v>5862</v>
      </c>
      <c r="W69" s="891"/>
      <c r="X69" s="891"/>
      <c r="Y69" s="891"/>
      <c r="Z69" s="891"/>
      <c r="AA69" s="891">
        <v>53</v>
      </c>
      <c r="AB69" s="891"/>
      <c r="AC69" s="891"/>
      <c r="AD69" s="891"/>
      <c r="AE69" s="891"/>
      <c r="AF69" s="891">
        <v>53</v>
      </c>
      <c r="AG69" s="891"/>
      <c r="AH69" s="891"/>
      <c r="AI69" s="891"/>
      <c r="AJ69" s="891"/>
      <c r="AK69" s="891">
        <v>367</v>
      </c>
      <c r="AL69" s="891"/>
      <c r="AM69" s="891"/>
      <c r="AN69" s="891"/>
      <c r="AO69" s="891"/>
      <c r="AP69" s="891">
        <v>3235</v>
      </c>
      <c r="AQ69" s="891"/>
      <c r="AR69" s="891"/>
      <c r="AS69" s="891"/>
      <c r="AT69" s="891"/>
      <c r="AU69" s="891">
        <v>389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568</v>
      </c>
      <c r="R70" s="891"/>
      <c r="S70" s="891"/>
      <c r="T70" s="891"/>
      <c r="U70" s="891"/>
      <c r="V70" s="891">
        <v>563</v>
      </c>
      <c r="W70" s="891"/>
      <c r="X70" s="891"/>
      <c r="Y70" s="891"/>
      <c r="Z70" s="891"/>
      <c r="AA70" s="891">
        <v>5</v>
      </c>
      <c r="AB70" s="891"/>
      <c r="AC70" s="891"/>
      <c r="AD70" s="891"/>
      <c r="AE70" s="891"/>
      <c r="AF70" s="891">
        <v>5</v>
      </c>
      <c r="AG70" s="891"/>
      <c r="AH70" s="891"/>
      <c r="AI70" s="891"/>
      <c r="AJ70" s="891"/>
      <c r="AK70" s="891">
        <v>71</v>
      </c>
      <c r="AL70" s="891"/>
      <c r="AM70" s="891"/>
      <c r="AN70" s="891"/>
      <c r="AO70" s="891"/>
      <c r="AP70" s="891" t="s">
        <v>572</v>
      </c>
      <c r="AQ70" s="891"/>
      <c r="AR70" s="891"/>
      <c r="AS70" s="891"/>
      <c r="AT70" s="891"/>
      <c r="AU70" s="891" t="s">
        <v>572</v>
      </c>
      <c r="AV70" s="891"/>
      <c r="AW70" s="891"/>
      <c r="AX70" s="891"/>
      <c r="AY70" s="891"/>
      <c r="AZ70" s="937" t="s">
        <v>578</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577</v>
      </c>
      <c r="C71" s="934"/>
      <c r="D71" s="934"/>
      <c r="E71" s="934"/>
      <c r="F71" s="934"/>
      <c r="G71" s="934"/>
      <c r="H71" s="934"/>
      <c r="I71" s="934"/>
      <c r="J71" s="934"/>
      <c r="K71" s="934"/>
      <c r="L71" s="934"/>
      <c r="M71" s="934"/>
      <c r="N71" s="934"/>
      <c r="O71" s="934"/>
      <c r="P71" s="935"/>
      <c r="Q71" s="936">
        <v>82672</v>
      </c>
      <c r="R71" s="891"/>
      <c r="S71" s="891"/>
      <c r="T71" s="891"/>
      <c r="U71" s="891"/>
      <c r="V71" s="891">
        <v>80207</v>
      </c>
      <c r="W71" s="891"/>
      <c r="X71" s="891"/>
      <c r="Y71" s="891"/>
      <c r="Z71" s="891"/>
      <c r="AA71" s="891">
        <v>2465</v>
      </c>
      <c r="AB71" s="891"/>
      <c r="AC71" s="891"/>
      <c r="AD71" s="891"/>
      <c r="AE71" s="891"/>
      <c r="AF71" s="891">
        <v>2465</v>
      </c>
      <c r="AG71" s="891"/>
      <c r="AH71" s="891"/>
      <c r="AI71" s="891"/>
      <c r="AJ71" s="891"/>
      <c r="AK71" s="891">
        <v>801</v>
      </c>
      <c r="AL71" s="891"/>
      <c r="AM71" s="891"/>
      <c r="AN71" s="891"/>
      <c r="AO71" s="891"/>
      <c r="AP71" s="891" t="s">
        <v>572</v>
      </c>
      <c r="AQ71" s="891"/>
      <c r="AR71" s="891"/>
      <c r="AS71" s="891"/>
      <c r="AT71" s="891"/>
      <c r="AU71" s="891" t="s">
        <v>572</v>
      </c>
      <c r="AV71" s="891"/>
      <c r="AW71" s="891"/>
      <c r="AX71" s="891"/>
      <c r="AY71" s="891"/>
      <c r="AZ71" s="937" t="s">
        <v>579</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2528</v>
      </c>
      <c r="AG88" s="902"/>
      <c r="AH88" s="902"/>
      <c r="AI88" s="902"/>
      <c r="AJ88" s="902"/>
      <c r="AK88" s="899"/>
      <c r="AL88" s="899"/>
      <c r="AM88" s="899"/>
      <c r="AN88" s="899"/>
      <c r="AO88" s="899"/>
      <c r="AP88" s="902">
        <v>3280</v>
      </c>
      <c r="AQ88" s="902"/>
      <c r="AR88" s="902"/>
      <c r="AS88" s="902"/>
      <c r="AT88" s="902"/>
      <c r="AU88" s="902">
        <v>405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42</v>
      </c>
      <c r="CS102" s="910"/>
      <c r="CT102" s="910"/>
      <c r="CU102" s="910"/>
      <c r="CV102" s="953"/>
      <c r="CW102" s="952">
        <v>0</v>
      </c>
      <c r="CX102" s="910"/>
      <c r="CY102" s="910"/>
      <c r="CZ102" s="910"/>
      <c r="DA102" s="953"/>
      <c r="DB102" s="952">
        <v>3580</v>
      </c>
      <c r="DC102" s="910"/>
      <c r="DD102" s="910"/>
      <c r="DE102" s="910"/>
      <c r="DF102" s="953"/>
      <c r="DG102" s="952" t="s">
        <v>586</v>
      </c>
      <c r="DH102" s="910"/>
      <c r="DI102" s="910"/>
      <c r="DJ102" s="910"/>
      <c r="DK102" s="953"/>
      <c r="DL102" s="952">
        <v>23</v>
      </c>
      <c r="DM102" s="910"/>
      <c r="DN102" s="910"/>
      <c r="DO102" s="910"/>
      <c r="DP102" s="953"/>
      <c r="DQ102" s="952">
        <v>1666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306</v>
      </c>
      <c r="AG109" s="955"/>
      <c r="AH109" s="955"/>
      <c r="AI109" s="955"/>
      <c r="AJ109" s="956"/>
      <c r="AK109" s="954" t="s">
        <v>305</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306</v>
      </c>
      <c r="BW109" s="955"/>
      <c r="BX109" s="955"/>
      <c r="BY109" s="955"/>
      <c r="BZ109" s="956"/>
      <c r="CA109" s="954" t="s">
        <v>305</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306</v>
      </c>
      <c r="DM109" s="955"/>
      <c r="DN109" s="955"/>
      <c r="DO109" s="955"/>
      <c r="DP109" s="956"/>
      <c r="DQ109" s="954" t="s">
        <v>305</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1422485</v>
      </c>
      <c r="AB110" s="962"/>
      <c r="AC110" s="962"/>
      <c r="AD110" s="962"/>
      <c r="AE110" s="963"/>
      <c r="AF110" s="964">
        <v>1440997</v>
      </c>
      <c r="AG110" s="962"/>
      <c r="AH110" s="962"/>
      <c r="AI110" s="962"/>
      <c r="AJ110" s="963"/>
      <c r="AK110" s="964">
        <v>1449109</v>
      </c>
      <c r="AL110" s="962"/>
      <c r="AM110" s="962"/>
      <c r="AN110" s="962"/>
      <c r="AO110" s="963"/>
      <c r="AP110" s="965">
        <v>21.5</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12783713</v>
      </c>
      <c r="BR110" s="997"/>
      <c r="BS110" s="997"/>
      <c r="BT110" s="997"/>
      <c r="BU110" s="997"/>
      <c r="BV110" s="997">
        <v>12503083</v>
      </c>
      <c r="BW110" s="997"/>
      <c r="BX110" s="997"/>
      <c r="BY110" s="997"/>
      <c r="BZ110" s="997"/>
      <c r="CA110" s="997">
        <v>12401647</v>
      </c>
      <c r="CB110" s="997"/>
      <c r="CC110" s="997"/>
      <c r="CD110" s="997"/>
      <c r="CE110" s="997"/>
      <c r="CF110" s="1011">
        <v>184.3</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182</v>
      </c>
      <c r="DM110" s="997"/>
      <c r="DN110" s="997"/>
      <c r="DO110" s="997"/>
      <c r="DP110" s="997"/>
      <c r="DQ110" s="997" t="s">
        <v>182</v>
      </c>
      <c r="DR110" s="997"/>
      <c r="DS110" s="997"/>
      <c r="DT110" s="997"/>
      <c r="DU110" s="997"/>
      <c r="DV110" s="998" t="s">
        <v>182</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182</v>
      </c>
      <c r="AB111" s="1004"/>
      <c r="AC111" s="1004"/>
      <c r="AD111" s="1004"/>
      <c r="AE111" s="1005"/>
      <c r="AF111" s="1006" t="s">
        <v>182</v>
      </c>
      <c r="AG111" s="1004"/>
      <c r="AH111" s="1004"/>
      <c r="AI111" s="1004"/>
      <c r="AJ111" s="1005"/>
      <c r="AK111" s="1006" t="s">
        <v>182</v>
      </c>
      <c r="AL111" s="1004"/>
      <c r="AM111" s="1004"/>
      <c r="AN111" s="1004"/>
      <c r="AO111" s="1005"/>
      <c r="AP111" s="1007" t="s">
        <v>182</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16128</v>
      </c>
      <c r="BR111" s="990"/>
      <c r="BS111" s="990"/>
      <c r="BT111" s="990"/>
      <c r="BU111" s="990"/>
      <c r="BV111" s="990">
        <v>6267</v>
      </c>
      <c r="BW111" s="990"/>
      <c r="BX111" s="990"/>
      <c r="BY111" s="990"/>
      <c r="BZ111" s="990"/>
      <c r="CA111" s="990">
        <v>2763</v>
      </c>
      <c r="CB111" s="990"/>
      <c r="CC111" s="990"/>
      <c r="CD111" s="990"/>
      <c r="CE111" s="990"/>
      <c r="CF111" s="984">
        <v>0</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429</v>
      </c>
      <c r="DM111" s="990"/>
      <c r="DN111" s="990"/>
      <c r="DO111" s="990"/>
      <c r="DP111" s="990"/>
      <c r="DQ111" s="990" t="s">
        <v>182</v>
      </c>
      <c r="DR111" s="990"/>
      <c r="DS111" s="990"/>
      <c r="DT111" s="990"/>
      <c r="DU111" s="990"/>
      <c r="DV111" s="991" t="s">
        <v>429</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182</v>
      </c>
      <c r="AG112" s="1029"/>
      <c r="AH112" s="1029"/>
      <c r="AI112" s="1029"/>
      <c r="AJ112" s="1030"/>
      <c r="AK112" s="1031" t="s">
        <v>182</v>
      </c>
      <c r="AL112" s="1029"/>
      <c r="AM112" s="1029"/>
      <c r="AN112" s="1029"/>
      <c r="AO112" s="1030"/>
      <c r="AP112" s="1032" t="s">
        <v>182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7776558</v>
      </c>
      <c r="BR112" s="990"/>
      <c r="BS112" s="990"/>
      <c r="BT112" s="990"/>
      <c r="BU112" s="990"/>
      <c r="BV112" s="990">
        <v>7461831</v>
      </c>
      <c r="BW112" s="990"/>
      <c r="BX112" s="990"/>
      <c r="BY112" s="990"/>
      <c r="BZ112" s="990"/>
      <c r="CA112" s="990">
        <v>7350135</v>
      </c>
      <c r="CB112" s="990"/>
      <c r="CC112" s="990"/>
      <c r="CD112" s="990"/>
      <c r="CE112" s="990"/>
      <c r="CF112" s="984">
        <v>109.3</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182</v>
      </c>
      <c r="DM112" s="990"/>
      <c r="DN112" s="990"/>
      <c r="DO112" s="990"/>
      <c r="DP112" s="990"/>
      <c r="DQ112" s="990" t="s">
        <v>429</v>
      </c>
      <c r="DR112" s="990"/>
      <c r="DS112" s="990"/>
      <c r="DT112" s="990"/>
      <c r="DU112" s="990"/>
      <c r="DV112" s="991" t="s">
        <v>182</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688497</v>
      </c>
      <c r="AB113" s="1004"/>
      <c r="AC113" s="1004"/>
      <c r="AD113" s="1004"/>
      <c r="AE113" s="1005"/>
      <c r="AF113" s="1006">
        <v>673608</v>
      </c>
      <c r="AG113" s="1004"/>
      <c r="AH113" s="1004"/>
      <c r="AI113" s="1004"/>
      <c r="AJ113" s="1005"/>
      <c r="AK113" s="1006">
        <v>635088</v>
      </c>
      <c r="AL113" s="1004"/>
      <c r="AM113" s="1004"/>
      <c r="AN113" s="1004"/>
      <c r="AO113" s="1005"/>
      <c r="AP113" s="1007">
        <v>9.4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477624</v>
      </c>
      <c r="BR113" s="990"/>
      <c r="BS113" s="990"/>
      <c r="BT113" s="990"/>
      <c r="BU113" s="990"/>
      <c r="BV113" s="990">
        <v>491617</v>
      </c>
      <c r="BW113" s="990"/>
      <c r="BX113" s="990"/>
      <c r="BY113" s="990"/>
      <c r="BZ113" s="990"/>
      <c r="CA113" s="990">
        <v>405406</v>
      </c>
      <c r="CB113" s="990"/>
      <c r="CC113" s="990"/>
      <c r="CD113" s="990"/>
      <c r="CE113" s="990"/>
      <c r="CF113" s="984">
        <v>6</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182</v>
      </c>
      <c r="DH113" s="1029"/>
      <c r="DI113" s="1029"/>
      <c r="DJ113" s="1029"/>
      <c r="DK113" s="1030"/>
      <c r="DL113" s="1031" t="s">
        <v>182</v>
      </c>
      <c r="DM113" s="1029"/>
      <c r="DN113" s="1029"/>
      <c r="DO113" s="1029"/>
      <c r="DP113" s="1030"/>
      <c r="DQ113" s="1031" t="s">
        <v>182</v>
      </c>
      <c r="DR113" s="1029"/>
      <c r="DS113" s="1029"/>
      <c r="DT113" s="1029"/>
      <c r="DU113" s="1030"/>
      <c r="DV113" s="1032" t="s">
        <v>182</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76382</v>
      </c>
      <c r="AB114" s="1029"/>
      <c r="AC114" s="1029"/>
      <c r="AD114" s="1029"/>
      <c r="AE114" s="1030"/>
      <c r="AF114" s="1031">
        <v>74749</v>
      </c>
      <c r="AG114" s="1029"/>
      <c r="AH114" s="1029"/>
      <c r="AI114" s="1029"/>
      <c r="AJ114" s="1030"/>
      <c r="AK114" s="1031">
        <v>98439</v>
      </c>
      <c r="AL114" s="1029"/>
      <c r="AM114" s="1029"/>
      <c r="AN114" s="1029"/>
      <c r="AO114" s="1030"/>
      <c r="AP114" s="1032">
        <v>1.5</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1709249</v>
      </c>
      <c r="BR114" s="990"/>
      <c r="BS114" s="990"/>
      <c r="BT114" s="990"/>
      <c r="BU114" s="990"/>
      <c r="BV114" s="990">
        <v>1765268</v>
      </c>
      <c r="BW114" s="990"/>
      <c r="BX114" s="990"/>
      <c r="BY114" s="990"/>
      <c r="BZ114" s="990"/>
      <c r="CA114" s="990">
        <v>1724197</v>
      </c>
      <c r="CB114" s="990"/>
      <c r="CC114" s="990"/>
      <c r="CD114" s="990"/>
      <c r="CE114" s="990"/>
      <c r="CF114" s="984">
        <v>25.6</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182</v>
      </c>
      <c r="DH114" s="1029"/>
      <c r="DI114" s="1029"/>
      <c r="DJ114" s="1029"/>
      <c r="DK114" s="1030"/>
      <c r="DL114" s="1031" t="s">
        <v>182</v>
      </c>
      <c r="DM114" s="1029"/>
      <c r="DN114" s="1029"/>
      <c r="DO114" s="1029"/>
      <c r="DP114" s="1030"/>
      <c r="DQ114" s="1031" t="s">
        <v>182</v>
      </c>
      <c r="DR114" s="1029"/>
      <c r="DS114" s="1029"/>
      <c r="DT114" s="1029"/>
      <c r="DU114" s="1030"/>
      <c r="DV114" s="1032" t="s">
        <v>182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13162</v>
      </c>
      <c r="AB115" s="1004"/>
      <c r="AC115" s="1004"/>
      <c r="AD115" s="1004"/>
      <c r="AE115" s="1005"/>
      <c r="AF115" s="1006">
        <v>11543</v>
      </c>
      <c r="AG115" s="1004"/>
      <c r="AH115" s="1004"/>
      <c r="AI115" s="1004"/>
      <c r="AJ115" s="1005"/>
      <c r="AK115" s="1006">
        <v>4045</v>
      </c>
      <c r="AL115" s="1004"/>
      <c r="AM115" s="1004"/>
      <c r="AN115" s="1004"/>
      <c r="AO115" s="1005"/>
      <c r="AP115" s="1007">
        <v>0.1</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1749871</v>
      </c>
      <c r="BR115" s="990"/>
      <c r="BS115" s="990"/>
      <c r="BT115" s="990"/>
      <c r="BU115" s="990"/>
      <c r="BV115" s="990">
        <v>1694784</v>
      </c>
      <c r="BW115" s="990"/>
      <c r="BX115" s="990"/>
      <c r="BY115" s="990"/>
      <c r="BZ115" s="990"/>
      <c r="CA115" s="990">
        <v>1665678</v>
      </c>
      <c r="CB115" s="990"/>
      <c r="CC115" s="990"/>
      <c r="CD115" s="990"/>
      <c r="CE115" s="990"/>
      <c r="CF115" s="984">
        <v>24.8</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182</v>
      </c>
      <c r="DM115" s="1029"/>
      <c r="DN115" s="1029"/>
      <c r="DO115" s="1029"/>
      <c r="DP115" s="1030"/>
      <c r="DQ115" s="1031" t="s">
        <v>182</v>
      </c>
      <c r="DR115" s="1029"/>
      <c r="DS115" s="1029"/>
      <c r="DT115" s="1029"/>
      <c r="DU115" s="1030"/>
      <c r="DV115" s="1032" t="s">
        <v>182</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1853</v>
      </c>
      <c r="AB116" s="1029"/>
      <c r="AC116" s="1029"/>
      <c r="AD116" s="1029"/>
      <c r="AE116" s="1030"/>
      <c r="AF116" s="1031">
        <v>1186</v>
      </c>
      <c r="AG116" s="1029"/>
      <c r="AH116" s="1029"/>
      <c r="AI116" s="1029"/>
      <c r="AJ116" s="1030"/>
      <c r="AK116" s="1031">
        <v>480</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182</v>
      </c>
      <c r="BR116" s="990"/>
      <c r="BS116" s="990"/>
      <c r="BT116" s="990"/>
      <c r="BU116" s="990"/>
      <c r="BV116" s="990" t="s">
        <v>182</v>
      </c>
      <c r="BW116" s="990"/>
      <c r="BX116" s="990"/>
      <c r="BY116" s="990"/>
      <c r="BZ116" s="990"/>
      <c r="CA116" s="990" t="s">
        <v>182</v>
      </c>
      <c r="CB116" s="990"/>
      <c r="CC116" s="990"/>
      <c r="CD116" s="990"/>
      <c r="CE116" s="990"/>
      <c r="CF116" s="984" t="s">
        <v>182</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6400</v>
      </c>
      <c r="DH116" s="1029"/>
      <c r="DI116" s="1029"/>
      <c r="DJ116" s="1029"/>
      <c r="DK116" s="1030"/>
      <c r="DL116" s="1031" t="s">
        <v>182</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x14ac:dyDescent="0.15">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2202379</v>
      </c>
      <c r="AB117" s="1047"/>
      <c r="AC117" s="1047"/>
      <c r="AD117" s="1047"/>
      <c r="AE117" s="1048"/>
      <c r="AF117" s="1049">
        <v>2202083</v>
      </c>
      <c r="AG117" s="1047"/>
      <c r="AH117" s="1047"/>
      <c r="AI117" s="1047"/>
      <c r="AJ117" s="1048"/>
      <c r="AK117" s="1049">
        <v>2187161</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182</v>
      </c>
      <c r="BR117" s="990"/>
      <c r="BS117" s="990"/>
      <c r="BT117" s="990"/>
      <c r="BU117" s="990"/>
      <c r="BV117" s="990" t="s">
        <v>182</v>
      </c>
      <c r="BW117" s="990"/>
      <c r="BX117" s="990"/>
      <c r="BY117" s="990"/>
      <c r="BZ117" s="990"/>
      <c r="CA117" s="990" t="s">
        <v>429</v>
      </c>
      <c r="CB117" s="990"/>
      <c r="CC117" s="990"/>
      <c r="CD117" s="990"/>
      <c r="CE117" s="990"/>
      <c r="CF117" s="984" t="s">
        <v>182</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182</v>
      </c>
      <c r="DH117" s="1029"/>
      <c r="DI117" s="1029"/>
      <c r="DJ117" s="1029"/>
      <c r="DK117" s="1030"/>
      <c r="DL117" s="1031" t="s">
        <v>182</v>
      </c>
      <c r="DM117" s="1029"/>
      <c r="DN117" s="1029"/>
      <c r="DO117" s="1029"/>
      <c r="DP117" s="1030"/>
      <c r="DQ117" s="1031" t="s">
        <v>182</v>
      </c>
      <c r="DR117" s="1029"/>
      <c r="DS117" s="1029"/>
      <c r="DT117" s="1029"/>
      <c r="DU117" s="1030"/>
      <c r="DV117" s="1032" t="s">
        <v>429</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306</v>
      </c>
      <c r="AG118" s="955"/>
      <c r="AH118" s="955"/>
      <c r="AI118" s="955"/>
      <c r="AJ118" s="956"/>
      <c r="AK118" s="954" t="s">
        <v>305</v>
      </c>
      <c r="AL118" s="955"/>
      <c r="AM118" s="955"/>
      <c r="AN118" s="955"/>
      <c r="AO118" s="956"/>
      <c r="AP118" s="1041" t="s">
        <v>423</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182</v>
      </c>
      <c r="BW118" s="1068"/>
      <c r="BX118" s="1068"/>
      <c r="BY118" s="1068"/>
      <c r="BZ118" s="1068"/>
      <c r="CA118" s="1068" t="s">
        <v>429</v>
      </c>
      <c r="CB118" s="1068"/>
      <c r="CC118" s="1068"/>
      <c r="CD118" s="1068"/>
      <c r="CE118" s="1068"/>
      <c r="CF118" s="984" t="s">
        <v>182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182</v>
      </c>
      <c r="DH118" s="1029"/>
      <c r="DI118" s="1029"/>
      <c r="DJ118" s="1029"/>
      <c r="DK118" s="1030"/>
      <c r="DL118" s="1031" t="s">
        <v>182</v>
      </c>
      <c r="DM118" s="1029"/>
      <c r="DN118" s="1029"/>
      <c r="DO118" s="1029"/>
      <c r="DP118" s="1030"/>
      <c r="DQ118" s="1031" t="s">
        <v>429</v>
      </c>
      <c r="DR118" s="1029"/>
      <c r="DS118" s="1029"/>
      <c r="DT118" s="1029"/>
      <c r="DU118" s="1030"/>
      <c r="DV118" s="1032" t="s">
        <v>182</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429</v>
      </c>
      <c r="AG119" s="962"/>
      <c r="AH119" s="962"/>
      <c r="AI119" s="962"/>
      <c r="AJ119" s="963"/>
      <c r="AK119" s="964" t="s">
        <v>182</v>
      </c>
      <c r="AL119" s="962"/>
      <c r="AM119" s="962"/>
      <c r="AN119" s="962"/>
      <c r="AO119" s="963"/>
      <c r="AP119" s="965" t="s">
        <v>429</v>
      </c>
      <c r="AQ119" s="966"/>
      <c r="AR119" s="966"/>
      <c r="AS119" s="966"/>
      <c r="AT119" s="967"/>
      <c r="AU119" s="972"/>
      <c r="AV119" s="973"/>
      <c r="AW119" s="973"/>
      <c r="AX119" s="973"/>
      <c r="AY119" s="973"/>
      <c r="AZ119" s="257" t="s">
        <v>186</v>
      </c>
      <c r="BA119" s="257"/>
      <c r="BB119" s="257"/>
      <c r="BC119" s="257"/>
      <c r="BD119" s="257"/>
      <c r="BE119" s="257"/>
      <c r="BF119" s="257"/>
      <c r="BG119" s="257"/>
      <c r="BH119" s="257"/>
      <c r="BI119" s="257"/>
      <c r="BJ119" s="257"/>
      <c r="BK119" s="257"/>
      <c r="BL119" s="257"/>
      <c r="BM119" s="257"/>
      <c r="BN119" s="257"/>
      <c r="BO119" s="1045" t="s">
        <v>454</v>
      </c>
      <c r="BP119" s="1076"/>
      <c r="BQ119" s="1067">
        <v>24513143</v>
      </c>
      <c r="BR119" s="1068"/>
      <c r="BS119" s="1068"/>
      <c r="BT119" s="1068"/>
      <c r="BU119" s="1068"/>
      <c r="BV119" s="1068">
        <v>23922850</v>
      </c>
      <c r="BW119" s="1068"/>
      <c r="BX119" s="1068"/>
      <c r="BY119" s="1068"/>
      <c r="BZ119" s="1068"/>
      <c r="CA119" s="1068">
        <v>23549826</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9728</v>
      </c>
      <c r="DH119" s="1054"/>
      <c r="DI119" s="1054"/>
      <c r="DJ119" s="1054"/>
      <c r="DK119" s="1055"/>
      <c r="DL119" s="1053">
        <v>6267</v>
      </c>
      <c r="DM119" s="1054"/>
      <c r="DN119" s="1054"/>
      <c r="DO119" s="1054"/>
      <c r="DP119" s="1055"/>
      <c r="DQ119" s="1053">
        <v>2763</v>
      </c>
      <c r="DR119" s="1054"/>
      <c r="DS119" s="1054"/>
      <c r="DT119" s="1054"/>
      <c r="DU119" s="1055"/>
      <c r="DV119" s="1056">
        <v>0</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182</v>
      </c>
      <c r="AB120" s="1029"/>
      <c r="AC120" s="1029"/>
      <c r="AD120" s="1029"/>
      <c r="AE120" s="1030"/>
      <c r="AF120" s="1031" t="s">
        <v>182</v>
      </c>
      <c r="AG120" s="1029"/>
      <c r="AH120" s="1029"/>
      <c r="AI120" s="1029"/>
      <c r="AJ120" s="1030"/>
      <c r="AK120" s="1031" t="s">
        <v>182</v>
      </c>
      <c r="AL120" s="1029"/>
      <c r="AM120" s="1029"/>
      <c r="AN120" s="1029"/>
      <c r="AO120" s="1030"/>
      <c r="AP120" s="1032" t="s">
        <v>182</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4190640</v>
      </c>
      <c r="BR120" s="997"/>
      <c r="BS120" s="997"/>
      <c r="BT120" s="997"/>
      <c r="BU120" s="997"/>
      <c r="BV120" s="997">
        <v>4376032</v>
      </c>
      <c r="BW120" s="997"/>
      <c r="BX120" s="997"/>
      <c r="BY120" s="997"/>
      <c r="BZ120" s="997"/>
      <c r="CA120" s="997">
        <v>1066136</v>
      </c>
      <c r="CB120" s="997"/>
      <c r="CC120" s="997"/>
      <c r="CD120" s="997"/>
      <c r="CE120" s="997"/>
      <c r="CF120" s="1011">
        <v>15.8</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7730992</v>
      </c>
      <c r="DH120" s="997"/>
      <c r="DI120" s="997"/>
      <c r="DJ120" s="997"/>
      <c r="DK120" s="997"/>
      <c r="DL120" s="997">
        <v>7429621</v>
      </c>
      <c r="DM120" s="997"/>
      <c r="DN120" s="997"/>
      <c r="DO120" s="997"/>
      <c r="DP120" s="997"/>
      <c r="DQ120" s="997">
        <v>7331281</v>
      </c>
      <c r="DR120" s="997"/>
      <c r="DS120" s="997"/>
      <c r="DT120" s="997"/>
      <c r="DU120" s="997"/>
      <c r="DV120" s="998">
        <v>109</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182</v>
      </c>
      <c r="AB121" s="1029"/>
      <c r="AC121" s="1029"/>
      <c r="AD121" s="1029"/>
      <c r="AE121" s="1030"/>
      <c r="AF121" s="1031" t="s">
        <v>182</v>
      </c>
      <c r="AG121" s="1029"/>
      <c r="AH121" s="1029"/>
      <c r="AI121" s="1029"/>
      <c r="AJ121" s="1030"/>
      <c r="AK121" s="1031" t="s">
        <v>182</v>
      </c>
      <c r="AL121" s="1029"/>
      <c r="AM121" s="1029"/>
      <c r="AN121" s="1029"/>
      <c r="AO121" s="1030"/>
      <c r="AP121" s="1032" t="s">
        <v>429</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687977</v>
      </c>
      <c r="BR121" s="990"/>
      <c r="BS121" s="990"/>
      <c r="BT121" s="990"/>
      <c r="BU121" s="990"/>
      <c r="BV121" s="990">
        <v>559739</v>
      </c>
      <c r="BW121" s="990"/>
      <c r="BX121" s="990"/>
      <c r="BY121" s="990"/>
      <c r="BZ121" s="990"/>
      <c r="CA121" s="990">
        <v>458644</v>
      </c>
      <c r="CB121" s="990"/>
      <c r="CC121" s="990"/>
      <c r="CD121" s="990"/>
      <c r="CE121" s="990"/>
      <c r="CF121" s="984">
        <v>6.8</v>
      </c>
      <c r="CG121" s="985"/>
      <c r="CH121" s="985"/>
      <c r="CI121" s="985"/>
      <c r="CJ121" s="985"/>
      <c r="CK121" s="1080"/>
      <c r="CL121" s="1081"/>
      <c r="CM121" s="1081"/>
      <c r="CN121" s="1081"/>
      <c r="CO121" s="1082"/>
      <c r="CP121" s="1090" t="s">
        <v>407</v>
      </c>
      <c r="CQ121" s="1091"/>
      <c r="CR121" s="1091"/>
      <c r="CS121" s="1091"/>
      <c r="CT121" s="1091"/>
      <c r="CU121" s="1091"/>
      <c r="CV121" s="1091"/>
      <c r="CW121" s="1091"/>
      <c r="CX121" s="1091"/>
      <c r="CY121" s="1091"/>
      <c r="CZ121" s="1091"/>
      <c r="DA121" s="1091"/>
      <c r="DB121" s="1091"/>
      <c r="DC121" s="1091"/>
      <c r="DD121" s="1091"/>
      <c r="DE121" s="1091"/>
      <c r="DF121" s="1092"/>
      <c r="DG121" s="989">
        <v>45566</v>
      </c>
      <c r="DH121" s="990"/>
      <c r="DI121" s="990"/>
      <c r="DJ121" s="990"/>
      <c r="DK121" s="990"/>
      <c r="DL121" s="990">
        <v>32210</v>
      </c>
      <c r="DM121" s="990"/>
      <c r="DN121" s="990"/>
      <c r="DO121" s="990"/>
      <c r="DP121" s="990"/>
      <c r="DQ121" s="990">
        <v>18854</v>
      </c>
      <c r="DR121" s="990"/>
      <c r="DS121" s="990"/>
      <c r="DT121" s="990"/>
      <c r="DU121" s="990"/>
      <c r="DV121" s="991">
        <v>0.3</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182</v>
      </c>
      <c r="AB122" s="1029"/>
      <c r="AC122" s="1029"/>
      <c r="AD122" s="1029"/>
      <c r="AE122" s="1030"/>
      <c r="AF122" s="1031" t="s">
        <v>182</v>
      </c>
      <c r="AG122" s="1029"/>
      <c r="AH122" s="1029"/>
      <c r="AI122" s="1029"/>
      <c r="AJ122" s="1030"/>
      <c r="AK122" s="1031" t="s">
        <v>182</v>
      </c>
      <c r="AL122" s="1029"/>
      <c r="AM122" s="1029"/>
      <c r="AN122" s="1029"/>
      <c r="AO122" s="1030"/>
      <c r="AP122" s="1032" t="s">
        <v>429</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13147243</v>
      </c>
      <c r="BR122" s="1068"/>
      <c r="BS122" s="1068"/>
      <c r="BT122" s="1068"/>
      <c r="BU122" s="1068"/>
      <c r="BV122" s="1068">
        <v>13034911</v>
      </c>
      <c r="BW122" s="1068"/>
      <c r="BX122" s="1068"/>
      <c r="BY122" s="1068"/>
      <c r="BZ122" s="1068"/>
      <c r="CA122" s="1068">
        <v>12792766</v>
      </c>
      <c r="CB122" s="1068"/>
      <c r="CC122" s="1068"/>
      <c r="CD122" s="1068"/>
      <c r="CE122" s="1068"/>
      <c r="CF122" s="1088">
        <v>190.2</v>
      </c>
      <c r="CG122" s="1089"/>
      <c r="CH122" s="1089"/>
      <c r="CI122" s="1089"/>
      <c r="CJ122" s="1089"/>
      <c r="CK122" s="1080"/>
      <c r="CL122" s="1081"/>
      <c r="CM122" s="1081"/>
      <c r="CN122" s="1081"/>
      <c r="CO122" s="1082"/>
      <c r="CP122" s="1090" t="s">
        <v>401</v>
      </c>
      <c r="CQ122" s="1091"/>
      <c r="CR122" s="1091"/>
      <c r="CS122" s="1091"/>
      <c r="CT122" s="1091"/>
      <c r="CU122" s="1091"/>
      <c r="CV122" s="1091"/>
      <c r="CW122" s="1091"/>
      <c r="CX122" s="1091"/>
      <c r="CY122" s="1091"/>
      <c r="CZ122" s="1091"/>
      <c r="DA122" s="1091"/>
      <c r="DB122" s="1091"/>
      <c r="DC122" s="1091"/>
      <c r="DD122" s="1091"/>
      <c r="DE122" s="1091"/>
      <c r="DF122" s="1092"/>
      <c r="DG122" s="989" t="s">
        <v>182</v>
      </c>
      <c r="DH122" s="990"/>
      <c r="DI122" s="990"/>
      <c r="DJ122" s="990"/>
      <c r="DK122" s="990"/>
      <c r="DL122" s="990" t="s">
        <v>182</v>
      </c>
      <c r="DM122" s="990"/>
      <c r="DN122" s="990"/>
      <c r="DO122" s="990"/>
      <c r="DP122" s="990"/>
      <c r="DQ122" s="990" t="s">
        <v>182</v>
      </c>
      <c r="DR122" s="990"/>
      <c r="DS122" s="990"/>
      <c r="DT122" s="990"/>
      <c r="DU122" s="990"/>
      <c r="DV122" s="991" t="s">
        <v>182</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6400</v>
      </c>
      <c r="AB123" s="1029"/>
      <c r="AC123" s="1029"/>
      <c r="AD123" s="1029"/>
      <c r="AE123" s="1030"/>
      <c r="AF123" s="1031">
        <v>6400</v>
      </c>
      <c r="AG123" s="1029"/>
      <c r="AH123" s="1029"/>
      <c r="AI123" s="1029"/>
      <c r="AJ123" s="1030"/>
      <c r="AK123" s="1031" t="s">
        <v>182</v>
      </c>
      <c r="AL123" s="1029"/>
      <c r="AM123" s="1029"/>
      <c r="AN123" s="1029"/>
      <c r="AO123" s="1030"/>
      <c r="AP123" s="1032" t="s">
        <v>182</v>
      </c>
      <c r="AQ123" s="1033"/>
      <c r="AR123" s="1033"/>
      <c r="AS123" s="1033"/>
      <c r="AT123" s="1034"/>
      <c r="AU123" s="1065"/>
      <c r="AV123" s="1066"/>
      <c r="AW123" s="1066"/>
      <c r="AX123" s="1066"/>
      <c r="AY123" s="1066"/>
      <c r="AZ123" s="257" t="s">
        <v>186</v>
      </c>
      <c r="BA123" s="257"/>
      <c r="BB123" s="257"/>
      <c r="BC123" s="257"/>
      <c r="BD123" s="257"/>
      <c r="BE123" s="257"/>
      <c r="BF123" s="257"/>
      <c r="BG123" s="257"/>
      <c r="BH123" s="257"/>
      <c r="BI123" s="257"/>
      <c r="BJ123" s="257"/>
      <c r="BK123" s="257"/>
      <c r="BL123" s="257"/>
      <c r="BM123" s="257"/>
      <c r="BN123" s="257"/>
      <c r="BO123" s="1045" t="s">
        <v>463</v>
      </c>
      <c r="BP123" s="1076"/>
      <c r="BQ123" s="1135">
        <v>18025860</v>
      </c>
      <c r="BR123" s="1136"/>
      <c r="BS123" s="1136"/>
      <c r="BT123" s="1136"/>
      <c r="BU123" s="1136"/>
      <c r="BV123" s="1136">
        <v>17970682</v>
      </c>
      <c r="BW123" s="1136"/>
      <c r="BX123" s="1136"/>
      <c r="BY123" s="1136"/>
      <c r="BZ123" s="1136"/>
      <c r="CA123" s="1136">
        <v>14317546</v>
      </c>
      <c r="CB123" s="1136"/>
      <c r="CC123" s="1136"/>
      <c r="CD123" s="1136"/>
      <c r="CE123" s="1136"/>
      <c r="CF123" s="1069"/>
      <c r="CG123" s="1070"/>
      <c r="CH123" s="1070"/>
      <c r="CI123" s="1070"/>
      <c r="CJ123" s="1071"/>
      <c r="CK123" s="1080"/>
      <c r="CL123" s="1081"/>
      <c r="CM123" s="1081"/>
      <c r="CN123" s="1081"/>
      <c r="CO123" s="1082"/>
      <c r="CP123" s="1090" t="s">
        <v>402</v>
      </c>
      <c r="CQ123" s="1091"/>
      <c r="CR123" s="1091"/>
      <c r="CS123" s="1091"/>
      <c r="CT123" s="1091"/>
      <c r="CU123" s="1091"/>
      <c r="CV123" s="1091"/>
      <c r="CW123" s="1091"/>
      <c r="CX123" s="1091"/>
      <c r="CY123" s="1091"/>
      <c r="CZ123" s="1091"/>
      <c r="DA123" s="1091"/>
      <c r="DB123" s="1091"/>
      <c r="DC123" s="1091"/>
      <c r="DD123" s="1091"/>
      <c r="DE123" s="1091"/>
      <c r="DF123" s="1092"/>
      <c r="DG123" s="1028" t="s">
        <v>182</v>
      </c>
      <c r="DH123" s="1029"/>
      <c r="DI123" s="1029"/>
      <c r="DJ123" s="1029"/>
      <c r="DK123" s="1030"/>
      <c r="DL123" s="1031" t="s">
        <v>182</v>
      </c>
      <c r="DM123" s="1029"/>
      <c r="DN123" s="1029"/>
      <c r="DO123" s="1029"/>
      <c r="DP123" s="1030"/>
      <c r="DQ123" s="1031" t="s">
        <v>429</v>
      </c>
      <c r="DR123" s="1029"/>
      <c r="DS123" s="1029"/>
      <c r="DT123" s="1029"/>
      <c r="DU123" s="1030"/>
      <c r="DV123" s="1032" t="s">
        <v>182</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182</v>
      </c>
      <c r="AB124" s="1029"/>
      <c r="AC124" s="1029"/>
      <c r="AD124" s="1029"/>
      <c r="AE124" s="1030"/>
      <c r="AF124" s="1031" t="s">
        <v>182</v>
      </c>
      <c r="AG124" s="1029"/>
      <c r="AH124" s="1029"/>
      <c r="AI124" s="1029"/>
      <c r="AJ124" s="1030"/>
      <c r="AK124" s="1031" t="s">
        <v>182</v>
      </c>
      <c r="AL124" s="1029"/>
      <c r="AM124" s="1029"/>
      <c r="AN124" s="1029"/>
      <c r="AO124" s="1030"/>
      <c r="AP124" s="1032" t="s">
        <v>182</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96.4</v>
      </c>
      <c r="BR124" s="1098"/>
      <c r="BS124" s="1098"/>
      <c r="BT124" s="1098"/>
      <c r="BU124" s="1098"/>
      <c r="BV124" s="1098">
        <v>88.9</v>
      </c>
      <c r="BW124" s="1098"/>
      <c r="BX124" s="1098"/>
      <c r="BY124" s="1098"/>
      <c r="BZ124" s="1098"/>
      <c r="CA124" s="1098">
        <v>137.19999999999999</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429</v>
      </c>
      <c r="DH124" s="1054"/>
      <c r="DI124" s="1054"/>
      <c r="DJ124" s="1054"/>
      <c r="DK124" s="1055"/>
      <c r="DL124" s="1053" t="s">
        <v>182</v>
      </c>
      <c r="DM124" s="1054"/>
      <c r="DN124" s="1054"/>
      <c r="DO124" s="1054"/>
      <c r="DP124" s="1055"/>
      <c r="DQ124" s="1053" t="s">
        <v>182</v>
      </c>
      <c r="DR124" s="1054"/>
      <c r="DS124" s="1054"/>
      <c r="DT124" s="1054"/>
      <c r="DU124" s="1055"/>
      <c r="DV124" s="1056" t="s">
        <v>182</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182</v>
      </c>
      <c r="AB125" s="1029"/>
      <c r="AC125" s="1029"/>
      <c r="AD125" s="1029"/>
      <c r="AE125" s="1030"/>
      <c r="AF125" s="1031" t="s">
        <v>429</v>
      </c>
      <c r="AG125" s="1029"/>
      <c r="AH125" s="1029"/>
      <c r="AI125" s="1029"/>
      <c r="AJ125" s="1030"/>
      <c r="AK125" s="1031" t="s">
        <v>182</v>
      </c>
      <c r="AL125" s="1029"/>
      <c r="AM125" s="1029"/>
      <c r="AN125" s="1029"/>
      <c r="AO125" s="1030"/>
      <c r="AP125" s="1032" t="s">
        <v>182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182</v>
      </c>
      <c r="DH125" s="997"/>
      <c r="DI125" s="997"/>
      <c r="DJ125" s="997"/>
      <c r="DK125" s="997"/>
      <c r="DL125" s="997" t="s">
        <v>182</v>
      </c>
      <c r="DM125" s="997"/>
      <c r="DN125" s="997"/>
      <c r="DO125" s="997"/>
      <c r="DP125" s="997"/>
      <c r="DQ125" s="997" t="s">
        <v>182</v>
      </c>
      <c r="DR125" s="997"/>
      <c r="DS125" s="997"/>
      <c r="DT125" s="997"/>
      <c r="DU125" s="997"/>
      <c r="DV125" s="998" t="s">
        <v>182</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6762</v>
      </c>
      <c r="AB126" s="1029"/>
      <c r="AC126" s="1029"/>
      <c r="AD126" s="1029"/>
      <c r="AE126" s="1030"/>
      <c r="AF126" s="1031">
        <v>5143</v>
      </c>
      <c r="AG126" s="1029"/>
      <c r="AH126" s="1029"/>
      <c r="AI126" s="1029"/>
      <c r="AJ126" s="1030"/>
      <c r="AK126" s="1031">
        <v>4045</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v>1749871</v>
      </c>
      <c r="DH126" s="990"/>
      <c r="DI126" s="990"/>
      <c r="DJ126" s="990"/>
      <c r="DK126" s="990"/>
      <c r="DL126" s="990">
        <v>1694784</v>
      </c>
      <c r="DM126" s="990"/>
      <c r="DN126" s="990"/>
      <c r="DO126" s="990"/>
      <c r="DP126" s="990"/>
      <c r="DQ126" s="990">
        <v>1665678</v>
      </c>
      <c r="DR126" s="990"/>
      <c r="DS126" s="990"/>
      <c r="DT126" s="990"/>
      <c r="DU126" s="990"/>
      <c r="DV126" s="991">
        <v>24.8</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182</v>
      </c>
      <c r="AB127" s="1029"/>
      <c r="AC127" s="1029"/>
      <c r="AD127" s="1029"/>
      <c r="AE127" s="1030"/>
      <c r="AF127" s="1031" t="s">
        <v>182</v>
      </c>
      <c r="AG127" s="1029"/>
      <c r="AH127" s="1029"/>
      <c r="AI127" s="1029"/>
      <c r="AJ127" s="1030"/>
      <c r="AK127" s="1031" t="s">
        <v>182</v>
      </c>
      <c r="AL127" s="1029"/>
      <c r="AM127" s="1029"/>
      <c r="AN127" s="1029"/>
      <c r="AO127" s="1030"/>
      <c r="AP127" s="1032" t="s">
        <v>182</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182</v>
      </c>
      <c r="DH127" s="990"/>
      <c r="DI127" s="990"/>
      <c r="DJ127" s="990"/>
      <c r="DK127" s="990"/>
      <c r="DL127" s="990" t="s">
        <v>182</v>
      </c>
      <c r="DM127" s="990"/>
      <c r="DN127" s="990"/>
      <c r="DO127" s="990"/>
      <c r="DP127" s="990"/>
      <c r="DQ127" s="990" t="s">
        <v>182</v>
      </c>
      <c r="DR127" s="990"/>
      <c r="DS127" s="990"/>
      <c r="DT127" s="990"/>
      <c r="DU127" s="990"/>
      <c r="DV127" s="991" t="s">
        <v>182</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92283</v>
      </c>
      <c r="AB128" s="1118"/>
      <c r="AC128" s="1118"/>
      <c r="AD128" s="1118"/>
      <c r="AE128" s="1119"/>
      <c r="AF128" s="1120">
        <v>103794</v>
      </c>
      <c r="AG128" s="1118"/>
      <c r="AH128" s="1118"/>
      <c r="AI128" s="1118"/>
      <c r="AJ128" s="1119"/>
      <c r="AK128" s="1120">
        <v>101179</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182</v>
      </c>
      <c r="BG128" s="1125"/>
      <c r="BH128" s="1125"/>
      <c r="BI128" s="1125"/>
      <c r="BJ128" s="1125"/>
      <c r="BK128" s="1125"/>
      <c r="BL128" s="1126"/>
      <c r="BM128" s="1124">
        <v>13.78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182</v>
      </c>
      <c r="DH128" s="1110"/>
      <c r="DI128" s="1110"/>
      <c r="DJ128" s="1110"/>
      <c r="DK128" s="1110"/>
      <c r="DL128" s="1110" t="s">
        <v>182</v>
      </c>
      <c r="DM128" s="1110"/>
      <c r="DN128" s="1110"/>
      <c r="DO128" s="1110"/>
      <c r="DP128" s="1110"/>
      <c r="DQ128" s="1110" t="s">
        <v>182</v>
      </c>
      <c r="DR128" s="1110"/>
      <c r="DS128" s="1110"/>
      <c r="DT128" s="1110"/>
      <c r="DU128" s="1110"/>
      <c r="DV128" s="1111" t="s">
        <v>182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7949462</v>
      </c>
      <c r="AB129" s="1029"/>
      <c r="AC129" s="1029"/>
      <c r="AD129" s="1029"/>
      <c r="AE129" s="1030"/>
      <c r="AF129" s="1031">
        <v>7872201</v>
      </c>
      <c r="AG129" s="1029"/>
      <c r="AH129" s="1029"/>
      <c r="AI129" s="1029"/>
      <c r="AJ129" s="1030"/>
      <c r="AK129" s="1031">
        <v>7897166</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182</v>
      </c>
      <c r="BG129" s="1139"/>
      <c r="BH129" s="1139"/>
      <c r="BI129" s="1139"/>
      <c r="BJ129" s="1139"/>
      <c r="BK129" s="1139"/>
      <c r="BL129" s="1140"/>
      <c r="BM129" s="1138">
        <v>18.78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1223423</v>
      </c>
      <c r="AB130" s="1029"/>
      <c r="AC130" s="1029"/>
      <c r="AD130" s="1029"/>
      <c r="AE130" s="1030"/>
      <c r="AF130" s="1031">
        <v>1184098</v>
      </c>
      <c r="AG130" s="1029"/>
      <c r="AH130" s="1029"/>
      <c r="AI130" s="1029"/>
      <c r="AJ130" s="1030"/>
      <c r="AK130" s="1031">
        <v>1169745</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13.4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6726039</v>
      </c>
      <c r="AB131" s="1054"/>
      <c r="AC131" s="1054"/>
      <c r="AD131" s="1054"/>
      <c r="AE131" s="1055"/>
      <c r="AF131" s="1053">
        <v>6688103</v>
      </c>
      <c r="AG131" s="1054"/>
      <c r="AH131" s="1054"/>
      <c r="AI131" s="1054"/>
      <c r="AJ131" s="1055"/>
      <c r="AK131" s="1053">
        <v>6727421</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137.19999999999999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13.18269192</v>
      </c>
      <c r="AB132" s="1170"/>
      <c r="AC132" s="1170"/>
      <c r="AD132" s="1170"/>
      <c r="AE132" s="1171"/>
      <c r="AF132" s="1172">
        <v>13.668913290000001</v>
      </c>
      <c r="AG132" s="1170"/>
      <c r="AH132" s="1170"/>
      <c r="AI132" s="1170"/>
      <c r="AJ132" s="1171"/>
      <c r="AK132" s="1172">
        <v>13.619439010000001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13.8</v>
      </c>
      <c r="AB133" s="1153"/>
      <c r="AC133" s="1153"/>
      <c r="AD133" s="1153"/>
      <c r="AE133" s="1154"/>
      <c r="AF133" s="1152">
        <v>13.5</v>
      </c>
      <c r="AG133" s="1153"/>
      <c r="AH133" s="1153"/>
      <c r="AI133" s="1153"/>
      <c r="AJ133" s="1154"/>
      <c r="AK133" s="1152">
        <v>13.4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Of9kWq4OImBtb9+aAXvw5gVStFiXpRTg4QOJX9fYJBWfMCNkItP/gtfcTX+TQg3r/+fa+tk4wug6VVNidhQ==" saltValue="0sBWlfzb6ONLZ9o4DT5c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S19" zoomScale="80" zoomScaleNormal="85" zoomScaleSheetLayoutView="80" workbookViewId="0">
      <selection activeCell="CL30" sqref="CL3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lNsV3DHFKg8S2qDAJB+gZMwHw3SJuALKGzZh9BW7PyWVD4tP83yYYWyK6Hr+qR0Q6zqFWX9dGZJ0HXB2nZpCw==" saltValue="Zy9IdLTvgEL2d67ZK74S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K1"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6h02kOfSMIkdxd1Szxu2NIMqVywwU1IqfG20Gs09UTYFWJPar2P8OPJBJuOtwU7gXFcFHmZX860BqLArR54Pw==" saltValue="91NcHXFJJ+69Gkstf6mX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2382756</v>
      </c>
      <c r="AP9" s="292">
        <v>69069</v>
      </c>
      <c r="AQ9" s="293">
        <v>84559</v>
      </c>
      <c r="AR9" s="294">
        <v>-18.3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159398</v>
      </c>
      <c r="AP10" s="295">
        <v>4620</v>
      </c>
      <c r="AQ10" s="296">
        <v>6564</v>
      </c>
      <c r="AR10" s="297">
        <v>-29.6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327603</v>
      </c>
      <c r="AP11" s="295">
        <v>9496</v>
      </c>
      <c r="AQ11" s="296">
        <v>9731</v>
      </c>
      <c r="AR11" s="297">
        <v>-2.4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1056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75549</v>
      </c>
      <c r="AP14" s="295">
        <v>2190</v>
      </c>
      <c r="AQ14" s="296">
        <v>3766</v>
      </c>
      <c r="AR14" s="297">
        <v>-41.8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22839</v>
      </c>
      <c r="AP15" s="295">
        <v>662</v>
      </c>
      <c r="AQ15" s="296">
        <v>1689</v>
      </c>
      <c r="AR15" s="297">
        <v>-60.8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-237943</v>
      </c>
      <c r="AP16" s="295">
        <v>-6897</v>
      </c>
      <c r="AQ16" s="296">
        <v>-7440</v>
      </c>
      <c r="AR16" s="297">
        <v>-7.3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186</v>
      </c>
      <c r="AL17" s="1196"/>
      <c r="AM17" s="1196"/>
      <c r="AN17" s="1197"/>
      <c r="AO17" s="295">
        <v>2730202</v>
      </c>
      <c r="AP17" s="295">
        <v>79141</v>
      </c>
      <c r="AQ17" s="296">
        <v>99925</v>
      </c>
      <c r="AR17" s="297">
        <v>-20.8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6.46</v>
      </c>
      <c r="AP21" s="308">
        <v>9.35</v>
      </c>
      <c r="AQ21" s="309">
        <v>-2.89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96.3</v>
      </c>
      <c r="AP22" s="313">
        <v>97.3</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1449109</v>
      </c>
      <c r="AP32" s="322">
        <v>42006</v>
      </c>
      <c r="AQ32" s="323">
        <v>59906</v>
      </c>
      <c r="AR32" s="324">
        <v>-29.9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8</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635088</v>
      </c>
      <c r="AP35" s="322">
        <v>18409</v>
      </c>
      <c r="AQ35" s="323">
        <v>16952</v>
      </c>
      <c r="AR35" s="324">
        <v>8.6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98439</v>
      </c>
      <c r="AP36" s="322">
        <v>2853</v>
      </c>
      <c r="AQ36" s="323">
        <v>2747</v>
      </c>
      <c r="AR36" s="324">
        <v>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4045</v>
      </c>
      <c r="AP37" s="322">
        <v>117</v>
      </c>
      <c r="AQ37" s="323">
        <v>414</v>
      </c>
      <c r="AR37" s="324">
        <v>-71.7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480</v>
      </c>
      <c r="AP38" s="325">
        <v>14</v>
      </c>
      <c r="AQ38" s="326">
        <v>2</v>
      </c>
      <c r="AR38" s="314">
        <v>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-101179</v>
      </c>
      <c r="AP39" s="322">
        <v>-2933</v>
      </c>
      <c r="AQ39" s="323">
        <v>-5842</v>
      </c>
      <c r="AR39" s="324">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-1169745</v>
      </c>
      <c r="AP40" s="322">
        <v>-33908</v>
      </c>
      <c r="AQ40" s="323">
        <v>-51758</v>
      </c>
      <c r="AR40" s="324">
        <v>-34.5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916237</v>
      </c>
      <c r="AP41" s="322">
        <v>26559</v>
      </c>
      <c r="AQ41" s="323">
        <v>22430</v>
      </c>
      <c r="AR41" s="324">
        <v>18.399999999999999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2810021</v>
      </c>
      <c r="AN51" s="344">
        <v>78243</v>
      </c>
      <c r="AO51" s="345">
        <v>73.7</v>
      </c>
      <c r="AP51" s="346">
        <v>90961</v>
      </c>
      <c r="AQ51" s="347">
        <v>20.100000000000001</v>
      </c>
      <c r="AR51" s="348">
        <v>53.6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1087035</v>
      </c>
      <c r="AN52" s="352">
        <v>30268</v>
      </c>
      <c r="AO52" s="353">
        <v>38.1</v>
      </c>
      <c r="AP52" s="354">
        <v>37720</v>
      </c>
      <c r="AQ52" s="355">
        <v>7.1</v>
      </c>
      <c r="AR52" s="356">
        <v>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3861428</v>
      </c>
      <c r="AN53" s="344">
        <v>108166</v>
      </c>
      <c r="AO53" s="345">
        <v>38.200000000000003</v>
      </c>
      <c r="AP53" s="346">
        <v>106614</v>
      </c>
      <c r="AQ53" s="347">
        <v>17.2</v>
      </c>
      <c r="AR53" s="348">
        <v>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2634073</v>
      </c>
      <c r="AN54" s="352">
        <v>73786</v>
      </c>
      <c r="AO54" s="353">
        <v>143.80000000000001</v>
      </c>
      <c r="AP54" s="354">
        <v>45545</v>
      </c>
      <c r="AQ54" s="355">
        <v>20.7</v>
      </c>
      <c r="AR54" s="356">
        <v>123.1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1615334</v>
      </c>
      <c r="AN55" s="344">
        <v>45820</v>
      </c>
      <c r="AO55" s="345">
        <v>-57.6</v>
      </c>
      <c r="AP55" s="346">
        <v>63727</v>
      </c>
      <c r="AQ55" s="347">
        <v>-40.200000000000003</v>
      </c>
      <c r="AR55" s="348">
        <v>-17.399999999999999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898729</v>
      </c>
      <c r="AN56" s="352">
        <v>25493</v>
      </c>
      <c r="AO56" s="353">
        <v>-65.5</v>
      </c>
      <c r="AP56" s="354">
        <v>34577</v>
      </c>
      <c r="AQ56" s="355">
        <v>-24.1</v>
      </c>
      <c r="AR56" s="356">
        <v>-41.4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1642687</v>
      </c>
      <c r="AN57" s="344">
        <v>47186</v>
      </c>
      <c r="AO57" s="345">
        <v>3</v>
      </c>
      <c r="AP57" s="346">
        <v>66954</v>
      </c>
      <c r="AQ57" s="347">
        <v>5.0999999999999996</v>
      </c>
      <c r="AR57" s="348">
        <v>-2.1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672508</v>
      </c>
      <c r="AN58" s="352">
        <v>19318</v>
      </c>
      <c r="AO58" s="353">
        <v>-24.2</v>
      </c>
      <c r="AP58" s="354">
        <v>37305</v>
      </c>
      <c r="AQ58" s="355">
        <v>7.9</v>
      </c>
      <c r="AR58" s="356">
        <v>-32.1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1979331</v>
      </c>
      <c r="AN59" s="344">
        <v>57375</v>
      </c>
      <c r="AO59" s="345">
        <v>21.6</v>
      </c>
      <c r="AP59" s="346">
        <v>72656</v>
      </c>
      <c r="AQ59" s="347">
        <v>8.5</v>
      </c>
      <c r="AR59" s="348">
        <v>13.1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763503</v>
      </c>
      <c r="AN60" s="352">
        <v>22132</v>
      </c>
      <c r="AO60" s="353">
        <v>14.6</v>
      </c>
      <c r="AP60" s="354">
        <v>36448</v>
      </c>
      <c r="AQ60" s="355">
        <v>-2.2999999999999998</v>
      </c>
      <c r="AR60" s="356">
        <v>16.899999999999999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2381760</v>
      </c>
      <c r="AN61" s="359">
        <v>67358</v>
      </c>
      <c r="AO61" s="360">
        <v>15.8</v>
      </c>
      <c r="AP61" s="361">
        <v>80182</v>
      </c>
      <c r="AQ61" s="362">
        <v>2.1</v>
      </c>
      <c r="AR61" s="348">
        <v>13.7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1211170</v>
      </c>
      <c r="AN62" s="352">
        <v>34199</v>
      </c>
      <c r="AO62" s="353">
        <v>21.4</v>
      </c>
      <c r="AP62" s="354">
        <v>38319</v>
      </c>
      <c r="AQ62" s="355">
        <v>1.9</v>
      </c>
      <c r="AR62" s="356">
        <v>19.5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LpG6ExvjheH2iEKQbpR8LCeo3nwOxDcGUfGmlxhNQuJhnvXNcHWeexpctlwncE5hXnjRuRUtQt24S7aQsPQPA==" saltValue="cTdUTzA+hKX7pushZbdd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80" zoomScaleNormal="80" zoomScaleSheetLayoutView="55" workbookViewId="0">
      <selection activeCell="AG86" sqref="AG8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aa/+4YoGA1+q4nycMaKNLcOOG6i+qzEt0xVWyaE2APtUzpRxQepH22D6Os+YxtsbXvhaIyPOZudUYnB8QqQ==" saltValue="aSlqUI2aJSCte4Cz27EM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DITb6fUswoPHv8oMV0yn+aqvpfg5xu4lH1bin9VJ2wz1pivZXumvhzA0GekWR4h1tDzJXEPQ2XvtByxY7Q7w==" saltValue="gmfux1rPPP+ASpls/xkh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31.98</v>
      </c>
      <c r="G47" s="12">
        <v>32.5</v>
      </c>
      <c r="H47" s="12">
        <v>32.479999999999997</v>
      </c>
      <c r="I47" s="12">
        <v>32.79</v>
      </c>
      <c r="J47" s="13">
        <v>32.69</v>
      </c>
    </row>
    <row r="48" spans="2:10" ht="57.75" customHeight="1" x14ac:dyDescent="0.15">
      <c r="B48" s="14"/>
      <c r="C48" s="1214" t="s">
        <v>4</v>
      </c>
      <c r="D48" s="1214"/>
      <c r="E48" s="1215"/>
      <c r="F48" s="15">
        <v>2.06</v>
      </c>
      <c r="G48" s="16">
        <v>2.85</v>
      </c>
      <c r="H48" s="16">
        <v>2.21</v>
      </c>
      <c r="I48" s="16">
        <v>2.25</v>
      </c>
      <c r="J48" s="17">
        <v>1.28</v>
      </c>
    </row>
    <row r="49" spans="2:10" ht="57.75" customHeight="1" thickBot="1" x14ac:dyDescent="0.2">
      <c r="B49" s="18"/>
      <c r="C49" s="1216" t="s">
        <v>5</v>
      </c>
      <c r="D49" s="1216"/>
      <c r="E49" s="1217"/>
      <c r="F49" s="19" t="s">
        <v>549</v>
      </c>
      <c r="G49" s="20">
        <v>0.75</v>
      </c>
      <c r="H49" s="20" t="s">
        <v>550</v>
      </c>
      <c r="I49" s="20">
        <v>0.02</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nkUEvk0xkFCxs7EN6SVdbI7uWDOFU6afKKTbxx1ONt6hK77ovOAaInX+iUSNEEFzeKOu+ScTWpHfJNDvClYWQ==" saltValue="dZxZv1lLvEZ9w5zOyHaz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2019-10-25T09:13:59Z</cp:lastPrinted>
  <dcterms:created xsi:type="dcterms:W3CDTF">2019-02-14T04:06:56Z</dcterms:created>
  <dcterms:modified xsi:type="dcterms:W3CDTF">2019-10-25T09:24:55Z</dcterms:modified>
  <cp:category/>
</cp:coreProperties>
</file>