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TERASTATION\水産事務所共有Data\２２市場-定例業務\０１水産物取扱高報告\R6水産物取扱高報告\"/>
    </mc:Choice>
  </mc:AlternateContent>
  <xr:revisionPtr revIDLastSave="0" documentId="13_ncr:1_{C2454D02-694D-491C-9239-9691E6688C5C}" xr6:coauthVersionLast="47" xr6:coauthVersionMax="47" xr10:uidLastSave="{00000000-0000-0000-0000-000000000000}"/>
  <bookViews>
    <workbookView xWindow="-108" yWindow="-108" windowWidth="23256" windowHeight="12576" activeTab="11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externalReferences>
    <externalReference r:id="rId13"/>
    <externalReference r:id="rId14"/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2" l="1"/>
  <c r="G26" i="12"/>
  <c r="H25" i="12"/>
  <c r="G25" i="12"/>
  <c r="H24" i="12"/>
  <c r="G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J25" i="12" s="1"/>
  <c r="I11" i="12"/>
  <c r="J10" i="12"/>
  <c r="I10" i="12"/>
  <c r="J9" i="12"/>
  <c r="I9" i="12"/>
  <c r="J8" i="12"/>
  <c r="I8" i="12"/>
  <c r="J7" i="12"/>
  <c r="I7" i="12"/>
  <c r="I25" i="12" s="1"/>
  <c r="J6" i="12"/>
  <c r="J24" i="12" s="1"/>
  <c r="I6" i="12"/>
  <c r="I24" i="12" s="1"/>
  <c r="C40" i="12"/>
  <c r="B40" i="12"/>
  <c r="B41" i="12" s="1"/>
  <c r="C39" i="12"/>
  <c r="C41" i="12" s="1"/>
  <c r="B39" i="12"/>
  <c r="C38" i="12"/>
  <c r="B38" i="12"/>
  <c r="C36" i="12"/>
  <c r="B36" i="12"/>
  <c r="H25" i="11"/>
  <c r="G25" i="11"/>
  <c r="H24" i="11"/>
  <c r="H26" i="11" s="1"/>
  <c r="G24" i="11"/>
  <c r="G26" i="11" s="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I7" i="11"/>
  <c r="J6" i="11"/>
  <c r="I6" i="11"/>
  <c r="C40" i="11"/>
  <c r="B40" i="11"/>
  <c r="C39" i="11"/>
  <c r="C41" i="11" s="1"/>
  <c r="B39" i="11"/>
  <c r="B41" i="11" s="1"/>
  <c r="C38" i="11"/>
  <c r="B38" i="11"/>
  <c r="C36" i="11"/>
  <c r="B36" i="11"/>
  <c r="H25" i="10"/>
  <c r="G25" i="10"/>
  <c r="H24" i="10"/>
  <c r="H26" i="10" s="1"/>
  <c r="G24" i="10"/>
  <c r="G26" i="10" s="1"/>
  <c r="C36" i="10"/>
  <c r="C38" i="10" s="1"/>
  <c r="B36" i="10"/>
  <c r="B38" i="10" s="1"/>
  <c r="H25" i="9"/>
  <c r="G25" i="9"/>
  <c r="H24" i="9"/>
  <c r="G24" i="9"/>
  <c r="C36" i="9"/>
  <c r="C38" i="9" s="1"/>
  <c r="B36" i="9"/>
  <c r="B38" i="9" s="1"/>
  <c r="H25" i="8"/>
  <c r="G25" i="8"/>
  <c r="H24" i="8"/>
  <c r="H26" i="8" s="1"/>
  <c r="G24" i="8"/>
  <c r="G26" i="8" s="1"/>
  <c r="C36" i="8"/>
  <c r="C38" i="8" s="1"/>
  <c r="B36" i="8"/>
  <c r="B38" i="8" s="1"/>
  <c r="H25" i="7"/>
  <c r="G25" i="7"/>
  <c r="H24" i="7"/>
  <c r="H26" i="7" s="1"/>
  <c r="G24" i="7"/>
  <c r="G26" i="7" s="1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J24" i="7" s="1"/>
  <c r="J26" i="7" s="1"/>
  <c r="I8" i="7"/>
  <c r="I24" i="7" s="1"/>
  <c r="I26" i="7" s="1"/>
  <c r="J7" i="7"/>
  <c r="J25" i="7" s="1"/>
  <c r="I7" i="7"/>
  <c r="I25" i="7" s="1"/>
  <c r="J6" i="7"/>
  <c r="I6" i="7"/>
  <c r="C40" i="7"/>
  <c r="B40" i="7"/>
  <c r="C39" i="7"/>
  <c r="C41" i="7" s="1"/>
  <c r="B39" i="7"/>
  <c r="B41" i="7" s="1"/>
  <c r="C36" i="7"/>
  <c r="C38" i="7" s="1"/>
  <c r="B36" i="7"/>
  <c r="B38" i="7" s="1"/>
  <c r="H25" i="6"/>
  <c r="G25" i="6"/>
  <c r="H24" i="6"/>
  <c r="H26" i="6" s="1"/>
  <c r="G24" i="6"/>
  <c r="G26" i="6" s="1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J25" i="6" s="1"/>
  <c r="I7" i="6"/>
  <c r="I25" i="6" s="1"/>
  <c r="J6" i="6"/>
  <c r="J24" i="6" s="1"/>
  <c r="J26" i="6" s="1"/>
  <c r="I6" i="6"/>
  <c r="I24" i="6" s="1"/>
  <c r="I26" i="6" s="1"/>
  <c r="C41" i="6"/>
  <c r="C40" i="6"/>
  <c r="B40" i="6"/>
  <c r="C39" i="6"/>
  <c r="B39" i="6"/>
  <c r="B41" i="6" s="1"/>
  <c r="C38" i="6"/>
  <c r="B38" i="6"/>
  <c r="C36" i="6"/>
  <c r="B36" i="6"/>
  <c r="H25" i="5"/>
  <c r="G25" i="5"/>
  <c r="G26" i="5" s="1"/>
  <c r="H24" i="5"/>
  <c r="G24" i="5"/>
  <c r="C36" i="5"/>
  <c r="C38" i="5" s="1"/>
  <c r="B36" i="5"/>
  <c r="B38" i="5" s="1"/>
  <c r="H25" i="4"/>
  <c r="G25" i="4"/>
  <c r="H24" i="4"/>
  <c r="H26" i="4" s="1"/>
  <c r="G24" i="4"/>
  <c r="G26" i="4" s="1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J25" i="4" s="1"/>
  <c r="I9" i="4"/>
  <c r="I25" i="4" s="1"/>
  <c r="J8" i="4"/>
  <c r="J24" i="4" s="1"/>
  <c r="J26" i="4" s="1"/>
  <c r="I8" i="4"/>
  <c r="I24" i="4" s="1"/>
  <c r="I26" i="4" s="1"/>
  <c r="J7" i="4"/>
  <c r="I7" i="4"/>
  <c r="J6" i="4"/>
  <c r="I6" i="4"/>
  <c r="C40" i="4"/>
  <c r="C41" i="4" s="1"/>
  <c r="B40" i="4"/>
  <c r="B41" i="4" s="1"/>
  <c r="C39" i="4"/>
  <c r="B39" i="4"/>
  <c r="C36" i="4"/>
  <c r="C38" i="4" s="1"/>
  <c r="B36" i="4"/>
  <c r="B38" i="4" s="1"/>
  <c r="I8" i="2"/>
  <c r="J9" i="2"/>
  <c r="I12" i="3"/>
  <c r="J17" i="2"/>
  <c r="J19" i="2"/>
  <c r="J6" i="3"/>
  <c r="I10" i="3"/>
  <c r="J14" i="3"/>
  <c r="I18" i="3"/>
  <c r="J22" i="3"/>
  <c r="H25" i="3"/>
  <c r="H26" i="3" s="1"/>
  <c r="G25" i="3"/>
  <c r="H24" i="3"/>
  <c r="G24" i="3"/>
  <c r="J23" i="3"/>
  <c r="I21" i="3"/>
  <c r="J20" i="3"/>
  <c r="I20" i="3"/>
  <c r="I19" i="3"/>
  <c r="J17" i="3"/>
  <c r="J15" i="3"/>
  <c r="J12" i="3"/>
  <c r="J11" i="3"/>
  <c r="I11" i="3"/>
  <c r="J9" i="3"/>
  <c r="J8" i="3"/>
  <c r="J7" i="3"/>
  <c r="C40" i="3"/>
  <c r="B40" i="3"/>
  <c r="C36" i="3"/>
  <c r="C38" i="3" s="1"/>
  <c r="B36" i="3"/>
  <c r="B38" i="3" s="1"/>
  <c r="H25" i="2"/>
  <c r="G25" i="2"/>
  <c r="H24" i="2"/>
  <c r="H26" i="2" s="1"/>
  <c r="G24" i="2"/>
  <c r="G26" i="2" s="1"/>
  <c r="J23" i="2"/>
  <c r="I23" i="2"/>
  <c r="J22" i="2"/>
  <c r="I21" i="2"/>
  <c r="J20" i="2"/>
  <c r="I19" i="2"/>
  <c r="J18" i="2"/>
  <c r="I18" i="2"/>
  <c r="I17" i="2"/>
  <c r="J16" i="2"/>
  <c r="J15" i="2"/>
  <c r="I15" i="2"/>
  <c r="J14" i="2"/>
  <c r="I13" i="2"/>
  <c r="J12" i="2"/>
  <c r="I12" i="2"/>
  <c r="J11" i="2"/>
  <c r="I11" i="2"/>
  <c r="J10" i="2"/>
  <c r="I10" i="2"/>
  <c r="I9" i="2"/>
  <c r="J8" i="2"/>
  <c r="J7" i="2"/>
  <c r="I7" i="2"/>
  <c r="J6" i="2"/>
  <c r="C40" i="2"/>
  <c r="B40" i="2"/>
  <c r="B39" i="2"/>
  <c r="B41" i="2" s="1"/>
  <c r="C36" i="2"/>
  <c r="C38" i="2" s="1"/>
  <c r="B36" i="2"/>
  <c r="B38" i="2" s="1"/>
  <c r="I26" i="12" l="1"/>
  <c r="J26" i="12"/>
  <c r="I24" i="11"/>
  <c r="I26" i="11" s="1"/>
  <c r="J24" i="11"/>
  <c r="J26" i="11" s="1"/>
  <c r="I25" i="11"/>
  <c r="J25" i="11"/>
  <c r="G26" i="9"/>
  <c r="I20" i="9"/>
  <c r="I11" i="9"/>
  <c r="I14" i="9"/>
  <c r="I19" i="9"/>
  <c r="J10" i="9"/>
  <c r="J9" i="9"/>
  <c r="J13" i="9"/>
  <c r="J20" i="9"/>
  <c r="I22" i="9"/>
  <c r="I8" i="9"/>
  <c r="J23" i="9"/>
  <c r="I12" i="9"/>
  <c r="I9" i="9"/>
  <c r="I13" i="9"/>
  <c r="I10" i="9"/>
  <c r="J16" i="9"/>
  <c r="I21" i="9"/>
  <c r="J12" i="9"/>
  <c r="I16" i="9"/>
  <c r="J11" i="9"/>
  <c r="C40" i="9"/>
  <c r="B40" i="9"/>
  <c r="J19" i="9"/>
  <c r="I18" i="9"/>
  <c r="J15" i="9"/>
  <c r="J21" i="9"/>
  <c r="I23" i="9"/>
  <c r="J18" i="9"/>
  <c r="J17" i="9"/>
  <c r="I15" i="9"/>
  <c r="J14" i="9"/>
  <c r="J22" i="9"/>
  <c r="I17" i="9"/>
  <c r="H26" i="9"/>
  <c r="J19" i="8"/>
  <c r="I11" i="8"/>
  <c r="C40" i="8"/>
  <c r="J18" i="8"/>
  <c r="J10" i="8"/>
  <c r="J13" i="8"/>
  <c r="I16" i="5"/>
  <c r="J16" i="8"/>
  <c r="J11" i="8"/>
  <c r="I18" i="8"/>
  <c r="I12" i="5"/>
  <c r="I14" i="8"/>
  <c r="J17" i="8"/>
  <c r="I13" i="8"/>
  <c r="I15" i="5"/>
  <c r="I17" i="5"/>
  <c r="I23" i="5"/>
  <c r="I8" i="8"/>
  <c r="J20" i="8"/>
  <c r="J14" i="8"/>
  <c r="J23" i="5"/>
  <c r="J22" i="8"/>
  <c r="J12" i="8"/>
  <c r="I19" i="8"/>
  <c r="I10" i="8"/>
  <c r="I22" i="8"/>
  <c r="J21" i="8"/>
  <c r="B40" i="5"/>
  <c r="J15" i="5"/>
  <c r="I9" i="8"/>
  <c r="I21" i="8"/>
  <c r="I20" i="5"/>
  <c r="J9" i="8"/>
  <c r="J17" i="5"/>
  <c r="C40" i="5"/>
  <c r="J8" i="5"/>
  <c r="I8" i="5"/>
  <c r="J16" i="5"/>
  <c r="J10" i="5"/>
  <c r="J11" i="5"/>
  <c r="J18" i="5"/>
  <c r="J12" i="5"/>
  <c r="I19" i="5"/>
  <c r="J21" i="5"/>
  <c r="J19" i="5"/>
  <c r="J9" i="5"/>
  <c r="J13" i="5"/>
  <c r="J14" i="5"/>
  <c r="I14" i="5"/>
  <c r="J20" i="5"/>
  <c r="I22" i="5"/>
  <c r="I21" i="5"/>
  <c r="J22" i="5"/>
  <c r="I18" i="5"/>
  <c r="I10" i="5"/>
  <c r="I9" i="5"/>
  <c r="H26" i="5"/>
  <c r="C39" i="2"/>
  <c r="C41" i="2" s="1"/>
  <c r="I23" i="3"/>
  <c r="J10" i="3"/>
  <c r="J13" i="3"/>
  <c r="I9" i="3"/>
  <c r="I15" i="3"/>
  <c r="I13" i="3"/>
  <c r="I25" i="3" s="1"/>
  <c r="B39" i="3"/>
  <c r="B41" i="3" s="1"/>
  <c r="I7" i="3"/>
  <c r="I16" i="2"/>
  <c r="J18" i="3"/>
  <c r="J16" i="3"/>
  <c r="J24" i="3" s="1"/>
  <c r="J21" i="2"/>
  <c r="I20" i="2"/>
  <c r="I17" i="3"/>
  <c r="I22" i="2"/>
  <c r="I14" i="2"/>
  <c r="J13" i="2"/>
  <c r="J25" i="2" s="1"/>
  <c r="I6" i="2"/>
  <c r="I24" i="2" s="1"/>
  <c r="G26" i="3"/>
  <c r="I25" i="2"/>
  <c r="J24" i="2"/>
  <c r="H25" i="1"/>
  <c r="G25" i="1"/>
  <c r="H24" i="1"/>
  <c r="H26" i="1" s="1"/>
  <c r="G24" i="1"/>
  <c r="G26" i="1" s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C40" i="1"/>
  <c r="B40" i="1"/>
  <c r="C36" i="1"/>
  <c r="C39" i="1" s="1"/>
  <c r="C41" i="1" s="1"/>
  <c r="B36" i="1"/>
  <c r="B38" i="1" s="1"/>
  <c r="J10" i="10" l="1"/>
  <c r="J9" i="10"/>
  <c r="I17" i="10"/>
  <c r="J15" i="10"/>
  <c r="I21" i="10"/>
  <c r="I18" i="10"/>
  <c r="J23" i="10"/>
  <c r="I19" i="10"/>
  <c r="J11" i="10"/>
  <c r="J21" i="10"/>
  <c r="I8" i="10"/>
  <c r="I23" i="10"/>
  <c r="J16" i="10"/>
  <c r="I14" i="10"/>
  <c r="I9" i="10"/>
  <c r="I16" i="10"/>
  <c r="J8" i="9"/>
  <c r="I11" i="10"/>
  <c r="J18" i="10"/>
  <c r="J13" i="10"/>
  <c r="J12" i="10"/>
  <c r="J19" i="10"/>
  <c r="B40" i="10"/>
  <c r="I10" i="10"/>
  <c r="I15" i="10"/>
  <c r="I12" i="10"/>
  <c r="J22" i="10"/>
  <c r="J14" i="10"/>
  <c r="J17" i="10"/>
  <c r="I22" i="10"/>
  <c r="I20" i="10"/>
  <c r="J8" i="8"/>
  <c r="C40" i="10"/>
  <c r="I13" i="10"/>
  <c r="J20" i="10"/>
  <c r="B40" i="8"/>
  <c r="I12" i="8"/>
  <c r="I20" i="8"/>
  <c r="J15" i="8"/>
  <c r="J23" i="8"/>
  <c r="I23" i="8"/>
  <c r="I17" i="8"/>
  <c r="I16" i="8"/>
  <c r="I15" i="8"/>
  <c r="I11" i="5"/>
  <c r="I13" i="5"/>
  <c r="I14" i="3"/>
  <c r="I22" i="3"/>
  <c r="I6" i="3"/>
  <c r="J21" i="3"/>
  <c r="J19" i="3"/>
  <c r="J25" i="3" s="1"/>
  <c r="J26" i="3" s="1"/>
  <c r="C39" i="3"/>
  <c r="C41" i="3" s="1"/>
  <c r="I16" i="3"/>
  <c r="I8" i="3"/>
  <c r="I26" i="2"/>
  <c r="J26" i="2"/>
  <c r="I24" i="1"/>
  <c r="I25" i="1"/>
  <c r="J25" i="1"/>
  <c r="J24" i="1"/>
  <c r="J26" i="1"/>
  <c r="C38" i="1"/>
  <c r="B39" i="1"/>
  <c r="B41" i="1" s="1"/>
  <c r="J8" i="10" l="1"/>
  <c r="I7" i="5"/>
  <c r="I25" i="5" s="1"/>
  <c r="J7" i="5"/>
  <c r="J25" i="5" s="1"/>
  <c r="J6" i="5"/>
  <c r="J24" i="5" s="1"/>
  <c r="I6" i="5"/>
  <c r="I24" i="5" s="1"/>
  <c r="I24" i="3"/>
  <c r="I26" i="3" s="1"/>
  <c r="I26" i="1"/>
  <c r="I26" i="5" l="1"/>
  <c r="B39" i="5"/>
  <c r="B41" i="5" s="1"/>
  <c r="C39" i="5"/>
  <c r="C41" i="5" s="1"/>
  <c r="J26" i="5"/>
  <c r="J6" i="9" l="1"/>
  <c r="J24" i="9" s="1"/>
  <c r="I7" i="8"/>
  <c r="I25" i="8" s="1"/>
  <c r="J6" i="8"/>
  <c r="J24" i="8" s="1"/>
  <c r="B39" i="8"/>
  <c r="B41" i="8" s="1"/>
  <c r="J6" i="10" l="1"/>
  <c r="J24" i="10" s="1"/>
  <c r="C39" i="8"/>
  <c r="C41" i="8" s="1"/>
  <c r="J7" i="8"/>
  <c r="J25" i="8" s="1"/>
  <c r="J26" i="8" s="1"/>
  <c r="I6" i="8"/>
  <c r="I24" i="8" s="1"/>
  <c r="I26" i="8" s="1"/>
  <c r="J7" i="9" l="1"/>
  <c r="J25" i="9" s="1"/>
  <c r="J26" i="9" s="1"/>
  <c r="I6" i="9"/>
  <c r="I24" i="9" s="1"/>
  <c r="C39" i="9"/>
  <c r="C41" i="9" s="1"/>
  <c r="B39" i="9"/>
  <c r="B41" i="9" s="1"/>
  <c r="I7" i="9"/>
  <c r="I25" i="9" s="1"/>
  <c r="I26" i="9" l="1"/>
  <c r="I6" i="10"/>
  <c r="I24" i="10" s="1"/>
  <c r="B39" i="10"/>
  <c r="B41" i="10" s="1"/>
  <c r="C39" i="10"/>
  <c r="C41" i="10" s="1"/>
  <c r="I7" i="10"/>
  <c r="I25" i="10" s="1"/>
  <c r="J7" i="10"/>
  <c r="J25" i="10" s="1"/>
  <c r="J26" i="10" s="1"/>
  <c r="I2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000-000001000000}">
      <text>
        <r>
          <rPr>
            <b/>
            <sz val="9"/>
            <rFont val="ＭＳ Ｐゴシック"/>
            <family val="3"/>
          </rPr>
          <t xml:space="preserve">
上の数字をこの前年計の欄に書き写して、上の数字は空欄にする。</t>
        </r>
      </text>
    </comment>
    <comment ref="I28" authorId="1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000-000003000000}">
      <text>
        <r>
          <rPr>
            <b/>
            <sz val="9"/>
            <rFont val="ＭＳ Ｐゴシック"/>
            <family val="3"/>
          </rPr>
          <t xml:space="preserve">
上の計をこの前年計の欄に書き写して、日々の欄は空白にする。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9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A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B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5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6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7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8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<sst xmlns="http://schemas.openxmlformats.org/spreadsheetml/2006/main" count="480" uniqueCount="51">
  <si>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</si>
  <si>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</si>
  <si>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</si>
  <si>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</si>
  <si>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</si>
  <si>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</si>
  <si>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</si>
  <si>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</si>
  <si>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</si>
  <si>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</si>
  <si>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</si>
  <si>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</si>
  <si>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</si>
  <si>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</si>
  <si>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</si>
  <si>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</si>
  <si>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</si>
  <si>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</si>
  <si>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</si>
  <si>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</si>
  <si>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</si>
  <si>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</si>
  <si>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</si>
  <si>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</si>
  <si>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</si>
  <si>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</si>
  <si>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鳥取県営境港水産物地方卸売市場水産物取扱高報告書(令和 ６年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</si>
  <si>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２月</t>
    <rPh sb="1" eb="2">
      <t>ガツ</t>
    </rPh>
    <phoneticPr fontId="3"/>
  </si>
  <si>
    <t>鳥取県営境港水産物地方卸売市場水産物取扱高報告書(令和 ６年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</si>
  <si>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３月</t>
    <rPh sb="1" eb="2">
      <t>ガツ</t>
    </rPh>
    <phoneticPr fontId="3"/>
  </si>
  <si>
    <t>鳥取県営境港水産物地方卸売市場水産物取扱高報告書(令和 ６年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</si>
  <si>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４月</t>
    <rPh sb="1" eb="2">
      <t>ガツ</t>
    </rPh>
    <phoneticPr fontId="3"/>
  </si>
  <si>
    <t>鳥取県営境港水産物地方卸売市場水産物取扱高報告書(令和 ６年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</si>
  <si>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５月</t>
    <rPh sb="1" eb="2">
      <t>ガツ</t>
    </rPh>
    <phoneticPr fontId="3"/>
  </si>
  <si>
    <t>鳥取県営境港水産物地方卸売市場水産物取扱高報告書(令和 ６年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</si>
  <si>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６月</t>
    <rPh sb="1" eb="2">
      <t>ガツ</t>
    </rPh>
    <phoneticPr fontId="3"/>
  </si>
  <si>
    <t>鳥取県営境港水産物地方卸売市場水産物取扱高報告書(令和 ６年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</si>
  <si>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７月</t>
    <rPh sb="1" eb="2">
      <t>ガツ</t>
    </rPh>
    <phoneticPr fontId="3"/>
  </si>
  <si>
    <t>　　　　累計（１～7月）</t>
    <rPh sb="4" eb="6">
      <t>ルイケイ</t>
    </rPh>
    <rPh sb="10" eb="11">
      <t>ガツ</t>
    </rPh>
    <phoneticPr fontId="9"/>
  </si>
  <si>
    <t>鳥取県営境港水産物地方卸売市場水産物取扱高報告書(令和 ６年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</si>
  <si>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</si>
  <si>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</si>
  <si>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鳥取県営境港水産物地方卸売市場水産物取扱高報告書(令和 ６年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</si>
  <si>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６年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</si>
  <si>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１０月</t>
    <rPh sb="2" eb="3">
      <t>ガツ</t>
    </rPh>
    <phoneticPr fontId="3"/>
  </si>
  <si>
    <t>鳥取県営境港水産物地方卸売市場水産物取扱高報告書(令和 ６年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</si>
  <si>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１１月</t>
    <rPh sb="2" eb="3">
      <t>ガツ</t>
    </rPh>
    <phoneticPr fontId="3"/>
  </si>
  <si>
    <t>鳥取県営境港水産物地方卸売市場水産物取扱高報告書(令和 ６年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</si>
  <si>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12月</t>
    <rPh sb="2" eb="3">
      <t>ガツ</t>
    </rPh>
    <phoneticPr fontId="3"/>
  </si>
  <si>
    <t>鳥取県営境港水産物地方卸売市場水産物取扱高報告書(令和 ６年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</si>
  <si>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　　　　累計（１～３月）</t>
    <rPh sb="4" eb="6">
      <t>ルイケイ</t>
    </rPh>
    <rPh sb="10" eb="11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</si>
</sst>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00;0;"/>
    <numFmt numFmtId="177" formatCode="#,##0_);[Red]\(#,##0\)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</font>
    <font>
      <b/>
      <sz val="9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>
      <alignment vertical="center"/>
    </xf>
    <xf numFmtId="9" fontId="0" fillId="0" borderId="27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>
      <alignment vertical="center"/>
    </xf>
    <xf numFmtId="0" fontId="0" fillId="0" borderId="2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177" fontId="0" fillId="0" borderId="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7" xfId="0" applyNumberFormat="1" applyBorder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9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31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aminako\AppData\Local\Temp\Temp1_R6%20&#27700;&#29987;&#29289;&#21462;&#25201;&#39640;&#22577;&#21578;.zip\R6%20&#27700;&#29987;&#29289;&#21462;&#25201;&#39640;&#22577;&#21578;&#65293;&#32207;&#25324;.xls" TargetMode="External"/><Relationship Id="rId1" Type="http://schemas.openxmlformats.org/officeDocument/2006/relationships/externalLinkPath" Target="file:///C:\Users\shinodaminako\AppData\Local\Temp\Temp1_R6%20&#27700;&#29987;&#29289;&#21462;&#25201;&#39640;&#22577;&#21578;.zip\R6%20&#27700;&#29987;&#29289;&#21462;&#25201;&#39640;&#22577;&#21578;&#65293;&#32207;&#2532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R6%20&#27700;&#29987;&#29289;&#21462;&#25201;&#39640;&#22577;&#21578;&#65293;&#32207;&#25324;.xls" TargetMode="External"/><Relationship Id="rId1" Type="http://schemas.openxmlformats.org/officeDocument/2006/relationships/externalLinkPath" Target="file:///C:\Users\SHINOD~1\AppData\Local\Temp\notes1B8056\R6%20&#27700;&#29987;&#29289;&#21462;&#25201;&#39640;&#22577;&#21578;&#65293;&#32207;&#2532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6&#26376;&#27700;&#29987;&#29289;&#21462;&#25201;&#39640;&#22577;&#32207;&#25324;.xls" TargetMode="External"/><Relationship Id="rId1" Type="http://schemas.openxmlformats.org/officeDocument/2006/relationships/externalLinkPath" Target="file:///C:\Users\SHINOD~1\AppData\Local\Temp\notes1B8056\6&#26376;&#27700;&#29987;&#29289;&#21462;&#25201;&#39640;&#22577;&#32207;&#2532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7&#26376;&#27700;&#29987;&#29289;&#21462;&#25201;&#39640;&#22577;&#21578;&#26360;&#32207;&#25324;.xls" TargetMode="External"/><Relationship Id="rId1" Type="http://schemas.openxmlformats.org/officeDocument/2006/relationships/externalLinkPath" Target="file:///C:\Users\SHINOD~1\AppData\Local\Temp\notes1B8056\7&#26376;&#27700;&#29987;&#29289;&#21462;&#25201;&#39640;&#22577;&#21578;&#26360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9177407</v>
          </cell>
          <cell r="J6">
            <v>1974997175</v>
          </cell>
        </row>
        <row r="7">
          <cell r="I7">
            <v>9755668</v>
          </cell>
          <cell r="J7">
            <v>1522865093</v>
          </cell>
        </row>
        <row r="8">
          <cell r="I8">
            <v>272</v>
          </cell>
          <cell r="J8">
            <v>387806</v>
          </cell>
        </row>
        <row r="9">
          <cell r="I9">
            <v>446</v>
          </cell>
          <cell r="J9">
            <v>521532</v>
          </cell>
        </row>
        <row r="10">
          <cell r="I10">
            <v>442994</v>
          </cell>
          <cell r="J10">
            <v>195034240</v>
          </cell>
        </row>
        <row r="11">
          <cell r="I11">
            <v>451809</v>
          </cell>
          <cell r="J11">
            <v>305995070</v>
          </cell>
        </row>
        <row r="12">
          <cell r="I12">
            <v>4852</v>
          </cell>
          <cell r="J12">
            <v>7152134</v>
          </cell>
        </row>
        <row r="13">
          <cell r="I13">
            <v>4247</v>
          </cell>
          <cell r="J13">
            <v>5777028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401023</v>
          </cell>
          <cell r="J18">
            <v>391085985</v>
          </cell>
        </row>
        <row r="19">
          <cell r="I19">
            <v>419355</v>
          </cell>
          <cell r="J19">
            <v>399298982</v>
          </cell>
        </row>
        <row r="20">
          <cell r="I20">
            <v>3310</v>
          </cell>
          <cell r="J20">
            <v>1489098</v>
          </cell>
        </row>
        <row r="21">
          <cell r="I21">
            <v>5490</v>
          </cell>
          <cell r="J21">
            <v>2955236</v>
          </cell>
        </row>
        <row r="22">
          <cell r="I22">
            <v>208962</v>
          </cell>
          <cell r="J22">
            <v>191941736</v>
          </cell>
        </row>
        <row r="23">
          <cell r="I23">
            <v>229470</v>
          </cell>
          <cell r="J23">
            <v>222696449</v>
          </cell>
        </row>
        <row r="36">
          <cell r="B36">
            <v>10238820</v>
          </cell>
          <cell r="C36">
            <v>2762088174</v>
          </cell>
        </row>
        <row r="40">
          <cell r="B40">
            <v>10866485</v>
          </cell>
          <cell r="C40">
            <v>2460109390</v>
          </cell>
        </row>
      </sheetData>
      <sheetData sheetId="1">
        <row r="6">
          <cell r="G6">
            <v>9941775</v>
          </cell>
          <cell r="H6">
            <v>1173508417</v>
          </cell>
          <cell r="I6">
            <v>19119182</v>
          </cell>
          <cell r="J6">
            <v>3148505592</v>
          </cell>
        </row>
        <row r="7">
          <cell r="G7">
            <v>11423353</v>
          </cell>
          <cell r="H7">
            <v>1202668664</v>
          </cell>
          <cell r="I7">
            <v>21179021</v>
          </cell>
          <cell r="J7">
            <v>2725533757</v>
          </cell>
        </row>
        <row r="8">
          <cell r="G8">
            <v>2786</v>
          </cell>
          <cell r="H8">
            <v>3366791</v>
          </cell>
          <cell r="I8">
            <v>3058</v>
          </cell>
          <cell r="J8">
            <v>3754597</v>
          </cell>
        </row>
        <row r="9">
          <cell r="G9">
            <v>10</v>
          </cell>
          <cell r="H9">
            <v>9072</v>
          </cell>
          <cell r="I9">
            <v>456</v>
          </cell>
          <cell r="J9">
            <v>530604</v>
          </cell>
        </row>
        <row r="10">
          <cell r="G10">
            <v>628646</v>
          </cell>
          <cell r="H10">
            <v>205199255</v>
          </cell>
          <cell r="I10">
            <v>1071640</v>
          </cell>
          <cell r="J10">
            <v>400233495</v>
          </cell>
        </row>
        <row r="11">
          <cell r="G11">
            <v>594728</v>
          </cell>
          <cell r="H11">
            <v>376524914</v>
          </cell>
          <cell r="I11">
            <v>1046537</v>
          </cell>
          <cell r="J11">
            <v>682519984</v>
          </cell>
        </row>
        <row r="12">
          <cell r="G12">
            <v>6271</v>
          </cell>
          <cell r="H12">
            <v>10644196</v>
          </cell>
          <cell r="I12">
            <v>11123</v>
          </cell>
          <cell r="J12">
            <v>17796330</v>
          </cell>
        </row>
        <row r="13">
          <cell r="G13">
            <v>5772</v>
          </cell>
          <cell r="H13">
            <v>7827542</v>
          </cell>
          <cell r="I13">
            <v>10019</v>
          </cell>
          <cell r="J13">
            <v>13604570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562153</v>
          </cell>
          <cell r="H18">
            <v>448927799</v>
          </cell>
          <cell r="I18">
            <v>963176</v>
          </cell>
          <cell r="J18">
            <v>840013784</v>
          </cell>
        </row>
        <row r="19">
          <cell r="G19">
            <v>506264</v>
          </cell>
          <cell r="H19">
            <v>443411082</v>
          </cell>
          <cell r="I19">
            <v>925619</v>
          </cell>
          <cell r="J19">
            <v>842710064</v>
          </cell>
        </row>
        <row r="20">
          <cell r="G20">
            <v>3260</v>
          </cell>
          <cell r="H20">
            <v>2600802</v>
          </cell>
          <cell r="I20">
            <v>6570</v>
          </cell>
          <cell r="J20">
            <v>4089900</v>
          </cell>
        </row>
        <row r="21">
          <cell r="G21">
            <v>4431</v>
          </cell>
          <cell r="H21">
            <v>2464959</v>
          </cell>
          <cell r="I21">
            <v>9921</v>
          </cell>
          <cell r="J21">
            <v>5420195</v>
          </cell>
        </row>
        <row r="22">
          <cell r="G22">
            <v>469791</v>
          </cell>
          <cell r="H22">
            <v>305239807</v>
          </cell>
          <cell r="I22">
            <v>678753</v>
          </cell>
          <cell r="J22">
            <v>497181543</v>
          </cell>
        </row>
        <row r="23">
          <cell r="G23">
            <v>420507</v>
          </cell>
          <cell r="H23">
            <v>320682168</v>
          </cell>
          <cell r="I23">
            <v>649977</v>
          </cell>
          <cell r="J23">
            <v>543378617</v>
          </cell>
        </row>
        <row r="36">
          <cell r="B36">
            <v>11614682</v>
          </cell>
          <cell r="C36">
            <v>2149487067</v>
          </cell>
        </row>
        <row r="37">
          <cell r="B37">
            <v>12955065</v>
          </cell>
          <cell r="C37">
            <v>2353588401</v>
          </cell>
        </row>
        <row r="39">
          <cell r="B39">
            <v>21853502</v>
          </cell>
          <cell r="C39">
            <v>4911575241</v>
          </cell>
        </row>
        <row r="40">
          <cell r="B40">
            <v>23821550</v>
          </cell>
          <cell r="C40">
            <v>4813697791</v>
          </cell>
        </row>
      </sheetData>
      <sheetData sheetId="2">
        <row r="6">
          <cell r="G6">
            <v>14432045</v>
          </cell>
          <cell r="H6">
            <v>1061488347</v>
          </cell>
          <cell r="I6">
            <v>33551227</v>
          </cell>
          <cell r="J6">
            <v>4209993939</v>
          </cell>
        </row>
        <row r="7">
          <cell r="G7">
            <v>20457090</v>
          </cell>
          <cell r="H7">
            <v>1034446200</v>
          </cell>
          <cell r="I7">
            <v>41636111</v>
          </cell>
          <cell r="J7">
            <v>3759979957</v>
          </cell>
        </row>
        <row r="8">
          <cell r="G8">
            <v>3783</v>
          </cell>
          <cell r="H8">
            <v>8533776</v>
          </cell>
          <cell r="I8">
            <v>6841</v>
          </cell>
          <cell r="J8">
            <v>12288373</v>
          </cell>
        </row>
        <row r="9">
          <cell r="G9">
            <v>9385</v>
          </cell>
          <cell r="H9">
            <v>11587477</v>
          </cell>
          <cell r="I9">
            <v>9841</v>
          </cell>
          <cell r="J9">
            <v>12118081</v>
          </cell>
        </row>
        <row r="10">
          <cell r="G10">
            <v>584540</v>
          </cell>
          <cell r="H10">
            <v>182665152</v>
          </cell>
          <cell r="I10">
            <v>1656180</v>
          </cell>
          <cell r="J10">
            <v>582898647</v>
          </cell>
        </row>
        <row r="11">
          <cell r="G11">
            <v>697270</v>
          </cell>
          <cell r="H11">
            <v>268451172</v>
          </cell>
          <cell r="I11">
            <v>1743807</v>
          </cell>
          <cell r="J11">
            <v>950971156</v>
          </cell>
        </row>
        <row r="12">
          <cell r="G12">
            <v>5497</v>
          </cell>
          <cell r="H12">
            <v>9713154</v>
          </cell>
          <cell r="I12">
            <v>16620</v>
          </cell>
          <cell r="J12">
            <v>27509484</v>
          </cell>
        </row>
        <row r="13">
          <cell r="G13">
            <v>6107</v>
          </cell>
          <cell r="H13">
            <v>8823585</v>
          </cell>
          <cell r="I13">
            <v>16126</v>
          </cell>
          <cell r="J13">
            <v>22428155</v>
          </cell>
        </row>
        <row r="14"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384115</v>
          </cell>
          <cell r="H18">
            <v>321616751</v>
          </cell>
          <cell r="I18">
            <v>1347291</v>
          </cell>
          <cell r="J18">
            <v>1161630535</v>
          </cell>
        </row>
        <row r="19">
          <cell r="G19">
            <v>473369</v>
          </cell>
          <cell r="H19">
            <v>365899689</v>
          </cell>
          <cell r="I19">
            <v>1398988</v>
          </cell>
          <cell r="J19">
            <v>1208609753</v>
          </cell>
        </row>
        <row r="20">
          <cell r="G20">
            <v>3066</v>
          </cell>
          <cell r="H20">
            <v>2722801</v>
          </cell>
          <cell r="I20">
            <v>9636</v>
          </cell>
          <cell r="J20">
            <v>6812701</v>
          </cell>
        </row>
        <row r="21">
          <cell r="G21">
            <v>9206</v>
          </cell>
          <cell r="H21">
            <v>4125113</v>
          </cell>
          <cell r="I21">
            <v>19127</v>
          </cell>
          <cell r="J21">
            <v>9545308</v>
          </cell>
        </row>
        <row r="22">
          <cell r="G22">
            <v>543238</v>
          </cell>
          <cell r="H22">
            <v>274657755</v>
          </cell>
          <cell r="I22">
            <v>1221991</v>
          </cell>
          <cell r="J22">
            <v>771839298</v>
          </cell>
        </row>
        <row r="23">
          <cell r="G23">
            <v>777447</v>
          </cell>
          <cell r="H23">
            <v>340778793</v>
          </cell>
          <cell r="I23">
            <v>1427424</v>
          </cell>
          <cell r="J23">
            <v>884157410</v>
          </cell>
        </row>
        <row r="36">
          <cell r="B36">
            <v>15956284</v>
          </cell>
          <cell r="C36">
            <v>1861397736</v>
          </cell>
        </row>
        <row r="37">
          <cell r="B37">
            <v>22429874</v>
          </cell>
          <cell r="C37">
            <v>2034112029</v>
          </cell>
        </row>
        <row r="39">
          <cell r="B39">
            <v>37809786</v>
          </cell>
          <cell r="C39">
            <v>6772972977</v>
          </cell>
        </row>
        <row r="40">
          <cell r="B40">
            <v>46251424</v>
          </cell>
          <cell r="C40">
            <v>6847809820</v>
          </cell>
        </row>
      </sheetData>
      <sheetData sheetId="3">
        <row r="6">
          <cell r="G6">
            <v>20343402</v>
          </cell>
          <cell r="H6">
            <v>1530160643</v>
          </cell>
        </row>
        <row r="7">
          <cell r="G7">
            <v>12849385</v>
          </cell>
          <cell r="H7">
            <v>1099928740</v>
          </cell>
        </row>
        <row r="8">
          <cell r="G8">
            <v>2505</v>
          </cell>
          <cell r="H8">
            <v>3116978</v>
          </cell>
        </row>
        <row r="9">
          <cell r="G9">
            <v>9839</v>
          </cell>
          <cell r="H9">
            <v>12575836</v>
          </cell>
        </row>
        <row r="10">
          <cell r="G10">
            <v>569680</v>
          </cell>
          <cell r="H10">
            <v>147727735</v>
          </cell>
        </row>
        <row r="11">
          <cell r="G11">
            <v>616138</v>
          </cell>
          <cell r="H11">
            <v>188440992</v>
          </cell>
        </row>
        <row r="12">
          <cell r="G12">
            <v>7279</v>
          </cell>
          <cell r="H12">
            <v>12391654</v>
          </cell>
        </row>
        <row r="13">
          <cell r="G13">
            <v>8033</v>
          </cell>
          <cell r="H13">
            <v>13540515</v>
          </cell>
        </row>
        <row r="18">
          <cell r="G18">
            <v>488679</v>
          </cell>
          <cell r="H18">
            <v>273881339</v>
          </cell>
        </row>
        <row r="19">
          <cell r="G19">
            <v>374552</v>
          </cell>
          <cell r="H19">
            <v>235950461</v>
          </cell>
        </row>
        <row r="20">
          <cell r="G20">
            <v>4310</v>
          </cell>
          <cell r="H20">
            <v>2992641</v>
          </cell>
        </row>
        <row r="21">
          <cell r="G21">
            <v>4100</v>
          </cell>
          <cell r="H21">
            <v>1862228</v>
          </cell>
        </row>
        <row r="22">
          <cell r="G22">
            <v>983302</v>
          </cell>
          <cell r="H22">
            <v>385504944</v>
          </cell>
        </row>
        <row r="23">
          <cell r="G23">
            <v>468086</v>
          </cell>
          <cell r="H23">
            <v>303281869</v>
          </cell>
        </row>
        <row r="36">
          <cell r="B36">
            <v>22399157</v>
          </cell>
          <cell r="C36">
            <v>2355775934</v>
          </cell>
        </row>
        <row r="37">
          <cell r="B37">
            <v>14330133</v>
          </cell>
          <cell r="C37">
            <v>1855580641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 refreshError="1"/>
      <sheetData sheetId="1" refreshError="1"/>
      <sheetData sheetId="2" refreshError="1"/>
      <sheetData sheetId="3">
        <row r="6">
          <cell r="I6">
            <v>53894629</v>
          </cell>
          <cell r="J6">
            <v>5740154582</v>
          </cell>
        </row>
        <row r="7">
          <cell r="I7">
            <v>54485496</v>
          </cell>
          <cell r="J7">
            <v>4859908697</v>
          </cell>
        </row>
        <row r="8">
          <cell r="I8">
            <v>9346</v>
          </cell>
          <cell r="J8">
            <v>15405351</v>
          </cell>
        </row>
        <row r="9">
          <cell r="I9">
            <v>19680</v>
          </cell>
          <cell r="J9">
            <v>24693917</v>
          </cell>
        </row>
        <row r="10">
          <cell r="I10">
            <v>2225860</v>
          </cell>
          <cell r="J10">
            <v>730626382</v>
          </cell>
        </row>
        <row r="11">
          <cell r="I11">
            <v>2359945</v>
          </cell>
          <cell r="J11">
            <v>1139412148</v>
          </cell>
        </row>
        <row r="12">
          <cell r="I12">
            <v>23899</v>
          </cell>
          <cell r="J12">
            <v>39901138</v>
          </cell>
        </row>
        <row r="13">
          <cell r="I13">
            <v>24159</v>
          </cell>
          <cell r="J13">
            <v>35968670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1835970</v>
          </cell>
          <cell r="J18">
            <v>1435511874</v>
          </cell>
        </row>
        <row r="19">
          <cell r="I19">
            <v>1773540</v>
          </cell>
          <cell r="J19">
            <v>1444560214</v>
          </cell>
        </row>
        <row r="20">
          <cell r="I20">
            <v>13946</v>
          </cell>
          <cell r="J20">
            <v>9805342</v>
          </cell>
        </row>
        <row r="21">
          <cell r="I21">
            <v>23227</v>
          </cell>
          <cell r="J21">
            <v>11407536</v>
          </cell>
        </row>
        <row r="22">
          <cell r="I22">
            <v>2205293</v>
          </cell>
          <cell r="J22">
            <v>1157344242</v>
          </cell>
        </row>
        <row r="23">
          <cell r="I23">
            <v>1895510</v>
          </cell>
          <cell r="J23">
            <v>1187439279</v>
          </cell>
        </row>
        <row r="39">
          <cell r="B39">
            <v>60208943</v>
          </cell>
          <cell r="C39">
            <v>9128748911</v>
          </cell>
        </row>
        <row r="40">
          <cell r="B40">
            <v>60581557</v>
          </cell>
          <cell r="C40">
            <v>8703390461</v>
          </cell>
        </row>
      </sheetData>
      <sheetData sheetId="4">
        <row r="6">
          <cell r="G6">
            <v>11694257</v>
          </cell>
          <cell r="H6">
            <v>1538811615</v>
          </cell>
        </row>
        <row r="7">
          <cell r="G7">
            <v>8566185</v>
          </cell>
          <cell r="H7">
            <v>1271602949</v>
          </cell>
        </row>
        <row r="8">
          <cell r="G8">
            <v>34894</v>
          </cell>
          <cell r="H8">
            <v>42620731</v>
          </cell>
        </row>
        <row r="9">
          <cell r="G9">
            <v>7920</v>
          </cell>
          <cell r="H9">
            <v>11684174</v>
          </cell>
        </row>
        <row r="10">
          <cell r="G10">
            <v>347230</v>
          </cell>
          <cell r="H10">
            <v>172283112</v>
          </cell>
        </row>
        <row r="11">
          <cell r="G11">
            <v>486047</v>
          </cell>
          <cell r="H11">
            <v>177969096</v>
          </cell>
        </row>
        <row r="12">
          <cell r="G12">
            <v>2907</v>
          </cell>
          <cell r="H12">
            <v>7750908</v>
          </cell>
        </row>
        <row r="13">
          <cell r="G13">
            <v>6625</v>
          </cell>
          <cell r="H13">
            <v>10603741</v>
          </cell>
        </row>
        <row r="18">
          <cell r="G18">
            <v>529057</v>
          </cell>
          <cell r="H18">
            <v>291972283</v>
          </cell>
        </row>
        <row r="19">
          <cell r="G19">
            <v>430482</v>
          </cell>
          <cell r="H19">
            <v>219188516</v>
          </cell>
        </row>
        <row r="20">
          <cell r="G20">
            <v>2630</v>
          </cell>
          <cell r="H20">
            <v>1799054</v>
          </cell>
        </row>
        <row r="21">
          <cell r="G21">
            <v>4922</v>
          </cell>
          <cell r="H21">
            <v>2064180</v>
          </cell>
        </row>
        <row r="22">
          <cell r="G22">
            <v>783319</v>
          </cell>
          <cell r="H22">
            <v>369663200</v>
          </cell>
        </row>
        <row r="23">
          <cell r="G23">
            <v>668901</v>
          </cell>
          <cell r="H23">
            <v>347092284</v>
          </cell>
        </row>
        <row r="36">
          <cell r="B36">
            <v>13394294</v>
          </cell>
          <cell r="C36">
            <v>2424900903</v>
          </cell>
        </row>
        <row r="37">
          <cell r="B37">
            <v>10171082</v>
          </cell>
          <cell r="C37">
            <v>2040204940</v>
          </cell>
        </row>
      </sheetData>
      <sheetData sheetId="5" refreshError="1"/>
      <sheetData sheetId="6">
        <row r="6">
          <cell r="I6">
            <v>80598993</v>
          </cell>
          <cell r="J6">
            <v>10207018101</v>
          </cell>
        </row>
        <row r="7">
          <cell r="I7">
            <v>79747431</v>
          </cell>
          <cell r="J7">
            <v>9595966618</v>
          </cell>
        </row>
        <row r="8">
          <cell r="I8">
            <v>93262</v>
          </cell>
          <cell r="J8">
            <v>120464439</v>
          </cell>
        </row>
        <row r="9">
          <cell r="I9">
            <v>46857</v>
          </cell>
          <cell r="J9">
            <v>60066444</v>
          </cell>
        </row>
        <row r="10">
          <cell r="I10">
            <v>3097290</v>
          </cell>
          <cell r="J10">
            <v>1108087894</v>
          </cell>
        </row>
        <row r="11">
          <cell r="I11">
            <v>3411374</v>
          </cell>
          <cell r="J11">
            <v>1553146648</v>
          </cell>
        </row>
        <row r="12">
          <cell r="I12">
            <v>41037</v>
          </cell>
          <cell r="J12">
            <v>67150661</v>
          </cell>
        </row>
        <row r="13">
          <cell r="I13">
            <v>46014</v>
          </cell>
          <cell r="J13">
            <v>67510862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2365027</v>
          </cell>
          <cell r="J18">
            <v>1727484157</v>
          </cell>
        </row>
        <row r="19">
          <cell r="I19">
            <v>2204022</v>
          </cell>
          <cell r="J19">
            <v>1663748730</v>
          </cell>
        </row>
        <row r="20">
          <cell r="I20">
            <v>24973</v>
          </cell>
          <cell r="J20">
            <v>15456032</v>
          </cell>
        </row>
        <row r="21">
          <cell r="I21">
            <v>43599</v>
          </cell>
          <cell r="J21">
            <v>23533907</v>
          </cell>
        </row>
        <row r="22">
          <cell r="I22">
            <v>4041123</v>
          </cell>
          <cell r="J22">
            <v>2139522207</v>
          </cell>
        </row>
        <row r="23">
          <cell r="I23">
            <v>3441409</v>
          </cell>
          <cell r="J23">
            <v>2152322936</v>
          </cell>
        </row>
        <row r="39">
          <cell r="B39">
            <v>90261705</v>
          </cell>
          <cell r="C39">
            <v>15385183491</v>
          </cell>
        </row>
        <row r="40">
          <cell r="B40">
            <v>88940706</v>
          </cell>
          <cell r="C40">
            <v>15116296145</v>
          </cell>
        </row>
      </sheetData>
      <sheetData sheetId="7">
        <row r="6">
          <cell r="G6">
            <v>2299657</v>
          </cell>
          <cell r="H6">
            <v>559029326</v>
          </cell>
          <cell r="I6">
            <v>82898650</v>
          </cell>
          <cell r="J6">
            <v>10766047427</v>
          </cell>
        </row>
        <row r="7">
          <cell r="G7">
            <v>2534523</v>
          </cell>
          <cell r="H7">
            <v>533144443</v>
          </cell>
          <cell r="I7">
            <v>82281954</v>
          </cell>
          <cell r="J7">
            <v>10129111061</v>
          </cell>
        </row>
        <row r="8">
          <cell r="G8">
            <v>6223</v>
          </cell>
          <cell r="H8">
            <v>9773178</v>
          </cell>
          <cell r="I8">
            <v>99485</v>
          </cell>
          <cell r="J8">
            <v>130237617</v>
          </cell>
        </row>
        <row r="9">
          <cell r="G9">
            <v>85391</v>
          </cell>
          <cell r="H9">
            <v>104683992</v>
          </cell>
          <cell r="I9">
            <v>132248</v>
          </cell>
          <cell r="J9">
            <v>164750436</v>
          </cell>
        </row>
        <row r="10">
          <cell r="I10">
            <v>3097290</v>
          </cell>
          <cell r="J10">
            <v>1108087894</v>
          </cell>
        </row>
        <row r="11">
          <cell r="G11">
            <v>0</v>
          </cell>
          <cell r="H11">
            <v>0</v>
          </cell>
          <cell r="I11">
            <v>3411374</v>
          </cell>
          <cell r="J11">
            <v>1553146648</v>
          </cell>
        </row>
        <row r="12">
          <cell r="G12">
            <v>10302</v>
          </cell>
          <cell r="H12">
            <v>13780767</v>
          </cell>
          <cell r="I12">
            <v>51339</v>
          </cell>
          <cell r="J12">
            <v>80931428</v>
          </cell>
        </row>
        <row r="13">
          <cell r="G13">
            <v>9377</v>
          </cell>
          <cell r="H13">
            <v>12511712</v>
          </cell>
          <cell r="I13">
            <v>55391</v>
          </cell>
          <cell r="J13">
            <v>80022574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2365027</v>
          </cell>
          <cell r="J18">
            <v>1727484157</v>
          </cell>
        </row>
        <row r="19">
          <cell r="I19">
            <v>2204022</v>
          </cell>
          <cell r="J19">
            <v>1663748730</v>
          </cell>
        </row>
        <row r="20">
          <cell r="G20">
            <v>1937</v>
          </cell>
          <cell r="H20">
            <v>1764397</v>
          </cell>
          <cell r="I20">
            <v>26910</v>
          </cell>
          <cell r="J20">
            <v>17220429</v>
          </cell>
        </row>
        <row r="21">
          <cell r="G21">
            <v>2275</v>
          </cell>
          <cell r="H21">
            <v>1553332</v>
          </cell>
          <cell r="I21">
            <v>45874</v>
          </cell>
          <cell r="J21">
            <v>25087239</v>
          </cell>
        </row>
        <row r="22">
          <cell r="G22">
            <v>300405</v>
          </cell>
          <cell r="H22">
            <v>252236716</v>
          </cell>
          <cell r="I22">
            <v>4341528</v>
          </cell>
          <cell r="J22">
            <v>2391758923</v>
          </cell>
        </row>
        <row r="23">
          <cell r="G23">
            <v>342485</v>
          </cell>
          <cell r="H23">
            <v>250122095</v>
          </cell>
          <cell r="I23">
            <v>3783894</v>
          </cell>
          <cell r="J23">
            <v>2402445031</v>
          </cell>
        </row>
        <row r="36">
          <cell r="B36">
            <v>2618524</v>
          </cell>
          <cell r="C36">
            <v>836584384</v>
          </cell>
        </row>
        <row r="37">
          <cell r="B37">
            <v>2974051</v>
          </cell>
          <cell r="C37">
            <v>902015574</v>
          </cell>
        </row>
        <row r="39">
          <cell r="B39">
            <v>92880229</v>
          </cell>
          <cell r="C39">
            <v>16221767875</v>
          </cell>
        </row>
        <row r="40">
          <cell r="B40">
            <v>91914757</v>
          </cell>
          <cell r="C40">
            <v>16018311719</v>
          </cell>
        </row>
      </sheetData>
      <sheetData sheetId="8">
        <row r="6">
          <cell r="G6">
            <v>9866816</v>
          </cell>
          <cell r="H6">
            <v>923782334</v>
          </cell>
          <cell r="I6">
            <v>92765466</v>
          </cell>
          <cell r="J6">
            <v>11689829761</v>
          </cell>
        </row>
        <row r="7">
          <cell r="G7">
            <v>8268399</v>
          </cell>
          <cell r="H7">
            <v>984228900</v>
          </cell>
          <cell r="I7">
            <v>90550353</v>
          </cell>
          <cell r="J7">
            <v>11113339961</v>
          </cell>
        </row>
        <row r="8">
          <cell r="G8">
            <v>21097</v>
          </cell>
          <cell r="H8">
            <v>26280581</v>
          </cell>
          <cell r="I8">
            <v>120582</v>
          </cell>
          <cell r="J8">
            <v>156518198</v>
          </cell>
        </row>
        <row r="9">
          <cell r="G9">
            <v>227454</v>
          </cell>
          <cell r="H9">
            <v>272510754</v>
          </cell>
          <cell r="I9">
            <v>359702</v>
          </cell>
          <cell r="J9">
            <v>437261190</v>
          </cell>
        </row>
        <row r="10">
          <cell r="G10">
            <v>439530</v>
          </cell>
          <cell r="H10">
            <v>145076292</v>
          </cell>
          <cell r="I10">
            <v>3536820</v>
          </cell>
          <cell r="J10">
            <v>1253164186</v>
          </cell>
        </row>
        <row r="11">
          <cell r="G11">
            <v>421600</v>
          </cell>
          <cell r="H11">
            <v>162449064</v>
          </cell>
          <cell r="I11">
            <v>3832974</v>
          </cell>
          <cell r="J11">
            <v>1715595712</v>
          </cell>
        </row>
        <row r="12">
          <cell r="G12">
            <v>6417</v>
          </cell>
          <cell r="H12">
            <v>8230421</v>
          </cell>
          <cell r="I12">
            <v>57756</v>
          </cell>
          <cell r="J12">
            <v>89161849</v>
          </cell>
        </row>
        <row r="13">
          <cell r="G13">
            <v>7708</v>
          </cell>
          <cell r="H13">
            <v>9680622</v>
          </cell>
          <cell r="I13">
            <v>63099</v>
          </cell>
          <cell r="J13">
            <v>89703196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447241</v>
          </cell>
          <cell r="H18">
            <v>354998903</v>
          </cell>
          <cell r="I18">
            <v>2812268</v>
          </cell>
          <cell r="J18">
            <v>2082483060</v>
          </cell>
        </row>
        <row r="19">
          <cell r="G19">
            <v>530022</v>
          </cell>
          <cell r="H19">
            <v>365363354</v>
          </cell>
          <cell r="I19">
            <v>2734044</v>
          </cell>
          <cell r="J19">
            <v>2029112084</v>
          </cell>
        </row>
        <row r="20">
          <cell r="G20">
            <v>4588</v>
          </cell>
          <cell r="H20">
            <v>2696956</v>
          </cell>
          <cell r="I20">
            <v>31498</v>
          </cell>
          <cell r="J20">
            <v>19917385</v>
          </cell>
        </row>
        <row r="21">
          <cell r="G21">
            <v>4914</v>
          </cell>
          <cell r="H21">
            <v>2883367</v>
          </cell>
          <cell r="I21">
            <v>50788</v>
          </cell>
          <cell r="J21">
            <v>27970606</v>
          </cell>
        </row>
        <row r="22">
          <cell r="G22">
            <v>352778</v>
          </cell>
          <cell r="H22">
            <v>181610428</v>
          </cell>
          <cell r="I22">
            <v>4694306</v>
          </cell>
          <cell r="J22">
            <v>2573369351</v>
          </cell>
        </row>
        <row r="23">
          <cell r="G23">
            <v>542777</v>
          </cell>
          <cell r="H23">
            <v>250021097</v>
          </cell>
          <cell r="I23">
            <v>4326671</v>
          </cell>
          <cell r="J23">
            <v>2652466128</v>
          </cell>
        </row>
        <row r="36">
          <cell r="B36">
            <v>11138467</v>
          </cell>
          <cell r="C36">
            <v>1642675915</v>
          </cell>
        </row>
        <row r="37">
          <cell r="B37">
            <v>10002874</v>
          </cell>
          <cell r="C37">
            <v>2047137158</v>
          </cell>
        </row>
        <row r="39">
          <cell r="B39">
            <v>104018696</v>
          </cell>
          <cell r="C39">
            <v>17864443790</v>
          </cell>
        </row>
        <row r="40">
          <cell r="B40">
            <v>101917631</v>
          </cell>
          <cell r="C40">
            <v>18065448877</v>
          </cell>
        </row>
      </sheetData>
      <sheetData sheetId="9">
        <row r="6">
          <cell r="G6">
            <v>6549220</v>
          </cell>
          <cell r="H6">
            <v>678360775</v>
          </cell>
          <cell r="I6">
            <v>99314686</v>
          </cell>
          <cell r="J6">
            <v>12368190536</v>
          </cell>
        </row>
        <row r="7">
          <cell r="G7">
            <v>7891299</v>
          </cell>
          <cell r="H7">
            <v>1039684954</v>
          </cell>
          <cell r="I7">
            <v>98441652</v>
          </cell>
          <cell r="J7">
            <v>12153024915</v>
          </cell>
        </row>
        <row r="8">
          <cell r="G8">
            <v>131763</v>
          </cell>
          <cell r="H8">
            <v>147984290</v>
          </cell>
          <cell r="I8">
            <v>252345</v>
          </cell>
          <cell r="J8">
            <v>304502488</v>
          </cell>
        </row>
        <row r="9">
          <cell r="G9">
            <v>259988</v>
          </cell>
          <cell r="H9">
            <v>254128314</v>
          </cell>
          <cell r="I9">
            <v>619690</v>
          </cell>
          <cell r="J9">
            <v>691389504</v>
          </cell>
        </row>
        <row r="10">
          <cell r="G10">
            <v>537900</v>
          </cell>
          <cell r="H10">
            <v>195052536</v>
          </cell>
          <cell r="I10">
            <v>4074720</v>
          </cell>
          <cell r="J10">
            <v>1448216722</v>
          </cell>
        </row>
        <row r="11">
          <cell r="G11">
            <v>624790</v>
          </cell>
          <cell r="H11">
            <v>231716160</v>
          </cell>
          <cell r="I11">
            <v>4457764</v>
          </cell>
          <cell r="J11">
            <v>1947311872</v>
          </cell>
        </row>
        <row r="12">
          <cell r="G12">
            <v>5147</v>
          </cell>
          <cell r="H12">
            <v>8715274</v>
          </cell>
          <cell r="I12">
            <v>62903</v>
          </cell>
          <cell r="J12">
            <v>97877123</v>
          </cell>
        </row>
        <row r="13">
          <cell r="G13">
            <v>5510</v>
          </cell>
          <cell r="H13">
            <v>8953471</v>
          </cell>
          <cell r="I13">
            <v>68609</v>
          </cell>
          <cell r="J13">
            <v>98656667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492687</v>
          </cell>
          <cell r="H18">
            <v>349428664</v>
          </cell>
          <cell r="I18">
            <v>3304955</v>
          </cell>
          <cell r="J18">
            <v>2431911724</v>
          </cell>
        </row>
        <row r="19">
          <cell r="G19">
            <v>534420</v>
          </cell>
          <cell r="H19">
            <v>382386691</v>
          </cell>
          <cell r="I19">
            <v>3268464</v>
          </cell>
          <cell r="J19">
            <v>2411498775</v>
          </cell>
        </row>
        <row r="20">
          <cell r="G20">
            <v>4925</v>
          </cell>
          <cell r="H20">
            <v>2274071</v>
          </cell>
          <cell r="I20">
            <v>36423</v>
          </cell>
          <cell r="J20">
            <v>22191456</v>
          </cell>
        </row>
        <row r="21">
          <cell r="G21">
            <v>10283</v>
          </cell>
          <cell r="H21">
            <v>5683254</v>
          </cell>
          <cell r="I21">
            <v>61071</v>
          </cell>
          <cell r="J21">
            <v>33653860</v>
          </cell>
        </row>
        <row r="22">
          <cell r="G22">
            <v>840108</v>
          </cell>
          <cell r="H22">
            <v>299736119</v>
          </cell>
          <cell r="I22">
            <v>5534414</v>
          </cell>
          <cell r="J22">
            <v>2873105470</v>
          </cell>
        </row>
        <row r="23">
          <cell r="G23">
            <v>633713</v>
          </cell>
          <cell r="H23">
            <v>271673611</v>
          </cell>
          <cell r="I23">
            <v>4960384</v>
          </cell>
          <cell r="J23">
            <v>2924139739</v>
          </cell>
        </row>
        <row r="36">
          <cell r="B36">
            <v>8561750</v>
          </cell>
          <cell r="C36">
            <v>1681551729</v>
          </cell>
        </row>
        <row r="37">
          <cell r="B37">
            <v>9960003</v>
          </cell>
          <cell r="C37">
            <v>2194226455</v>
          </cell>
        </row>
        <row r="39">
          <cell r="B39">
            <v>112580446</v>
          </cell>
          <cell r="C39">
            <v>19545995519</v>
          </cell>
        </row>
        <row r="40">
          <cell r="B40">
            <v>111877634</v>
          </cell>
          <cell r="C40">
            <v>20259675332</v>
          </cell>
        </row>
      </sheetData>
      <sheetData sheetId="10">
        <row r="6">
          <cell r="G6">
            <v>6051755</v>
          </cell>
          <cell r="H6">
            <v>974723575</v>
          </cell>
          <cell r="I6">
            <v>105366441</v>
          </cell>
          <cell r="J6">
            <v>13342914111</v>
          </cell>
        </row>
        <row r="7">
          <cell r="G7">
            <v>1815835</v>
          </cell>
          <cell r="H7">
            <v>527322739</v>
          </cell>
          <cell r="I7">
            <v>100257487</v>
          </cell>
          <cell r="J7">
            <v>12680347654</v>
          </cell>
        </row>
        <row r="8">
          <cell r="G8">
            <v>75562</v>
          </cell>
          <cell r="H8">
            <v>78740687</v>
          </cell>
          <cell r="I8">
            <v>327907</v>
          </cell>
          <cell r="J8">
            <v>383243175</v>
          </cell>
        </row>
        <row r="9">
          <cell r="G9">
            <v>24071</v>
          </cell>
          <cell r="H9">
            <v>29998689</v>
          </cell>
          <cell r="I9">
            <v>643761</v>
          </cell>
          <cell r="J9">
            <v>721388193</v>
          </cell>
        </row>
        <row r="10">
          <cell r="G10">
            <v>580970</v>
          </cell>
          <cell r="H10">
            <v>218652253</v>
          </cell>
          <cell r="I10">
            <v>4655690</v>
          </cell>
          <cell r="J10">
            <v>1666868975</v>
          </cell>
        </row>
        <row r="11">
          <cell r="G11">
            <v>678255</v>
          </cell>
          <cell r="H11">
            <v>238679805</v>
          </cell>
          <cell r="I11">
            <v>5136019</v>
          </cell>
          <cell r="J11">
            <v>2185991677</v>
          </cell>
        </row>
        <row r="12">
          <cell r="G12">
            <v>5675</v>
          </cell>
          <cell r="H12">
            <v>9181440</v>
          </cell>
          <cell r="I12">
            <v>68578</v>
          </cell>
          <cell r="J12">
            <v>107058563</v>
          </cell>
        </row>
        <row r="13">
          <cell r="G13">
            <v>6169</v>
          </cell>
          <cell r="H13">
            <v>10532443</v>
          </cell>
          <cell r="I13">
            <v>74778</v>
          </cell>
          <cell r="J13">
            <v>109189110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385432</v>
          </cell>
          <cell r="H18">
            <v>798427646</v>
          </cell>
          <cell r="I18">
            <v>3690387</v>
          </cell>
          <cell r="J18">
            <v>3230339370</v>
          </cell>
        </row>
        <row r="19">
          <cell r="G19">
            <v>444262</v>
          </cell>
          <cell r="H19">
            <v>939494795</v>
          </cell>
          <cell r="I19">
            <v>3712726</v>
          </cell>
          <cell r="J19">
            <v>3350993570</v>
          </cell>
        </row>
        <row r="20">
          <cell r="G20">
            <v>17909</v>
          </cell>
          <cell r="H20">
            <v>8326577</v>
          </cell>
          <cell r="I20">
            <v>54332</v>
          </cell>
          <cell r="J20">
            <v>30518033</v>
          </cell>
        </row>
        <row r="21">
          <cell r="G21">
            <v>9174</v>
          </cell>
          <cell r="H21">
            <v>6809857</v>
          </cell>
          <cell r="I21">
            <v>70245</v>
          </cell>
          <cell r="J21">
            <v>40463717</v>
          </cell>
        </row>
        <row r="22">
          <cell r="G22">
            <v>377103</v>
          </cell>
          <cell r="H22">
            <v>210218451</v>
          </cell>
          <cell r="I22">
            <v>5911517</v>
          </cell>
          <cell r="J22">
            <v>3083323921</v>
          </cell>
        </row>
        <row r="23">
          <cell r="G23">
            <v>517595</v>
          </cell>
          <cell r="H23">
            <v>273831332</v>
          </cell>
          <cell r="I23">
            <v>5477979</v>
          </cell>
          <cell r="J23">
            <v>3197971071</v>
          </cell>
        </row>
        <row r="36">
          <cell r="B36">
            <v>7494406</v>
          </cell>
          <cell r="C36">
            <v>2298270629</v>
          </cell>
        </row>
        <row r="37">
          <cell r="B37">
            <v>3495361</v>
          </cell>
          <cell r="C37">
            <v>2026669660</v>
          </cell>
        </row>
        <row r="39">
          <cell r="B39">
            <v>120074852</v>
          </cell>
          <cell r="C39">
            <v>21844266148</v>
          </cell>
        </row>
        <row r="40">
          <cell r="B40">
            <v>115372995</v>
          </cell>
          <cell r="C40">
            <v>22286344992</v>
          </cell>
        </row>
      </sheetData>
      <sheetData sheetId="11">
        <row r="6">
          <cell r="G6">
            <v>4574383</v>
          </cell>
          <cell r="H6">
            <v>890169159</v>
          </cell>
        </row>
        <row r="7">
          <cell r="G7">
            <v>3537249</v>
          </cell>
          <cell r="H7">
            <v>1023634844</v>
          </cell>
        </row>
        <row r="8">
          <cell r="G8">
            <v>5340</v>
          </cell>
          <cell r="H8">
            <v>6499461</v>
          </cell>
        </row>
        <row r="9">
          <cell r="G9">
            <v>4201</v>
          </cell>
          <cell r="H9">
            <v>6059945</v>
          </cell>
        </row>
        <row r="10">
          <cell r="G10">
            <v>492273</v>
          </cell>
          <cell r="H10">
            <v>387077476</v>
          </cell>
        </row>
        <row r="11">
          <cell r="G11">
            <v>605519</v>
          </cell>
          <cell r="H11">
            <v>275616323</v>
          </cell>
        </row>
        <row r="12">
          <cell r="G12">
            <v>6187</v>
          </cell>
          <cell r="H12">
            <v>12408985</v>
          </cell>
        </row>
        <row r="13">
          <cell r="G13">
            <v>8242</v>
          </cell>
          <cell r="H13">
            <v>13696110</v>
          </cell>
        </row>
        <row r="18">
          <cell r="G18">
            <v>234849</v>
          </cell>
          <cell r="H18">
            <v>549031770</v>
          </cell>
        </row>
        <row r="19">
          <cell r="G19">
            <v>281627</v>
          </cell>
          <cell r="H19">
            <v>619356661</v>
          </cell>
        </row>
        <row r="20">
          <cell r="G20">
            <v>23709</v>
          </cell>
          <cell r="H20">
            <v>8407939</v>
          </cell>
        </row>
        <row r="21">
          <cell r="G21">
            <v>4761</v>
          </cell>
          <cell r="H21">
            <v>4856895</v>
          </cell>
        </row>
        <row r="22">
          <cell r="G22">
            <v>243098</v>
          </cell>
          <cell r="H22">
            <v>241341857</v>
          </cell>
        </row>
        <row r="23">
          <cell r="G23">
            <v>294060</v>
          </cell>
          <cell r="H23">
            <v>303019286</v>
          </cell>
        </row>
        <row r="36">
          <cell r="B36">
            <v>5579839</v>
          </cell>
          <cell r="C36">
            <v>2094936647</v>
          </cell>
        </row>
        <row r="37">
          <cell r="B37">
            <v>4735659</v>
          </cell>
          <cell r="C37">
            <v>2246240064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>
        <row r="6">
          <cell r="I6">
            <v>65588886</v>
          </cell>
          <cell r="J6">
            <v>7278966197</v>
          </cell>
        </row>
        <row r="7">
          <cell r="I7">
            <v>63051681</v>
          </cell>
          <cell r="J7">
            <v>6131511646</v>
          </cell>
        </row>
        <row r="8">
          <cell r="I8">
            <v>44240</v>
          </cell>
          <cell r="J8">
            <v>58026082</v>
          </cell>
        </row>
        <row r="9">
          <cell r="I9">
            <v>27600</v>
          </cell>
          <cell r="J9">
            <v>36378091</v>
          </cell>
        </row>
        <row r="10">
          <cell r="I10">
            <v>2573090</v>
          </cell>
          <cell r="J10">
            <v>902909494</v>
          </cell>
        </row>
        <row r="11">
          <cell r="I11">
            <v>2845992</v>
          </cell>
          <cell r="J11">
            <v>1317381244</v>
          </cell>
        </row>
        <row r="12">
          <cell r="I12">
            <v>26806</v>
          </cell>
          <cell r="J12">
            <v>47652046</v>
          </cell>
        </row>
        <row r="13">
          <cell r="I13">
            <v>30784</v>
          </cell>
          <cell r="J13">
            <v>46572411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2365027</v>
          </cell>
          <cell r="J18">
            <v>1727484157</v>
          </cell>
        </row>
        <row r="19">
          <cell r="I19">
            <v>2204022</v>
          </cell>
          <cell r="J19">
            <v>1663748730</v>
          </cell>
        </row>
        <row r="20">
          <cell r="I20">
            <v>16576</v>
          </cell>
          <cell r="J20">
            <v>11604396</v>
          </cell>
        </row>
        <row r="21">
          <cell r="I21">
            <v>28149</v>
          </cell>
          <cell r="J21">
            <v>13471716</v>
          </cell>
        </row>
        <row r="22">
          <cell r="I22">
            <v>2988612</v>
          </cell>
          <cell r="J22">
            <v>1527007442</v>
          </cell>
        </row>
        <row r="23">
          <cell r="I23">
            <v>2564411</v>
          </cell>
          <cell r="J23">
            <v>1534531563</v>
          </cell>
        </row>
        <row r="39">
          <cell r="B39">
            <v>73603237</v>
          </cell>
          <cell r="C39">
            <v>11553649814</v>
          </cell>
        </row>
        <row r="40">
          <cell r="B40">
            <v>70752639</v>
          </cell>
          <cell r="C40">
            <v>10743595401</v>
          </cell>
        </row>
      </sheetData>
      <sheetData sheetId="5">
        <row r="6">
          <cell r="G6">
            <v>11867087</v>
          </cell>
          <cell r="H6">
            <v>2414321833</v>
          </cell>
        </row>
        <row r="7">
          <cell r="G7">
            <v>9948872</v>
          </cell>
          <cell r="H7">
            <v>2333179217</v>
          </cell>
        </row>
        <row r="8">
          <cell r="G8">
            <v>23133</v>
          </cell>
          <cell r="H8">
            <v>25258475</v>
          </cell>
        </row>
        <row r="9">
          <cell r="G9">
            <v>6755</v>
          </cell>
          <cell r="H9">
            <v>8011116</v>
          </cell>
        </row>
        <row r="10">
          <cell r="G10">
            <v>484480</v>
          </cell>
          <cell r="H10">
            <v>183645792</v>
          </cell>
        </row>
        <row r="11">
          <cell r="G11">
            <v>549572</v>
          </cell>
          <cell r="H11">
            <v>230341104</v>
          </cell>
        </row>
        <row r="12">
          <cell r="G12">
            <v>5414</v>
          </cell>
          <cell r="H12">
            <v>8265165</v>
          </cell>
        </row>
        <row r="13">
          <cell r="G13">
            <v>5780</v>
          </cell>
          <cell r="H13">
            <v>9785973</v>
          </cell>
        </row>
        <row r="20">
          <cell r="G20">
            <v>6600</v>
          </cell>
          <cell r="H20">
            <v>3057404</v>
          </cell>
        </row>
        <row r="21">
          <cell r="G21">
            <v>12553</v>
          </cell>
          <cell r="H21">
            <v>7975879</v>
          </cell>
        </row>
        <row r="22">
          <cell r="G22">
            <v>663622</v>
          </cell>
          <cell r="H22">
            <v>314249864</v>
          </cell>
        </row>
        <row r="23">
          <cell r="G23">
            <v>399729</v>
          </cell>
          <cell r="H23">
            <v>287801036</v>
          </cell>
        </row>
        <row r="36">
          <cell r="B36">
            <v>13050336</v>
          </cell>
          <cell r="C36">
            <v>2948798533</v>
          </cell>
        </row>
        <row r="37">
          <cell r="B37">
            <v>10923261</v>
          </cell>
          <cell r="C37">
            <v>2877094325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I6">
            <v>77455973</v>
          </cell>
          <cell r="J6">
            <v>9693288030</v>
          </cell>
        </row>
        <row r="7">
          <cell r="I7">
            <v>73000553</v>
          </cell>
          <cell r="J7">
            <v>8464690863</v>
          </cell>
        </row>
        <row r="8">
          <cell r="I8">
            <v>67373</v>
          </cell>
          <cell r="J8">
            <v>83284557</v>
          </cell>
        </row>
        <row r="9">
          <cell r="I9">
            <v>34355</v>
          </cell>
          <cell r="J9">
            <v>44389207</v>
          </cell>
        </row>
        <row r="10">
          <cell r="I10">
            <v>3057570</v>
          </cell>
          <cell r="J10">
            <v>1086555286</v>
          </cell>
        </row>
        <row r="11">
          <cell r="I11">
            <v>3395564</v>
          </cell>
          <cell r="J11">
            <v>1547722348</v>
          </cell>
        </row>
        <row r="12">
          <cell r="I12">
            <v>32220</v>
          </cell>
          <cell r="J12">
            <v>55917211</v>
          </cell>
        </row>
        <row r="13">
          <cell r="I13">
            <v>36564</v>
          </cell>
          <cell r="J13">
            <v>56358384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2365027</v>
          </cell>
          <cell r="J18">
            <v>1727484157</v>
          </cell>
        </row>
        <row r="19">
          <cell r="I19">
            <v>2204022</v>
          </cell>
          <cell r="J19">
            <v>1663748730</v>
          </cell>
        </row>
        <row r="20">
          <cell r="I20">
            <v>23176</v>
          </cell>
          <cell r="J20">
            <v>14661800</v>
          </cell>
        </row>
        <row r="21">
          <cell r="I21">
            <v>40702</v>
          </cell>
          <cell r="J21">
            <v>21447595</v>
          </cell>
        </row>
        <row r="22">
          <cell r="I22">
            <v>3652234</v>
          </cell>
          <cell r="J22">
            <v>1841257306</v>
          </cell>
        </row>
        <row r="23">
          <cell r="I23">
            <v>2964140</v>
          </cell>
          <cell r="J23">
            <v>1822332599</v>
          </cell>
        </row>
        <row r="39">
          <cell r="B39">
            <v>86653573</v>
          </cell>
          <cell r="C39">
            <v>14502448347</v>
          </cell>
        </row>
        <row r="40">
          <cell r="B40">
            <v>81675900</v>
          </cell>
          <cell r="C40">
            <v>13620689726</v>
          </cell>
        </row>
      </sheetData>
      <sheetData sheetId="6">
        <row r="6">
          <cell r="G6">
            <v>3143020</v>
          </cell>
          <cell r="H6">
            <v>513730071</v>
          </cell>
        </row>
        <row r="7">
          <cell r="G7">
            <v>6746878</v>
          </cell>
          <cell r="H7">
            <v>1131275755</v>
          </cell>
        </row>
        <row r="8">
          <cell r="G8">
            <v>25889</v>
          </cell>
          <cell r="H8">
            <v>37179882</v>
          </cell>
        </row>
        <row r="9">
          <cell r="G9">
            <v>12502</v>
          </cell>
          <cell r="H9">
            <v>15677237</v>
          </cell>
        </row>
        <row r="10">
          <cell r="G10">
            <v>39720</v>
          </cell>
          <cell r="H10">
            <v>21532608</v>
          </cell>
        </row>
        <row r="11">
          <cell r="G11">
            <v>15810</v>
          </cell>
          <cell r="H11">
            <v>5424300</v>
          </cell>
        </row>
        <row r="12">
          <cell r="G12">
            <v>8817</v>
          </cell>
          <cell r="H12">
            <v>11233450</v>
          </cell>
        </row>
        <row r="13">
          <cell r="G13">
            <v>9450</v>
          </cell>
          <cell r="H13">
            <v>11152478</v>
          </cell>
        </row>
        <row r="20">
          <cell r="G20">
            <v>1797</v>
          </cell>
          <cell r="H20">
            <v>794232</v>
          </cell>
        </row>
        <row r="21">
          <cell r="G21">
            <v>2897</v>
          </cell>
          <cell r="H21">
            <v>2086312</v>
          </cell>
        </row>
        <row r="22">
          <cell r="G22">
            <v>388889</v>
          </cell>
          <cell r="H22">
            <v>298264901</v>
          </cell>
        </row>
        <row r="23">
          <cell r="G23">
            <v>477269</v>
          </cell>
          <cell r="H23">
            <v>329990337</v>
          </cell>
        </row>
        <row r="36">
          <cell r="B36">
            <v>3608132</v>
          </cell>
          <cell r="C36">
            <v>882735144</v>
          </cell>
        </row>
        <row r="37">
          <cell r="B37">
            <v>7264806</v>
          </cell>
          <cell r="C37">
            <v>1495606419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workbookViewId="0">
      <selection activeCell="L7" sqref="L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3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26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6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9177407</v>
      </c>
      <c r="H6" s="17">
        <v>1974997175</v>
      </c>
      <c r="I6" s="18">
        <f>G6</f>
        <v>9177407</v>
      </c>
      <c r="J6" s="18">
        <f>H6</f>
        <v>1974997175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1">
        <v>9755668</v>
      </c>
      <c r="H7" s="22">
        <v>1522865093</v>
      </c>
      <c r="I7" s="23">
        <f>G7</f>
        <v>9755668</v>
      </c>
      <c r="J7" s="23">
        <f>H7</f>
        <v>1522865093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272</v>
      </c>
      <c r="H8" s="24">
        <v>387806</v>
      </c>
      <c r="I8" s="18">
        <f>G8</f>
        <v>272</v>
      </c>
      <c r="J8" s="18">
        <f t="shared" ref="J8:J21" si="0">H8</f>
        <v>387806</v>
      </c>
    </row>
    <row r="9" spans="1:10" ht="19.2" customHeight="1" x14ac:dyDescent="0.45">
      <c r="A9" s="10">
        <v>5</v>
      </c>
      <c r="B9" s="11">
        <v>50595</v>
      </c>
      <c r="C9" s="12">
        <v>33246264</v>
      </c>
      <c r="E9" s="19"/>
      <c r="F9" s="20" t="s">
        <v>10</v>
      </c>
      <c r="G9" s="25">
        <v>446</v>
      </c>
      <c r="H9" s="25">
        <v>521532</v>
      </c>
      <c r="I9" s="23">
        <f>G9</f>
        <v>446</v>
      </c>
      <c r="J9" s="23">
        <f t="shared" si="0"/>
        <v>521532</v>
      </c>
    </row>
    <row r="10" spans="1:10" ht="19.2" customHeight="1" x14ac:dyDescent="0.45">
      <c r="A10" s="10">
        <v>6</v>
      </c>
      <c r="B10" s="11">
        <v>28411</v>
      </c>
      <c r="C10" s="12">
        <v>27186773</v>
      </c>
      <c r="E10" s="76" t="s">
        <v>12</v>
      </c>
      <c r="F10" s="77"/>
      <c r="G10" s="16">
        <v>442994</v>
      </c>
      <c r="H10" s="17">
        <v>195034240</v>
      </c>
      <c r="I10" s="18">
        <f>G10</f>
        <v>442994</v>
      </c>
      <c r="J10" s="18">
        <f t="shared" si="0"/>
        <v>195034240</v>
      </c>
    </row>
    <row r="11" spans="1:10" ht="19.2" customHeight="1" x14ac:dyDescent="0.45">
      <c r="A11" s="10">
        <v>7</v>
      </c>
      <c r="B11" s="11">
        <v>0</v>
      </c>
      <c r="C11" s="12">
        <v>0</v>
      </c>
      <c r="E11" s="19"/>
      <c r="F11" s="20" t="s">
        <v>10</v>
      </c>
      <c r="G11" s="21">
        <v>451809</v>
      </c>
      <c r="H11" s="21">
        <v>305995070</v>
      </c>
      <c r="I11" s="23">
        <f>G11</f>
        <v>451809</v>
      </c>
      <c r="J11" s="23">
        <f t="shared" si="0"/>
        <v>305995070</v>
      </c>
    </row>
    <row r="12" spans="1:10" ht="19.2" customHeight="1" x14ac:dyDescent="0.45">
      <c r="A12" s="10">
        <v>8</v>
      </c>
      <c r="B12" s="11">
        <v>396221</v>
      </c>
      <c r="C12" s="12">
        <v>123706111</v>
      </c>
      <c r="E12" s="76" t="s">
        <v>13</v>
      </c>
      <c r="F12" s="77"/>
      <c r="G12" s="18">
        <v>4852</v>
      </c>
      <c r="H12" s="24">
        <v>7152134</v>
      </c>
      <c r="I12" s="18">
        <f t="shared" ref="I12:I23" si="1">G12</f>
        <v>4852</v>
      </c>
      <c r="J12" s="18">
        <f t="shared" si="0"/>
        <v>7152134</v>
      </c>
    </row>
    <row r="13" spans="1:10" ht="19.2" customHeight="1" x14ac:dyDescent="0.45">
      <c r="A13" s="10">
        <v>9</v>
      </c>
      <c r="B13" s="11">
        <v>73531</v>
      </c>
      <c r="C13" s="12">
        <v>41366123</v>
      </c>
      <c r="E13" s="19"/>
      <c r="F13" s="20" t="s">
        <v>10</v>
      </c>
      <c r="G13" s="25">
        <v>4247</v>
      </c>
      <c r="H13" s="25">
        <v>5777028</v>
      </c>
      <c r="I13" s="23">
        <f t="shared" si="1"/>
        <v>4247</v>
      </c>
      <c r="J13" s="23">
        <f t="shared" si="0"/>
        <v>5777028</v>
      </c>
    </row>
    <row r="14" spans="1:10" ht="19.2" customHeight="1" x14ac:dyDescent="0.45">
      <c r="A14" s="10">
        <v>10</v>
      </c>
      <c r="B14" s="11">
        <v>527156</v>
      </c>
      <c r="C14" s="12">
        <v>203701778</v>
      </c>
      <c r="E14" s="78" t="s">
        <v>14</v>
      </c>
      <c r="F14" s="79"/>
      <c r="G14" s="18"/>
      <c r="H14" s="18"/>
      <c r="I14" s="18">
        <f t="shared" si="1"/>
        <v>0</v>
      </c>
      <c r="J14" s="18">
        <f t="shared" si="0"/>
        <v>0</v>
      </c>
    </row>
    <row r="15" spans="1:10" ht="19.2" customHeight="1" x14ac:dyDescent="0.45">
      <c r="A15" s="10">
        <v>11</v>
      </c>
      <c r="B15" s="11">
        <v>310164</v>
      </c>
      <c r="C15" s="12">
        <v>145489170</v>
      </c>
      <c r="E15" s="19"/>
      <c r="F15" s="20" t="s">
        <v>10</v>
      </c>
      <c r="G15" s="26"/>
      <c r="H15" s="27"/>
      <c r="I15" s="23">
        <f t="shared" si="1"/>
        <v>0</v>
      </c>
      <c r="J15" s="23">
        <f t="shared" si="0"/>
        <v>0</v>
      </c>
    </row>
    <row r="16" spans="1:10" ht="19.2" customHeight="1" x14ac:dyDescent="0.45">
      <c r="A16" s="10">
        <v>12</v>
      </c>
      <c r="B16" s="11">
        <v>65914</v>
      </c>
      <c r="C16" s="12">
        <v>36440254</v>
      </c>
      <c r="E16" s="76" t="s">
        <v>15</v>
      </c>
      <c r="F16" s="77"/>
      <c r="G16" s="16"/>
      <c r="H16" s="16"/>
      <c r="I16" s="18">
        <f t="shared" si="1"/>
        <v>0</v>
      </c>
      <c r="J16" s="18">
        <f t="shared" si="0"/>
        <v>0</v>
      </c>
    </row>
    <row r="17" spans="1:10" ht="19.2" customHeight="1" x14ac:dyDescent="0.45">
      <c r="A17" s="10">
        <v>13</v>
      </c>
      <c r="B17" s="11">
        <v>14561</v>
      </c>
      <c r="C17" s="12">
        <v>22061417</v>
      </c>
      <c r="E17" s="19"/>
      <c r="F17" s="20" t="s">
        <v>10</v>
      </c>
      <c r="G17" s="23"/>
      <c r="H17" s="23"/>
      <c r="I17" s="23">
        <f t="shared" si="1"/>
        <v>0</v>
      </c>
      <c r="J17" s="23">
        <f t="shared" si="0"/>
        <v>0</v>
      </c>
    </row>
    <row r="18" spans="1:10" ht="19.2" customHeight="1" x14ac:dyDescent="0.45">
      <c r="A18" s="10">
        <v>14</v>
      </c>
      <c r="B18" s="11">
        <v>0</v>
      </c>
      <c r="C18" s="12">
        <v>0</v>
      </c>
      <c r="E18" s="76" t="s">
        <v>16</v>
      </c>
      <c r="F18" s="77"/>
      <c r="G18" s="18">
        <v>401023</v>
      </c>
      <c r="H18" s="18">
        <v>391085985</v>
      </c>
      <c r="I18" s="18">
        <f t="shared" si="1"/>
        <v>401023</v>
      </c>
      <c r="J18" s="18">
        <f t="shared" si="0"/>
        <v>391085985</v>
      </c>
    </row>
    <row r="19" spans="1:10" ht="19.2" customHeight="1" x14ac:dyDescent="0.45">
      <c r="A19" s="10">
        <v>15</v>
      </c>
      <c r="B19" s="11">
        <v>338504</v>
      </c>
      <c r="C19" s="12">
        <v>131070151</v>
      </c>
      <c r="E19" s="19"/>
      <c r="F19" s="20" t="s">
        <v>10</v>
      </c>
      <c r="G19" s="25">
        <v>419355</v>
      </c>
      <c r="H19" s="25">
        <v>399298982</v>
      </c>
      <c r="I19" s="23">
        <f t="shared" si="1"/>
        <v>419355</v>
      </c>
      <c r="J19" s="23">
        <f t="shared" si="0"/>
        <v>399298982</v>
      </c>
    </row>
    <row r="20" spans="1:10" ht="19.2" customHeight="1" x14ac:dyDescent="0.45">
      <c r="A20" s="10">
        <v>16</v>
      </c>
      <c r="B20" s="11">
        <v>1574475</v>
      </c>
      <c r="C20" s="12">
        <v>298615435</v>
      </c>
      <c r="E20" s="76" t="s">
        <v>17</v>
      </c>
      <c r="F20" s="77"/>
      <c r="G20" s="16">
        <v>3310</v>
      </c>
      <c r="H20" s="17">
        <v>1489098</v>
      </c>
      <c r="I20" s="18">
        <f t="shared" si="1"/>
        <v>3310</v>
      </c>
      <c r="J20" s="18">
        <f t="shared" si="0"/>
        <v>1489098</v>
      </c>
    </row>
    <row r="21" spans="1:10" ht="19.2" customHeight="1" x14ac:dyDescent="0.45">
      <c r="A21" s="10">
        <v>17</v>
      </c>
      <c r="B21" s="11">
        <v>271535</v>
      </c>
      <c r="C21" s="12">
        <v>70554632</v>
      </c>
      <c r="E21" s="19"/>
      <c r="F21" s="20" t="s">
        <v>10</v>
      </c>
      <c r="G21" s="21">
        <v>5490</v>
      </c>
      <c r="H21" s="21">
        <v>2955236</v>
      </c>
      <c r="I21" s="23">
        <f t="shared" si="1"/>
        <v>5490</v>
      </c>
      <c r="J21" s="23">
        <f t="shared" si="0"/>
        <v>2955236</v>
      </c>
    </row>
    <row r="22" spans="1:10" ht="19.2" customHeight="1" x14ac:dyDescent="0.45">
      <c r="A22" s="10">
        <v>18</v>
      </c>
      <c r="B22" s="11">
        <v>1841923</v>
      </c>
      <c r="C22" s="12">
        <v>454344133</v>
      </c>
      <c r="E22" s="76" t="s">
        <v>18</v>
      </c>
      <c r="F22" s="77"/>
      <c r="G22" s="18">
        <v>208962</v>
      </c>
      <c r="H22" s="24">
        <v>191941736</v>
      </c>
      <c r="I22" s="18">
        <f t="shared" si="1"/>
        <v>208962</v>
      </c>
      <c r="J22" s="18">
        <f>H22</f>
        <v>191941736</v>
      </c>
    </row>
    <row r="23" spans="1:10" ht="19.2" customHeight="1" thickBot="1" x14ac:dyDescent="0.5">
      <c r="A23" s="10">
        <v>19</v>
      </c>
      <c r="B23" s="11">
        <v>243714</v>
      </c>
      <c r="C23" s="12">
        <v>70018632</v>
      </c>
      <c r="E23" s="28"/>
      <c r="F23" s="29" t="s">
        <v>10</v>
      </c>
      <c r="G23" s="26">
        <v>229470</v>
      </c>
      <c r="H23" s="26">
        <v>222696449</v>
      </c>
      <c r="I23" s="21">
        <f t="shared" si="1"/>
        <v>229470</v>
      </c>
      <c r="J23" s="21">
        <f>H23</f>
        <v>222696449</v>
      </c>
    </row>
    <row r="24" spans="1:10" ht="19.2" customHeight="1" thickBot="1" x14ac:dyDescent="0.5">
      <c r="A24" s="10">
        <v>20</v>
      </c>
      <c r="B24" s="11">
        <v>4742</v>
      </c>
      <c r="C24" s="12">
        <v>8330789</v>
      </c>
      <c r="E24" s="80" t="s">
        <v>19</v>
      </c>
      <c r="F24" s="81"/>
      <c r="G24" s="30">
        <f>G6+G8+G10+G12+G14+G16+G18+G20+G22</f>
        <v>10238820</v>
      </c>
      <c r="H24" s="31">
        <f>H6+H8+H10+H12+H14+H16+H18+H20+H22</f>
        <v>2762088174</v>
      </c>
      <c r="I24" s="32">
        <f t="shared" ref="G24:J25" si="2">I6+I8+I10+I12+I14+I16+I18+I20+I22</f>
        <v>10238820</v>
      </c>
      <c r="J24" s="31">
        <f t="shared" si="2"/>
        <v>2762088174</v>
      </c>
    </row>
    <row r="25" spans="1:10" ht="19.2" customHeight="1" x14ac:dyDescent="0.45">
      <c r="A25" s="10">
        <v>21</v>
      </c>
      <c r="B25" s="11">
        <v>0</v>
      </c>
      <c r="C25" s="12">
        <v>0</v>
      </c>
      <c r="E25" s="33"/>
      <c r="F25" s="34" t="s">
        <v>20</v>
      </c>
      <c r="G25" s="35">
        <f t="shared" si="2"/>
        <v>10866485</v>
      </c>
      <c r="H25" s="35">
        <f t="shared" si="2"/>
        <v>2460109390</v>
      </c>
      <c r="I25" s="35">
        <f t="shared" si="2"/>
        <v>10866485</v>
      </c>
      <c r="J25" s="35">
        <f t="shared" si="2"/>
        <v>2460109390</v>
      </c>
    </row>
    <row r="26" spans="1:10" ht="19.2" customHeight="1" x14ac:dyDescent="0.45">
      <c r="A26" s="10">
        <v>22</v>
      </c>
      <c r="B26" s="11">
        <v>85043</v>
      </c>
      <c r="C26" s="12">
        <v>65683863</v>
      </c>
      <c r="E26" s="73" t="s">
        <v>21</v>
      </c>
      <c r="F26" s="74"/>
      <c r="G26" s="36">
        <f>G24/G25</f>
        <v>0.94223845153239527</v>
      </c>
      <c r="H26" s="36">
        <f>H24/H25</f>
        <v>1.1227501448624608</v>
      </c>
      <c r="I26" s="37">
        <f>I24/I25</f>
        <v>0.94223845153239527</v>
      </c>
      <c r="J26" s="37">
        <f>J24/J25</f>
        <v>1.1227501448624608</v>
      </c>
    </row>
    <row r="27" spans="1:10" ht="19.2" customHeight="1" x14ac:dyDescent="0.45">
      <c r="A27" s="10">
        <v>23</v>
      </c>
      <c r="B27" s="11">
        <v>174909</v>
      </c>
      <c r="C27" s="12">
        <v>76615752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44323</v>
      </c>
      <c r="C28" s="12">
        <v>20817184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30126</v>
      </c>
      <c r="C29" s="12">
        <v>12685021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55054</v>
      </c>
      <c r="C30" s="12">
        <v>47992505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88841</v>
      </c>
      <c r="C31" s="12">
        <v>28477743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0</v>
      </c>
      <c r="C32" s="12">
        <v>0</v>
      </c>
    </row>
    <row r="33" spans="1:8" ht="19.2" customHeight="1" x14ac:dyDescent="0.45">
      <c r="A33" s="10">
        <v>29</v>
      </c>
      <c r="B33" s="11">
        <v>1459997</v>
      </c>
      <c r="C33" s="12">
        <v>352841073</v>
      </c>
      <c r="F33" s="40"/>
      <c r="G33" s="40"/>
      <c r="H33" s="40"/>
    </row>
    <row r="34" spans="1:8" ht="19.2" customHeight="1" x14ac:dyDescent="0.45">
      <c r="A34" s="10">
        <v>30</v>
      </c>
      <c r="B34" s="11">
        <v>1408379</v>
      </c>
      <c r="C34" s="12">
        <v>253887023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1150702</v>
      </c>
      <c r="C35" s="12">
        <v>236956348</v>
      </c>
    </row>
    <row r="36" spans="1:8" ht="19.2" customHeight="1" thickBot="1" x14ac:dyDescent="0.5">
      <c r="A36" s="42" t="s">
        <v>19</v>
      </c>
      <c r="B36" s="43">
        <f>SUM(B5:B35)</f>
        <v>10238820</v>
      </c>
      <c r="C36" s="43">
        <f>SUM(C5:C35)</f>
        <v>2762088174</v>
      </c>
      <c r="F36" s="44"/>
    </row>
    <row r="37" spans="1:8" ht="19.2" customHeight="1" x14ac:dyDescent="0.45">
      <c r="A37" s="45" t="s">
        <v>20</v>
      </c>
      <c r="B37" s="46">
        <v>10866485</v>
      </c>
      <c r="C37" s="47">
        <v>2460109390</v>
      </c>
      <c r="G37" s="44"/>
    </row>
    <row r="38" spans="1:8" ht="19.2" customHeight="1" thickBot="1" x14ac:dyDescent="0.5">
      <c r="A38" s="48" t="s">
        <v>22</v>
      </c>
      <c r="B38" s="36">
        <f>B36/B37</f>
        <v>0.94223845153239527</v>
      </c>
      <c r="C38" s="37">
        <f>C36/C37</f>
        <v>1.1227501448624608</v>
      </c>
      <c r="E38" s="49"/>
    </row>
    <row r="39" spans="1:8" ht="19.2" customHeight="1" thickBot="1" x14ac:dyDescent="0.5">
      <c r="A39" s="50" t="s">
        <v>23</v>
      </c>
      <c r="B39" s="43">
        <f>B36</f>
        <v>10238820</v>
      </c>
      <c r="C39" s="43">
        <f>C36</f>
        <v>2762088174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B37</f>
        <v>10866485</v>
      </c>
      <c r="C40" s="46">
        <f>C37</f>
        <v>2460109390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0.94223845153239527</v>
      </c>
      <c r="C41" s="36">
        <f>C39/C40</f>
        <v>1.1227501448624608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workbookViewId="0">
      <selection activeCell="O6" sqref="O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45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44</v>
      </c>
      <c r="I4" s="7" t="s">
        <v>7</v>
      </c>
      <c r="J4" s="9"/>
    </row>
    <row r="5" spans="1:10" x14ac:dyDescent="0.45">
      <c r="A5" s="10">
        <v>1</v>
      </c>
      <c r="B5" s="11">
        <v>382175</v>
      </c>
      <c r="C5" s="12">
        <v>60407898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x14ac:dyDescent="0.45">
      <c r="A6" s="10">
        <v>2</v>
      </c>
      <c r="B6" s="11">
        <v>760070</v>
      </c>
      <c r="C6" s="12">
        <v>90332763</v>
      </c>
      <c r="E6" s="76" t="s">
        <v>9</v>
      </c>
      <c r="F6" s="77"/>
      <c r="G6" s="18">
        <v>6549220</v>
      </c>
      <c r="H6" s="24">
        <v>678360775</v>
      </c>
      <c r="I6" s="16">
        <f>'[2]９月'!I6+'[2]10月'!G6</f>
        <v>99314686</v>
      </c>
      <c r="J6" s="16">
        <f>'[2]９月'!J6+'[2]10月'!H6</f>
        <v>12368190536</v>
      </c>
    </row>
    <row r="7" spans="1:10" x14ac:dyDescent="0.45">
      <c r="A7" s="10">
        <v>3</v>
      </c>
      <c r="B7" s="11">
        <v>473874</v>
      </c>
      <c r="C7" s="12">
        <v>82279793</v>
      </c>
      <c r="E7" s="19"/>
      <c r="F7" s="20" t="s">
        <v>10</v>
      </c>
      <c r="G7" s="26">
        <v>7891299</v>
      </c>
      <c r="H7" s="53">
        <v>1039684954</v>
      </c>
      <c r="I7" s="21">
        <f>'[2]９月'!I7+'[2]10月'!G7</f>
        <v>98441652</v>
      </c>
      <c r="J7" s="21">
        <f>'[2]９月'!J7+'[2]10月'!H7</f>
        <v>12153024915</v>
      </c>
    </row>
    <row r="8" spans="1:10" x14ac:dyDescent="0.45">
      <c r="A8" s="10">
        <v>4</v>
      </c>
      <c r="B8" s="11">
        <v>55470</v>
      </c>
      <c r="C8" s="12">
        <v>29162926</v>
      </c>
      <c r="E8" s="76" t="s">
        <v>11</v>
      </c>
      <c r="F8" s="77"/>
      <c r="G8" s="18">
        <v>131763</v>
      </c>
      <c r="H8" s="24">
        <v>147984290</v>
      </c>
      <c r="I8" s="16">
        <f>'[2]９月'!I8+'[2]10月'!G8</f>
        <v>252345</v>
      </c>
      <c r="J8" s="16">
        <f>'[2]９月'!J8+'[2]10月'!H8</f>
        <v>304502488</v>
      </c>
    </row>
    <row r="9" spans="1:10" x14ac:dyDescent="0.45">
      <c r="A9" s="10">
        <v>5</v>
      </c>
      <c r="B9" s="11">
        <v>333724</v>
      </c>
      <c r="C9" s="12">
        <v>37011541</v>
      </c>
      <c r="E9" s="19"/>
      <c r="F9" s="20" t="s">
        <v>10</v>
      </c>
      <c r="G9" s="25">
        <v>259988</v>
      </c>
      <c r="H9" s="68">
        <v>254128314</v>
      </c>
      <c r="I9" s="21">
        <f>'[2]９月'!I9+'[2]10月'!G9</f>
        <v>619690</v>
      </c>
      <c r="J9" s="21">
        <f>'[2]９月'!J9+'[2]10月'!H9</f>
        <v>691389504</v>
      </c>
    </row>
    <row r="10" spans="1:10" x14ac:dyDescent="0.45">
      <c r="A10" s="10">
        <v>6</v>
      </c>
      <c r="B10" s="11">
        <v>0</v>
      </c>
      <c r="C10" s="12">
        <v>0</v>
      </c>
      <c r="E10" s="76" t="s">
        <v>12</v>
      </c>
      <c r="F10" s="77"/>
      <c r="G10" s="18">
        <v>537900</v>
      </c>
      <c r="H10" s="24">
        <v>195052536</v>
      </c>
      <c r="I10" s="16">
        <f>'[2]９月'!I10+'[2]10月'!G10</f>
        <v>4074720</v>
      </c>
      <c r="J10" s="16">
        <f>'[2]９月'!J10+'[2]10月'!H10</f>
        <v>1448216722</v>
      </c>
    </row>
    <row r="11" spans="1:10" x14ac:dyDescent="0.45">
      <c r="A11" s="10">
        <v>7</v>
      </c>
      <c r="B11" s="11">
        <v>382159</v>
      </c>
      <c r="C11" s="12">
        <v>78577251</v>
      </c>
      <c r="E11" s="19"/>
      <c r="F11" s="20" t="s">
        <v>10</v>
      </c>
      <c r="G11" s="26">
        <v>624790</v>
      </c>
      <c r="H11" s="53">
        <v>231716160</v>
      </c>
      <c r="I11" s="21">
        <f>'[2]９月'!I11+'[2]10月'!G11</f>
        <v>4457764</v>
      </c>
      <c r="J11" s="21">
        <f>'[2]９月'!J11+'[2]10月'!H11</f>
        <v>1947311872</v>
      </c>
    </row>
    <row r="12" spans="1:10" x14ac:dyDescent="0.45">
      <c r="A12" s="10">
        <v>8</v>
      </c>
      <c r="B12" s="11">
        <v>572879</v>
      </c>
      <c r="C12" s="12">
        <v>86809499</v>
      </c>
      <c r="E12" s="76" t="s">
        <v>13</v>
      </c>
      <c r="F12" s="77"/>
      <c r="G12" s="18">
        <v>5147</v>
      </c>
      <c r="H12" s="24">
        <v>8715274</v>
      </c>
      <c r="I12" s="16">
        <f>'[2]９月'!I12+'[2]10月'!G12</f>
        <v>62903</v>
      </c>
      <c r="J12" s="16">
        <f>'[2]９月'!J12+'[2]10月'!H12</f>
        <v>97877123</v>
      </c>
    </row>
    <row r="13" spans="1:10" x14ac:dyDescent="0.45">
      <c r="A13" s="10">
        <v>9</v>
      </c>
      <c r="B13" s="11">
        <v>91900</v>
      </c>
      <c r="C13" s="12">
        <v>45069270</v>
      </c>
      <c r="E13" s="19"/>
      <c r="F13" s="20" t="s">
        <v>10</v>
      </c>
      <c r="G13" s="25">
        <v>5510</v>
      </c>
      <c r="H13" s="68">
        <v>8953471</v>
      </c>
      <c r="I13" s="21">
        <f>'[2]９月'!I13+'[2]10月'!G13</f>
        <v>68609</v>
      </c>
      <c r="J13" s="21">
        <f>'[2]９月'!J13+'[2]10月'!H13</f>
        <v>98656667</v>
      </c>
    </row>
    <row r="14" spans="1:10" x14ac:dyDescent="0.45">
      <c r="A14" s="10">
        <v>10</v>
      </c>
      <c r="B14" s="11">
        <v>49413</v>
      </c>
      <c r="C14" s="12">
        <v>20242011</v>
      </c>
      <c r="E14" s="78" t="s">
        <v>14</v>
      </c>
      <c r="F14" s="79"/>
      <c r="G14" s="16"/>
      <c r="H14" s="52"/>
      <c r="I14" s="16">
        <f>'[2]９月'!I14+'[2]10月'!G14</f>
        <v>0</v>
      </c>
      <c r="J14" s="16">
        <f>'[2]９月'!J14+'[2]10月'!H14</f>
        <v>0</v>
      </c>
    </row>
    <row r="15" spans="1:10" x14ac:dyDescent="0.45">
      <c r="A15" s="10">
        <v>11</v>
      </c>
      <c r="B15" s="11">
        <v>608676</v>
      </c>
      <c r="C15" s="12">
        <v>97555882</v>
      </c>
      <c r="E15" s="19"/>
      <c r="F15" s="20" t="s">
        <v>10</v>
      </c>
      <c r="G15" s="21"/>
      <c r="H15" s="21"/>
      <c r="I15" s="21">
        <f>'[2]９月'!I15+'[2]10月'!G15</f>
        <v>0</v>
      </c>
      <c r="J15" s="21">
        <f>'[2]９月'!J15+'[2]10月'!H15</f>
        <v>0</v>
      </c>
    </row>
    <row r="16" spans="1:10" x14ac:dyDescent="0.45">
      <c r="A16" s="10">
        <v>12</v>
      </c>
      <c r="B16" s="11">
        <v>455172</v>
      </c>
      <c r="C16" s="12">
        <v>59791718</v>
      </c>
      <c r="E16" s="76" t="s">
        <v>15</v>
      </c>
      <c r="F16" s="77"/>
      <c r="G16" s="16"/>
      <c r="H16" s="16"/>
      <c r="I16" s="16">
        <f>'[2]９月'!I16+'[2]10月'!G16</f>
        <v>0</v>
      </c>
      <c r="J16" s="16">
        <f>'[2]９月'!J16+'[2]10月'!H16</f>
        <v>0</v>
      </c>
    </row>
    <row r="17" spans="1:10" x14ac:dyDescent="0.45">
      <c r="A17" s="10">
        <v>13</v>
      </c>
      <c r="B17" s="11">
        <v>0</v>
      </c>
      <c r="C17" s="12">
        <v>0</v>
      </c>
      <c r="E17" s="19"/>
      <c r="F17" s="20" t="s">
        <v>10</v>
      </c>
      <c r="G17" s="23"/>
      <c r="H17" s="23"/>
      <c r="I17" s="21">
        <f>'[2]９月'!I17+'[2]10月'!G17</f>
        <v>0</v>
      </c>
      <c r="J17" s="21">
        <f>'[2]９月'!J17+'[2]10月'!H17</f>
        <v>0</v>
      </c>
    </row>
    <row r="18" spans="1:10" x14ac:dyDescent="0.45">
      <c r="A18" s="10">
        <v>14</v>
      </c>
      <c r="B18" s="11">
        <v>445978</v>
      </c>
      <c r="C18" s="12">
        <v>84336723</v>
      </c>
      <c r="E18" s="76" t="s">
        <v>16</v>
      </c>
      <c r="F18" s="77"/>
      <c r="G18" s="18">
        <v>492687</v>
      </c>
      <c r="H18" s="24">
        <v>349428664</v>
      </c>
      <c r="I18" s="16">
        <f>'[2]９月'!I18+'[2]10月'!G18</f>
        <v>3304955</v>
      </c>
      <c r="J18" s="16">
        <f>'[2]９月'!J18+'[2]10月'!H18</f>
        <v>2431911724</v>
      </c>
    </row>
    <row r="19" spans="1:10" x14ac:dyDescent="0.45">
      <c r="A19" s="10">
        <v>15</v>
      </c>
      <c r="B19" s="11">
        <v>482382</v>
      </c>
      <c r="C19" s="12">
        <v>73652546</v>
      </c>
      <c r="E19" s="19"/>
      <c r="F19" s="20" t="s">
        <v>10</v>
      </c>
      <c r="G19" s="25">
        <v>534420</v>
      </c>
      <c r="H19" s="68">
        <v>382386691</v>
      </c>
      <c r="I19" s="21">
        <f>'[2]９月'!I19+'[2]10月'!G19</f>
        <v>3268464</v>
      </c>
      <c r="J19" s="21">
        <f>'[2]９月'!J19+'[2]10月'!H19</f>
        <v>2411498775</v>
      </c>
    </row>
    <row r="20" spans="1:10" x14ac:dyDescent="0.45">
      <c r="A20" s="10">
        <v>16</v>
      </c>
      <c r="B20" s="11">
        <v>523563</v>
      </c>
      <c r="C20" s="12">
        <v>86907358</v>
      </c>
      <c r="E20" s="76" t="s">
        <v>17</v>
      </c>
      <c r="F20" s="77"/>
      <c r="G20" s="18">
        <v>4925</v>
      </c>
      <c r="H20" s="24">
        <v>2274071</v>
      </c>
      <c r="I20" s="16">
        <f>'[2]９月'!I20+'[2]10月'!G20</f>
        <v>36423</v>
      </c>
      <c r="J20" s="16">
        <f>'[2]９月'!J20+'[2]10月'!H20</f>
        <v>22191456</v>
      </c>
    </row>
    <row r="21" spans="1:10" x14ac:dyDescent="0.45">
      <c r="A21" s="10">
        <v>17</v>
      </c>
      <c r="B21" s="11">
        <v>225324</v>
      </c>
      <c r="C21" s="12">
        <v>49050321</v>
      </c>
      <c r="E21" s="19"/>
      <c r="F21" s="20" t="s">
        <v>10</v>
      </c>
      <c r="G21" s="26">
        <v>10283</v>
      </c>
      <c r="H21" s="53">
        <v>5683254</v>
      </c>
      <c r="I21" s="21">
        <f>'[2]９月'!I21+'[2]10月'!G21</f>
        <v>61071</v>
      </c>
      <c r="J21" s="21">
        <f>'[2]９月'!J21+'[2]10月'!H21</f>
        <v>33653860</v>
      </c>
    </row>
    <row r="22" spans="1:10" x14ac:dyDescent="0.45">
      <c r="A22" s="10">
        <v>18</v>
      </c>
      <c r="B22" s="11">
        <v>81839</v>
      </c>
      <c r="C22" s="12">
        <v>43135514</v>
      </c>
      <c r="E22" s="76" t="s">
        <v>18</v>
      </c>
      <c r="F22" s="77"/>
      <c r="G22" s="18">
        <v>840108</v>
      </c>
      <c r="H22" s="24">
        <v>299736119</v>
      </c>
      <c r="I22" s="16">
        <f>'[2]９月'!I22+'[2]10月'!G22</f>
        <v>5534414</v>
      </c>
      <c r="J22" s="16">
        <f>'[2]９月'!J22+'[2]10月'!H22</f>
        <v>2873105470</v>
      </c>
    </row>
    <row r="23" spans="1:10" ht="18.600000000000001" thickBot="1" x14ac:dyDescent="0.5">
      <c r="A23" s="10">
        <v>19</v>
      </c>
      <c r="B23" s="11">
        <v>208564</v>
      </c>
      <c r="C23" s="12">
        <v>89601446</v>
      </c>
      <c r="E23" s="28"/>
      <c r="F23" s="29" t="s">
        <v>10</v>
      </c>
      <c r="G23" s="25">
        <v>633713</v>
      </c>
      <c r="H23" s="68">
        <v>271673611</v>
      </c>
      <c r="I23" s="21">
        <f>'[2]９月'!I23+'[2]10月'!G23</f>
        <v>4960384</v>
      </c>
      <c r="J23" s="21">
        <f>'[2]９月'!J23+'[2]10月'!H23</f>
        <v>2924139739</v>
      </c>
    </row>
    <row r="24" spans="1:10" ht="18.600000000000001" thickBot="1" x14ac:dyDescent="0.5">
      <c r="A24" s="10">
        <v>20</v>
      </c>
      <c r="B24" s="11">
        <v>0</v>
      </c>
      <c r="C24" s="12">
        <v>0</v>
      </c>
      <c r="E24" s="80" t="s">
        <v>19</v>
      </c>
      <c r="F24" s="81"/>
      <c r="G24" s="30">
        <f t="shared" ref="G24:J25" si="0">G6+G8+G10+G12+G14+G16+G18+G20+G22</f>
        <v>8561750</v>
      </c>
      <c r="H24" s="31">
        <f t="shared" si="0"/>
        <v>1681551729</v>
      </c>
      <c r="I24" s="32">
        <f t="shared" si="0"/>
        <v>112580446</v>
      </c>
      <c r="J24" s="31">
        <f t="shared" si="0"/>
        <v>19545995519</v>
      </c>
    </row>
    <row r="25" spans="1:10" x14ac:dyDescent="0.45">
      <c r="A25" s="10">
        <v>21</v>
      </c>
      <c r="B25" s="11">
        <v>45786</v>
      </c>
      <c r="C25" s="12">
        <v>14003165</v>
      </c>
      <c r="E25" s="33"/>
      <c r="F25" s="34" t="s">
        <v>20</v>
      </c>
      <c r="G25" s="35">
        <f t="shared" si="0"/>
        <v>9960003</v>
      </c>
      <c r="H25" s="35">
        <f t="shared" si="0"/>
        <v>2194226455</v>
      </c>
      <c r="I25" s="35">
        <f t="shared" si="0"/>
        <v>111877634</v>
      </c>
      <c r="J25" s="35">
        <f t="shared" si="0"/>
        <v>20259675332</v>
      </c>
    </row>
    <row r="26" spans="1:10" x14ac:dyDescent="0.45">
      <c r="A26" s="10">
        <v>22</v>
      </c>
      <c r="B26" s="11">
        <v>259582</v>
      </c>
      <c r="C26" s="12">
        <v>52567191</v>
      </c>
      <c r="E26" s="73" t="s">
        <v>21</v>
      </c>
      <c r="F26" s="74"/>
      <c r="G26" s="37">
        <f>G24/G25</f>
        <v>0.85961319489562404</v>
      </c>
      <c r="H26" s="37">
        <f>H24/H25</f>
        <v>0.76635286443121475</v>
      </c>
      <c r="I26" s="37">
        <f>I24/I25</f>
        <v>1.0062819705321977</v>
      </c>
      <c r="J26" s="37">
        <f>J24/J25</f>
        <v>0.96477338351652908</v>
      </c>
    </row>
    <row r="27" spans="1:10" x14ac:dyDescent="0.45">
      <c r="A27" s="10">
        <v>23</v>
      </c>
      <c r="B27" s="11">
        <v>376441</v>
      </c>
      <c r="C27" s="12">
        <v>57144581</v>
      </c>
      <c r="E27" s="38"/>
      <c r="F27" s="39"/>
      <c r="G27" s="39"/>
      <c r="H27" s="39"/>
      <c r="I27" s="39"/>
      <c r="J27" s="39"/>
    </row>
    <row r="28" spans="1:10" x14ac:dyDescent="0.45">
      <c r="A28" s="10">
        <v>24</v>
      </c>
      <c r="B28" s="11">
        <v>60006</v>
      </c>
      <c r="C28" s="12">
        <v>30299237</v>
      </c>
      <c r="F28" s="40"/>
      <c r="G28" s="40"/>
      <c r="H28" s="40"/>
      <c r="I28" s="40"/>
      <c r="J28" s="40"/>
    </row>
    <row r="29" spans="1:10" x14ac:dyDescent="0.45">
      <c r="A29" s="10">
        <v>25</v>
      </c>
      <c r="B29" s="11">
        <v>348881</v>
      </c>
      <c r="C29" s="12">
        <v>87268180</v>
      </c>
      <c r="F29" s="40"/>
      <c r="G29" s="40"/>
      <c r="H29" s="40"/>
      <c r="I29" s="40"/>
      <c r="J29" s="40"/>
    </row>
    <row r="30" spans="1:10" x14ac:dyDescent="0.45">
      <c r="A30" s="10">
        <v>26</v>
      </c>
      <c r="B30" s="11">
        <v>26419</v>
      </c>
      <c r="C30" s="12">
        <v>14219060</v>
      </c>
      <c r="F30" s="40"/>
      <c r="G30" s="40"/>
      <c r="H30" s="40"/>
      <c r="I30" s="40"/>
      <c r="J30" s="40"/>
    </row>
    <row r="31" spans="1:10" x14ac:dyDescent="0.45">
      <c r="A31" s="10">
        <v>27</v>
      </c>
      <c r="B31" s="11">
        <v>0</v>
      </c>
      <c r="C31" s="12">
        <v>0</v>
      </c>
      <c r="F31" s="40"/>
      <c r="G31" s="40"/>
      <c r="H31" s="40"/>
      <c r="I31" s="41"/>
      <c r="J31" s="40"/>
    </row>
    <row r="32" spans="1:10" x14ac:dyDescent="0.45">
      <c r="A32" s="10">
        <v>28</v>
      </c>
      <c r="B32" s="11">
        <v>274900</v>
      </c>
      <c r="C32" s="12">
        <v>103552209</v>
      </c>
    </row>
    <row r="33" spans="1:8" x14ac:dyDescent="0.45">
      <c r="A33" s="10">
        <v>29</v>
      </c>
      <c r="B33" s="11">
        <v>472180</v>
      </c>
      <c r="C33" s="12">
        <v>79598103</v>
      </c>
      <c r="F33" s="40"/>
      <c r="G33" s="40"/>
      <c r="H33" s="40"/>
    </row>
    <row r="34" spans="1:8" x14ac:dyDescent="0.45">
      <c r="A34" s="10">
        <v>30</v>
      </c>
      <c r="B34" s="11">
        <v>351129</v>
      </c>
      <c r="C34" s="12">
        <v>67156524</v>
      </c>
      <c r="F34" s="40"/>
      <c r="G34" s="40"/>
      <c r="H34" s="40"/>
    </row>
    <row r="35" spans="1:8" ht="18.600000000000001" thickBot="1" x14ac:dyDescent="0.5">
      <c r="A35" s="10">
        <v>31</v>
      </c>
      <c r="B35" s="11">
        <v>213264</v>
      </c>
      <c r="C35" s="12">
        <v>61819019</v>
      </c>
    </row>
    <row r="36" spans="1:8" ht="18.600000000000001" thickBot="1" x14ac:dyDescent="0.5">
      <c r="A36" s="42" t="s">
        <v>19</v>
      </c>
      <c r="B36" s="43">
        <f>SUM(B5:B35)</f>
        <v>8561750</v>
      </c>
      <c r="C36" s="43">
        <f>SUM(C5:C35)</f>
        <v>1681551729</v>
      </c>
      <c r="F36" s="44"/>
    </row>
    <row r="37" spans="1:8" x14ac:dyDescent="0.45">
      <c r="A37" s="45" t="s">
        <v>20</v>
      </c>
      <c r="B37" s="54">
        <v>9960003</v>
      </c>
      <c r="C37" s="54">
        <v>2194226455</v>
      </c>
      <c r="G37" s="44"/>
    </row>
    <row r="38" spans="1:8" ht="18.600000000000001" thickBot="1" x14ac:dyDescent="0.5">
      <c r="A38" s="48" t="s">
        <v>22</v>
      </c>
      <c r="B38" s="37">
        <f>B36/B37</f>
        <v>0.85961319489562404</v>
      </c>
      <c r="C38" s="37">
        <f>C36/C37</f>
        <v>0.76635286443121475</v>
      </c>
      <c r="E38" s="49"/>
    </row>
    <row r="39" spans="1:8" ht="18.600000000000001" thickBot="1" x14ac:dyDescent="0.5">
      <c r="A39" s="50" t="s">
        <v>23</v>
      </c>
      <c r="B39" s="43">
        <f>'[2]９月'!B39+'[2]10月'!B36</f>
        <v>112580446</v>
      </c>
      <c r="C39" s="43">
        <f>'[2]９月'!C39+'[2]10月'!C36</f>
        <v>19545995519</v>
      </c>
      <c r="D39">
        <v>5886778368</v>
      </c>
      <c r="G39" s="44"/>
    </row>
    <row r="40" spans="1:8" x14ac:dyDescent="0.45">
      <c r="A40" s="45" t="s">
        <v>24</v>
      </c>
      <c r="B40" s="46">
        <f>'[2]９月'!B40+'[2]10月'!B37</f>
        <v>111877634</v>
      </c>
      <c r="C40" s="46">
        <f>'[2]９月'!C40+'[2]10月'!C37</f>
        <v>20259675332</v>
      </c>
      <c r="D40">
        <v>6504490169</v>
      </c>
      <c r="G40" s="44"/>
    </row>
    <row r="41" spans="1:8" x14ac:dyDescent="0.45">
      <c r="A41" s="51" t="s">
        <v>25</v>
      </c>
      <c r="B41" s="36">
        <f>B39/B40</f>
        <v>1.0062819705321977</v>
      </c>
      <c r="C41" s="36">
        <f>C39/C40</f>
        <v>0.96477338351652908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1"/>
  <sheetViews>
    <sheetView workbookViewId="0">
      <selection activeCell="L6" sqref="L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47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46</v>
      </c>
      <c r="I4" s="7" t="s">
        <v>7</v>
      </c>
      <c r="J4" s="9"/>
    </row>
    <row r="5" spans="1:10" ht="19.2" customHeight="1" x14ac:dyDescent="0.45">
      <c r="A5" s="10">
        <v>1</v>
      </c>
      <c r="B5" s="11">
        <v>991010</v>
      </c>
      <c r="C5" s="12">
        <v>167173074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448746</v>
      </c>
      <c r="C6" s="12">
        <v>84466432</v>
      </c>
      <c r="E6" s="76" t="s">
        <v>9</v>
      </c>
      <c r="F6" s="77"/>
      <c r="G6" s="18">
        <v>6051755</v>
      </c>
      <c r="H6" s="24">
        <v>974723575</v>
      </c>
      <c r="I6" s="16">
        <f>'[2]10月'!I6+'[2]11月'!G6</f>
        <v>105366441</v>
      </c>
      <c r="J6" s="16">
        <f>'[2]10月'!J6+'[2]11月'!H6</f>
        <v>13342914111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6">
        <v>1815835</v>
      </c>
      <c r="H7" s="53">
        <v>527322739</v>
      </c>
      <c r="I7" s="21">
        <f>'[2]10月'!I7+'[2]11月'!G7</f>
        <v>100257487</v>
      </c>
      <c r="J7" s="21">
        <f>'[2]10月'!J7+'[2]11月'!H7</f>
        <v>12680347654</v>
      </c>
    </row>
    <row r="8" spans="1:10" ht="19.2" customHeight="1" x14ac:dyDescent="0.45">
      <c r="A8" s="10">
        <v>4</v>
      </c>
      <c r="B8" s="11">
        <v>439504</v>
      </c>
      <c r="C8" s="12">
        <v>63194846</v>
      </c>
      <c r="E8" s="76" t="s">
        <v>11</v>
      </c>
      <c r="F8" s="77"/>
      <c r="G8" s="18">
        <v>75562</v>
      </c>
      <c r="H8" s="24">
        <v>78740687</v>
      </c>
      <c r="I8" s="16">
        <f>'[2]10月'!I8+'[2]11月'!G8</f>
        <v>327907</v>
      </c>
      <c r="J8" s="16">
        <f>'[2]10月'!J8+'[2]11月'!H8</f>
        <v>383243175</v>
      </c>
    </row>
    <row r="9" spans="1:10" ht="19.2" customHeight="1" x14ac:dyDescent="0.45">
      <c r="A9" s="10">
        <v>5</v>
      </c>
      <c r="B9" s="11">
        <v>161558</v>
      </c>
      <c r="C9" s="12">
        <v>47675082</v>
      </c>
      <c r="E9" s="19"/>
      <c r="F9" s="20" t="s">
        <v>10</v>
      </c>
      <c r="G9" s="25">
        <v>24071</v>
      </c>
      <c r="H9" s="68">
        <v>29998689</v>
      </c>
      <c r="I9" s="21">
        <f>'[2]10月'!I9+'[2]11月'!G9</f>
        <v>643761</v>
      </c>
      <c r="J9" s="21">
        <f>'[2]10月'!J9+'[2]11月'!H9</f>
        <v>721388193</v>
      </c>
    </row>
    <row r="10" spans="1:10" ht="19.2" customHeight="1" x14ac:dyDescent="0.45">
      <c r="A10" s="10">
        <v>6</v>
      </c>
      <c r="B10" s="11">
        <v>169698</v>
      </c>
      <c r="C10" s="12">
        <v>50991851</v>
      </c>
      <c r="E10" s="76" t="s">
        <v>12</v>
      </c>
      <c r="F10" s="77"/>
      <c r="G10" s="18">
        <v>580970</v>
      </c>
      <c r="H10" s="24">
        <v>218652253</v>
      </c>
      <c r="I10" s="16">
        <f>'[2]10月'!I10+'[2]11月'!G10</f>
        <v>4655690</v>
      </c>
      <c r="J10" s="16">
        <f>'[2]10月'!J10+'[2]11月'!H10</f>
        <v>1666868975</v>
      </c>
    </row>
    <row r="11" spans="1:10" ht="19.2" customHeight="1" x14ac:dyDescent="0.45">
      <c r="A11" s="10">
        <v>7</v>
      </c>
      <c r="B11" s="11">
        <v>86772</v>
      </c>
      <c r="C11" s="12">
        <v>158325404</v>
      </c>
      <c r="E11" s="19"/>
      <c r="F11" s="20" t="s">
        <v>10</v>
      </c>
      <c r="G11" s="26">
        <v>678255</v>
      </c>
      <c r="H11" s="53">
        <v>238679805</v>
      </c>
      <c r="I11" s="21">
        <f>'[2]10月'!I11+'[2]11月'!G11</f>
        <v>5136019</v>
      </c>
      <c r="J11" s="21">
        <f>'[2]10月'!J11+'[2]11月'!H11</f>
        <v>2185991677</v>
      </c>
    </row>
    <row r="12" spans="1:10" ht="19.2" customHeight="1" x14ac:dyDescent="0.45">
      <c r="A12" s="10">
        <v>8</v>
      </c>
      <c r="B12" s="11">
        <v>350302</v>
      </c>
      <c r="C12" s="12">
        <v>95365304</v>
      </c>
      <c r="E12" s="76" t="s">
        <v>13</v>
      </c>
      <c r="F12" s="77"/>
      <c r="G12" s="18">
        <v>5675</v>
      </c>
      <c r="H12" s="24">
        <v>9181440</v>
      </c>
      <c r="I12" s="16">
        <f>'[2]10月'!I12+'[2]11月'!G12</f>
        <v>68578</v>
      </c>
      <c r="J12" s="16">
        <f>'[2]10月'!J12+'[2]11月'!H12</f>
        <v>107058563</v>
      </c>
    </row>
    <row r="13" spans="1:10" ht="19.2" customHeight="1" x14ac:dyDescent="0.45">
      <c r="A13" s="10">
        <v>9</v>
      </c>
      <c r="B13" s="11">
        <v>111106</v>
      </c>
      <c r="C13" s="12">
        <v>143759209</v>
      </c>
      <c r="E13" s="19"/>
      <c r="F13" s="20" t="s">
        <v>10</v>
      </c>
      <c r="G13" s="25">
        <v>6169</v>
      </c>
      <c r="H13" s="68">
        <v>10532443</v>
      </c>
      <c r="I13" s="21">
        <f>'[2]10月'!I13+'[2]11月'!G13</f>
        <v>74778</v>
      </c>
      <c r="J13" s="21">
        <f>'[2]10月'!J13+'[2]11月'!H13</f>
        <v>109189110</v>
      </c>
    </row>
    <row r="14" spans="1:10" ht="19.2" customHeight="1" x14ac:dyDescent="0.45">
      <c r="A14" s="10">
        <v>10</v>
      </c>
      <c r="B14" s="11">
        <v>0</v>
      </c>
      <c r="C14" s="12">
        <v>0</v>
      </c>
      <c r="E14" s="78" t="s">
        <v>14</v>
      </c>
      <c r="F14" s="79"/>
      <c r="G14" s="16"/>
      <c r="H14" s="52"/>
      <c r="I14" s="16">
        <f>'[2]10月'!I14+'[2]11月'!G14</f>
        <v>0</v>
      </c>
      <c r="J14" s="16">
        <f>'[2]10月'!J14+'[2]11月'!H14</f>
        <v>0</v>
      </c>
    </row>
    <row r="15" spans="1:10" ht="19.2" customHeight="1" x14ac:dyDescent="0.45">
      <c r="A15" s="10">
        <v>11</v>
      </c>
      <c r="B15" s="11">
        <v>485691</v>
      </c>
      <c r="C15" s="12">
        <v>119599418</v>
      </c>
      <c r="E15" s="19"/>
      <c r="F15" s="20" t="s">
        <v>10</v>
      </c>
      <c r="G15" s="21"/>
      <c r="H15" s="21"/>
      <c r="I15" s="21">
        <f>'[2]10月'!I15+'[2]11月'!G15</f>
        <v>0</v>
      </c>
      <c r="J15" s="21">
        <f>'[2]10月'!J15+'[2]11月'!H15</f>
        <v>0</v>
      </c>
    </row>
    <row r="16" spans="1:10" ht="19.2" customHeight="1" x14ac:dyDescent="0.45">
      <c r="A16" s="10">
        <v>12</v>
      </c>
      <c r="B16" s="11">
        <v>322518</v>
      </c>
      <c r="C16" s="12">
        <v>122814291</v>
      </c>
      <c r="E16" s="76" t="s">
        <v>15</v>
      </c>
      <c r="F16" s="77"/>
      <c r="G16" s="16"/>
      <c r="H16" s="16"/>
      <c r="I16" s="16">
        <f>'[2]10月'!I16+'[2]11月'!G16</f>
        <v>0</v>
      </c>
      <c r="J16" s="16">
        <f>'[2]10月'!J16+'[2]11月'!H16</f>
        <v>0</v>
      </c>
    </row>
    <row r="17" spans="1:10" ht="19.2" customHeight="1" x14ac:dyDescent="0.45">
      <c r="A17" s="10">
        <v>13</v>
      </c>
      <c r="B17" s="11">
        <v>181766</v>
      </c>
      <c r="C17" s="12">
        <v>64444619</v>
      </c>
      <c r="E17" s="19"/>
      <c r="F17" s="20" t="s">
        <v>10</v>
      </c>
      <c r="G17" s="23"/>
      <c r="H17" s="23"/>
      <c r="I17" s="21">
        <f>'[2]10月'!I17+'[2]11月'!G17</f>
        <v>0</v>
      </c>
      <c r="J17" s="21">
        <f>'[2]10月'!J17+'[2]11月'!H17</f>
        <v>0</v>
      </c>
    </row>
    <row r="18" spans="1:10" ht="19.2" customHeight="1" x14ac:dyDescent="0.45">
      <c r="A18" s="10">
        <v>14</v>
      </c>
      <c r="B18" s="11">
        <v>36955</v>
      </c>
      <c r="C18" s="12">
        <v>15817839</v>
      </c>
      <c r="E18" s="76" t="s">
        <v>16</v>
      </c>
      <c r="F18" s="77"/>
      <c r="G18" s="18">
        <v>385432</v>
      </c>
      <c r="H18" s="24">
        <v>798427646</v>
      </c>
      <c r="I18" s="16">
        <f>'[2]10月'!I18+'[2]11月'!G18</f>
        <v>3690387</v>
      </c>
      <c r="J18" s="16">
        <f>'[2]10月'!J18+'[2]11月'!H18</f>
        <v>3230339370</v>
      </c>
    </row>
    <row r="19" spans="1:10" ht="19.2" customHeight="1" x14ac:dyDescent="0.45">
      <c r="A19" s="10">
        <v>15</v>
      </c>
      <c r="B19" s="11">
        <v>214185</v>
      </c>
      <c r="C19" s="12">
        <v>111068488</v>
      </c>
      <c r="E19" s="19"/>
      <c r="F19" s="20" t="s">
        <v>10</v>
      </c>
      <c r="G19" s="25">
        <v>444262</v>
      </c>
      <c r="H19" s="68">
        <v>939494795</v>
      </c>
      <c r="I19" s="21">
        <f>'[2]10月'!I19+'[2]11月'!G19</f>
        <v>3712726</v>
      </c>
      <c r="J19" s="21">
        <f>'[2]10月'!J19+'[2]11月'!H19</f>
        <v>3350993570</v>
      </c>
    </row>
    <row r="20" spans="1:10" ht="19.2" customHeight="1" x14ac:dyDescent="0.45">
      <c r="A20" s="10">
        <v>16</v>
      </c>
      <c r="B20" s="11">
        <v>240067</v>
      </c>
      <c r="C20" s="12">
        <v>66409153</v>
      </c>
      <c r="E20" s="76" t="s">
        <v>17</v>
      </c>
      <c r="F20" s="77"/>
      <c r="G20" s="18">
        <v>17909</v>
      </c>
      <c r="H20" s="24">
        <v>8326577</v>
      </c>
      <c r="I20" s="16">
        <f>'[2]10月'!I20+'[2]11月'!G20</f>
        <v>54332</v>
      </c>
      <c r="J20" s="16">
        <f>'[2]10月'!J20+'[2]11月'!H20</f>
        <v>30518033</v>
      </c>
    </row>
    <row r="21" spans="1:10" ht="19.2" customHeight="1" x14ac:dyDescent="0.45">
      <c r="A21" s="10">
        <v>17</v>
      </c>
      <c r="B21" s="11">
        <v>0</v>
      </c>
      <c r="C21" s="12">
        <v>0</v>
      </c>
      <c r="E21" s="19"/>
      <c r="F21" s="20" t="s">
        <v>10</v>
      </c>
      <c r="G21" s="26">
        <v>9174</v>
      </c>
      <c r="H21" s="53">
        <v>6809857</v>
      </c>
      <c r="I21" s="21">
        <f>'[2]10月'!I21+'[2]11月'!G21</f>
        <v>70245</v>
      </c>
      <c r="J21" s="21">
        <f>'[2]10月'!J21+'[2]11月'!H21</f>
        <v>40463717</v>
      </c>
    </row>
    <row r="22" spans="1:10" ht="19.2" customHeight="1" x14ac:dyDescent="0.45">
      <c r="A22" s="10">
        <v>18</v>
      </c>
      <c r="B22" s="11">
        <v>114776</v>
      </c>
      <c r="C22" s="12">
        <v>94568235</v>
      </c>
      <c r="E22" s="76" t="s">
        <v>18</v>
      </c>
      <c r="F22" s="77"/>
      <c r="G22" s="18">
        <v>377103</v>
      </c>
      <c r="H22" s="24">
        <v>210218451</v>
      </c>
      <c r="I22" s="16">
        <f>'[2]10月'!I22+'[2]11月'!G22</f>
        <v>5911517</v>
      </c>
      <c r="J22" s="16">
        <f>'[2]10月'!J22+'[2]11月'!H22</f>
        <v>3083323921</v>
      </c>
    </row>
    <row r="23" spans="1:10" ht="19.2" customHeight="1" thickBot="1" x14ac:dyDescent="0.5">
      <c r="A23" s="10">
        <v>19</v>
      </c>
      <c r="B23" s="11">
        <v>40425</v>
      </c>
      <c r="C23" s="12">
        <v>11846943</v>
      </c>
      <c r="E23" s="28"/>
      <c r="F23" s="29" t="s">
        <v>10</v>
      </c>
      <c r="G23" s="25">
        <v>517595</v>
      </c>
      <c r="H23" s="68">
        <v>273831332</v>
      </c>
      <c r="I23" s="21">
        <f>'[2]10月'!I23+'[2]11月'!G23</f>
        <v>5477979</v>
      </c>
      <c r="J23" s="21">
        <f>'[2]10月'!J23+'[2]11月'!H23</f>
        <v>3197971071</v>
      </c>
    </row>
    <row r="24" spans="1:10" ht="19.2" customHeight="1" thickBot="1" x14ac:dyDescent="0.5">
      <c r="A24" s="10">
        <v>20</v>
      </c>
      <c r="B24" s="11">
        <v>239208</v>
      </c>
      <c r="C24" s="12">
        <v>61123615</v>
      </c>
      <c r="E24" s="80" t="s">
        <v>19</v>
      </c>
      <c r="F24" s="81"/>
      <c r="G24" s="30">
        <f t="shared" ref="G24:J25" si="0">G6+G8+G10+G12+G14+G16+G18+G20+G22</f>
        <v>7494406</v>
      </c>
      <c r="H24" s="31">
        <f t="shared" si="0"/>
        <v>2298270629</v>
      </c>
      <c r="I24" s="32">
        <f t="shared" si="0"/>
        <v>120074852</v>
      </c>
      <c r="J24" s="31">
        <f t="shared" si="0"/>
        <v>21844266148</v>
      </c>
    </row>
    <row r="25" spans="1:10" ht="19.2" customHeight="1" x14ac:dyDescent="0.45">
      <c r="A25" s="10">
        <v>21</v>
      </c>
      <c r="B25" s="11">
        <v>534278</v>
      </c>
      <c r="C25" s="12">
        <v>184439128</v>
      </c>
      <c r="E25" s="33"/>
      <c r="F25" s="34" t="s">
        <v>20</v>
      </c>
      <c r="G25" s="35">
        <f t="shared" si="0"/>
        <v>3495361</v>
      </c>
      <c r="H25" s="35">
        <f t="shared" si="0"/>
        <v>2026669660</v>
      </c>
      <c r="I25" s="35">
        <f t="shared" si="0"/>
        <v>115372995</v>
      </c>
      <c r="J25" s="35">
        <f t="shared" si="0"/>
        <v>22286344992</v>
      </c>
    </row>
    <row r="26" spans="1:10" ht="19.2" customHeight="1" x14ac:dyDescent="0.45">
      <c r="A26" s="10">
        <v>22</v>
      </c>
      <c r="B26" s="11">
        <v>309159</v>
      </c>
      <c r="C26" s="12">
        <v>95423166</v>
      </c>
      <c r="E26" s="73" t="s">
        <v>21</v>
      </c>
      <c r="F26" s="74"/>
      <c r="G26" s="37">
        <f>G24/G25</f>
        <v>2.1441007094832263</v>
      </c>
      <c r="H26" s="37">
        <f>H24/H25</f>
        <v>1.1340134380854154</v>
      </c>
      <c r="I26" s="37">
        <f>I24/I25</f>
        <v>1.0407535316215029</v>
      </c>
      <c r="J26" s="37">
        <f>J24/J25</f>
        <v>0.98016369018075011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0</v>
      </c>
      <c r="C28" s="12">
        <v>0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887832</v>
      </c>
      <c r="C29" s="12">
        <v>238992331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865139</v>
      </c>
      <c r="C30" s="12">
        <v>126126710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150829</v>
      </c>
      <c r="C31" s="12">
        <v>51975504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66404</v>
      </c>
      <c r="C32" s="12">
        <v>89946278</v>
      </c>
    </row>
    <row r="33" spans="1:8" ht="19.2" customHeight="1" x14ac:dyDescent="0.45">
      <c r="A33" s="10">
        <v>29</v>
      </c>
      <c r="B33" s="11">
        <v>38646</v>
      </c>
      <c r="C33" s="12">
        <v>21095567</v>
      </c>
      <c r="F33" s="40"/>
      <c r="G33" s="40"/>
      <c r="H33" s="40"/>
    </row>
    <row r="34" spans="1:8" ht="19.2" customHeight="1" x14ac:dyDescent="0.45">
      <c r="A34" s="10">
        <v>30</v>
      </c>
      <c r="B34" s="11">
        <v>7832</v>
      </c>
      <c r="C34" s="12">
        <v>11628142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7494406</v>
      </c>
      <c r="C36" s="43">
        <f>SUM(C5:C35)</f>
        <v>2298270629</v>
      </c>
      <c r="F36" s="44"/>
    </row>
    <row r="37" spans="1:8" ht="19.2" customHeight="1" x14ac:dyDescent="0.45">
      <c r="A37" s="45" t="s">
        <v>20</v>
      </c>
      <c r="B37" s="54">
        <v>3495361</v>
      </c>
      <c r="C37" s="54">
        <v>2026669660</v>
      </c>
      <c r="G37" s="44"/>
    </row>
    <row r="38" spans="1:8" ht="19.2" customHeight="1" thickBot="1" x14ac:dyDescent="0.5">
      <c r="A38" s="48" t="s">
        <v>22</v>
      </c>
      <c r="B38" s="37">
        <f>B36/B37</f>
        <v>2.1441007094832263</v>
      </c>
      <c r="C38" s="37">
        <f>C36/C37</f>
        <v>1.1340134380854154</v>
      </c>
      <c r="E38" s="49"/>
    </row>
    <row r="39" spans="1:8" ht="19.2" customHeight="1" thickBot="1" x14ac:dyDescent="0.5">
      <c r="A39" s="50" t="s">
        <v>23</v>
      </c>
      <c r="B39" s="43">
        <f>'[2]10月'!B39+'[2]11月'!B36</f>
        <v>120074852</v>
      </c>
      <c r="C39" s="43">
        <f>'[2]10月'!C39+'[2]11月'!C36</f>
        <v>21844266148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'[2]10月'!B40+'[2]11月'!B37</f>
        <v>115372995</v>
      </c>
      <c r="C40" s="46">
        <f>'[2]10月'!C40+'[2]11月'!C37</f>
        <v>22286344992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1.0407535316215029</v>
      </c>
      <c r="C41" s="36">
        <f>C39/C40</f>
        <v>0.98016369018075011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55118110236220474" header="0.31496062992125984" footer="0.31496062992125984"/>
  <pageSetup paperSize="9" scale="7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1"/>
  <sheetViews>
    <sheetView tabSelected="1" workbookViewId="0">
      <selection activeCell="M9" sqref="M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48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134852</v>
      </c>
      <c r="C6" s="12">
        <v>60502491</v>
      </c>
      <c r="E6" s="76" t="s">
        <v>9</v>
      </c>
      <c r="F6" s="77"/>
      <c r="G6" s="18">
        <v>4574383</v>
      </c>
      <c r="H6" s="24">
        <v>890169159</v>
      </c>
      <c r="I6" s="16">
        <f>'[2]11月'!I6+'[2]12月'!G6</f>
        <v>109940824</v>
      </c>
      <c r="J6" s="16">
        <f>'[2]11月'!J6+'[2]12月'!H6</f>
        <v>14233083270</v>
      </c>
    </row>
    <row r="7" spans="1:10" ht="19.2" customHeight="1" x14ac:dyDescent="0.45">
      <c r="A7" s="10">
        <v>3</v>
      </c>
      <c r="B7" s="11">
        <v>151453</v>
      </c>
      <c r="C7" s="12">
        <v>64969388</v>
      </c>
      <c r="E7" s="19"/>
      <c r="F7" s="20" t="s">
        <v>10</v>
      </c>
      <c r="G7" s="26">
        <v>3537249</v>
      </c>
      <c r="H7" s="53">
        <v>1023634844</v>
      </c>
      <c r="I7" s="21">
        <f>'[2]11月'!I7+'[2]12月'!G7</f>
        <v>103794736</v>
      </c>
      <c r="J7" s="21">
        <f>'[2]11月'!J7+'[2]12月'!H7</f>
        <v>13703982498</v>
      </c>
    </row>
    <row r="8" spans="1:10" ht="19.2" customHeight="1" x14ac:dyDescent="0.45">
      <c r="A8" s="10">
        <v>4</v>
      </c>
      <c r="B8" s="11">
        <v>83837</v>
      </c>
      <c r="C8" s="12">
        <v>81911302</v>
      </c>
      <c r="E8" s="76" t="s">
        <v>11</v>
      </c>
      <c r="F8" s="77"/>
      <c r="G8" s="18">
        <v>5340</v>
      </c>
      <c r="H8" s="24">
        <v>6499461</v>
      </c>
      <c r="I8" s="16">
        <f>'[2]11月'!I8+'[2]12月'!G8</f>
        <v>333247</v>
      </c>
      <c r="J8" s="16">
        <f>'[2]11月'!J8+'[2]12月'!H8</f>
        <v>389742636</v>
      </c>
    </row>
    <row r="9" spans="1:10" ht="19.2" customHeight="1" x14ac:dyDescent="0.45">
      <c r="A9" s="10">
        <v>5</v>
      </c>
      <c r="B9" s="11">
        <v>139545</v>
      </c>
      <c r="C9" s="12">
        <v>55098026</v>
      </c>
      <c r="E9" s="19"/>
      <c r="F9" s="20" t="s">
        <v>10</v>
      </c>
      <c r="G9" s="25">
        <v>4201</v>
      </c>
      <c r="H9" s="68">
        <v>6059945</v>
      </c>
      <c r="I9" s="21">
        <f>'[2]11月'!I9+'[2]12月'!G9</f>
        <v>647962</v>
      </c>
      <c r="J9" s="21">
        <f>'[2]11月'!J9+'[2]12月'!H9</f>
        <v>727448138</v>
      </c>
    </row>
    <row r="10" spans="1:10" ht="19.2" customHeight="1" x14ac:dyDescent="0.45">
      <c r="A10" s="10">
        <v>6</v>
      </c>
      <c r="B10" s="11">
        <v>58193</v>
      </c>
      <c r="C10" s="12">
        <v>73970261</v>
      </c>
      <c r="E10" s="76" t="s">
        <v>12</v>
      </c>
      <c r="F10" s="77"/>
      <c r="G10" s="18">
        <v>492273</v>
      </c>
      <c r="H10" s="24">
        <v>387077476</v>
      </c>
      <c r="I10" s="16">
        <f>'[2]11月'!I10+'[2]12月'!G10</f>
        <v>5147963</v>
      </c>
      <c r="J10" s="16">
        <f>'[2]11月'!J10+'[2]12月'!H10</f>
        <v>2053946451</v>
      </c>
    </row>
    <row r="11" spans="1:10" ht="19.2" customHeight="1" x14ac:dyDescent="0.45">
      <c r="A11" s="10">
        <v>7</v>
      </c>
      <c r="B11" s="11">
        <v>4199</v>
      </c>
      <c r="C11" s="12">
        <v>6418765</v>
      </c>
      <c r="E11" s="19"/>
      <c r="F11" s="20" t="s">
        <v>10</v>
      </c>
      <c r="G11" s="26">
        <v>605519</v>
      </c>
      <c r="H11" s="53">
        <v>275616323</v>
      </c>
      <c r="I11" s="21">
        <f>'[2]11月'!I11+'[2]12月'!G11</f>
        <v>5741538</v>
      </c>
      <c r="J11" s="21">
        <f>'[2]11月'!J11+'[2]12月'!H11</f>
        <v>2461608000</v>
      </c>
    </row>
    <row r="12" spans="1:10" ht="19.2" customHeight="1" x14ac:dyDescent="0.45">
      <c r="A12" s="10">
        <v>8</v>
      </c>
      <c r="B12" s="11">
        <v>0</v>
      </c>
      <c r="C12" s="12">
        <v>0</v>
      </c>
      <c r="E12" s="76" t="s">
        <v>13</v>
      </c>
      <c r="F12" s="77"/>
      <c r="G12" s="18">
        <v>6187</v>
      </c>
      <c r="H12" s="24">
        <v>12408985</v>
      </c>
      <c r="I12" s="16">
        <f>'[2]11月'!I12+'[2]12月'!G12</f>
        <v>74765</v>
      </c>
      <c r="J12" s="16">
        <f>'[2]11月'!J12+'[2]12月'!H12</f>
        <v>119467548</v>
      </c>
    </row>
    <row r="13" spans="1:10" ht="19.2" customHeight="1" x14ac:dyDescent="0.45">
      <c r="A13" s="10">
        <v>9</v>
      </c>
      <c r="B13" s="11">
        <v>131573</v>
      </c>
      <c r="C13" s="12">
        <v>108822847</v>
      </c>
      <c r="E13" s="19"/>
      <c r="F13" s="20" t="s">
        <v>10</v>
      </c>
      <c r="G13" s="25">
        <v>8242</v>
      </c>
      <c r="H13" s="68">
        <v>13696110</v>
      </c>
      <c r="I13" s="21">
        <f>'[2]11月'!I13+'[2]12月'!G13</f>
        <v>83020</v>
      </c>
      <c r="J13" s="21">
        <f>'[2]11月'!J13+'[2]12月'!H13</f>
        <v>122885220</v>
      </c>
    </row>
    <row r="14" spans="1:10" ht="19.2" customHeight="1" x14ac:dyDescent="0.45">
      <c r="A14" s="10">
        <v>10</v>
      </c>
      <c r="B14" s="11">
        <v>213092</v>
      </c>
      <c r="C14" s="12">
        <v>67342323</v>
      </c>
      <c r="E14" s="78" t="s">
        <v>14</v>
      </c>
      <c r="F14" s="79"/>
      <c r="G14" s="16"/>
      <c r="H14" s="52"/>
      <c r="I14" s="16">
        <f>'[2]11月'!I14+'[2]12月'!G14</f>
        <v>0</v>
      </c>
      <c r="J14" s="16">
        <f>'[2]11月'!J14+'[2]12月'!H14</f>
        <v>0</v>
      </c>
    </row>
    <row r="15" spans="1:10" ht="19.2" customHeight="1" x14ac:dyDescent="0.45">
      <c r="A15" s="10">
        <v>11</v>
      </c>
      <c r="B15" s="11">
        <v>448452</v>
      </c>
      <c r="C15" s="12">
        <v>143453819</v>
      </c>
      <c r="E15" s="19"/>
      <c r="F15" s="20" t="s">
        <v>10</v>
      </c>
      <c r="G15" s="21"/>
      <c r="H15" s="21"/>
      <c r="I15" s="21">
        <f>'[2]11月'!I15+'[2]12月'!G15</f>
        <v>0</v>
      </c>
      <c r="J15" s="21">
        <f>'[2]11月'!J15+'[2]12月'!H15</f>
        <v>0</v>
      </c>
    </row>
    <row r="16" spans="1:10" ht="19.2" customHeight="1" x14ac:dyDescent="0.45">
      <c r="A16" s="10">
        <v>12</v>
      </c>
      <c r="B16" s="11">
        <v>1092641</v>
      </c>
      <c r="C16" s="12">
        <v>234667859</v>
      </c>
      <c r="E16" s="76" t="s">
        <v>15</v>
      </c>
      <c r="F16" s="77"/>
      <c r="G16" s="16"/>
      <c r="H16" s="16"/>
      <c r="I16" s="16">
        <f>'[2]11月'!I16+'[2]12月'!G16</f>
        <v>0</v>
      </c>
      <c r="J16" s="16">
        <f>'[2]11月'!J16+'[2]12月'!H16</f>
        <v>0</v>
      </c>
    </row>
    <row r="17" spans="1:10" ht="19.2" customHeight="1" x14ac:dyDescent="0.45">
      <c r="A17" s="10">
        <v>13</v>
      </c>
      <c r="B17" s="11">
        <v>240141</v>
      </c>
      <c r="C17" s="12">
        <v>73059465</v>
      </c>
      <c r="E17" s="19"/>
      <c r="F17" s="20" t="s">
        <v>10</v>
      </c>
      <c r="G17" s="23"/>
      <c r="H17" s="23"/>
      <c r="I17" s="21">
        <f>'[2]11月'!I17+'[2]12月'!G17</f>
        <v>0</v>
      </c>
      <c r="J17" s="21">
        <f>'[2]11月'!J17+'[2]12月'!H17</f>
        <v>0</v>
      </c>
    </row>
    <row r="18" spans="1:10" ht="19.2" customHeight="1" x14ac:dyDescent="0.45">
      <c r="A18" s="10">
        <v>14</v>
      </c>
      <c r="B18" s="11">
        <v>770431</v>
      </c>
      <c r="C18" s="12">
        <v>170509515</v>
      </c>
      <c r="E18" s="76" t="s">
        <v>16</v>
      </c>
      <c r="F18" s="77"/>
      <c r="G18" s="18">
        <v>234849</v>
      </c>
      <c r="H18" s="18">
        <v>549031770</v>
      </c>
      <c r="I18" s="16">
        <f>'[2]11月'!I18+'[2]12月'!G18</f>
        <v>3925236</v>
      </c>
      <c r="J18" s="16">
        <f>'[2]11月'!J18+'[2]12月'!H18</f>
        <v>3779371140</v>
      </c>
    </row>
    <row r="19" spans="1:10" ht="19.2" customHeight="1" x14ac:dyDescent="0.45">
      <c r="A19" s="10">
        <v>15</v>
      </c>
      <c r="B19" s="11">
        <v>0</v>
      </c>
      <c r="C19" s="12">
        <v>0</v>
      </c>
      <c r="E19" s="19"/>
      <c r="F19" s="20" t="s">
        <v>10</v>
      </c>
      <c r="G19" s="25">
        <v>281627</v>
      </c>
      <c r="H19" s="25">
        <v>619356661</v>
      </c>
      <c r="I19" s="21">
        <f>'[2]11月'!I19+'[2]12月'!G19</f>
        <v>3994353</v>
      </c>
      <c r="J19" s="21">
        <f>'[2]11月'!J19+'[2]12月'!H19</f>
        <v>3970350231</v>
      </c>
    </row>
    <row r="20" spans="1:10" ht="19.2" customHeight="1" x14ac:dyDescent="0.45">
      <c r="A20" s="10">
        <v>16</v>
      </c>
      <c r="B20" s="11">
        <v>209105</v>
      </c>
      <c r="C20" s="12">
        <v>82055883</v>
      </c>
      <c r="E20" s="76" t="s">
        <v>17</v>
      </c>
      <c r="F20" s="77"/>
      <c r="G20" s="18">
        <v>23709</v>
      </c>
      <c r="H20" s="24">
        <v>8407939</v>
      </c>
      <c r="I20" s="16">
        <f>'[2]11月'!I20+'[2]12月'!G20</f>
        <v>78041</v>
      </c>
      <c r="J20" s="16">
        <f>'[2]11月'!J20+'[2]12月'!H20</f>
        <v>38925972</v>
      </c>
    </row>
    <row r="21" spans="1:10" ht="19.2" customHeight="1" x14ac:dyDescent="0.45">
      <c r="A21" s="10">
        <v>17</v>
      </c>
      <c r="B21" s="11">
        <v>43378</v>
      </c>
      <c r="C21" s="12">
        <v>32570727</v>
      </c>
      <c r="E21" s="19"/>
      <c r="F21" s="20" t="s">
        <v>10</v>
      </c>
      <c r="G21" s="26">
        <v>4761</v>
      </c>
      <c r="H21" s="53">
        <v>4856895</v>
      </c>
      <c r="I21" s="21">
        <f>'[2]11月'!I21+'[2]12月'!G21</f>
        <v>75006</v>
      </c>
      <c r="J21" s="21">
        <f>'[2]11月'!J21+'[2]12月'!H21</f>
        <v>45320612</v>
      </c>
    </row>
    <row r="22" spans="1:10" ht="19.2" customHeight="1" x14ac:dyDescent="0.45">
      <c r="A22" s="10">
        <v>18</v>
      </c>
      <c r="B22" s="11">
        <v>25602</v>
      </c>
      <c r="C22" s="12">
        <v>37804838</v>
      </c>
      <c r="E22" s="76" t="s">
        <v>18</v>
      </c>
      <c r="F22" s="77"/>
      <c r="G22" s="18">
        <v>243098</v>
      </c>
      <c r="H22" s="24">
        <v>241341857</v>
      </c>
      <c r="I22" s="16">
        <f>'[2]11月'!I22+'[2]12月'!G22</f>
        <v>6154615</v>
      </c>
      <c r="J22" s="16">
        <f>'[2]11月'!J22+'[2]12月'!H22</f>
        <v>3324665778</v>
      </c>
    </row>
    <row r="23" spans="1:10" ht="19.2" customHeight="1" thickBot="1" x14ac:dyDescent="0.5">
      <c r="A23" s="10">
        <v>19</v>
      </c>
      <c r="B23" s="11">
        <v>33783</v>
      </c>
      <c r="C23" s="12">
        <v>47069445</v>
      </c>
      <c r="E23" s="28"/>
      <c r="F23" s="29" t="s">
        <v>10</v>
      </c>
      <c r="G23" s="25">
        <v>294060</v>
      </c>
      <c r="H23" s="68">
        <v>303019286</v>
      </c>
      <c r="I23" s="21">
        <f>'[2]11月'!I23+'[2]12月'!G23</f>
        <v>5772039</v>
      </c>
      <c r="J23" s="21">
        <f>'[2]11月'!J23+'[2]12月'!H23</f>
        <v>3500990357</v>
      </c>
    </row>
    <row r="24" spans="1:10" ht="19.2" customHeight="1" thickBot="1" x14ac:dyDescent="0.5">
      <c r="A24" s="10">
        <v>20</v>
      </c>
      <c r="B24" s="11">
        <v>214034</v>
      </c>
      <c r="C24" s="12">
        <v>60928329</v>
      </c>
      <c r="E24" s="80" t="s">
        <v>19</v>
      </c>
      <c r="F24" s="81"/>
      <c r="G24" s="30">
        <f t="shared" ref="G24:J25" si="0">G6+G8+G10+G12+G14+G16+G18+G20+G22</f>
        <v>5579839</v>
      </c>
      <c r="H24" s="31">
        <f t="shared" si="0"/>
        <v>2094936647</v>
      </c>
      <c r="I24" s="32">
        <f t="shared" si="0"/>
        <v>125654691</v>
      </c>
      <c r="J24" s="31">
        <f t="shared" si="0"/>
        <v>23939202795</v>
      </c>
    </row>
    <row r="25" spans="1:10" ht="19.2" customHeight="1" x14ac:dyDescent="0.45">
      <c r="A25" s="10">
        <v>21</v>
      </c>
      <c r="B25" s="11">
        <v>610479</v>
      </c>
      <c r="C25" s="12">
        <v>149528128</v>
      </c>
      <c r="E25" s="33"/>
      <c r="F25" s="34" t="s">
        <v>20</v>
      </c>
      <c r="G25" s="35">
        <f t="shared" si="0"/>
        <v>4735659</v>
      </c>
      <c r="H25" s="35">
        <f t="shared" si="0"/>
        <v>2246240064</v>
      </c>
      <c r="I25" s="35">
        <f t="shared" si="0"/>
        <v>120108654</v>
      </c>
      <c r="J25" s="35">
        <f t="shared" si="0"/>
        <v>24532585056</v>
      </c>
    </row>
    <row r="26" spans="1:10" ht="19.2" customHeight="1" x14ac:dyDescent="0.45">
      <c r="A26" s="10">
        <v>22</v>
      </c>
      <c r="B26" s="11">
        <v>0</v>
      </c>
      <c r="C26" s="12">
        <v>0</v>
      </c>
      <c r="E26" s="73" t="s">
        <v>21</v>
      </c>
      <c r="F26" s="74"/>
      <c r="G26" s="36">
        <f>G24/G25</f>
        <v>1.1782603012590223</v>
      </c>
      <c r="H26" s="36">
        <f>H24/H25</f>
        <v>0.9326414752256863</v>
      </c>
      <c r="I26" s="37">
        <f>I24/I25</f>
        <v>1.0461751656962204</v>
      </c>
      <c r="J26" s="37">
        <f>J24/J25</f>
        <v>0.97581248532735143</v>
      </c>
    </row>
    <row r="27" spans="1:10" ht="19.2" customHeight="1" x14ac:dyDescent="0.45">
      <c r="A27" s="10">
        <v>23</v>
      </c>
      <c r="B27" s="11">
        <v>271902</v>
      </c>
      <c r="C27" s="12">
        <v>140129308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47320</v>
      </c>
      <c r="C28" s="12">
        <v>45631410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57613</v>
      </c>
      <c r="C29" s="12">
        <v>29312707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523612</v>
      </c>
      <c r="C30" s="12">
        <v>210579313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54380</v>
      </c>
      <c r="C31" s="12">
        <v>83541724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8049</v>
      </c>
      <c r="C32" s="12">
        <v>12858263</v>
      </c>
    </row>
    <row r="33" spans="1:8" ht="19.2" customHeight="1" x14ac:dyDescent="0.45">
      <c r="A33" s="10">
        <v>29</v>
      </c>
      <c r="B33" s="11">
        <v>12173</v>
      </c>
      <c r="C33" s="12">
        <v>22200511</v>
      </c>
      <c r="F33" s="40"/>
      <c r="G33" s="40"/>
      <c r="H33" s="40"/>
    </row>
    <row r="34" spans="1:8" ht="19.2" customHeight="1" x14ac:dyDescent="0.45">
      <c r="A34" s="10">
        <v>30</v>
      </c>
      <c r="B34" s="11">
        <v>0</v>
      </c>
      <c r="C34" s="12">
        <v>0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5579839</v>
      </c>
      <c r="C36" s="43">
        <f>SUM(C5:C35)</f>
        <v>2094936647</v>
      </c>
      <c r="F36" s="44"/>
    </row>
    <row r="37" spans="1:8" ht="19.2" customHeight="1" x14ac:dyDescent="0.45">
      <c r="A37" s="45" t="s">
        <v>20</v>
      </c>
      <c r="B37" s="54">
        <v>4735659</v>
      </c>
      <c r="C37" s="54">
        <v>2246240064</v>
      </c>
      <c r="G37" s="44"/>
    </row>
    <row r="38" spans="1:8" ht="19.2" customHeight="1" thickBot="1" x14ac:dyDescent="0.5">
      <c r="A38" s="48" t="s">
        <v>22</v>
      </c>
      <c r="B38" s="37">
        <f>B36/B37</f>
        <v>1.1782603012590223</v>
      </c>
      <c r="C38" s="37">
        <f>C36/C37</f>
        <v>0.9326414752256863</v>
      </c>
      <c r="E38" s="49"/>
    </row>
    <row r="39" spans="1:8" ht="19.2" customHeight="1" thickBot="1" x14ac:dyDescent="0.5">
      <c r="A39" s="50" t="s">
        <v>23</v>
      </c>
      <c r="B39" s="43">
        <f>'[2]11月'!B39+'[2]12月'!B36</f>
        <v>125654691</v>
      </c>
      <c r="C39" s="43">
        <f>'[2]11月'!C39+'[2]12月'!C36</f>
        <v>23939202795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'[2]11月'!B40+'[2]12月'!B37</f>
        <v>120108654</v>
      </c>
      <c r="C40" s="46">
        <f>'[2]11月'!C40+'[2]12月'!C37</f>
        <v>24532585056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1.0461751656962204</v>
      </c>
      <c r="C41" s="36">
        <f>C39/C40</f>
        <v>0.97581248532735143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workbookViewId="0">
      <selection activeCell="R10" sqref="R10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28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27</v>
      </c>
      <c r="I4" s="7" t="s">
        <v>7</v>
      </c>
      <c r="J4" s="9"/>
    </row>
    <row r="5" spans="1:10" ht="19.2" customHeight="1" x14ac:dyDescent="0.45">
      <c r="A5" s="10">
        <v>1</v>
      </c>
      <c r="B5" s="11">
        <v>535253</v>
      </c>
      <c r="C5" s="12">
        <v>137970626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1555240</v>
      </c>
      <c r="C6" s="12">
        <v>222889150</v>
      </c>
      <c r="E6" s="76" t="s">
        <v>9</v>
      </c>
      <c r="F6" s="77"/>
      <c r="G6" s="16">
        <v>9941775</v>
      </c>
      <c r="H6" s="17">
        <v>1173508417</v>
      </c>
      <c r="I6" s="18">
        <f>'[1]１月'!I6+'[1]２月'!G6</f>
        <v>19119182</v>
      </c>
      <c r="J6" s="18">
        <f>'[1]１月'!J6+'[1]２月'!H6</f>
        <v>3148505592</v>
      </c>
    </row>
    <row r="7" spans="1:10" ht="19.2" customHeight="1" x14ac:dyDescent="0.45">
      <c r="A7" s="10">
        <v>3</v>
      </c>
      <c r="B7" s="11">
        <v>131535</v>
      </c>
      <c r="C7" s="12">
        <v>22974482</v>
      </c>
      <c r="E7" s="19"/>
      <c r="F7" s="20" t="s">
        <v>10</v>
      </c>
      <c r="G7" s="21">
        <v>11423353</v>
      </c>
      <c r="H7" s="22">
        <v>1202668664</v>
      </c>
      <c r="I7" s="23">
        <f>'[1]１月'!I7+'[1]２月'!G7</f>
        <v>21179021</v>
      </c>
      <c r="J7" s="23">
        <f>'[1]１月'!J7+'[1]２月'!H7</f>
        <v>2725533757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2786</v>
      </c>
      <c r="H8" s="24">
        <v>3366791</v>
      </c>
      <c r="I8" s="18">
        <f>'[1]１月'!I8+'[1]２月'!G8</f>
        <v>3058</v>
      </c>
      <c r="J8" s="18">
        <f>'[1]１月'!J8+'[1]２月'!H8</f>
        <v>3754597</v>
      </c>
    </row>
    <row r="9" spans="1:10" ht="19.2" customHeight="1" x14ac:dyDescent="0.45">
      <c r="A9" s="10">
        <v>5</v>
      </c>
      <c r="B9" s="11">
        <v>221559</v>
      </c>
      <c r="C9" s="12">
        <v>90453698</v>
      </c>
      <c r="E9" s="19"/>
      <c r="F9" s="20" t="s">
        <v>10</v>
      </c>
      <c r="G9" s="25">
        <v>10</v>
      </c>
      <c r="H9" s="25">
        <v>9072</v>
      </c>
      <c r="I9" s="23">
        <f>'[1]１月'!I9+'[1]２月'!G9</f>
        <v>456</v>
      </c>
      <c r="J9" s="23">
        <f>'[1]１月'!J9+'[1]２月'!H9</f>
        <v>530604</v>
      </c>
    </row>
    <row r="10" spans="1:10" ht="19.2" customHeight="1" x14ac:dyDescent="0.45">
      <c r="A10" s="10">
        <v>6</v>
      </c>
      <c r="B10" s="11">
        <v>41649</v>
      </c>
      <c r="C10" s="12">
        <v>19798706</v>
      </c>
      <c r="E10" s="76" t="s">
        <v>12</v>
      </c>
      <c r="F10" s="77"/>
      <c r="G10" s="16">
        <v>628646</v>
      </c>
      <c r="H10" s="17">
        <v>205199255</v>
      </c>
      <c r="I10" s="18">
        <f>'[1]１月'!I10+'[1]２月'!G10</f>
        <v>1071640</v>
      </c>
      <c r="J10" s="18">
        <f>'[1]１月'!J10+'[1]２月'!H10</f>
        <v>400233495</v>
      </c>
    </row>
    <row r="11" spans="1:10" ht="19.2" customHeight="1" x14ac:dyDescent="0.45">
      <c r="A11" s="10">
        <v>7</v>
      </c>
      <c r="B11" s="11">
        <v>49975</v>
      </c>
      <c r="C11" s="12">
        <v>25076216</v>
      </c>
      <c r="E11" s="19"/>
      <c r="F11" s="20" t="s">
        <v>10</v>
      </c>
      <c r="G11" s="21">
        <v>594728</v>
      </c>
      <c r="H11" s="21">
        <v>376524914</v>
      </c>
      <c r="I11" s="23">
        <f>'[1]１月'!I11+'[1]２月'!G11</f>
        <v>1046537</v>
      </c>
      <c r="J11" s="23">
        <f>'[1]１月'!J11+'[1]２月'!H11</f>
        <v>682519984</v>
      </c>
    </row>
    <row r="12" spans="1:10" ht="19.2" customHeight="1" x14ac:dyDescent="0.45">
      <c r="A12" s="10">
        <v>8</v>
      </c>
      <c r="B12" s="11">
        <v>756624</v>
      </c>
      <c r="C12" s="12">
        <v>140575452</v>
      </c>
      <c r="E12" s="76" t="s">
        <v>13</v>
      </c>
      <c r="F12" s="77"/>
      <c r="G12" s="18">
        <v>6271</v>
      </c>
      <c r="H12" s="24">
        <v>10644196</v>
      </c>
      <c r="I12" s="18">
        <f>'[1]１月'!I12+'[1]２月'!G12</f>
        <v>11123</v>
      </c>
      <c r="J12" s="18">
        <f>'[1]１月'!J12+'[1]２月'!H12</f>
        <v>17796330</v>
      </c>
    </row>
    <row r="13" spans="1:10" ht="19.2" customHeight="1" x14ac:dyDescent="0.45">
      <c r="A13" s="10">
        <v>9</v>
      </c>
      <c r="B13" s="11">
        <v>568175</v>
      </c>
      <c r="C13" s="12">
        <v>137817518</v>
      </c>
      <c r="E13" s="19"/>
      <c r="F13" s="20" t="s">
        <v>10</v>
      </c>
      <c r="G13" s="25">
        <v>5772</v>
      </c>
      <c r="H13" s="25">
        <v>7827542</v>
      </c>
      <c r="I13" s="23">
        <f>'[1]１月'!I13+'[1]２月'!G13</f>
        <v>10019</v>
      </c>
      <c r="J13" s="23">
        <f>'[1]１月'!J13+'[1]２月'!H13</f>
        <v>13604570</v>
      </c>
    </row>
    <row r="14" spans="1:10" ht="19.2" customHeight="1" x14ac:dyDescent="0.45">
      <c r="A14" s="10">
        <v>10</v>
      </c>
      <c r="B14" s="11">
        <v>861286</v>
      </c>
      <c r="C14" s="12">
        <v>122302205</v>
      </c>
      <c r="E14" s="78" t="s">
        <v>14</v>
      </c>
      <c r="F14" s="79"/>
      <c r="G14" s="16"/>
      <c r="H14" s="52"/>
      <c r="I14" s="18">
        <f>'[1]１月'!I14+'[1]２月'!G14</f>
        <v>0</v>
      </c>
      <c r="J14" s="18">
        <f>'[1]１月'!J14+'[1]２月'!H14</f>
        <v>0</v>
      </c>
    </row>
    <row r="15" spans="1:10" ht="19.2" customHeight="1" x14ac:dyDescent="0.45">
      <c r="A15" s="10">
        <v>11</v>
      </c>
      <c r="B15" s="11">
        <v>0</v>
      </c>
      <c r="C15" s="12">
        <v>0</v>
      </c>
      <c r="E15" s="19"/>
      <c r="F15" s="20" t="s">
        <v>10</v>
      </c>
      <c r="G15" s="21"/>
      <c r="H15" s="21"/>
      <c r="I15" s="23">
        <f>'[1]１月'!I15+'[1]２月'!G15</f>
        <v>0</v>
      </c>
      <c r="J15" s="23">
        <f>'[1]１月'!J15+'[1]２月'!H15</f>
        <v>0</v>
      </c>
    </row>
    <row r="16" spans="1:10" ht="19.2" customHeight="1" x14ac:dyDescent="0.45">
      <c r="A16" s="10">
        <v>12</v>
      </c>
      <c r="B16" s="11">
        <v>557822</v>
      </c>
      <c r="C16" s="12">
        <v>92844412</v>
      </c>
      <c r="E16" s="76" t="s">
        <v>15</v>
      </c>
      <c r="F16" s="77"/>
      <c r="G16" s="16"/>
      <c r="H16" s="16"/>
      <c r="I16" s="18">
        <f>'[1]１月'!I16+'[1]２月'!G16</f>
        <v>0</v>
      </c>
      <c r="J16" s="18">
        <f>'[1]１月'!J16+'[1]２月'!H16</f>
        <v>0</v>
      </c>
    </row>
    <row r="17" spans="1:10" ht="19.2" customHeight="1" x14ac:dyDescent="0.45">
      <c r="A17" s="10">
        <v>13</v>
      </c>
      <c r="B17" s="11">
        <v>418687</v>
      </c>
      <c r="C17" s="12">
        <v>76628739</v>
      </c>
      <c r="E17" s="19"/>
      <c r="F17" s="20" t="s">
        <v>10</v>
      </c>
      <c r="G17" s="23"/>
      <c r="H17" s="23"/>
      <c r="I17" s="23">
        <f>'[1]１月'!I17+'[1]２月'!G17</f>
        <v>0</v>
      </c>
      <c r="J17" s="23">
        <f>'[1]１月'!J17+'[1]２月'!H17</f>
        <v>0</v>
      </c>
    </row>
    <row r="18" spans="1:10" ht="19.2" customHeight="1" x14ac:dyDescent="0.45">
      <c r="A18" s="10">
        <v>14</v>
      </c>
      <c r="B18" s="11">
        <v>402642</v>
      </c>
      <c r="C18" s="12">
        <v>108215910</v>
      </c>
      <c r="E18" s="76" t="s">
        <v>16</v>
      </c>
      <c r="F18" s="77"/>
      <c r="G18" s="18">
        <v>562153</v>
      </c>
      <c r="H18" s="18">
        <v>448927799</v>
      </c>
      <c r="I18" s="18">
        <f>'[1]１月'!I18+'[1]２月'!G18</f>
        <v>963176</v>
      </c>
      <c r="J18" s="18">
        <f>'[1]１月'!J18+'[1]２月'!H18</f>
        <v>840013784</v>
      </c>
    </row>
    <row r="19" spans="1:10" ht="19.2" customHeight="1" x14ac:dyDescent="0.45">
      <c r="A19" s="10">
        <v>15</v>
      </c>
      <c r="B19" s="11">
        <v>40640</v>
      </c>
      <c r="C19" s="12">
        <v>18333793</v>
      </c>
      <c r="E19" s="19"/>
      <c r="F19" s="20" t="s">
        <v>10</v>
      </c>
      <c r="G19" s="25">
        <v>506264</v>
      </c>
      <c r="H19" s="25">
        <v>443411082</v>
      </c>
      <c r="I19" s="23">
        <f>'[1]１月'!I19+'[1]２月'!G19</f>
        <v>925619</v>
      </c>
      <c r="J19" s="23">
        <f>'[1]１月'!J19+'[1]２月'!H19</f>
        <v>842710064</v>
      </c>
    </row>
    <row r="20" spans="1:10" ht="19.2" customHeight="1" x14ac:dyDescent="0.45">
      <c r="A20" s="10">
        <v>16</v>
      </c>
      <c r="B20" s="11">
        <v>1540896</v>
      </c>
      <c r="C20" s="12">
        <v>189189412</v>
      </c>
      <c r="E20" s="76" t="s">
        <v>17</v>
      </c>
      <c r="F20" s="77"/>
      <c r="G20" s="18">
        <v>3260</v>
      </c>
      <c r="H20" s="24">
        <v>2600802</v>
      </c>
      <c r="I20" s="18">
        <f>'[1]１月'!I20+'[1]２月'!G20</f>
        <v>6570</v>
      </c>
      <c r="J20" s="18">
        <f>'[1]１月'!J20+'[1]２月'!H20</f>
        <v>4089900</v>
      </c>
    </row>
    <row r="21" spans="1:10" ht="19.2" customHeight="1" x14ac:dyDescent="0.45">
      <c r="A21" s="10">
        <v>17</v>
      </c>
      <c r="B21" s="11">
        <v>4092</v>
      </c>
      <c r="C21" s="12">
        <v>4392468</v>
      </c>
      <c r="E21" s="19"/>
      <c r="F21" s="20" t="s">
        <v>10</v>
      </c>
      <c r="G21" s="26">
        <v>4431</v>
      </c>
      <c r="H21" s="53">
        <v>2464959</v>
      </c>
      <c r="I21" s="23">
        <f>'[1]１月'!I21+'[1]２月'!G21</f>
        <v>9921</v>
      </c>
      <c r="J21" s="23">
        <f>'[1]１月'!J21+'[1]２月'!H21</f>
        <v>5420195</v>
      </c>
    </row>
    <row r="22" spans="1:10" ht="19.2" customHeight="1" x14ac:dyDescent="0.45">
      <c r="A22" s="10">
        <v>18</v>
      </c>
      <c r="B22" s="11">
        <v>0</v>
      </c>
      <c r="C22" s="12">
        <v>0</v>
      </c>
      <c r="E22" s="76" t="s">
        <v>18</v>
      </c>
      <c r="F22" s="77"/>
      <c r="G22" s="18">
        <v>469791</v>
      </c>
      <c r="H22" s="24">
        <v>305239807</v>
      </c>
      <c r="I22" s="18">
        <f>'[1]１月'!I22+'[1]２月'!G22</f>
        <v>678753</v>
      </c>
      <c r="J22" s="18">
        <f>'[1]１月'!J22+'[1]２月'!H22</f>
        <v>497181543</v>
      </c>
    </row>
    <row r="23" spans="1:10" ht="19.2" customHeight="1" thickBot="1" x14ac:dyDescent="0.5">
      <c r="A23" s="10">
        <v>19</v>
      </c>
      <c r="B23" s="11">
        <v>1052184</v>
      </c>
      <c r="C23" s="12">
        <v>178228459</v>
      </c>
      <c r="E23" s="28"/>
      <c r="F23" s="29" t="s">
        <v>10</v>
      </c>
      <c r="G23" s="26">
        <v>420507</v>
      </c>
      <c r="H23" s="53">
        <v>320682168</v>
      </c>
      <c r="I23" s="21">
        <f>'[1]１月'!I23+'[1]２月'!G23</f>
        <v>649977</v>
      </c>
      <c r="J23" s="21">
        <f>'[1]１月'!J23+'[1]２月'!H23</f>
        <v>543378617</v>
      </c>
    </row>
    <row r="24" spans="1:10" ht="19.2" customHeight="1" thickBot="1" x14ac:dyDescent="0.5">
      <c r="A24" s="10">
        <v>20</v>
      </c>
      <c r="B24" s="11">
        <v>350929</v>
      </c>
      <c r="C24" s="12">
        <v>93441540</v>
      </c>
      <c r="E24" s="80" t="s">
        <v>19</v>
      </c>
      <c r="F24" s="81"/>
      <c r="G24" s="30">
        <f t="shared" ref="G24:J25" si="0">G6+G8+G10+G12+G14+G16+G18+G20+G22</f>
        <v>11614682</v>
      </c>
      <c r="H24" s="31">
        <f t="shared" si="0"/>
        <v>2149487067</v>
      </c>
      <c r="I24" s="32">
        <f>I6+I8+I10+I12+I14+I16+I18+I20+I22</f>
        <v>21853502</v>
      </c>
      <c r="J24" s="31">
        <f t="shared" si="0"/>
        <v>4911575241</v>
      </c>
    </row>
    <row r="25" spans="1:10" ht="19.2" customHeight="1" x14ac:dyDescent="0.45">
      <c r="A25" s="10">
        <v>21</v>
      </c>
      <c r="B25" s="11">
        <v>112993</v>
      </c>
      <c r="C25" s="12">
        <v>63634242</v>
      </c>
      <c r="E25" s="33"/>
      <c r="F25" s="34" t="s">
        <v>20</v>
      </c>
      <c r="G25" s="35">
        <f>G7+G9+G11+G13+G15+G17+G19+G21+G23</f>
        <v>12955065</v>
      </c>
      <c r="H25" s="35">
        <f t="shared" si="0"/>
        <v>2353588401</v>
      </c>
      <c r="I25" s="35">
        <f>I7+I9+I11+I13+I15+I17+I19+I21+I23</f>
        <v>23821550</v>
      </c>
      <c r="J25" s="35">
        <f>J7+J9+J11+J13+J15+J17+J19+J21+J23</f>
        <v>4813697791</v>
      </c>
    </row>
    <row r="26" spans="1:10" ht="19.2" customHeight="1" x14ac:dyDescent="0.45">
      <c r="A26" s="10">
        <v>22</v>
      </c>
      <c r="B26" s="11">
        <v>99832</v>
      </c>
      <c r="C26" s="12">
        <v>34455533</v>
      </c>
      <c r="E26" s="73" t="s">
        <v>21</v>
      </c>
      <c r="F26" s="74"/>
      <c r="G26" s="36">
        <f>G24/G25</f>
        <v>0.8965359880479179</v>
      </c>
      <c r="H26" s="36">
        <f>H24/H25</f>
        <v>0.91328078694079184</v>
      </c>
      <c r="I26" s="37">
        <f>I24/I25</f>
        <v>0.91738371348631809</v>
      </c>
      <c r="J26" s="37">
        <f>J24/J25</f>
        <v>1.0203331106873801</v>
      </c>
    </row>
    <row r="27" spans="1:10" ht="19.2" customHeight="1" x14ac:dyDescent="0.45">
      <c r="A27" s="10">
        <v>23</v>
      </c>
      <c r="B27" s="11">
        <v>21057</v>
      </c>
      <c r="C27" s="12">
        <v>17413601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35559</v>
      </c>
      <c r="C28" s="12">
        <v>26582645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0</v>
      </c>
      <c r="C29" s="12">
        <v>0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112482</v>
      </c>
      <c r="C30" s="12">
        <v>56513391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1066092</v>
      </c>
      <c r="C31" s="12">
        <v>107201670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297898</v>
      </c>
      <c r="C32" s="12">
        <v>73574563</v>
      </c>
    </row>
    <row r="33" spans="1:8" ht="19.2" customHeight="1" x14ac:dyDescent="0.45">
      <c r="A33" s="10">
        <v>29</v>
      </c>
      <c r="B33" s="11">
        <v>779581</v>
      </c>
      <c r="C33" s="12">
        <v>88978636</v>
      </c>
      <c r="F33" s="40"/>
      <c r="G33" s="40"/>
      <c r="H33" s="40"/>
    </row>
    <row r="34" spans="1:8" ht="19.2" customHeight="1" x14ac:dyDescent="0.45">
      <c r="A34" s="10">
        <v>30</v>
      </c>
      <c r="B34" s="11">
        <v>0</v>
      </c>
      <c r="C34" s="12">
        <v>0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11614682</v>
      </c>
      <c r="C36" s="43">
        <f>SUM(C5:C35)</f>
        <v>2149487067</v>
      </c>
      <c r="F36" s="44"/>
    </row>
    <row r="37" spans="1:8" ht="19.2" customHeight="1" x14ac:dyDescent="0.45">
      <c r="A37" s="45" t="s">
        <v>20</v>
      </c>
      <c r="B37" s="54">
        <v>12955065</v>
      </c>
      <c r="C37" s="54">
        <v>2353588401</v>
      </c>
      <c r="G37" s="44"/>
    </row>
    <row r="38" spans="1:8" ht="19.2" customHeight="1" thickBot="1" x14ac:dyDescent="0.5">
      <c r="A38" s="48" t="s">
        <v>22</v>
      </c>
      <c r="B38" s="37">
        <f>B36/B37</f>
        <v>0.8965359880479179</v>
      </c>
      <c r="C38" s="37">
        <f>C36/C37</f>
        <v>0.91328078694079184</v>
      </c>
      <c r="E38" s="49"/>
    </row>
    <row r="39" spans="1:8" ht="19.2" customHeight="1" thickBot="1" x14ac:dyDescent="0.5">
      <c r="A39" s="50" t="s">
        <v>23</v>
      </c>
      <c r="B39" s="43">
        <f>'[1]１月'!B36+'[1]２月'!B36</f>
        <v>21853502</v>
      </c>
      <c r="C39" s="43">
        <f>'[1]１月'!C36+'[1]２月'!C36</f>
        <v>4911575241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'[1]１月'!B40+'[1]２月'!B37</f>
        <v>23821550</v>
      </c>
      <c r="C40" s="46">
        <f>'[1]１月'!C40+'[1]２月'!C37</f>
        <v>4813697791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0.91738371348631809</v>
      </c>
      <c r="C41" s="36">
        <f>C39/C40</f>
        <v>1.0203331106873801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workbookViewId="0">
      <selection activeCell="L4" sqref="L4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29</v>
      </c>
      <c r="I4" s="7" t="s">
        <v>50</v>
      </c>
      <c r="J4" s="9"/>
    </row>
    <row r="5" spans="1:10" ht="19.2" customHeight="1" x14ac:dyDescent="0.45">
      <c r="A5" s="10">
        <v>1</v>
      </c>
      <c r="B5" s="11">
        <v>1503571</v>
      </c>
      <c r="C5" s="12">
        <v>123981171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460331</v>
      </c>
      <c r="C6" s="12">
        <v>41420682</v>
      </c>
      <c r="E6" s="76" t="s">
        <v>9</v>
      </c>
      <c r="F6" s="77"/>
      <c r="G6" s="55">
        <v>14432045</v>
      </c>
      <c r="H6" s="56">
        <v>1061488347</v>
      </c>
      <c r="I6" s="55">
        <f>'[1]２月'!I6+'[1]３月'!G6</f>
        <v>33551227</v>
      </c>
      <c r="J6" s="55">
        <f>'[1]２月'!J6+'[1]３月'!H6</f>
        <v>4209993939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57">
        <v>20457090</v>
      </c>
      <c r="H7" s="58">
        <v>1034446200</v>
      </c>
      <c r="I7" s="57">
        <f>'[1]２月'!I7+'[1]３月'!G7</f>
        <v>41636111</v>
      </c>
      <c r="J7" s="57">
        <f>'[1]２月'!J7+'[1]３月'!H7</f>
        <v>3759979957</v>
      </c>
    </row>
    <row r="8" spans="1:10" ht="19.2" customHeight="1" x14ac:dyDescent="0.45">
      <c r="A8" s="10">
        <v>4</v>
      </c>
      <c r="B8" s="11">
        <v>109068</v>
      </c>
      <c r="C8" s="12">
        <v>97868555</v>
      </c>
      <c r="E8" s="76" t="s">
        <v>11</v>
      </c>
      <c r="F8" s="77"/>
      <c r="G8" s="59">
        <v>3783</v>
      </c>
      <c r="H8" s="60">
        <v>8533776</v>
      </c>
      <c r="I8" s="55">
        <f>'[1]２月'!I8+'[1]３月'!G8</f>
        <v>6841</v>
      </c>
      <c r="J8" s="55">
        <f>'[1]２月'!J8+'[1]３月'!H8</f>
        <v>12288373</v>
      </c>
    </row>
    <row r="9" spans="1:10" ht="19.2" customHeight="1" x14ac:dyDescent="0.45">
      <c r="A9" s="10">
        <v>5</v>
      </c>
      <c r="B9" s="11">
        <v>230459</v>
      </c>
      <c r="C9" s="12">
        <v>45043582</v>
      </c>
      <c r="E9" s="19"/>
      <c r="F9" s="20" t="s">
        <v>10</v>
      </c>
      <c r="G9" s="61">
        <v>9385</v>
      </c>
      <c r="H9" s="61">
        <v>11587477</v>
      </c>
      <c r="I9" s="57">
        <f>'[1]２月'!I9+'[1]３月'!G9</f>
        <v>9841</v>
      </c>
      <c r="J9" s="57">
        <f>'[1]２月'!J9+'[1]３月'!H9</f>
        <v>12118081</v>
      </c>
    </row>
    <row r="10" spans="1:10" ht="19.2" customHeight="1" x14ac:dyDescent="0.45">
      <c r="A10" s="10">
        <v>6</v>
      </c>
      <c r="B10" s="11">
        <v>2144974</v>
      </c>
      <c r="C10" s="12">
        <v>137276943</v>
      </c>
      <c r="E10" s="76" t="s">
        <v>12</v>
      </c>
      <c r="F10" s="77"/>
      <c r="G10" s="55">
        <v>584540</v>
      </c>
      <c r="H10" s="56">
        <v>182665152</v>
      </c>
      <c r="I10" s="55">
        <f>'[1]２月'!I10+'[1]３月'!G10</f>
        <v>1656180</v>
      </c>
      <c r="J10" s="55">
        <f>'[1]２月'!J10+'[1]３月'!H10</f>
        <v>582898647</v>
      </c>
    </row>
    <row r="11" spans="1:10" ht="19.2" customHeight="1" x14ac:dyDescent="0.45">
      <c r="A11" s="10">
        <v>7</v>
      </c>
      <c r="B11" s="11">
        <v>629595</v>
      </c>
      <c r="C11" s="12">
        <v>43329396</v>
      </c>
      <c r="E11" s="19"/>
      <c r="F11" s="20" t="s">
        <v>10</v>
      </c>
      <c r="G11" s="57">
        <v>697270</v>
      </c>
      <c r="H11" s="57">
        <v>268451172</v>
      </c>
      <c r="I11" s="57">
        <f>'[1]２月'!I11+'[1]３月'!G11</f>
        <v>1743807</v>
      </c>
      <c r="J11" s="57">
        <f>'[1]２月'!J11+'[1]３月'!H11</f>
        <v>950971156</v>
      </c>
    </row>
    <row r="12" spans="1:10" ht="19.2" customHeight="1" x14ac:dyDescent="0.45">
      <c r="A12" s="10">
        <v>8</v>
      </c>
      <c r="B12" s="11">
        <v>779458</v>
      </c>
      <c r="C12" s="12">
        <v>76089275</v>
      </c>
      <c r="E12" s="76" t="s">
        <v>13</v>
      </c>
      <c r="F12" s="77"/>
      <c r="G12" s="59">
        <v>5497</v>
      </c>
      <c r="H12" s="60">
        <v>9713154</v>
      </c>
      <c r="I12" s="55">
        <f>'[1]２月'!I12+'[1]３月'!G12</f>
        <v>16620</v>
      </c>
      <c r="J12" s="55">
        <f>'[1]２月'!J12+'[1]３月'!H12</f>
        <v>27509484</v>
      </c>
    </row>
    <row r="13" spans="1:10" ht="19.2" customHeight="1" x14ac:dyDescent="0.45">
      <c r="A13" s="10">
        <v>9</v>
      </c>
      <c r="B13" s="11">
        <v>346308</v>
      </c>
      <c r="C13" s="12">
        <v>48592151</v>
      </c>
      <c r="E13" s="19"/>
      <c r="F13" s="20" t="s">
        <v>10</v>
      </c>
      <c r="G13" s="61">
        <v>6107</v>
      </c>
      <c r="H13" s="61">
        <v>8823585</v>
      </c>
      <c r="I13" s="57">
        <f>'[1]２月'!I13+'[1]３月'!G13</f>
        <v>16126</v>
      </c>
      <c r="J13" s="57">
        <f>'[1]２月'!J13+'[1]３月'!H13</f>
        <v>22428155</v>
      </c>
    </row>
    <row r="14" spans="1:10" ht="19.2" customHeight="1" x14ac:dyDescent="0.45">
      <c r="A14" s="10">
        <v>10</v>
      </c>
      <c r="B14" s="11">
        <v>0</v>
      </c>
      <c r="C14" s="12">
        <v>0</v>
      </c>
      <c r="E14" s="78" t="s">
        <v>14</v>
      </c>
      <c r="F14" s="79"/>
      <c r="G14" s="55"/>
      <c r="H14" s="55"/>
      <c r="I14" s="55">
        <f>'[1]２月'!I14+'[1]３月'!G14</f>
        <v>0</v>
      </c>
      <c r="J14" s="55">
        <f>'[1]２月'!J14+'[1]３月'!H14</f>
        <v>0</v>
      </c>
    </row>
    <row r="15" spans="1:10" ht="19.2" customHeight="1" x14ac:dyDescent="0.45">
      <c r="A15" s="10">
        <v>11</v>
      </c>
      <c r="B15" s="11">
        <v>488935</v>
      </c>
      <c r="C15" s="12">
        <v>82938420</v>
      </c>
      <c r="E15" s="19"/>
      <c r="F15" s="20" t="s">
        <v>10</v>
      </c>
      <c r="G15" s="57">
        <v>0</v>
      </c>
      <c r="H15" s="57">
        <v>0</v>
      </c>
      <c r="I15" s="57">
        <f>'[1]２月'!I15+'[1]３月'!G15</f>
        <v>0</v>
      </c>
      <c r="J15" s="57">
        <f>'[1]２月'!J15+'[1]３月'!H15</f>
        <v>0</v>
      </c>
    </row>
    <row r="16" spans="1:10" ht="19.2" customHeight="1" x14ac:dyDescent="0.45">
      <c r="A16" s="10">
        <v>12</v>
      </c>
      <c r="B16" s="11">
        <v>1411355</v>
      </c>
      <c r="C16" s="12">
        <v>130285458</v>
      </c>
      <c r="E16" s="76" t="s">
        <v>15</v>
      </c>
      <c r="F16" s="77"/>
      <c r="G16" s="55"/>
      <c r="H16" s="55"/>
      <c r="I16" s="55">
        <f>'[1]２月'!I16+'[1]３月'!G16</f>
        <v>0</v>
      </c>
      <c r="J16" s="55">
        <f>'[1]２月'!J16+'[1]３月'!H16</f>
        <v>0</v>
      </c>
    </row>
    <row r="17" spans="1:10" ht="19.2" customHeight="1" x14ac:dyDescent="0.45">
      <c r="A17" s="10">
        <v>13</v>
      </c>
      <c r="B17" s="11">
        <v>462474</v>
      </c>
      <c r="C17" s="12">
        <v>79814639</v>
      </c>
      <c r="E17" s="19"/>
      <c r="F17" s="20" t="s">
        <v>10</v>
      </c>
      <c r="G17" s="62">
        <v>0</v>
      </c>
      <c r="H17" s="62">
        <v>0</v>
      </c>
      <c r="I17" s="57">
        <f>'[1]２月'!I17+'[1]３月'!G17</f>
        <v>0</v>
      </c>
      <c r="J17" s="57">
        <f>'[1]２月'!J17+'[1]３月'!H17</f>
        <v>0</v>
      </c>
    </row>
    <row r="18" spans="1:10" ht="19.2" customHeight="1" x14ac:dyDescent="0.45">
      <c r="A18" s="10">
        <v>14</v>
      </c>
      <c r="B18" s="11">
        <v>167520</v>
      </c>
      <c r="C18" s="12">
        <v>34181049</v>
      </c>
      <c r="E18" s="76" t="s">
        <v>16</v>
      </c>
      <c r="F18" s="77"/>
      <c r="G18" s="59">
        <v>384115</v>
      </c>
      <c r="H18" s="60">
        <v>321616751</v>
      </c>
      <c r="I18" s="55">
        <f>'[1]２月'!I18+'[1]３月'!G18</f>
        <v>1347291</v>
      </c>
      <c r="J18" s="55">
        <f>'[1]２月'!J18+'[1]３月'!H18</f>
        <v>1161630535</v>
      </c>
    </row>
    <row r="19" spans="1:10" ht="19.2" customHeight="1" x14ac:dyDescent="0.45">
      <c r="A19" s="10">
        <v>15</v>
      </c>
      <c r="B19" s="11">
        <v>1166652</v>
      </c>
      <c r="C19" s="12">
        <v>122604507</v>
      </c>
      <c r="E19" s="19"/>
      <c r="F19" s="20" t="s">
        <v>10</v>
      </c>
      <c r="G19" s="61">
        <v>473369</v>
      </c>
      <c r="H19" s="61">
        <v>365899689</v>
      </c>
      <c r="I19" s="57">
        <f>'[1]２月'!I19+'[1]３月'!G19</f>
        <v>1398988</v>
      </c>
      <c r="J19" s="57">
        <f>'[1]２月'!J19+'[1]３月'!H19</f>
        <v>1208609753</v>
      </c>
    </row>
    <row r="20" spans="1:10" ht="19.2" customHeight="1" x14ac:dyDescent="0.45">
      <c r="A20" s="10">
        <v>16</v>
      </c>
      <c r="B20" s="11">
        <v>558162</v>
      </c>
      <c r="C20" s="12">
        <v>56494941</v>
      </c>
      <c r="E20" s="76" t="s">
        <v>17</v>
      </c>
      <c r="F20" s="77"/>
      <c r="G20" s="55">
        <v>3066</v>
      </c>
      <c r="H20" s="56">
        <v>2722801</v>
      </c>
      <c r="I20" s="55">
        <f>'[1]２月'!I20+'[1]３月'!G20</f>
        <v>9636</v>
      </c>
      <c r="J20" s="55">
        <f>'[1]２月'!J20+'[1]３月'!H20</f>
        <v>6812701</v>
      </c>
    </row>
    <row r="21" spans="1:10" ht="19.2" customHeight="1" x14ac:dyDescent="0.45">
      <c r="A21" s="10">
        <v>17</v>
      </c>
      <c r="B21" s="11">
        <v>0</v>
      </c>
      <c r="C21" s="12">
        <v>0</v>
      </c>
      <c r="E21" s="19"/>
      <c r="F21" s="20" t="s">
        <v>10</v>
      </c>
      <c r="G21" s="57">
        <v>9206</v>
      </c>
      <c r="H21" s="57">
        <v>4125113</v>
      </c>
      <c r="I21" s="57">
        <f>'[1]２月'!I21+'[1]３月'!G21</f>
        <v>19127</v>
      </c>
      <c r="J21" s="57">
        <f>'[1]２月'!J21+'[1]３月'!H21</f>
        <v>9545308</v>
      </c>
    </row>
    <row r="22" spans="1:10" ht="19.2" customHeight="1" x14ac:dyDescent="0.45">
      <c r="A22" s="10">
        <v>18</v>
      </c>
      <c r="B22" s="11">
        <v>755437</v>
      </c>
      <c r="C22" s="12">
        <v>94806997</v>
      </c>
      <c r="E22" s="76" t="s">
        <v>18</v>
      </c>
      <c r="F22" s="77"/>
      <c r="G22" s="59">
        <v>543238</v>
      </c>
      <c r="H22" s="60">
        <v>274657755</v>
      </c>
      <c r="I22" s="55">
        <f>'[1]２月'!I22+'[1]３月'!G22</f>
        <v>1221991</v>
      </c>
      <c r="J22" s="55">
        <f>'[1]２月'!J22+'[1]３月'!H22</f>
        <v>771839298</v>
      </c>
    </row>
    <row r="23" spans="1:10" ht="19.2" customHeight="1" thickBot="1" x14ac:dyDescent="0.5">
      <c r="A23" s="10">
        <v>19</v>
      </c>
      <c r="B23" s="11">
        <v>1239971</v>
      </c>
      <c r="C23" s="12">
        <v>128823312</v>
      </c>
      <c r="E23" s="28"/>
      <c r="F23" s="29" t="s">
        <v>10</v>
      </c>
      <c r="G23" s="63">
        <v>777447</v>
      </c>
      <c r="H23" s="63">
        <v>340778793</v>
      </c>
      <c r="I23" s="57">
        <f>'[1]２月'!I23+'[1]３月'!G23</f>
        <v>1427424</v>
      </c>
      <c r="J23" s="57">
        <f>'[1]２月'!J23+'[1]３月'!H23</f>
        <v>884157410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0" t="s">
        <v>19</v>
      </c>
      <c r="F24" s="81"/>
      <c r="G24" s="64">
        <f t="shared" ref="G24:J25" si="0">G6+G8+G10+G12+G14+G16+G18+G20+G22</f>
        <v>15956284</v>
      </c>
      <c r="H24" s="65">
        <f t="shared" si="0"/>
        <v>1861397736</v>
      </c>
      <c r="I24" s="32">
        <f t="shared" si="0"/>
        <v>37809786</v>
      </c>
      <c r="J24" s="31">
        <f t="shared" si="0"/>
        <v>6772972977</v>
      </c>
    </row>
    <row r="25" spans="1:10" ht="19.2" customHeight="1" x14ac:dyDescent="0.45">
      <c r="A25" s="10">
        <v>21</v>
      </c>
      <c r="B25" s="11">
        <v>415812</v>
      </c>
      <c r="C25" s="12">
        <v>65872008</v>
      </c>
      <c r="E25" s="33"/>
      <c r="F25" s="34" t="s">
        <v>20</v>
      </c>
      <c r="G25" s="66">
        <f>G7+G9+G11+G13+G15+G17+G19+G21+G23</f>
        <v>22429874</v>
      </c>
      <c r="H25" s="66">
        <f t="shared" si="0"/>
        <v>2034112029</v>
      </c>
      <c r="I25" s="35">
        <f t="shared" si="0"/>
        <v>46251424</v>
      </c>
      <c r="J25" s="35">
        <f>J7+J9+J11+J13+J15+J17+J19+J21+J23</f>
        <v>6847809820</v>
      </c>
    </row>
    <row r="26" spans="1:10" ht="19.2" customHeight="1" x14ac:dyDescent="0.45">
      <c r="A26" s="10">
        <v>22</v>
      </c>
      <c r="B26" s="11">
        <v>531493</v>
      </c>
      <c r="C26" s="12">
        <v>62982714</v>
      </c>
      <c r="E26" s="73" t="s">
        <v>21</v>
      </c>
      <c r="F26" s="74"/>
      <c r="G26" s="37">
        <f>G24/G25</f>
        <v>0.71138536043492706</v>
      </c>
      <c r="H26" s="37">
        <f>H24/H25</f>
        <v>0.91509106158478948</v>
      </c>
      <c r="I26" s="37">
        <f>I24/I25</f>
        <v>0.81748371682567011</v>
      </c>
      <c r="J26" s="37">
        <f>J24/J25</f>
        <v>0.98907141918844932</v>
      </c>
    </row>
    <row r="27" spans="1:10" ht="19.2" customHeight="1" x14ac:dyDescent="0.45">
      <c r="A27" s="10">
        <v>23</v>
      </c>
      <c r="B27" s="11">
        <v>116262</v>
      </c>
      <c r="C27" s="12">
        <v>30623765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0</v>
      </c>
      <c r="C28" s="12">
        <v>0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460409</v>
      </c>
      <c r="C29" s="12">
        <v>82265580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189179</v>
      </c>
      <c r="C30" s="12">
        <v>40245668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101380</v>
      </c>
      <c r="C31" s="12">
        <v>22673271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538180</v>
      </c>
      <c r="C32" s="12">
        <v>64126473</v>
      </c>
    </row>
    <row r="33" spans="1:8" ht="19.2" customHeight="1" x14ac:dyDescent="0.45">
      <c r="A33" s="10">
        <v>29</v>
      </c>
      <c r="B33" s="11">
        <v>1127757</v>
      </c>
      <c r="C33" s="12">
        <v>128184217</v>
      </c>
      <c r="F33" s="40"/>
      <c r="G33" s="40"/>
      <c r="H33" s="40"/>
    </row>
    <row r="34" spans="1:8" ht="19.2" customHeight="1" x14ac:dyDescent="0.45">
      <c r="A34" s="10">
        <v>30</v>
      </c>
      <c r="B34" s="11">
        <v>21542</v>
      </c>
      <c r="C34" s="12">
        <v>20872962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15956284</v>
      </c>
      <c r="C36" s="43">
        <f>SUM(C5:C35)</f>
        <v>1861397736</v>
      </c>
      <c r="F36" s="44"/>
    </row>
    <row r="37" spans="1:8" ht="19.2" customHeight="1" x14ac:dyDescent="0.45">
      <c r="A37" s="45" t="s">
        <v>20</v>
      </c>
      <c r="B37" s="54">
        <v>22429874</v>
      </c>
      <c r="C37" s="54">
        <v>2034112029</v>
      </c>
      <c r="G37" s="44"/>
    </row>
    <row r="38" spans="1:8" ht="19.2" customHeight="1" thickBot="1" x14ac:dyDescent="0.5">
      <c r="A38" s="48" t="s">
        <v>22</v>
      </c>
      <c r="B38" s="67">
        <f>B36/B37</f>
        <v>0.71138536043492706</v>
      </c>
      <c r="C38" s="67">
        <f>C36/C37</f>
        <v>0.91509106158478948</v>
      </c>
      <c r="E38" s="49"/>
    </row>
    <row r="39" spans="1:8" ht="19.2" customHeight="1" thickBot="1" x14ac:dyDescent="0.5">
      <c r="A39" s="50" t="s">
        <v>23</v>
      </c>
      <c r="B39" s="43">
        <f>'[1]２月'!B39+'[1]３月'!B36</f>
        <v>37809786</v>
      </c>
      <c r="C39" s="43">
        <f>'[1]２月'!C39+'[1]３月'!C36</f>
        <v>6772972977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'[1]２月'!B40+'[1]３月'!B37</f>
        <v>46251424</v>
      </c>
      <c r="C40" s="46">
        <f>'[1]２月'!C40+'[1]３月'!C37</f>
        <v>6847809820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0.81748371682567011</v>
      </c>
      <c r="C41" s="36">
        <f>C39/C40</f>
        <v>0.98907141918844932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workbookViewId="0">
      <selection activeCell="N7" sqref="N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39843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32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31</v>
      </c>
      <c r="I4" s="7" t="s">
        <v>7</v>
      </c>
      <c r="J4" s="9"/>
    </row>
    <row r="5" spans="1:10" ht="19.2" customHeight="1" x14ac:dyDescent="0.45">
      <c r="A5" s="10">
        <v>1</v>
      </c>
      <c r="B5" s="11">
        <v>422002</v>
      </c>
      <c r="C5" s="12">
        <v>65652150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1330951</v>
      </c>
      <c r="C6" s="12">
        <v>120616763</v>
      </c>
      <c r="E6" s="76" t="s">
        <v>9</v>
      </c>
      <c r="F6" s="77"/>
      <c r="G6" s="18">
        <v>20343402</v>
      </c>
      <c r="H6" s="24">
        <v>1530160643</v>
      </c>
      <c r="I6" s="55">
        <f>'[1]３月'!I6+'[1]４月'!G6</f>
        <v>53894629</v>
      </c>
      <c r="J6" s="55">
        <f>'[1]３月'!J6+'[1]４月'!H6</f>
        <v>5740154582</v>
      </c>
    </row>
    <row r="7" spans="1:10" ht="19.2" customHeight="1" x14ac:dyDescent="0.45">
      <c r="A7" s="10">
        <v>3</v>
      </c>
      <c r="B7" s="11">
        <v>1085998</v>
      </c>
      <c r="C7" s="12">
        <v>105206715</v>
      </c>
      <c r="E7" s="19"/>
      <c r="F7" s="20" t="s">
        <v>10</v>
      </c>
      <c r="G7" s="26">
        <v>12849385</v>
      </c>
      <c r="H7" s="53">
        <v>1099928740</v>
      </c>
      <c r="I7" s="57">
        <f>'[1]３月'!I7+'[1]４月'!G7</f>
        <v>54485496</v>
      </c>
      <c r="J7" s="57">
        <f>'[1]３月'!J7+'[1]４月'!H7</f>
        <v>4859908697</v>
      </c>
    </row>
    <row r="8" spans="1:10" ht="19.2" customHeight="1" x14ac:dyDescent="0.45">
      <c r="A8" s="10">
        <v>4</v>
      </c>
      <c r="B8" s="11">
        <v>1511766</v>
      </c>
      <c r="C8" s="12">
        <v>118745609</v>
      </c>
      <c r="E8" s="76" t="s">
        <v>11</v>
      </c>
      <c r="F8" s="77"/>
      <c r="G8" s="18">
        <v>2505</v>
      </c>
      <c r="H8" s="24">
        <v>3116978</v>
      </c>
      <c r="I8" s="55">
        <f>'[1]３月'!I8+'[1]４月'!G8</f>
        <v>9346</v>
      </c>
      <c r="J8" s="55">
        <f>'[1]３月'!J8+'[1]４月'!H8</f>
        <v>15405351</v>
      </c>
    </row>
    <row r="9" spans="1:10" ht="19.2" customHeight="1" x14ac:dyDescent="0.45">
      <c r="A9" s="10">
        <v>5</v>
      </c>
      <c r="B9" s="11">
        <v>396336</v>
      </c>
      <c r="C9" s="12">
        <v>51226963</v>
      </c>
      <c r="E9" s="19"/>
      <c r="F9" s="20" t="s">
        <v>10</v>
      </c>
      <c r="G9" s="25">
        <v>9839</v>
      </c>
      <c r="H9" s="68">
        <v>12575836</v>
      </c>
      <c r="I9" s="57">
        <f>'[1]３月'!I9+'[1]４月'!G9</f>
        <v>19680</v>
      </c>
      <c r="J9" s="57">
        <f>'[1]３月'!J9+'[1]４月'!H9</f>
        <v>24693917</v>
      </c>
    </row>
    <row r="10" spans="1:10" ht="19.2" customHeight="1" x14ac:dyDescent="0.45">
      <c r="A10" s="10">
        <v>6</v>
      </c>
      <c r="B10" s="11">
        <v>1150572</v>
      </c>
      <c r="C10" s="12">
        <v>102456807</v>
      </c>
      <c r="E10" s="76" t="s">
        <v>12</v>
      </c>
      <c r="F10" s="77"/>
      <c r="G10" s="18">
        <v>569680</v>
      </c>
      <c r="H10" s="24">
        <v>147727735</v>
      </c>
      <c r="I10" s="55">
        <f>'[1]３月'!I10+'[1]４月'!G10</f>
        <v>2225860</v>
      </c>
      <c r="J10" s="55">
        <f>'[1]３月'!J10+'[1]４月'!H10</f>
        <v>730626382</v>
      </c>
    </row>
    <row r="11" spans="1:10" ht="19.2" customHeight="1" x14ac:dyDescent="0.45">
      <c r="A11" s="10">
        <v>7</v>
      </c>
      <c r="B11" s="11">
        <v>0</v>
      </c>
      <c r="C11" s="12">
        <v>0</v>
      </c>
      <c r="E11" s="19"/>
      <c r="F11" s="20" t="s">
        <v>10</v>
      </c>
      <c r="G11" s="26">
        <v>616138</v>
      </c>
      <c r="H11" s="53">
        <v>188440992</v>
      </c>
      <c r="I11" s="57">
        <f>'[1]３月'!I11+'[1]４月'!G11</f>
        <v>2359945</v>
      </c>
      <c r="J11" s="57">
        <f>'[1]３月'!J11+'[1]４月'!H11</f>
        <v>1139412148</v>
      </c>
    </row>
    <row r="12" spans="1:10" ht="19.2" customHeight="1" x14ac:dyDescent="0.45">
      <c r="A12" s="10">
        <v>8</v>
      </c>
      <c r="B12" s="11">
        <v>440689</v>
      </c>
      <c r="C12" s="12">
        <v>70809140</v>
      </c>
      <c r="E12" s="76" t="s">
        <v>13</v>
      </c>
      <c r="F12" s="77"/>
      <c r="G12" s="18">
        <v>7279</v>
      </c>
      <c r="H12" s="24">
        <v>12391654</v>
      </c>
      <c r="I12" s="55">
        <f>'[1]３月'!I12+'[1]４月'!G12</f>
        <v>23899</v>
      </c>
      <c r="J12" s="55">
        <f>'[1]３月'!J12+'[1]４月'!H12</f>
        <v>39901138</v>
      </c>
    </row>
    <row r="13" spans="1:10" ht="19.2" customHeight="1" x14ac:dyDescent="0.45">
      <c r="A13" s="10">
        <v>9</v>
      </c>
      <c r="B13" s="11">
        <v>1524264</v>
      </c>
      <c r="C13" s="12">
        <v>133690888</v>
      </c>
      <c r="E13" s="19"/>
      <c r="F13" s="20" t="s">
        <v>10</v>
      </c>
      <c r="G13" s="25">
        <v>8033</v>
      </c>
      <c r="H13" s="68">
        <v>13540515</v>
      </c>
      <c r="I13" s="57">
        <f>'[1]３月'!I13+'[1]４月'!G13</f>
        <v>24159</v>
      </c>
      <c r="J13" s="57">
        <f>'[1]３月'!J13+'[1]４月'!H13</f>
        <v>35968670</v>
      </c>
    </row>
    <row r="14" spans="1:10" ht="19.2" customHeight="1" x14ac:dyDescent="0.45">
      <c r="A14" s="10">
        <v>10</v>
      </c>
      <c r="B14" s="11">
        <v>729736</v>
      </c>
      <c r="C14" s="12">
        <v>67531480</v>
      </c>
      <c r="E14" s="78" t="s">
        <v>14</v>
      </c>
      <c r="F14" s="79"/>
      <c r="G14" s="16"/>
      <c r="H14" s="16"/>
      <c r="I14" s="55">
        <f>'[1]３月'!I14+'[1]４月'!G14</f>
        <v>0</v>
      </c>
      <c r="J14" s="55">
        <f>'[1]３月'!J14+'[1]４月'!H14</f>
        <v>0</v>
      </c>
    </row>
    <row r="15" spans="1:10" ht="19.2" customHeight="1" x14ac:dyDescent="0.45">
      <c r="A15" s="10">
        <v>11</v>
      </c>
      <c r="B15" s="11">
        <v>315525</v>
      </c>
      <c r="C15" s="12">
        <v>38468725</v>
      </c>
      <c r="E15" s="19"/>
      <c r="F15" s="20" t="s">
        <v>10</v>
      </c>
      <c r="G15" s="21"/>
      <c r="H15" s="21"/>
      <c r="I15" s="57">
        <f>'[1]３月'!I15+'[1]４月'!G15</f>
        <v>0</v>
      </c>
      <c r="J15" s="57">
        <f>'[1]３月'!J15+'[1]４月'!H15</f>
        <v>0</v>
      </c>
    </row>
    <row r="16" spans="1:10" ht="19.2" customHeight="1" x14ac:dyDescent="0.45">
      <c r="A16" s="10">
        <v>12</v>
      </c>
      <c r="B16" s="11">
        <v>1379584</v>
      </c>
      <c r="C16" s="12">
        <v>139380171</v>
      </c>
      <c r="E16" s="76" t="s">
        <v>15</v>
      </c>
      <c r="F16" s="77"/>
      <c r="G16" s="16"/>
      <c r="H16" s="16"/>
      <c r="I16" s="55">
        <f>'[1]３月'!I16+'[1]４月'!G16</f>
        <v>0</v>
      </c>
      <c r="J16" s="55">
        <f>'[1]３月'!J16+'[1]４月'!H16</f>
        <v>0</v>
      </c>
    </row>
    <row r="17" spans="1:10" ht="19.2" customHeight="1" x14ac:dyDescent="0.45">
      <c r="A17" s="10">
        <v>13</v>
      </c>
      <c r="B17" s="11">
        <v>1015925</v>
      </c>
      <c r="C17" s="12">
        <v>79815135</v>
      </c>
      <c r="E17" s="19"/>
      <c r="F17" s="20" t="s">
        <v>10</v>
      </c>
      <c r="G17" s="23"/>
      <c r="H17" s="23"/>
      <c r="I17" s="57">
        <f>'[1]３月'!I17+'[1]４月'!G17</f>
        <v>0</v>
      </c>
      <c r="J17" s="57">
        <f>'[1]３月'!J17+'[1]４月'!H17</f>
        <v>0</v>
      </c>
    </row>
    <row r="18" spans="1:10" ht="19.2" customHeight="1" x14ac:dyDescent="0.45">
      <c r="A18" s="10">
        <v>14</v>
      </c>
      <c r="B18" s="11">
        <v>0</v>
      </c>
      <c r="C18" s="12">
        <v>0</v>
      </c>
      <c r="E18" s="76" t="s">
        <v>16</v>
      </c>
      <c r="F18" s="77"/>
      <c r="G18" s="18">
        <v>488679</v>
      </c>
      <c r="H18" s="24">
        <v>273881339</v>
      </c>
      <c r="I18" s="55">
        <f>'[1]３月'!I18+'[1]４月'!G18</f>
        <v>1835970</v>
      </c>
      <c r="J18" s="55">
        <f>'[1]３月'!J18+'[1]４月'!H18</f>
        <v>1435511874</v>
      </c>
    </row>
    <row r="19" spans="1:10" ht="19.2" customHeight="1" x14ac:dyDescent="0.45">
      <c r="A19" s="10">
        <v>15</v>
      </c>
      <c r="B19" s="11">
        <v>1449851</v>
      </c>
      <c r="C19" s="12">
        <v>126254045</v>
      </c>
      <c r="E19" s="19"/>
      <c r="F19" s="20" t="s">
        <v>10</v>
      </c>
      <c r="G19" s="25">
        <v>374552</v>
      </c>
      <c r="H19" s="68">
        <v>235950461</v>
      </c>
      <c r="I19" s="57">
        <f>'[1]３月'!I19+'[1]４月'!G19</f>
        <v>1773540</v>
      </c>
      <c r="J19" s="57">
        <f>'[1]３月'!J19+'[1]４月'!H19</f>
        <v>1444560214</v>
      </c>
    </row>
    <row r="20" spans="1:10" ht="19.2" customHeight="1" x14ac:dyDescent="0.45">
      <c r="A20" s="10">
        <v>16</v>
      </c>
      <c r="B20" s="11">
        <v>667643</v>
      </c>
      <c r="C20" s="12">
        <v>73248058</v>
      </c>
      <c r="E20" s="76" t="s">
        <v>17</v>
      </c>
      <c r="F20" s="77"/>
      <c r="G20" s="18">
        <v>4310</v>
      </c>
      <c r="H20" s="24">
        <v>2992641</v>
      </c>
      <c r="I20" s="55">
        <f>'[1]３月'!I20+'[1]４月'!G20</f>
        <v>13946</v>
      </c>
      <c r="J20" s="55">
        <f>'[1]３月'!J20+'[1]４月'!H20</f>
        <v>9805342</v>
      </c>
    </row>
    <row r="21" spans="1:10" ht="19.2" customHeight="1" x14ac:dyDescent="0.45">
      <c r="A21" s="10">
        <v>17</v>
      </c>
      <c r="B21" s="11">
        <v>748995</v>
      </c>
      <c r="C21" s="12">
        <v>76577892</v>
      </c>
      <c r="E21" s="19"/>
      <c r="F21" s="20" t="s">
        <v>10</v>
      </c>
      <c r="G21" s="25">
        <v>4100</v>
      </c>
      <c r="H21" s="68">
        <v>1862228</v>
      </c>
      <c r="I21" s="57">
        <f>'[1]３月'!I21+'[1]４月'!G21</f>
        <v>23227</v>
      </c>
      <c r="J21" s="57">
        <f>'[1]３月'!J21+'[1]４月'!H21</f>
        <v>11407536</v>
      </c>
    </row>
    <row r="22" spans="1:10" ht="19.2" customHeight="1" x14ac:dyDescent="0.45">
      <c r="A22" s="10">
        <v>18</v>
      </c>
      <c r="B22" s="11">
        <v>746766</v>
      </c>
      <c r="C22" s="12">
        <v>80257729</v>
      </c>
      <c r="E22" s="76" t="s">
        <v>18</v>
      </c>
      <c r="F22" s="77"/>
      <c r="G22" s="18">
        <v>983302</v>
      </c>
      <c r="H22" s="24">
        <v>385504944</v>
      </c>
      <c r="I22" s="55">
        <f>'[1]３月'!I22+'[1]４月'!G22</f>
        <v>2205293</v>
      </c>
      <c r="J22" s="55">
        <f>'[1]３月'!J22+'[1]４月'!H22</f>
        <v>1157344242</v>
      </c>
    </row>
    <row r="23" spans="1:10" ht="19.2" customHeight="1" thickBot="1" x14ac:dyDescent="0.5">
      <c r="A23" s="10">
        <v>19</v>
      </c>
      <c r="B23" s="11">
        <v>1199474</v>
      </c>
      <c r="C23" s="12">
        <v>132728140</v>
      </c>
      <c r="E23" s="28"/>
      <c r="F23" s="29" t="s">
        <v>10</v>
      </c>
      <c r="G23" s="25">
        <v>468086</v>
      </c>
      <c r="H23" s="68">
        <v>303281869</v>
      </c>
      <c r="I23" s="57">
        <f>'[1]３月'!I23+'[1]４月'!G23</f>
        <v>1895510</v>
      </c>
      <c r="J23" s="57">
        <f>'[1]３月'!J23+'[1]４月'!H23</f>
        <v>1187439279</v>
      </c>
    </row>
    <row r="24" spans="1:10" ht="19.2" customHeight="1" thickBot="1" x14ac:dyDescent="0.5">
      <c r="A24" s="10">
        <v>20</v>
      </c>
      <c r="B24" s="11">
        <v>551582</v>
      </c>
      <c r="C24" s="12">
        <v>53565716</v>
      </c>
      <c r="E24" s="80" t="s">
        <v>19</v>
      </c>
      <c r="F24" s="81"/>
      <c r="G24" s="30">
        <f t="shared" ref="G24:J25" si="0">G6+G8+G10+G12+G14+G16+G18+G20+G22</f>
        <v>22399157</v>
      </c>
      <c r="H24" s="31">
        <f t="shared" si="0"/>
        <v>2355775934</v>
      </c>
      <c r="I24" s="32">
        <f>I6+I8+I10+I12+I14+I16+I18+I20+I22</f>
        <v>60208943</v>
      </c>
      <c r="J24" s="31">
        <f>J6+J8+J10+J12+J14+J16+J18+J20+J22</f>
        <v>9128748911</v>
      </c>
    </row>
    <row r="25" spans="1:10" ht="19.2" customHeight="1" x14ac:dyDescent="0.45">
      <c r="A25" s="10">
        <v>21</v>
      </c>
      <c r="B25" s="11">
        <v>0</v>
      </c>
      <c r="C25" s="12">
        <v>0</v>
      </c>
      <c r="E25" s="33"/>
      <c r="F25" s="34" t="s">
        <v>20</v>
      </c>
      <c r="G25" s="35">
        <f t="shared" si="0"/>
        <v>14330133</v>
      </c>
      <c r="H25" s="35">
        <f t="shared" si="0"/>
        <v>1855580641</v>
      </c>
      <c r="I25" s="35">
        <f t="shared" si="0"/>
        <v>60581557</v>
      </c>
      <c r="J25" s="35">
        <f t="shared" si="0"/>
        <v>8703390461</v>
      </c>
    </row>
    <row r="26" spans="1:10" ht="19.2" customHeight="1" x14ac:dyDescent="0.45">
      <c r="A26" s="10">
        <v>22</v>
      </c>
      <c r="B26" s="11">
        <v>741635</v>
      </c>
      <c r="C26" s="12">
        <v>96536852</v>
      </c>
      <c r="E26" s="73" t="s">
        <v>21</v>
      </c>
      <c r="F26" s="74"/>
      <c r="G26" s="37">
        <f>G24/G25</f>
        <v>1.5630808869673436</v>
      </c>
      <c r="H26" s="37">
        <f>H24/H25</f>
        <v>1.269562681323533</v>
      </c>
      <c r="I26" s="37">
        <f>I24/I25</f>
        <v>0.99384938224681152</v>
      </c>
      <c r="J26" s="37">
        <f>J24/J25</f>
        <v>1.048872729760435</v>
      </c>
    </row>
    <row r="27" spans="1:10" ht="19.2" customHeight="1" x14ac:dyDescent="0.45">
      <c r="A27" s="10">
        <v>23</v>
      </c>
      <c r="B27" s="11">
        <v>309319</v>
      </c>
      <c r="C27" s="12">
        <v>60926789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141789</v>
      </c>
      <c r="C28" s="12">
        <v>42698308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766959</v>
      </c>
      <c r="C29" s="12">
        <v>83360511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742181</v>
      </c>
      <c r="C30" s="12">
        <v>99054194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933885</v>
      </c>
      <c r="C31" s="12">
        <v>96445987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32611</v>
      </c>
      <c r="C32" s="12">
        <v>16260883</v>
      </c>
    </row>
    <row r="33" spans="1:8" ht="19.2" customHeight="1" x14ac:dyDescent="0.45">
      <c r="A33" s="10">
        <v>29</v>
      </c>
      <c r="B33" s="11">
        <v>1292933</v>
      </c>
      <c r="C33" s="12">
        <v>116595275</v>
      </c>
      <c r="F33" s="40"/>
      <c r="G33" s="40"/>
      <c r="H33" s="40"/>
    </row>
    <row r="34" spans="1:8" ht="19.2" customHeight="1" x14ac:dyDescent="0.45">
      <c r="A34" s="10">
        <v>30</v>
      </c>
      <c r="B34" s="11">
        <v>770186</v>
      </c>
      <c r="C34" s="12">
        <v>107665009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22399157</v>
      </c>
      <c r="C36" s="43">
        <f>SUM(C5:C35)</f>
        <v>2355775934</v>
      </c>
      <c r="F36" s="44"/>
    </row>
    <row r="37" spans="1:8" ht="19.2" customHeight="1" x14ac:dyDescent="0.45">
      <c r="A37" s="45" t="s">
        <v>20</v>
      </c>
      <c r="B37" s="54">
        <v>14330133</v>
      </c>
      <c r="C37" s="54">
        <v>1855580641</v>
      </c>
      <c r="G37" s="44"/>
    </row>
    <row r="38" spans="1:8" ht="19.2" customHeight="1" thickBot="1" x14ac:dyDescent="0.5">
      <c r="A38" s="48" t="s">
        <v>22</v>
      </c>
      <c r="B38" s="67">
        <f>B36/B37</f>
        <v>1.5630808869673436</v>
      </c>
      <c r="C38" s="67">
        <f>C36/C37</f>
        <v>1.269562681323533</v>
      </c>
      <c r="E38" s="49"/>
    </row>
    <row r="39" spans="1:8" ht="19.2" customHeight="1" thickBot="1" x14ac:dyDescent="0.5">
      <c r="A39" s="50" t="s">
        <v>23</v>
      </c>
      <c r="B39" s="43">
        <f>'[1]３月'!B39+'[1]４月'!B36</f>
        <v>60208943</v>
      </c>
      <c r="C39" s="43">
        <f>'[1]３月'!C39+'[1]４月'!C36</f>
        <v>9128748911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'[1]３月'!B40+'[1]４月'!B37</f>
        <v>60581557</v>
      </c>
      <c r="C40" s="46">
        <f>'[1]３月'!C40+'[1]４月'!C37</f>
        <v>8703390461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0.99384938224681152</v>
      </c>
      <c r="C41" s="36">
        <f>C39/C40</f>
        <v>1.048872729760435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55118110236220474" bottom="0.55118110236220474" header="0.31496062992125984" footer="0.31496062992125984"/>
  <pageSetup paperSize="9" scale="7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workbookViewId="0">
      <selection activeCell="L6" sqref="L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34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33</v>
      </c>
      <c r="I4" s="7" t="s">
        <v>7</v>
      </c>
      <c r="J4" s="9"/>
    </row>
    <row r="5" spans="1:10" ht="19.2" customHeight="1" x14ac:dyDescent="0.45">
      <c r="A5" s="10">
        <v>1</v>
      </c>
      <c r="B5" s="11">
        <v>737201</v>
      </c>
      <c r="C5" s="12">
        <v>114096105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34782</v>
      </c>
      <c r="C6" s="12">
        <v>25483624</v>
      </c>
      <c r="E6" s="76" t="s">
        <v>9</v>
      </c>
      <c r="F6" s="77"/>
      <c r="G6" s="18">
        <v>11694257</v>
      </c>
      <c r="H6" s="24">
        <v>1538811615</v>
      </c>
      <c r="I6" s="16">
        <f>'[2]４月'!I6+'[2]５月'!G6</f>
        <v>65588886</v>
      </c>
      <c r="J6" s="16">
        <f>'[2]４月'!J6+'[2]５月'!H6</f>
        <v>7278966197</v>
      </c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>
        <v>8566185</v>
      </c>
      <c r="H7" s="68">
        <v>1271602949</v>
      </c>
      <c r="I7" s="21">
        <f>'[2]４月'!I7+'[2]５月'!G7</f>
        <v>63051681</v>
      </c>
      <c r="J7" s="21">
        <f>'[2]４月'!J7+'[2]５月'!H7</f>
        <v>6131511646</v>
      </c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>
        <v>34894</v>
      </c>
      <c r="H8" s="24">
        <v>42620731</v>
      </c>
      <c r="I8" s="16">
        <f>'[2]４月'!I8+'[2]５月'!G8</f>
        <v>44240</v>
      </c>
      <c r="J8" s="16">
        <f>'[2]４月'!J8+'[2]５月'!H8</f>
        <v>58026082</v>
      </c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>
        <v>7920</v>
      </c>
      <c r="H9" s="68">
        <v>11684174</v>
      </c>
      <c r="I9" s="21">
        <f>'[2]４月'!I9+'[2]５月'!G9</f>
        <v>27600</v>
      </c>
      <c r="J9" s="21">
        <f>'[2]４月'!J9+'[2]５月'!H9</f>
        <v>36378091</v>
      </c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>
        <v>347230</v>
      </c>
      <c r="H10" s="24">
        <v>172283112</v>
      </c>
      <c r="I10" s="16">
        <f>'[2]４月'!I10+'[2]５月'!G10</f>
        <v>2573090</v>
      </c>
      <c r="J10" s="16">
        <f>'[2]４月'!J10+'[2]５月'!H10</f>
        <v>902909494</v>
      </c>
    </row>
    <row r="11" spans="1:10" ht="19.2" customHeight="1" x14ac:dyDescent="0.45">
      <c r="A11" s="10">
        <v>7</v>
      </c>
      <c r="B11" s="11">
        <v>79087</v>
      </c>
      <c r="C11" s="12">
        <v>46205814</v>
      </c>
      <c r="E11" s="19"/>
      <c r="F11" s="20" t="s">
        <v>10</v>
      </c>
      <c r="G11" s="25">
        <v>486047</v>
      </c>
      <c r="H11" s="68">
        <v>177969096</v>
      </c>
      <c r="I11" s="21">
        <f>'[2]４月'!I11+'[2]５月'!G11</f>
        <v>2845992</v>
      </c>
      <c r="J11" s="21">
        <f>'[2]４月'!J11+'[2]５月'!H11</f>
        <v>1317381244</v>
      </c>
    </row>
    <row r="12" spans="1:10" ht="19.2" customHeight="1" x14ac:dyDescent="0.45">
      <c r="A12" s="10">
        <v>8</v>
      </c>
      <c r="B12" s="11">
        <v>98459</v>
      </c>
      <c r="C12" s="12">
        <v>53824944</v>
      </c>
      <c r="E12" s="76" t="s">
        <v>13</v>
      </c>
      <c r="F12" s="77"/>
      <c r="G12" s="18">
        <v>2907</v>
      </c>
      <c r="H12" s="24">
        <v>7750908</v>
      </c>
      <c r="I12" s="16">
        <f>'[2]４月'!I12+'[2]５月'!G12</f>
        <v>26806</v>
      </c>
      <c r="J12" s="16">
        <f>'[2]４月'!J12+'[2]５月'!H12</f>
        <v>47652046</v>
      </c>
    </row>
    <row r="13" spans="1:10" ht="19.2" customHeight="1" x14ac:dyDescent="0.45">
      <c r="A13" s="10">
        <v>9</v>
      </c>
      <c r="B13" s="11">
        <v>121359</v>
      </c>
      <c r="C13" s="12">
        <v>60649490</v>
      </c>
      <c r="E13" s="19"/>
      <c r="F13" s="20" t="s">
        <v>10</v>
      </c>
      <c r="G13" s="25">
        <v>6625</v>
      </c>
      <c r="H13" s="68">
        <v>10603741</v>
      </c>
      <c r="I13" s="21">
        <f>'[2]４月'!I13+'[2]５月'!G13</f>
        <v>30784</v>
      </c>
      <c r="J13" s="21">
        <f>'[2]４月'!J13+'[2]５月'!H13</f>
        <v>46572411</v>
      </c>
    </row>
    <row r="14" spans="1:10" ht="19.2" customHeight="1" x14ac:dyDescent="0.45">
      <c r="A14" s="10">
        <v>10</v>
      </c>
      <c r="B14" s="11">
        <v>604305</v>
      </c>
      <c r="C14" s="12">
        <v>90212639</v>
      </c>
      <c r="E14" s="78" t="s">
        <v>14</v>
      </c>
      <c r="F14" s="79"/>
      <c r="G14" s="16"/>
      <c r="H14" s="52"/>
      <c r="I14" s="16">
        <f>'[2]４月'!I14+'[2]５月'!G14</f>
        <v>0</v>
      </c>
      <c r="J14" s="16">
        <f>'[2]４月'!J14+'[2]５月'!H14</f>
        <v>0</v>
      </c>
    </row>
    <row r="15" spans="1:10" ht="19.2" customHeight="1" x14ac:dyDescent="0.45">
      <c r="A15" s="10">
        <v>11</v>
      </c>
      <c r="B15" s="11">
        <v>819951</v>
      </c>
      <c r="C15" s="12">
        <v>102003654</v>
      </c>
      <c r="E15" s="19"/>
      <c r="F15" s="20" t="s">
        <v>10</v>
      </c>
      <c r="G15" s="21"/>
      <c r="H15" s="21"/>
      <c r="I15" s="21">
        <f>'[2]４月'!I15+'[2]５月'!G15</f>
        <v>0</v>
      </c>
      <c r="J15" s="21">
        <f>'[2]４月'!J15+'[2]５月'!H15</f>
        <v>0</v>
      </c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8"/>
      <c r="H16" s="16"/>
      <c r="I16" s="16">
        <f>'[2]４月'!I16+'[2]５月'!G16</f>
        <v>0</v>
      </c>
      <c r="J16" s="16">
        <f>'[2]４月'!J16+'[2]５月'!H16</f>
        <v>0</v>
      </c>
    </row>
    <row r="17" spans="1:10" ht="19.2" customHeight="1" x14ac:dyDescent="0.45">
      <c r="A17" s="10">
        <v>13</v>
      </c>
      <c r="B17" s="11">
        <v>1024811</v>
      </c>
      <c r="C17" s="12">
        <v>137097429</v>
      </c>
      <c r="E17" s="19"/>
      <c r="F17" s="20" t="s">
        <v>10</v>
      </c>
      <c r="G17" s="26"/>
      <c r="H17" s="23"/>
      <c r="I17" s="21">
        <f>'[2]４月'!I17+'[2]５月'!G17</f>
        <v>0</v>
      </c>
      <c r="J17" s="21">
        <f>'[2]４月'!J17+'[2]５月'!H17</f>
        <v>0</v>
      </c>
    </row>
    <row r="18" spans="1:10" ht="19.2" customHeight="1" x14ac:dyDescent="0.45">
      <c r="A18" s="10">
        <v>14</v>
      </c>
      <c r="B18" s="11">
        <v>908864</v>
      </c>
      <c r="C18" s="12">
        <v>92680641</v>
      </c>
      <c r="E18" s="76" t="s">
        <v>16</v>
      </c>
      <c r="F18" s="77"/>
      <c r="G18" s="18">
        <v>529057</v>
      </c>
      <c r="H18" s="24">
        <v>291972283</v>
      </c>
      <c r="I18" s="16">
        <f>'[2]４月'!I18+'[2]５月'!G18</f>
        <v>2365027</v>
      </c>
      <c r="J18" s="16">
        <f>'[2]４月'!J18+'[2]５月'!H18</f>
        <v>1727484157</v>
      </c>
    </row>
    <row r="19" spans="1:10" ht="19.2" customHeight="1" x14ac:dyDescent="0.45">
      <c r="A19" s="10">
        <v>15</v>
      </c>
      <c r="B19" s="11">
        <v>577165</v>
      </c>
      <c r="C19" s="12">
        <v>75831639</v>
      </c>
      <c r="E19" s="19"/>
      <c r="F19" s="20" t="s">
        <v>10</v>
      </c>
      <c r="G19" s="25">
        <v>430482</v>
      </c>
      <c r="H19" s="68">
        <v>219188516</v>
      </c>
      <c r="I19" s="21">
        <f>'[2]４月'!I19+'[2]５月'!G19</f>
        <v>2204022</v>
      </c>
      <c r="J19" s="21">
        <f>'[2]４月'!J19+'[2]５月'!H19</f>
        <v>1663748730</v>
      </c>
    </row>
    <row r="20" spans="1:10" ht="19.2" customHeight="1" x14ac:dyDescent="0.45">
      <c r="A20" s="10">
        <v>16</v>
      </c>
      <c r="B20" s="11">
        <v>1112340</v>
      </c>
      <c r="C20" s="12">
        <v>141383829</v>
      </c>
      <c r="E20" s="76" t="s">
        <v>17</v>
      </c>
      <c r="F20" s="77"/>
      <c r="G20" s="18">
        <v>2630</v>
      </c>
      <c r="H20" s="24">
        <v>1799054</v>
      </c>
      <c r="I20" s="16">
        <f>'[2]４月'!I20+'[2]５月'!G20</f>
        <v>16576</v>
      </c>
      <c r="J20" s="16">
        <f>'[2]４月'!J20+'[2]５月'!H20</f>
        <v>11604396</v>
      </c>
    </row>
    <row r="21" spans="1:10" ht="19.2" customHeight="1" x14ac:dyDescent="0.45">
      <c r="A21" s="10">
        <v>17</v>
      </c>
      <c r="B21" s="11">
        <v>113327</v>
      </c>
      <c r="C21" s="12">
        <v>33775173</v>
      </c>
      <c r="E21" s="19"/>
      <c r="F21" s="20" t="s">
        <v>10</v>
      </c>
      <c r="G21" s="25">
        <v>4922</v>
      </c>
      <c r="H21" s="68">
        <v>2064180</v>
      </c>
      <c r="I21" s="21">
        <f>'[2]４月'!I21+'[2]５月'!G21</f>
        <v>28149</v>
      </c>
      <c r="J21" s="21">
        <f>'[2]４月'!J21+'[2]５月'!H21</f>
        <v>13471716</v>
      </c>
    </row>
    <row r="22" spans="1:10" ht="19.2" customHeight="1" x14ac:dyDescent="0.45">
      <c r="A22" s="10">
        <v>18</v>
      </c>
      <c r="B22" s="11">
        <v>13739</v>
      </c>
      <c r="C22" s="12">
        <v>10276203</v>
      </c>
      <c r="E22" s="76" t="s">
        <v>18</v>
      </c>
      <c r="F22" s="77"/>
      <c r="G22" s="18">
        <v>783319</v>
      </c>
      <c r="H22" s="24">
        <v>369663200</v>
      </c>
      <c r="I22" s="16">
        <f>'[2]４月'!I22+'[2]５月'!G22</f>
        <v>2988612</v>
      </c>
      <c r="J22" s="16">
        <f>'[2]４月'!J22+'[2]５月'!H22</f>
        <v>1527007442</v>
      </c>
    </row>
    <row r="23" spans="1:10" ht="19.2" customHeight="1" thickBot="1" x14ac:dyDescent="0.5">
      <c r="A23" s="10">
        <v>19</v>
      </c>
      <c r="B23" s="11">
        <v>1501</v>
      </c>
      <c r="C23" s="12">
        <v>1605787</v>
      </c>
      <c r="E23" s="28"/>
      <c r="F23" s="29" t="s">
        <v>10</v>
      </c>
      <c r="G23" s="25">
        <v>668901</v>
      </c>
      <c r="H23" s="68">
        <v>347092284</v>
      </c>
      <c r="I23" s="21">
        <f>'[2]４月'!I23+'[2]５月'!G23</f>
        <v>2564411</v>
      </c>
      <c r="J23" s="21">
        <f>'[2]４月'!J23+'[2]５月'!H23</f>
        <v>1534531563</v>
      </c>
    </row>
    <row r="24" spans="1:10" ht="19.2" customHeight="1" thickBot="1" x14ac:dyDescent="0.5">
      <c r="A24" s="10">
        <v>20</v>
      </c>
      <c r="B24" s="11">
        <v>501275</v>
      </c>
      <c r="C24" s="12">
        <v>82160746</v>
      </c>
      <c r="E24" s="80" t="s">
        <v>19</v>
      </c>
      <c r="F24" s="81"/>
      <c r="G24" s="30">
        <f>G6+G8+G10+G12+G14+G16+G18+G20+G22</f>
        <v>13394294</v>
      </c>
      <c r="H24" s="31">
        <f t="shared" ref="G24:J25" si="0">H6+H8+H10+H12+H14+H16+H18+H20+H22</f>
        <v>2424900903</v>
      </c>
      <c r="I24" s="32">
        <f t="shared" si="0"/>
        <v>73603237</v>
      </c>
      <c r="J24" s="31">
        <f>J6+J8+J10+J12+J14+J16+J18+J20+J22</f>
        <v>11553649814</v>
      </c>
    </row>
    <row r="25" spans="1:10" ht="19.2" customHeight="1" x14ac:dyDescent="0.45">
      <c r="A25" s="10">
        <v>21</v>
      </c>
      <c r="B25" s="11">
        <v>813890</v>
      </c>
      <c r="C25" s="12">
        <v>163826563</v>
      </c>
      <c r="E25" s="33"/>
      <c r="F25" s="34" t="s">
        <v>20</v>
      </c>
      <c r="G25" s="35">
        <f t="shared" si="0"/>
        <v>10171082</v>
      </c>
      <c r="H25" s="35">
        <f t="shared" si="0"/>
        <v>2040204940</v>
      </c>
      <c r="I25" s="35">
        <f t="shared" si="0"/>
        <v>70752639</v>
      </c>
      <c r="J25" s="35">
        <f t="shared" si="0"/>
        <v>10743595401</v>
      </c>
    </row>
    <row r="26" spans="1:10" ht="19.2" customHeight="1" x14ac:dyDescent="0.45">
      <c r="A26" s="10">
        <v>22</v>
      </c>
      <c r="B26" s="11">
        <v>1301368</v>
      </c>
      <c r="C26" s="12">
        <v>276457114</v>
      </c>
      <c r="E26" s="73" t="s">
        <v>21</v>
      </c>
      <c r="F26" s="74"/>
      <c r="G26" s="37">
        <f>G24/G25</f>
        <v>1.3168996179560837</v>
      </c>
      <c r="H26" s="37">
        <f>H24/H25</f>
        <v>1.188557509815656</v>
      </c>
      <c r="I26" s="37">
        <f>I24/I25</f>
        <v>1.0402896349915656</v>
      </c>
      <c r="J26" s="37">
        <f>J24/J25</f>
        <v>1.0753988197400473</v>
      </c>
    </row>
    <row r="27" spans="1:10" ht="19.2" customHeight="1" x14ac:dyDescent="0.45">
      <c r="A27" s="10">
        <v>23</v>
      </c>
      <c r="B27" s="11">
        <v>600673</v>
      </c>
      <c r="C27" s="12">
        <v>105663261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905080</v>
      </c>
      <c r="C28" s="12">
        <v>160870366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467285</v>
      </c>
      <c r="C29" s="12">
        <v>75379854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136815</v>
      </c>
      <c r="C31" s="12">
        <v>77037224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415350</v>
      </c>
      <c r="C32" s="12">
        <v>65326613</v>
      </c>
    </row>
    <row r="33" spans="1:8" ht="19.2" customHeight="1" x14ac:dyDescent="0.45">
      <c r="A33" s="10">
        <v>29</v>
      </c>
      <c r="B33" s="11">
        <v>960499</v>
      </c>
      <c r="C33" s="12">
        <v>144110583</v>
      </c>
      <c r="F33" s="40"/>
      <c r="G33" s="40"/>
      <c r="H33" s="40"/>
    </row>
    <row r="34" spans="1:8" ht="19.2" customHeight="1" x14ac:dyDescent="0.45">
      <c r="A34" s="10">
        <v>30</v>
      </c>
      <c r="B34" s="11">
        <v>363716</v>
      </c>
      <c r="C34" s="12">
        <v>107219244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681452</v>
      </c>
      <c r="C35" s="12">
        <v>181722364</v>
      </c>
    </row>
    <row r="36" spans="1:8" ht="19.2" customHeight="1" thickBot="1" x14ac:dyDescent="0.5">
      <c r="A36" s="42" t="s">
        <v>19</v>
      </c>
      <c r="B36" s="43">
        <f>SUM(B5:B35)</f>
        <v>13394294</v>
      </c>
      <c r="C36" s="43">
        <f>SUM(C5:C35)</f>
        <v>2424900903</v>
      </c>
      <c r="F36" s="44"/>
    </row>
    <row r="37" spans="1:8" ht="19.2" customHeight="1" x14ac:dyDescent="0.45">
      <c r="A37" s="45" t="s">
        <v>20</v>
      </c>
      <c r="B37" s="54">
        <v>10171082</v>
      </c>
      <c r="C37" s="54">
        <v>2040204940</v>
      </c>
      <c r="G37" s="44"/>
    </row>
    <row r="38" spans="1:8" ht="19.2" customHeight="1" thickBot="1" x14ac:dyDescent="0.5">
      <c r="A38" s="48" t="s">
        <v>22</v>
      </c>
      <c r="B38" s="37">
        <f>B36/B37</f>
        <v>1.3168996179560837</v>
      </c>
      <c r="C38" s="37">
        <f>C36/C37</f>
        <v>1.188557509815656</v>
      </c>
      <c r="E38" s="49"/>
    </row>
    <row r="39" spans="1:8" ht="19.2" customHeight="1" thickBot="1" x14ac:dyDescent="0.5">
      <c r="A39" s="50" t="s">
        <v>23</v>
      </c>
      <c r="B39" s="43">
        <f>'[2]４月'!B39+'[2]５月'!B36</f>
        <v>73603237</v>
      </c>
      <c r="C39" s="43">
        <f>'[2]４月'!C39+'[2]５月'!C36</f>
        <v>11553649814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'[2]４月'!B40+'[2]５月'!B37</f>
        <v>70752639</v>
      </c>
      <c r="C40" s="46">
        <f>'[2]４月'!C40+'[2]５月'!C37</f>
        <v>10743595401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1.0402896349915656</v>
      </c>
      <c r="C41" s="36">
        <f>C39/C40</f>
        <v>1.0753988197400473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workbookViewId="0">
      <selection activeCell="M6" sqref="M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9.765625E-2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36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35</v>
      </c>
      <c r="I4" s="7" t="s">
        <v>7</v>
      </c>
      <c r="J4" s="9"/>
    </row>
    <row r="5" spans="1:10" ht="19.2" customHeight="1" x14ac:dyDescent="0.45">
      <c r="A5" s="10">
        <v>1</v>
      </c>
      <c r="B5" s="11">
        <v>709364</v>
      </c>
      <c r="C5" s="12">
        <v>179432408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8">
        <v>11867087</v>
      </c>
      <c r="H6" s="24">
        <v>2414321833</v>
      </c>
      <c r="I6" s="16">
        <f>'[3]５月'!I6+'[3]６月'!G6</f>
        <v>77455973</v>
      </c>
      <c r="J6" s="16">
        <f>'[3]５月'!J6+'[3]６月'!H6</f>
        <v>9693288030</v>
      </c>
    </row>
    <row r="7" spans="1:10" ht="19.2" customHeight="1" x14ac:dyDescent="0.45">
      <c r="A7" s="10">
        <v>3</v>
      </c>
      <c r="B7" s="11">
        <v>573488</v>
      </c>
      <c r="C7" s="12">
        <v>200383136</v>
      </c>
      <c r="E7" s="19"/>
      <c r="F7" s="20" t="s">
        <v>10</v>
      </c>
      <c r="G7" s="25">
        <v>9948872</v>
      </c>
      <c r="H7" s="68">
        <v>2333179217</v>
      </c>
      <c r="I7" s="21">
        <f>'[3]５月'!I7+'[3]６月'!G7</f>
        <v>73000553</v>
      </c>
      <c r="J7" s="21">
        <f>'[3]５月'!J7+'[3]６月'!H7</f>
        <v>8464690863</v>
      </c>
    </row>
    <row r="8" spans="1:10" ht="19.2" customHeight="1" x14ac:dyDescent="0.45">
      <c r="A8" s="10">
        <v>4</v>
      </c>
      <c r="B8" s="11">
        <v>312550</v>
      </c>
      <c r="C8" s="12">
        <v>94508526</v>
      </c>
      <c r="E8" s="76" t="s">
        <v>11</v>
      </c>
      <c r="F8" s="77"/>
      <c r="G8" s="18">
        <v>23133</v>
      </c>
      <c r="H8" s="18">
        <v>25258475</v>
      </c>
      <c r="I8" s="16">
        <f>'[3]５月'!I8+'[3]６月'!G8</f>
        <v>67373</v>
      </c>
      <c r="J8" s="16">
        <f>'[3]５月'!J8+'[3]６月'!H8</f>
        <v>83284557</v>
      </c>
    </row>
    <row r="9" spans="1:10" ht="19.2" customHeight="1" x14ac:dyDescent="0.45">
      <c r="A9" s="10">
        <v>5</v>
      </c>
      <c r="B9" s="11">
        <v>410515</v>
      </c>
      <c r="C9" s="12">
        <v>232819365</v>
      </c>
      <c r="E9" s="19"/>
      <c r="F9" s="20" t="s">
        <v>10</v>
      </c>
      <c r="G9" s="25">
        <v>6755</v>
      </c>
      <c r="H9" s="25">
        <v>8011116</v>
      </c>
      <c r="I9" s="21">
        <f>'[3]５月'!I9+'[3]６月'!G9</f>
        <v>34355</v>
      </c>
      <c r="J9" s="21">
        <f>'[3]５月'!J9+'[3]６月'!H9</f>
        <v>44389207</v>
      </c>
    </row>
    <row r="10" spans="1:10" ht="19.2" customHeight="1" x14ac:dyDescent="0.45">
      <c r="A10" s="10">
        <v>6</v>
      </c>
      <c r="B10" s="11">
        <v>70489</v>
      </c>
      <c r="C10" s="12">
        <v>21411904</v>
      </c>
      <c r="E10" s="76" t="s">
        <v>12</v>
      </c>
      <c r="F10" s="77"/>
      <c r="G10" s="18">
        <v>484480</v>
      </c>
      <c r="H10" s="18">
        <v>183645792</v>
      </c>
      <c r="I10" s="16">
        <f>'[3]５月'!I10+'[3]６月'!G10</f>
        <v>3057570</v>
      </c>
      <c r="J10" s="16">
        <f>'[3]５月'!J10+'[3]６月'!H10</f>
        <v>1086555286</v>
      </c>
    </row>
    <row r="11" spans="1:10" ht="19.2" customHeight="1" x14ac:dyDescent="0.45">
      <c r="A11" s="10">
        <v>7</v>
      </c>
      <c r="B11" s="11">
        <v>455594</v>
      </c>
      <c r="C11" s="12">
        <v>134679037</v>
      </c>
      <c r="E11" s="19"/>
      <c r="F11" s="20" t="s">
        <v>10</v>
      </c>
      <c r="G11" s="25">
        <v>549572</v>
      </c>
      <c r="H11" s="25">
        <v>230341104</v>
      </c>
      <c r="I11" s="21">
        <f>'[3]５月'!I11+'[3]６月'!G11</f>
        <v>3395564</v>
      </c>
      <c r="J11" s="21">
        <f>'[3]５月'!J11+'[3]６月'!H11</f>
        <v>1547722348</v>
      </c>
    </row>
    <row r="12" spans="1:10" ht="19.2" customHeight="1" x14ac:dyDescent="0.45">
      <c r="A12" s="10">
        <v>8</v>
      </c>
      <c r="B12" s="11">
        <v>924814</v>
      </c>
      <c r="C12" s="12">
        <v>132179674</v>
      </c>
      <c r="E12" s="76" t="s">
        <v>13</v>
      </c>
      <c r="F12" s="77"/>
      <c r="G12" s="18">
        <v>5414</v>
      </c>
      <c r="H12" s="18">
        <v>8265165</v>
      </c>
      <c r="I12" s="16">
        <f>'[3]５月'!I12+'[3]６月'!G12</f>
        <v>32220</v>
      </c>
      <c r="J12" s="16">
        <f>'[3]５月'!J12+'[3]６月'!H12</f>
        <v>55917211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25">
        <v>5780</v>
      </c>
      <c r="H13" s="25">
        <v>9785973</v>
      </c>
      <c r="I13" s="21">
        <f>'[3]５月'!I13+'[3]６月'!G13</f>
        <v>36564</v>
      </c>
      <c r="J13" s="21">
        <f>'[3]５月'!J13+'[3]６月'!H13</f>
        <v>56358384</v>
      </c>
    </row>
    <row r="14" spans="1:10" ht="19.2" customHeight="1" x14ac:dyDescent="0.45">
      <c r="A14" s="10">
        <v>10</v>
      </c>
      <c r="B14" s="11">
        <v>962370</v>
      </c>
      <c r="C14" s="12">
        <v>175738416</v>
      </c>
      <c r="E14" s="78" t="s">
        <v>14</v>
      </c>
      <c r="F14" s="79"/>
      <c r="G14" s="16"/>
      <c r="H14" s="52"/>
      <c r="I14" s="16">
        <f>'[3]５月'!I14+'[3]６月'!G14</f>
        <v>0</v>
      </c>
      <c r="J14" s="16">
        <f>'[3]５月'!J14+'[3]６月'!H14</f>
        <v>0</v>
      </c>
    </row>
    <row r="15" spans="1:10" ht="19.2" customHeight="1" x14ac:dyDescent="0.45">
      <c r="A15" s="10">
        <v>11</v>
      </c>
      <c r="B15" s="11">
        <v>794385</v>
      </c>
      <c r="C15" s="12">
        <v>258552019</v>
      </c>
      <c r="E15" s="19"/>
      <c r="F15" s="20" t="s">
        <v>10</v>
      </c>
      <c r="G15" s="21"/>
      <c r="H15" s="21"/>
      <c r="I15" s="21">
        <f>'[3]５月'!I15+'[3]６月'!G15</f>
        <v>0</v>
      </c>
      <c r="J15" s="21">
        <f>'[3]５月'!J15+'[3]６月'!H15</f>
        <v>0</v>
      </c>
    </row>
    <row r="16" spans="1:10" ht="19.2" customHeight="1" x14ac:dyDescent="0.45">
      <c r="A16" s="10">
        <v>12</v>
      </c>
      <c r="B16" s="11">
        <v>888370</v>
      </c>
      <c r="C16" s="12">
        <v>168552071</v>
      </c>
      <c r="E16" s="76" t="s">
        <v>15</v>
      </c>
      <c r="F16" s="77"/>
      <c r="G16" s="16"/>
      <c r="H16" s="16"/>
      <c r="I16" s="16">
        <f>'[3]５月'!I16+'[3]６月'!G16</f>
        <v>0</v>
      </c>
      <c r="J16" s="16">
        <f>'[3]５月'!J16+'[3]６月'!H16</f>
        <v>0</v>
      </c>
    </row>
    <row r="17" spans="1:10" ht="19.2" customHeight="1" x14ac:dyDescent="0.45">
      <c r="A17" s="10">
        <v>13</v>
      </c>
      <c r="B17" s="11">
        <v>902582</v>
      </c>
      <c r="C17" s="12">
        <v>201440882</v>
      </c>
      <c r="E17" s="19"/>
      <c r="F17" s="20" t="s">
        <v>10</v>
      </c>
      <c r="G17" s="23"/>
      <c r="H17" s="23"/>
      <c r="I17" s="21">
        <f>'[3]５月'!I17+'[3]６月'!G17</f>
        <v>0</v>
      </c>
      <c r="J17" s="21">
        <f>'[3]５月'!J17+'[3]６月'!H17</f>
        <v>0</v>
      </c>
    </row>
    <row r="18" spans="1:10" ht="19.2" customHeight="1" x14ac:dyDescent="0.45">
      <c r="A18" s="10">
        <v>14</v>
      </c>
      <c r="B18" s="11">
        <v>839336</v>
      </c>
      <c r="C18" s="12">
        <v>94182686</v>
      </c>
      <c r="E18" s="76" t="s">
        <v>16</v>
      </c>
      <c r="F18" s="77"/>
      <c r="G18" s="18"/>
      <c r="H18" s="18"/>
      <c r="I18" s="16">
        <f>'[3]５月'!I18+'[3]６月'!G18</f>
        <v>2365027</v>
      </c>
      <c r="J18" s="16">
        <f>'[3]５月'!J18+'[3]６月'!H18</f>
        <v>1727484157</v>
      </c>
    </row>
    <row r="19" spans="1:10" ht="19.2" customHeight="1" x14ac:dyDescent="0.45">
      <c r="A19" s="10">
        <v>15</v>
      </c>
      <c r="B19" s="11">
        <v>794072</v>
      </c>
      <c r="C19" s="12">
        <v>102806275</v>
      </c>
      <c r="E19" s="19"/>
      <c r="F19" s="20" t="s">
        <v>10</v>
      </c>
      <c r="G19" s="25"/>
      <c r="H19" s="25"/>
      <c r="I19" s="21">
        <f>'[3]５月'!I19+'[3]６月'!G19</f>
        <v>2204022</v>
      </c>
      <c r="J19" s="21">
        <f>'[3]５月'!J19+'[3]６月'!H19</f>
        <v>1663748730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18">
        <v>6600</v>
      </c>
      <c r="H20" s="18">
        <v>3057404</v>
      </c>
      <c r="I20" s="16">
        <f>'[3]５月'!I20+'[3]６月'!G20</f>
        <v>23176</v>
      </c>
      <c r="J20" s="16">
        <f>'[3]５月'!J20+'[3]６月'!H20</f>
        <v>14661800</v>
      </c>
    </row>
    <row r="21" spans="1:10" ht="19.2" customHeight="1" x14ac:dyDescent="0.45">
      <c r="A21" s="10">
        <v>17</v>
      </c>
      <c r="B21" s="11">
        <v>495151</v>
      </c>
      <c r="C21" s="12">
        <v>120114014</v>
      </c>
      <c r="E21" s="19"/>
      <c r="F21" s="20" t="s">
        <v>10</v>
      </c>
      <c r="G21" s="25">
        <v>12553</v>
      </c>
      <c r="H21" s="25">
        <v>7975879</v>
      </c>
      <c r="I21" s="21">
        <f>'[3]５月'!I21+'[3]６月'!G21</f>
        <v>40702</v>
      </c>
      <c r="J21" s="21">
        <f>'[3]５月'!J21+'[3]６月'!H21</f>
        <v>21447595</v>
      </c>
    </row>
    <row r="22" spans="1:10" ht="19.2" customHeight="1" x14ac:dyDescent="0.45">
      <c r="A22" s="10">
        <v>18</v>
      </c>
      <c r="B22" s="11">
        <v>126501</v>
      </c>
      <c r="C22" s="12">
        <v>151166966</v>
      </c>
      <c r="E22" s="76" t="s">
        <v>18</v>
      </c>
      <c r="F22" s="77"/>
      <c r="G22" s="18">
        <v>663622</v>
      </c>
      <c r="H22" s="18">
        <v>314249864</v>
      </c>
      <c r="I22" s="16">
        <f>'[3]５月'!I22+'[3]６月'!G22</f>
        <v>3652234</v>
      </c>
      <c r="J22" s="16">
        <f>'[3]５月'!J22+'[3]６月'!H22</f>
        <v>1841257306</v>
      </c>
    </row>
    <row r="23" spans="1:10" ht="19.2" customHeight="1" thickBot="1" x14ac:dyDescent="0.5">
      <c r="A23" s="10">
        <v>19</v>
      </c>
      <c r="B23" s="11">
        <v>589675</v>
      </c>
      <c r="C23" s="12">
        <v>67126225</v>
      </c>
      <c r="E23" s="28"/>
      <c r="F23" s="29" t="s">
        <v>10</v>
      </c>
      <c r="G23" s="25">
        <v>399729</v>
      </c>
      <c r="H23" s="25">
        <v>287801036</v>
      </c>
      <c r="I23" s="21">
        <f>'[3]５月'!I23+'[3]６月'!G23</f>
        <v>2964140</v>
      </c>
      <c r="J23" s="21">
        <f>'[3]５月'!J23+'[3]６月'!H23</f>
        <v>1822332599</v>
      </c>
    </row>
    <row r="24" spans="1:10" ht="19.2" customHeight="1" thickBot="1" x14ac:dyDescent="0.5">
      <c r="A24" s="10">
        <v>20</v>
      </c>
      <c r="B24" s="11">
        <v>826009</v>
      </c>
      <c r="C24" s="12">
        <v>104497026</v>
      </c>
      <c r="E24" s="80" t="s">
        <v>19</v>
      </c>
      <c r="F24" s="81"/>
      <c r="G24" s="30">
        <f t="shared" ref="G24:J25" si="0">G6+G8+G10+G12+G14+G16+G18+G20+G22</f>
        <v>13050336</v>
      </c>
      <c r="H24" s="31">
        <f t="shared" si="0"/>
        <v>2948798533</v>
      </c>
      <c r="I24" s="32">
        <f t="shared" si="0"/>
        <v>86653573</v>
      </c>
      <c r="J24" s="31">
        <f t="shared" si="0"/>
        <v>14502448347</v>
      </c>
    </row>
    <row r="25" spans="1:10" ht="19.2" customHeight="1" x14ac:dyDescent="0.45">
      <c r="A25" s="10">
        <v>21</v>
      </c>
      <c r="B25" s="11">
        <v>387862</v>
      </c>
      <c r="C25" s="12">
        <v>98533476</v>
      </c>
      <c r="E25" s="33"/>
      <c r="F25" s="34" t="s">
        <v>20</v>
      </c>
      <c r="G25" s="35">
        <f t="shared" si="0"/>
        <v>10923261</v>
      </c>
      <c r="H25" s="35">
        <f t="shared" si="0"/>
        <v>2877094325</v>
      </c>
      <c r="I25" s="35">
        <f t="shared" si="0"/>
        <v>81675900</v>
      </c>
      <c r="J25" s="35">
        <f t="shared" si="0"/>
        <v>13620689726</v>
      </c>
    </row>
    <row r="26" spans="1:10" ht="19.2" customHeight="1" x14ac:dyDescent="0.45">
      <c r="A26" s="10">
        <v>22</v>
      </c>
      <c r="B26" s="11">
        <v>528235</v>
      </c>
      <c r="C26" s="12">
        <v>63478592</v>
      </c>
      <c r="E26" s="73" t="s">
        <v>21</v>
      </c>
      <c r="F26" s="74"/>
      <c r="G26" s="37">
        <f>G24/G25</f>
        <v>1.1947289367158764</v>
      </c>
      <c r="H26" s="37">
        <f>H24/H25</f>
        <v>1.0249224390653233</v>
      </c>
      <c r="I26" s="37">
        <f>I24/I25</f>
        <v>1.0609442075324544</v>
      </c>
      <c r="J26" s="37">
        <f>J24/J25</f>
        <v>1.0647367085469135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37029</v>
      </c>
      <c r="C28" s="12">
        <v>15160035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31831</v>
      </c>
      <c r="C29" s="12">
        <v>17079997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34663</v>
      </c>
      <c r="C30" s="12">
        <v>25409651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322309</v>
      </c>
      <c r="C31" s="12">
        <v>48118688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569028</v>
      </c>
      <c r="C32" s="12">
        <v>140832471</v>
      </c>
    </row>
    <row r="33" spans="1:8" ht="19.2" customHeight="1" x14ac:dyDescent="0.45">
      <c r="A33" s="10">
        <v>29</v>
      </c>
      <c r="B33" s="11">
        <v>464114</v>
      </c>
      <c r="C33" s="12">
        <v>100594993</v>
      </c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>
        <f>SUM(B5:B35)</f>
        <v>13050336</v>
      </c>
      <c r="C36" s="43">
        <f>SUM(C5:C35)</f>
        <v>2948798533</v>
      </c>
      <c r="F36" s="44"/>
    </row>
    <row r="37" spans="1:8" ht="19.2" customHeight="1" x14ac:dyDescent="0.45">
      <c r="A37" s="45" t="s">
        <v>20</v>
      </c>
      <c r="B37" s="54">
        <v>10923261</v>
      </c>
      <c r="C37" s="54">
        <v>2877094325</v>
      </c>
      <c r="G37" s="44"/>
    </row>
    <row r="38" spans="1:8" ht="19.2" customHeight="1" thickBot="1" x14ac:dyDescent="0.5">
      <c r="A38" s="48" t="s">
        <v>22</v>
      </c>
      <c r="B38" s="37">
        <f>B36/B37</f>
        <v>1.1947289367158764</v>
      </c>
      <c r="C38" s="37">
        <f>C36/C37</f>
        <v>1.0249224390653233</v>
      </c>
      <c r="E38" s="49"/>
    </row>
    <row r="39" spans="1:8" ht="19.2" customHeight="1" thickBot="1" x14ac:dyDescent="0.5">
      <c r="A39" s="50" t="s">
        <v>23</v>
      </c>
      <c r="B39" s="43">
        <f>'[3]５月'!B39+'[3]６月'!B36</f>
        <v>86653573</v>
      </c>
      <c r="C39" s="43">
        <f>'[3]５月'!C39+'[3]６月'!C36</f>
        <v>14502448347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'[3]５月'!B40+'[3]６月'!B37</f>
        <v>81675900</v>
      </c>
      <c r="C40" s="46">
        <f>'[3]５月'!C40+'[3]６月'!C37</f>
        <v>13620689726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1.0609442075324544</v>
      </c>
      <c r="C41" s="36">
        <f>C39/C40</f>
        <v>1.0647367085469135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L9" sqref="L9"/>
    </sheetView>
  </sheetViews>
  <sheetFormatPr defaultRowHeight="18" x14ac:dyDescent="0.45"/>
  <cols>
    <col min="1" max="1" width="9.09765625" customWidth="1"/>
    <col min="2" max="2" width="12.5" customWidth="1"/>
    <col min="3" max="3" width="15.19921875" customWidth="1"/>
    <col min="4" max="4" width="0.19921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37</v>
      </c>
      <c r="I4" s="7" t="s">
        <v>38</v>
      </c>
      <c r="J4" s="9"/>
    </row>
    <row r="5" spans="1:10" ht="19.2" customHeight="1" x14ac:dyDescent="0.45">
      <c r="A5" s="10">
        <v>1</v>
      </c>
      <c r="B5" s="11">
        <v>291634</v>
      </c>
      <c r="C5" s="12">
        <v>96343845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381740</v>
      </c>
      <c r="C6" s="12">
        <v>64841337</v>
      </c>
      <c r="E6" s="76" t="s">
        <v>9</v>
      </c>
      <c r="F6" s="77"/>
      <c r="G6" s="18">
        <v>3143020</v>
      </c>
      <c r="H6" s="24">
        <v>513730071</v>
      </c>
      <c r="I6" s="16">
        <f>'[4]６月'!I6+'[4]7月'!G6</f>
        <v>80598993</v>
      </c>
      <c r="J6" s="16">
        <f>'[4]６月'!J6+'[4]7月'!H6</f>
        <v>10207018101</v>
      </c>
    </row>
    <row r="7" spans="1:10" ht="19.2" customHeight="1" x14ac:dyDescent="0.45">
      <c r="A7" s="10">
        <v>3</v>
      </c>
      <c r="B7" s="11">
        <v>492327</v>
      </c>
      <c r="C7" s="12">
        <v>59112683</v>
      </c>
      <c r="E7" s="19"/>
      <c r="F7" s="20" t="s">
        <v>10</v>
      </c>
      <c r="G7" s="26">
        <v>6746878</v>
      </c>
      <c r="H7" s="53">
        <v>1131275755</v>
      </c>
      <c r="I7" s="21">
        <f>'[4]６月'!I7+'[4]7月'!G7</f>
        <v>79747431</v>
      </c>
      <c r="J7" s="21">
        <f>'[4]６月'!J7+'[4]7月'!H7</f>
        <v>9595966618</v>
      </c>
    </row>
    <row r="8" spans="1:10" ht="19.2" customHeight="1" x14ac:dyDescent="0.45">
      <c r="A8" s="10">
        <v>4</v>
      </c>
      <c r="B8" s="11">
        <v>16993</v>
      </c>
      <c r="C8" s="12">
        <v>14123231</v>
      </c>
      <c r="E8" s="76" t="s">
        <v>11</v>
      </c>
      <c r="F8" s="77"/>
      <c r="G8" s="16">
        <v>25889</v>
      </c>
      <c r="H8" s="17">
        <v>37179882</v>
      </c>
      <c r="I8" s="16">
        <f>'[4]６月'!I8+'[4]7月'!G8</f>
        <v>93262</v>
      </c>
      <c r="J8" s="16">
        <f>'[4]６月'!J8+'[4]7月'!H8</f>
        <v>120464439</v>
      </c>
    </row>
    <row r="9" spans="1:10" ht="19.2" customHeight="1" x14ac:dyDescent="0.45">
      <c r="A9" s="10">
        <v>5</v>
      </c>
      <c r="B9" s="11">
        <v>6470</v>
      </c>
      <c r="C9" s="12">
        <v>7685076</v>
      </c>
      <c r="E9" s="19"/>
      <c r="F9" s="20" t="s">
        <v>10</v>
      </c>
      <c r="G9" s="23">
        <v>12502</v>
      </c>
      <c r="H9" s="69">
        <v>15677237</v>
      </c>
      <c r="I9" s="21">
        <f>'[4]６月'!I9+'[4]7月'!G9</f>
        <v>46857</v>
      </c>
      <c r="J9" s="21">
        <f>'[4]６月'!J9+'[4]7月'!H9</f>
        <v>60066444</v>
      </c>
    </row>
    <row r="10" spans="1:10" ht="19.2" customHeight="1" x14ac:dyDescent="0.45">
      <c r="A10" s="10">
        <v>6</v>
      </c>
      <c r="B10" s="11">
        <v>10116</v>
      </c>
      <c r="C10" s="12">
        <v>11691003</v>
      </c>
      <c r="E10" s="76" t="s">
        <v>12</v>
      </c>
      <c r="F10" s="77"/>
      <c r="G10" s="16">
        <v>39720</v>
      </c>
      <c r="H10" s="17">
        <v>21532608</v>
      </c>
      <c r="I10" s="16">
        <f>'[4]６月'!I10+'[4]7月'!G10</f>
        <v>3097290</v>
      </c>
      <c r="J10" s="16">
        <f>'[4]６月'!J10+'[4]7月'!H10</f>
        <v>1108087894</v>
      </c>
    </row>
    <row r="11" spans="1:10" ht="19.2" customHeight="1" x14ac:dyDescent="0.45">
      <c r="A11" s="10">
        <v>7</v>
      </c>
      <c r="B11" s="11">
        <v>0</v>
      </c>
      <c r="C11" s="12">
        <v>0</v>
      </c>
      <c r="E11" s="19"/>
      <c r="F11" s="20" t="s">
        <v>10</v>
      </c>
      <c r="G11" s="23">
        <v>15810</v>
      </c>
      <c r="H11" s="69">
        <v>5424300</v>
      </c>
      <c r="I11" s="21">
        <f>'[4]６月'!I11+'[4]7月'!G11</f>
        <v>3411374</v>
      </c>
      <c r="J11" s="21">
        <f>'[4]６月'!J11+'[4]7月'!H11</f>
        <v>1553146648</v>
      </c>
    </row>
    <row r="12" spans="1:10" ht="19.2" customHeight="1" x14ac:dyDescent="0.45">
      <c r="A12" s="10">
        <v>8</v>
      </c>
      <c r="B12" s="11">
        <v>7552</v>
      </c>
      <c r="C12" s="12">
        <v>8629590</v>
      </c>
      <c r="E12" s="76" t="s">
        <v>13</v>
      </c>
      <c r="F12" s="77"/>
      <c r="G12" s="16">
        <v>8817</v>
      </c>
      <c r="H12" s="17">
        <v>11233450</v>
      </c>
      <c r="I12" s="16">
        <f>'[4]６月'!I12+'[4]7月'!G12</f>
        <v>41037</v>
      </c>
      <c r="J12" s="16">
        <f>'[4]６月'!J12+'[4]7月'!H12</f>
        <v>67150661</v>
      </c>
    </row>
    <row r="13" spans="1:10" ht="19.2" customHeight="1" x14ac:dyDescent="0.45">
      <c r="A13" s="10">
        <v>9</v>
      </c>
      <c r="B13" s="11">
        <v>135085</v>
      </c>
      <c r="C13" s="12">
        <v>27206828</v>
      </c>
      <c r="E13" s="19"/>
      <c r="F13" s="20" t="s">
        <v>10</v>
      </c>
      <c r="G13" s="23">
        <v>9450</v>
      </c>
      <c r="H13" s="69">
        <v>11152478</v>
      </c>
      <c r="I13" s="21">
        <f>'[4]６月'!I13+'[4]7月'!G13</f>
        <v>46014</v>
      </c>
      <c r="J13" s="21">
        <f>'[4]６月'!J13+'[4]7月'!H13</f>
        <v>67510862</v>
      </c>
    </row>
    <row r="14" spans="1:10" ht="19.2" customHeight="1" x14ac:dyDescent="0.45">
      <c r="A14" s="10">
        <v>10</v>
      </c>
      <c r="B14" s="11">
        <v>113164</v>
      </c>
      <c r="C14" s="12">
        <v>32447672</v>
      </c>
      <c r="E14" s="78" t="s">
        <v>14</v>
      </c>
      <c r="F14" s="79"/>
      <c r="G14" s="18"/>
      <c r="H14" s="18"/>
      <c r="I14" s="16">
        <f>'[4]６月'!I14+'[4]7月'!G14</f>
        <v>0</v>
      </c>
      <c r="J14" s="16">
        <f>'[4]６月'!J14+'[4]7月'!H14</f>
        <v>0</v>
      </c>
    </row>
    <row r="15" spans="1:10" ht="19.2" customHeight="1" x14ac:dyDescent="0.45">
      <c r="A15" s="10">
        <v>11</v>
      </c>
      <c r="B15" s="11">
        <v>10690</v>
      </c>
      <c r="C15" s="12">
        <v>11422240</v>
      </c>
      <c r="E15" s="19"/>
      <c r="F15" s="20" t="s">
        <v>10</v>
      </c>
      <c r="G15" s="23"/>
      <c r="H15" s="23"/>
      <c r="I15" s="21">
        <f>'[4]６月'!I15+'[4]7月'!G15</f>
        <v>0</v>
      </c>
      <c r="J15" s="21">
        <f>'[4]６月'!J15+'[4]7月'!H15</f>
        <v>0</v>
      </c>
    </row>
    <row r="16" spans="1:10" ht="19.2" customHeight="1" x14ac:dyDescent="0.45">
      <c r="A16" s="10">
        <v>12</v>
      </c>
      <c r="B16" s="11">
        <v>21540</v>
      </c>
      <c r="C16" s="12">
        <v>16718309</v>
      </c>
      <c r="E16" s="76" t="s">
        <v>15</v>
      </c>
      <c r="F16" s="77"/>
      <c r="G16" s="16"/>
      <c r="H16" s="16"/>
      <c r="I16" s="16">
        <f>'[4]６月'!I16+'[4]7月'!G16</f>
        <v>0</v>
      </c>
      <c r="J16" s="16">
        <f>'[4]６月'!J16+'[4]7月'!H16</f>
        <v>0</v>
      </c>
    </row>
    <row r="17" spans="1:10" ht="19.2" customHeight="1" x14ac:dyDescent="0.45">
      <c r="A17" s="10">
        <v>13</v>
      </c>
      <c r="B17" s="11">
        <v>144614</v>
      </c>
      <c r="C17" s="12">
        <v>38382450</v>
      </c>
      <c r="E17" s="19"/>
      <c r="F17" s="20" t="s">
        <v>10</v>
      </c>
      <c r="G17" s="23"/>
      <c r="H17" s="23"/>
      <c r="I17" s="21">
        <f>'[4]６月'!I17+'[4]7月'!G17</f>
        <v>0</v>
      </c>
      <c r="J17" s="21">
        <f>'[4]６月'!J17+'[4]7月'!H17</f>
        <v>0</v>
      </c>
    </row>
    <row r="18" spans="1:10" ht="19.2" customHeight="1" x14ac:dyDescent="0.45">
      <c r="A18" s="10">
        <v>14</v>
      </c>
      <c r="B18" s="11">
        <v>0</v>
      </c>
      <c r="C18" s="12">
        <v>0</v>
      </c>
      <c r="E18" s="76" t="s">
        <v>16</v>
      </c>
      <c r="F18" s="77"/>
      <c r="G18" s="16"/>
      <c r="H18" s="16"/>
      <c r="I18" s="16">
        <f>'[4]６月'!I18+'[4]7月'!G18</f>
        <v>2365027</v>
      </c>
      <c r="J18" s="16">
        <f>'[4]６月'!J18+'[4]7月'!H18</f>
        <v>1727484157</v>
      </c>
    </row>
    <row r="19" spans="1:10" ht="19.2" customHeight="1" x14ac:dyDescent="0.45">
      <c r="A19" s="10">
        <v>15</v>
      </c>
      <c r="B19" s="11">
        <v>0</v>
      </c>
      <c r="C19" s="12">
        <v>0</v>
      </c>
      <c r="E19" s="19"/>
      <c r="F19" s="20" t="s">
        <v>10</v>
      </c>
      <c r="G19" s="23"/>
      <c r="H19" s="23"/>
      <c r="I19" s="21">
        <f>'[4]６月'!I19+'[4]7月'!G19</f>
        <v>2204022</v>
      </c>
      <c r="J19" s="21">
        <f>'[4]６月'!J19+'[4]7月'!H19</f>
        <v>1663748730</v>
      </c>
    </row>
    <row r="20" spans="1:10" ht="19.2" customHeight="1" x14ac:dyDescent="0.45">
      <c r="A20" s="10">
        <v>16</v>
      </c>
      <c r="B20" s="11">
        <v>195201</v>
      </c>
      <c r="C20" s="12">
        <v>45904828</v>
      </c>
      <c r="E20" s="76" t="s">
        <v>17</v>
      </c>
      <c r="F20" s="77"/>
      <c r="G20" s="16">
        <v>1797</v>
      </c>
      <c r="H20" s="17">
        <v>794232</v>
      </c>
      <c r="I20" s="16">
        <f>'[4]６月'!I20+'[4]7月'!G20</f>
        <v>24973</v>
      </c>
      <c r="J20" s="16">
        <f>'[4]６月'!J20+'[4]7月'!H20</f>
        <v>15456032</v>
      </c>
    </row>
    <row r="21" spans="1:10" ht="19.2" customHeight="1" x14ac:dyDescent="0.45">
      <c r="A21" s="10">
        <v>17</v>
      </c>
      <c r="B21" s="11">
        <v>577613</v>
      </c>
      <c r="C21" s="12">
        <v>99177611</v>
      </c>
      <c r="E21" s="19"/>
      <c r="F21" s="20" t="s">
        <v>10</v>
      </c>
      <c r="G21" s="23">
        <v>2897</v>
      </c>
      <c r="H21" s="69">
        <v>2086312</v>
      </c>
      <c r="I21" s="21">
        <f>'[4]６月'!I21+'[4]7月'!G21</f>
        <v>43599</v>
      </c>
      <c r="J21" s="21">
        <f>'[4]６月'!J21+'[4]7月'!H21</f>
        <v>23533907</v>
      </c>
    </row>
    <row r="22" spans="1:10" ht="19.2" customHeight="1" x14ac:dyDescent="0.45">
      <c r="A22" s="10">
        <v>18</v>
      </c>
      <c r="B22" s="11">
        <v>441600</v>
      </c>
      <c r="C22" s="12">
        <v>75091361</v>
      </c>
      <c r="E22" s="76" t="s">
        <v>18</v>
      </c>
      <c r="F22" s="77"/>
      <c r="G22" s="16">
        <v>388889</v>
      </c>
      <c r="H22" s="17">
        <v>298264901</v>
      </c>
      <c r="I22" s="16">
        <f>'[4]６月'!I22+'[4]7月'!G22</f>
        <v>4041123</v>
      </c>
      <c r="J22" s="16">
        <f>'[4]６月'!J22+'[4]7月'!H22</f>
        <v>2139522207</v>
      </c>
    </row>
    <row r="23" spans="1:10" ht="19.2" customHeight="1" thickBot="1" x14ac:dyDescent="0.5">
      <c r="A23" s="10">
        <v>19</v>
      </c>
      <c r="B23" s="11">
        <v>270714</v>
      </c>
      <c r="C23" s="12">
        <v>62055194</v>
      </c>
      <c r="E23" s="28"/>
      <c r="F23" s="29" t="s">
        <v>10</v>
      </c>
      <c r="G23" s="70">
        <v>477269</v>
      </c>
      <c r="H23" s="71">
        <v>329990337</v>
      </c>
      <c r="I23" s="21">
        <f>'[4]６月'!I23+'[4]7月'!G23</f>
        <v>3441409</v>
      </c>
      <c r="J23" s="21">
        <f>'[4]６月'!J23+'[4]7月'!H23</f>
        <v>2152322936</v>
      </c>
    </row>
    <row r="24" spans="1:10" ht="19.2" customHeight="1" thickBot="1" x14ac:dyDescent="0.5">
      <c r="A24" s="10">
        <v>20</v>
      </c>
      <c r="B24" s="11">
        <v>18998</v>
      </c>
      <c r="C24" s="12">
        <v>12843258</v>
      </c>
      <c r="E24" s="80" t="s">
        <v>19</v>
      </c>
      <c r="F24" s="81"/>
      <c r="G24" s="30">
        <f>G6+G8+G10+G12+G14+G16+G18+G20+G22</f>
        <v>3608132</v>
      </c>
      <c r="H24" s="31">
        <f t="shared" ref="G24:J25" si="0">H6+H8+H10+H12+H14+H16+H18+H20+H22</f>
        <v>882735144</v>
      </c>
      <c r="I24" s="32">
        <f t="shared" si="0"/>
        <v>90261705</v>
      </c>
      <c r="J24" s="31">
        <f t="shared" si="0"/>
        <v>15385183491</v>
      </c>
    </row>
    <row r="25" spans="1:10" ht="19.2" customHeight="1" x14ac:dyDescent="0.45">
      <c r="A25" s="10">
        <v>21</v>
      </c>
      <c r="B25" s="11">
        <v>0</v>
      </c>
      <c r="C25" s="12">
        <v>0</v>
      </c>
      <c r="E25" s="33"/>
      <c r="F25" s="34" t="s">
        <v>20</v>
      </c>
      <c r="G25" s="35">
        <f t="shared" si="0"/>
        <v>7264806</v>
      </c>
      <c r="H25" s="35">
        <f t="shared" si="0"/>
        <v>1495606419</v>
      </c>
      <c r="I25" s="35">
        <f t="shared" si="0"/>
        <v>88940706</v>
      </c>
      <c r="J25" s="35">
        <f t="shared" si="0"/>
        <v>15116296145</v>
      </c>
    </row>
    <row r="26" spans="1:10" ht="19.2" customHeight="1" x14ac:dyDescent="0.45">
      <c r="A26" s="10">
        <v>22</v>
      </c>
      <c r="B26" s="11">
        <v>28884</v>
      </c>
      <c r="C26" s="12">
        <v>39110636</v>
      </c>
      <c r="E26" s="73" t="s">
        <v>21</v>
      </c>
      <c r="F26" s="74"/>
      <c r="G26" s="37">
        <f>G24/G25</f>
        <v>0.49665909867379804</v>
      </c>
      <c r="H26" s="37">
        <f>H24/H25</f>
        <v>0.59021887896831771</v>
      </c>
      <c r="I26" s="37">
        <f>I24/I25</f>
        <v>1.014852580549563</v>
      </c>
      <c r="J26" s="37">
        <f>J24/J25</f>
        <v>1.0177879120269113</v>
      </c>
    </row>
    <row r="27" spans="1:10" ht="19.2" customHeight="1" x14ac:dyDescent="0.45">
      <c r="A27" s="10">
        <v>23</v>
      </c>
      <c r="B27" s="11">
        <v>115161</v>
      </c>
      <c r="C27" s="12">
        <v>38428453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24845</v>
      </c>
      <c r="C28" s="12">
        <v>9089494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76902</v>
      </c>
      <c r="C29" s="12">
        <v>23687271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42918</v>
      </c>
      <c r="C30" s="12">
        <v>17403465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114345</v>
      </c>
      <c r="C31" s="12">
        <v>31114734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0</v>
      </c>
      <c r="C32" s="12">
        <v>0</v>
      </c>
    </row>
    <row r="33" spans="1:8" ht="19.2" customHeight="1" x14ac:dyDescent="0.45">
      <c r="A33" s="10">
        <v>29</v>
      </c>
      <c r="B33" s="11">
        <v>47898</v>
      </c>
      <c r="C33" s="12">
        <v>20716595</v>
      </c>
      <c r="F33" s="40"/>
      <c r="G33" s="40"/>
      <c r="H33" s="40"/>
    </row>
    <row r="34" spans="1:8" ht="19.2" customHeight="1" x14ac:dyDescent="0.45">
      <c r="A34" s="10">
        <v>30</v>
      </c>
      <c r="B34" s="11">
        <v>8074</v>
      </c>
      <c r="C34" s="12">
        <v>5780859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13054</v>
      </c>
      <c r="C35" s="12">
        <v>13727121</v>
      </c>
    </row>
    <row r="36" spans="1:8" ht="19.2" customHeight="1" thickBot="1" x14ac:dyDescent="0.5">
      <c r="A36" s="42" t="s">
        <v>19</v>
      </c>
      <c r="B36" s="43">
        <f>SUM(B5:B35)</f>
        <v>3608132</v>
      </c>
      <c r="C36" s="43">
        <f>SUM(C5:C35)</f>
        <v>882735144</v>
      </c>
      <c r="F36" s="44"/>
    </row>
    <row r="37" spans="1:8" ht="19.2" customHeight="1" x14ac:dyDescent="0.45">
      <c r="A37" s="45" t="s">
        <v>20</v>
      </c>
      <c r="B37" s="54">
        <v>7264806</v>
      </c>
      <c r="C37" s="54">
        <v>1495606419</v>
      </c>
      <c r="G37" s="44"/>
    </row>
    <row r="38" spans="1:8" ht="19.2" customHeight="1" thickBot="1" x14ac:dyDescent="0.5">
      <c r="A38" s="48" t="s">
        <v>22</v>
      </c>
      <c r="B38" s="37">
        <f>B36/B37</f>
        <v>0.49665909867379804</v>
      </c>
      <c r="C38" s="37">
        <f>C36/C37</f>
        <v>0.59021887896831771</v>
      </c>
      <c r="E38" s="49"/>
    </row>
    <row r="39" spans="1:8" ht="19.2" customHeight="1" thickBot="1" x14ac:dyDescent="0.5">
      <c r="A39" s="50" t="s">
        <v>23</v>
      </c>
      <c r="B39" s="43">
        <f>'[4]６月'!B39+'[4]7月'!B36</f>
        <v>90261705</v>
      </c>
      <c r="C39" s="43">
        <f>'[4]６月'!C39+'[4]7月'!C36</f>
        <v>15385183491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'[4]６月'!B40+'[4]7月'!B37</f>
        <v>88940706</v>
      </c>
      <c r="C40" s="46">
        <f>'[4]６月'!C40+'[4]7月'!C37</f>
        <v>15116296145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1.014852580549563</v>
      </c>
      <c r="C41" s="36">
        <f>C39/C40</f>
        <v>1.0177879120269113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workbookViewId="0">
      <selection activeCell="N26" sqref="N2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hidden="1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42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40</v>
      </c>
      <c r="I4" s="7" t="s">
        <v>7</v>
      </c>
      <c r="J4" s="9"/>
    </row>
    <row r="5" spans="1:10" ht="19.2" customHeight="1" x14ac:dyDescent="0.45">
      <c r="A5" s="10">
        <v>1</v>
      </c>
      <c r="B5" s="11">
        <v>100300</v>
      </c>
      <c r="C5" s="12">
        <v>26826279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22.8" customHeight="1" x14ac:dyDescent="0.45">
      <c r="A6" s="10">
        <v>2</v>
      </c>
      <c r="B6" s="11">
        <v>128143</v>
      </c>
      <c r="C6" s="12">
        <v>40370074</v>
      </c>
      <c r="E6" s="76" t="s">
        <v>9</v>
      </c>
      <c r="F6" s="77"/>
      <c r="G6" s="18">
        <v>2299657</v>
      </c>
      <c r="H6" s="24">
        <v>559029326</v>
      </c>
      <c r="I6" s="16">
        <f>'[2]7月'!I6+'[2]８月'!G6</f>
        <v>82898650</v>
      </c>
      <c r="J6" s="16">
        <f>'[2]7月'!J6+'[2]８月'!H6</f>
        <v>10766047427</v>
      </c>
    </row>
    <row r="7" spans="1:10" ht="19.2" customHeight="1" x14ac:dyDescent="0.45">
      <c r="A7" s="10">
        <v>3</v>
      </c>
      <c r="B7" s="11">
        <v>207153</v>
      </c>
      <c r="C7" s="12">
        <v>47765534</v>
      </c>
      <c r="E7" s="19"/>
      <c r="F7" s="20" t="s">
        <v>10</v>
      </c>
      <c r="G7" s="26">
        <v>2534523</v>
      </c>
      <c r="H7" s="53">
        <v>533144443</v>
      </c>
      <c r="I7" s="21">
        <f>'[2]7月'!I7+'[2]８月'!G7</f>
        <v>82281954</v>
      </c>
      <c r="J7" s="21">
        <f>'[2]7月'!J7+'[2]８月'!H7</f>
        <v>10129111061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6223</v>
      </c>
      <c r="H8" s="18">
        <v>9773178</v>
      </c>
      <c r="I8" s="16">
        <f>'[2]7月'!I8+'[2]８月'!G8</f>
        <v>99485</v>
      </c>
      <c r="J8" s="16">
        <f>'[2]7月'!J8+'[2]８月'!H8</f>
        <v>130237617</v>
      </c>
    </row>
    <row r="9" spans="1:10" ht="19.2" customHeight="1" x14ac:dyDescent="0.45">
      <c r="A9" s="10">
        <v>5</v>
      </c>
      <c r="B9" s="11">
        <v>64118</v>
      </c>
      <c r="C9" s="12">
        <v>25236667</v>
      </c>
      <c r="E9" s="19"/>
      <c r="F9" s="20" t="s">
        <v>10</v>
      </c>
      <c r="G9" s="25">
        <v>85391</v>
      </c>
      <c r="H9" s="25">
        <v>104683992</v>
      </c>
      <c r="I9" s="21">
        <f>'[2]7月'!I9+'[2]８月'!G9</f>
        <v>132248</v>
      </c>
      <c r="J9" s="21">
        <f>'[2]7月'!J9+'[2]８月'!H9</f>
        <v>164750436</v>
      </c>
    </row>
    <row r="10" spans="1:10" ht="19.2" customHeight="1" x14ac:dyDescent="0.45">
      <c r="A10" s="10">
        <v>6</v>
      </c>
      <c r="B10" s="11">
        <v>145523</v>
      </c>
      <c r="C10" s="12">
        <v>40560452</v>
      </c>
      <c r="E10" s="76" t="s">
        <v>12</v>
      </c>
      <c r="F10" s="77"/>
      <c r="G10" s="16"/>
      <c r="H10" s="52"/>
      <c r="I10" s="16">
        <f>'[2]7月'!I10+'[2]８月'!G10</f>
        <v>3097290</v>
      </c>
      <c r="J10" s="16">
        <f>'[2]7月'!J10+'[2]８月'!H10</f>
        <v>1108087894</v>
      </c>
    </row>
    <row r="11" spans="1:10" ht="19.2" customHeight="1" x14ac:dyDescent="0.45">
      <c r="A11" s="10">
        <v>7</v>
      </c>
      <c r="B11" s="11">
        <v>154013</v>
      </c>
      <c r="C11" s="12">
        <v>39694518</v>
      </c>
      <c r="E11" s="19"/>
      <c r="F11" s="20" t="s">
        <v>10</v>
      </c>
      <c r="G11" s="23">
        <v>0</v>
      </c>
      <c r="H11" s="72">
        <v>0</v>
      </c>
      <c r="I11" s="21">
        <f>'[2]7月'!I11+'[2]８月'!G11</f>
        <v>3411374</v>
      </c>
      <c r="J11" s="21">
        <f>'[2]7月'!J11+'[2]８月'!H11</f>
        <v>1553146648</v>
      </c>
    </row>
    <row r="12" spans="1:10" ht="19.2" customHeight="1" x14ac:dyDescent="0.45">
      <c r="A12" s="10">
        <v>8</v>
      </c>
      <c r="B12" s="11">
        <v>62087</v>
      </c>
      <c r="C12" s="12">
        <v>26129991</v>
      </c>
      <c r="E12" s="76" t="s">
        <v>13</v>
      </c>
      <c r="F12" s="77"/>
      <c r="G12" s="18">
        <v>10302</v>
      </c>
      <c r="H12" s="18">
        <v>13780767</v>
      </c>
      <c r="I12" s="16">
        <f>'[2]7月'!I12+'[2]８月'!G12</f>
        <v>51339</v>
      </c>
      <c r="J12" s="16">
        <f>'[2]7月'!J12+'[2]８月'!H12</f>
        <v>80931428</v>
      </c>
    </row>
    <row r="13" spans="1:10" ht="19.2" customHeight="1" x14ac:dyDescent="0.45">
      <c r="A13" s="10">
        <v>9</v>
      </c>
      <c r="B13" s="11">
        <v>181066</v>
      </c>
      <c r="C13" s="12">
        <v>53385301</v>
      </c>
      <c r="E13" s="19"/>
      <c r="F13" s="20" t="s">
        <v>10</v>
      </c>
      <c r="G13" s="26">
        <v>9377</v>
      </c>
      <c r="H13" s="27">
        <v>12511712</v>
      </c>
      <c r="I13" s="21">
        <f>'[2]7月'!I13+'[2]８月'!G13</f>
        <v>55391</v>
      </c>
      <c r="J13" s="21">
        <f>'[2]7月'!J13+'[2]８月'!H13</f>
        <v>80022574</v>
      </c>
    </row>
    <row r="14" spans="1:10" ht="19.2" customHeight="1" x14ac:dyDescent="0.45">
      <c r="A14" s="10">
        <v>10</v>
      </c>
      <c r="B14" s="11">
        <v>156800</v>
      </c>
      <c r="C14" s="12">
        <v>58409022</v>
      </c>
      <c r="E14" s="78" t="s">
        <v>14</v>
      </c>
      <c r="F14" s="79"/>
      <c r="G14" s="18"/>
      <c r="H14" s="18"/>
      <c r="I14" s="16">
        <f>'[2]7月'!I14+'[2]８月'!G14</f>
        <v>0</v>
      </c>
      <c r="J14" s="16">
        <f>'[2]7月'!J14+'[2]８月'!H14</f>
        <v>0</v>
      </c>
    </row>
    <row r="15" spans="1:10" ht="19.2" customHeight="1" x14ac:dyDescent="0.45">
      <c r="A15" s="10">
        <v>11</v>
      </c>
      <c r="B15" s="11">
        <v>0</v>
      </c>
      <c r="C15" s="12">
        <v>0</v>
      </c>
      <c r="E15" s="19"/>
      <c r="F15" s="20" t="s">
        <v>10</v>
      </c>
      <c r="G15" s="25"/>
      <c r="H15" s="25"/>
      <c r="I15" s="21">
        <f>'[2]7月'!I15+'[2]８月'!G15</f>
        <v>0</v>
      </c>
      <c r="J15" s="21">
        <f>'[2]7月'!J15+'[2]８月'!H15</f>
        <v>0</v>
      </c>
    </row>
    <row r="16" spans="1:10" ht="19.2" customHeight="1" x14ac:dyDescent="0.45">
      <c r="A16" s="10">
        <v>12</v>
      </c>
      <c r="B16" s="11">
        <v>23271</v>
      </c>
      <c r="C16" s="12">
        <v>23410149</v>
      </c>
      <c r="E16" s="76" t="s">
        <v>15</v>
      </c>
      <c r="F16" s="77"/>
      <c r="G16" s="16"/>
      <c r="H16" s="52"/>
      <c r="I16" s="16">
        <f>'[2]7月'!I16+'[2]８月'!G16</f>
        <v>0</v>
      </c>
      <c r="J16" s="16">
        <f>'[2]7月'!J16+'[2]８月'!H16</f>
        <v>0</v>
      </c>
    </row>
    <row r="17" spans="1:10" ht="19.2" customHeight="1" x14ac:dyDescent="0.45">
      <c r="A17" s="10">
        <v>13</v>
      </c>
      <c r="B17" s="11">
        <v>0</v>
      </c>
      <c r="C17" s="12">
        <v>0</v>
      </c>
      <c r="E17" s="19"/>
      <c r="F17" s="20" t="s">
        <v>10</v>
      </c>
      <c r="G17" s="23"/>
      <c r="H17" s="72"/>
      <c r="I17" s="21">
        <f>'[2]7月'!I17+'[2]８月'!G17</f>
        <v>0</v>
      </c>
      <c r="J17" s="21">
        <f>'[2]7月'!J17+'[2]８月'!H17</f>
        <v>0</v>
      </c>
    </row>
    <row r="18" spans="1:10" ht="19.2" customHeight="1" x14ac:dyDescent="0.45">
      <c r="A18" s="10">
        <v>14</v>
      </c>
      <c r="B18" s="11">
        <v>0</v>
      </c>
      <c r="C18" s="12">
        <v>0</v>
      </c>
      <c r="E18" s="76" t="s">
        <v>16</v>
      </c>
      <c r="F18" s="77"/>
      <c r="G18" s="16"/>
      <c r="H18" s="17"/>
      <c r="I18" s="16">
        <f>'[2]7月'!I18+'[2]８月'!G18</f>
        <v>2365027</v>
      </c>
      <c r="J18" s="16">
        <f>'[2]7月'!J18+'[2]８月'!H18</f>
        <v>1727484157</v>
      </c>
    </row>
    <row r="19" spans="1:10" ht="19.2" customHeight="1" x14ac:dyDescent="0.45">
      <c r="A19" s="10">
        <v>15</v>
      </c>
      <c r="B19" s="11">
        <v>0</v>
      </c>
      <c r="C19" s="12">
        <v>0</v>
      </c>
      <c r="E19" s="19"/>
      <c r="F19" s="20" t="s">
        <v>10</v>
      </c>
      <c r="G19" s="21"/>
      <c r="H19" s="21"/>
      <c r="I19" s="21">
        <f>'[2]7月'!I19+'[2]８月'!G19</f>
        <v>2204022</v>
      </c>
      <c r="J19" s="21">
        <f>'[2]7月'!J19+'[2]８月'!H19</f>
        <v>1663748730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18">
        <v>1937</v>
      </c>
      <c r="H20" s="24">
        <v>1764397</v>
      </c>
      <c r="I20" s="16">
        <f>'[2]7月'!I20+'[2]８月'!G20</f>
        <v>26910</v>
      </c>
      <c r="J20" s="16">
        <f>'[2]7月'!J20+'[2]８月'!H20</f>
        <v>17220429</v>
      </c>
    </row>
    <row r="21" spans="1:10" ht="19.2" customHeight="1" x14ac:dyDescent="0.45">
      <c r="A21" s="10">
        <v>17</v>
      </c>
      <c r="B21" s="11">
        <v>5117</v>
      </c>
      <c r="C21" s="12">
        <v>7136051</v>
      </c>
      <c r="E21" s="19"/>
      <c r="F21" s="20" t="s">
        <v>10</v>
      </c>
      <c r="G21" s="25">
        <v>2275</v>
      </c>
      <c r="H21" s="68">
        <v>1553332</v>
      </c>
      <c r="I21" s="21">
        <f>'[2]7月'!I21+'[2]８月'!G21</f>
        <v>45874</v>
      </c>
      <c r="J21" s="21">
        <f>'[2]7月'!J21+'[2]８月'!H21</f>
        <v>25087239</v>
      </c>
    </row>
    <row r="22" spans="1:10" ht="19.2" customHeight="1" x14ac:dyDescent="0.45">
      <c r="A22" s="10">
        <v>18</v>
      </c>
      <c r="B22" s="11">
        <v>0</v>
      </c>
      <c r="C22" s="12">
        <v>0</v>
      </c>
      <c r="E22" s="76" t="s">
        <v>18</v>
      </c>
      <c r="F22" s="77"/>
      <c r="G22" s="18">
        <v>300405</v>
      </c>
      <c r="H22" s="24">
        <v>252236716</v>
      </c>
      <c r="I22" s="16">
        <f>'[2]7月'!I22+'[2]８月'!G22</f>
        <v>4341528</v>
      </c>
      <c r="J22" s="16">
        <f>'[2]7月'!J22+'[2]８月'!H22</f>
        <v>2391758923</v>
      </c>
    </row>
    <row r="23" spans="1:10" ht="19.2" customHeight="1" thickBot="1" x14ac:dyDescent="0.5">
      <c r="A23" s="10">
        <v>19</v>
      </c>
      <c r="B23" s="11">
        <v>147138</v>
      </c>
      <c r="C23" s="12">
        <v>69298646</v>
      </c>
      <c r="E23" s="28"/>
      <c r="F23" s="29" t="s">
        <v>10</v>
      </c>
      <c r="G23" s="26">
        <v>342485</v>
      </c>
      <c r="H23" s="53">
        <v>250122095</v>
      </c>
      <c r="I23" s="21">
        <f>'[2]7月'!I23+'[2]８月'!G23</f>
        <v>3783894</v>
      </c>
      <c r="J23" s="21">
        <f>'[2]7月'!J23+'[2]８月'!H23</f>
        <v>2402445031</v>
      </c>
    </row>
    <row r="24" spans="1:10" ht="19.2" customHeight="1" thickBot="1" x14ac:dyDescent="0.5">
      <c r="A24" s="10">
        <v>20</v>
      </c>
      <c r="B24" s="11">
        <v>131230</v>
      </c>
      <c r="C24" s="12">
        <v>55379945</v>
      </c>
      <c r="E24" s="80" t="s">
        <v>19</v>
      </c>
      <c r="F24" s="81"/>
      <c r="G24" s="30">
        <f>G6+G8+G10+G12+G14+G16+G18+G20+G22</f>
        <v>2618524</v>
      </c>
      <c r="H24" s="31">
        <f t="shared" ref="H24:J25" si="0">H6+H8+H10+H12+H14+H16+H18+H20+H22</f>
        <v>836584384</v>
      </c>
      <c r="I24" s="32">
        <f t="shared" si="0"/>
        <v>92880229</v>
      </c>
      <c r="J24" s="31">
        <f t="shared" si="0"/>
        <v>16221767875</v>
      </c>
    </row>
    <row r="25" spans="1:10" ht="19.2" customHeight="1" x14ac:dyDescent="0.45">
      <c r="A25" s="10">
        <v>21</v>
      </c>
      <c r="B25" s="11">
        <v>96970</v>
      </c>
      <c r="C25" s="12">
        <v>40586400</v>
      </c>
      <c r="E25" s="33"/>
      <c r="F25" s="34" t="s">
        <v>20</v>
      </c>
      <c r="G25" s="35">
        <f>G7+G9+G11+G13+G15+G17+G19+G21+G23</f>
        <v>2974051</v>
      </c>
      <c r="H25" s="35">
        <f t="shared" si="0"/>
        <v>902015574</v>
      </c>
      <c r="I25" s="35">
        <f>I7+I9+I11+I13+I15+I17+I19+I21+I23</f>
        <v>91914757</v>
      </c>
      <c r="J25" s="35">
        <f t="shared" si="0"/>
        <v>16018311719</v>
      </c>
    </row>
    <row r="26" spans="1:10" ht="19.2" customHeight="1" x14ac:dyDescent="0.45">
      <c r="A26" s="10">
        <v>22</v>
      </c>
      <c r="B26" s="11">
        <v>49947</v>
      </c>
      <c r="C26" s="12">
        <v>25672601</v>
      </c>
      <c r="E26" s="73" t="s">
        <v>21</v>
      </c>
      <c r="F26" s="74"/>
      <c r="G26" s="37">
        <f>G24/G25</f>
        <v>0.88045699283569789</v>
      </c>
      <c r="H26" s="37">
        <f>H24/H25</f>
        <v>0.92746113051036971</v>
      </c>
      <c r="I26" s="37">
        <f>I24/I25</f>
        <v>1.0105039933903106</v>
      </c>
      <c r="J26" s="37">
        <f>J24/J25</f>
        <v>1.0127014731370643</v>
      </c>
    </row>
    <row r="27" spans="1:10" ht="19.2" customHeight="1" x14ac:dyDescent="0.45">
      <c r="A27" s="10">
        <v>23</v>
      </c>
      <c r="B27" s="11">
        <v>161141</v>
      </c>
      <c r="C27" s="12">
        <v>49097495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185908</v>
      </c>
      <c r="C28" s="12">
        <v>46556862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0</v>
      </c>
      <c r="C29" s="12">
        <v>0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237170</v>
      </c>
      <c r="C30" s="12">
        <v>59361115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234420</v>
      </c>
      <c r="C31" s="12">
        <v>51469719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126042</v>
      </c>
      <c r="C32" s="12">
        <v>29726080</v>
      </c>
    </row>
    <row r="33" spans="1:8" ht="19.2" customHeight="1" x14ac:dyDescent="0.45">
      <c r="A33" s="10">
        <v>29</v>
      </c>
      <c r="B33" s="11">
        <v>4899</v>
      </c>
      <c r="C33" s="12">
        <v>3762838</v>
      </c>
      <c r="F33" s="40"/>
      <c r="G33" s="40"/>
      <c r="H33" s="40"/>
    </row>
    <row r="34" spans="1:8" ht="19.2" customHeight="1" x14ac:dyDescent="0.45">
      <c r="A34" s="10">
        <v>30</v>
      </c>
      <c r="B34" s="11">
        <v>2836</v>
      </c>
      <c r="C34" s="12">
        <v>2150862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13232</v>
      </c>
      <c r="C35" s="12">
        <v>14597783</v>
      </c>
    </row>
    <row r="36" spans="1:8" ht="19.2" customHeight="1" thickBot="1" x14ac:dyDescent="0.5">
      <c r="A36" s="42" t="s">
        <v>19</v>
      </c>
      <c r="B36" s="43">
        <f>SUM(B5:B35)</f>
        <v>2618524</v>
      </c>
      <c r="C36" s="43">
        <f>SUM(C5:C35)</f>
        <v>836584384</v>
      </c>
      <c r="F36" s="44"/>
    </row>
    <row r="37" spans="1:8" ht="19.2" customHeight="1" x14ac:dyDescent="0.45">
      <c r="A37" s="45" t="s">
        <v>20</v>
      </c>
      <c r="B37" s="54">
        <v>2974051</v>
      </c>
      <c r="C37" s="54">
        <v>902015574</v>
      </c>
      <c r="G37" s="44"/>
    </row>
    <row r="38" spans="1:8" ht="19.2" customHeight="1" thickBot="1" x14ac:dyDescent="0.5">
      <c r="A38" s="48" t="s">
        <v>22</v>
      </c>
      <c r="B38" s="37">
        <f>B36/B37</f>
        <v>0.88045699283569789</v>
      </c>
      <c r="C38" s="37">
        <f>C36/C37</f>
        <v>0.92746113051036971</v>
      </c>
      <c r="E38" s="49"/>
    </row>
    <row r="39" spans="1:8" ht="19.2" customHeight="1" thickBot="1" x14ac:dyDescent="0.5">
      <c r="A39" s="50" t="s">
        <v>23</v>
      </c>
      <c r="B39" s="43">
        <f>'[2]7月'!B39+'[2]８月'!B36</f>
        <v>92880229</v>
      </c>
      <c r="C39" s="43">
        <f>'[2]7月'!C39+'[2]８月'!C36</f>
        <v>16221767875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'[2]7月'!B40+'[2]８月'!B37</f>
        <v>91914757</v>
      </c>
      <c r="C40" s="46">
        <f>'[2]7月'!C40+'[2]８月'!C37</f>
        <v>16018311719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1.0105039933903106</v>
      </c>
      <c r="C41" s="36">
        <f>C39/C40</f>
        <v>1.0127014731370643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1"/>
  <sheetViews>
    <sheetView workbookViewId="0">
      <selection activeCell="M17" sqref="M1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43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41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180487</v>
      </c>
      <c r="C6" s="12">
        <v>68172635</v>
      </c>
      <c r="E6" s="76" t="s">
        <v>9</v>
      </c>
      <c r="F6" s="77"/>
      <c r="G6" s="18">
        <v>9866816</v>
      </c>
      <c r="H6" s="24">
        <v>923782334</v>
      </c>
      <c r="I6" s="16">
        <f>'[2]８月'!I6+'[2]９月'!G6</f>
        <v>92765466</v>
      </c>
      <c r="J6" s="16">
        <f>'[2]８月'!J6+'[2]９月'!H6</f>
        <v>11689829761</v>
      </c>
    </row>
    <row r="7" spans="1:10" ht="19.2" customHeight="1" x14ac:dyDescent="0.45">
      <c r="A7" s="10">
        <v>3</v>
      </c>
      <c r="B7" s="11">
        <v>132659</v>
      </c>
      <c r="C7" s="12">
        <v>53459051</v>
      </c>
      <c r="E7" s="19"/>
      <c r="F7" s="20" t="s">
        <v>10</v>
      </c>
      <c r="G7" s="26">
        <v>8268399</v>
      </c>
      <c r="H7" s="53">
        <v>984228900</v>
      </c>
      <c r="I7" s="21">
        <f>'[2]８月'!I7+'[2]９月'!G7</f>
        <v>90550353</v>
      </c>
      <c r="J7" s="21">
        <f>'[2]８月'!J7+'[2]９月'!H7</f>
        <v>11113339961</v>
      </c>
    </row>
    <row r="8" spans="1:10" ht="19.2" customHeight="1" x14ac:dyDescent="0.45">
      <c r="A8" s="10">
        <v>4</v>
      </c>
      <c r="B8" s="11">
        <v>44568</v>
      </c>
      <c r="C8" s="12">
        <v>21890074</v>
      </c>
      <c r="E8" s="76" t="s">
        <v>11</v>
      </c>
      <c r="F8" s="77"/>
      <c r="G8" s="18">
        <v>21097</v>
      </c>
      <c r="H8" s="24">
        <v>26280581</v>
      </c>
      <c r="I8" s="16">
        <f>'[2]８月'!I8+'[2]９月'!G8</f>
        <v>120582</v>
      </c>
      <c r="J8" s="16">
        <f>'[2]８月'!J8+'[2]９月'!H8</f>
        <v>156518198</v>
      </c>
    </row>
    <row r="9" spans="1:10" ht="19.2" customHeight="1" x14ac:dyDescent="0.45">
      <c r="A9" s="10">
        <v>5</v>
      </c>
      <c r="B9" s="11">
        <v>131928</v>
      </c>
      <c r="C9" s="12">
        <v>52185486</v>
      </c>
      <c r="E9" s="19"/>
      <c r="F9" s="20" t="s">
        <v>10</v>
      </c>
      <c r="G9" s="25">
        <v>227454</v>
      </c>
      <c r="H9" s="68">
        <v>272510754</v>
      </c>
      <c r="I9" s="21">
        <f>'[2]８月'!I9+'[2]９月'!G9</f>
        <v>359702</v>
      </c>
      <c r="J9" s="21">
        <f>'[2]８月'!J9+'[2]９月'!H9</f>
        <v>437261190</v>
      </c>
    </row>
    <row r="10" spans="1:10" ht="19.2" customHeight="1" x14ac:dyDescent="0.45">
      <c r="A10" s="10">
        <v>6</v>
      </c>
      <c r="B10" s="11">
        <v>336967</v>
      </c>
      <c r="C10" s="12">
        <v>97989157</v>
      </c>
      <c r="E10" s="76" t="s">
        <v>12</v>
      </c>
      <c r="F10" s="77"/>
      <c r="G10" s="18">
        <v>439530</v>
      </c>
      <c r="H10" s="24">
        <v>145076292</v>
      </c>
      <c r="I10" s="16">
        <f>'[2]８月'!I10+'[2]９月'!G10</f>
        <v>3536820</v>
      </c>
      <c r="J10" s="16">
        <f>'[2]８月'!J10+'[2]９月'!H10</f>
        <v>1253164186</v>
      </c>
    </row>
    <row r="11" spans="1:10" ht="19.2" customHeight="1" x14ac:dyDescent="0.45">
      <c r="A11" s="10">
        <v>7</v>
      </c>
      <c r="B11" s="11">
        <v>264212</v>
      </c>
      <c r="C11" s="12">
        <v>70722338</v>
      </c>
      <c r="E11" s="19"/>
      <c r="F11" s="20" t="s">
        <v>10</v>
      </c>
      <c r="G11" s="26">
        <v>421600</v>
      </c>
      <c r="H11" s="53">
        <v>162449064</v>
      </c>
      <c r="I11" s="21">
        <f>'[2]８月'!I11+'[2]９月'!G11</f>
        <v>3832974</v>
      </c>
      <c r="J11" s="21">
        <f>'[2]８月'!J11+'[2]９月'!H11</f>
        <v>1715595712</v>
      </c>
    </row>
    <row r="12" spans="1:10" ht="19.2" customHeight="1" x14ac:dyDescent="0.45">
      <c r="A12" s="10">
        <v>8</v>
      </c>
      <c r="B12" s="11">
        <v>0</v>
      </c>
      <c r="C12" s="12">
        <v>0</v>
      </c>
      <c r="E12" s="76" t="s">
        <v>13</v>
      </c>
      <c r="F12" s="77"/>
      <c r="G12" s="18">
        <v>6417</v>
      </c>
      <c r="H12" s="24">
        <v>8230421</v>
      </c>
      <c r="I12" s="16">
        <f>'[2]８月'!I12+'[2]９月'!G12</f>
        <v>57756</v>
      </c>
      <c r="J12" s="16">
        <f>'[2]８月'!J12+'[2]９月'!H12</f>
        <v>89161849</v>
      </c>
    </row>
    <row r="13" spans="1:10" ht="19.2" customHeight="1" x14ac:dyDescent="0.45">
      <c r="A13" s="10">
        <v>9</v>
      </c>
      <c r="B13" s="11">
        <v>114541</v>
      </c>
      <c r="C13" s="12">
        <v>49269354</v>
      </c>
      <c r="E13" s="19"/>
      <c r="F13" s="20" t="s">
        <v>10</v>
      </c>
      <c r="G13" s="25">
        <v>7708</v>
      </c>
      <c r="H13" s="68">
        <v>9680622</v>
      </c>
      <c r="I13" s="21">
        <f>'[2]８月'!I13+'[2]９月'!G13</f>
        <v>63099</v>
      </c>
      <c r="J13" s="21">
        <f>'[2]８月'!J13+'[2]９月'!H13</f>
        <v>89703196</v>
      </c>
    </row>
    <row r="14" spans="1:10" ht="19.2" customHeight="1" x14ac:dyDescent="0.45">
      <c r="A14" s="10">
        <v>10</v>
      </c>
      <c r="B14" s="11">
        <v>394965</v>
      </c>
      <c r="C14" s="12">
        <v>60478444</v>
      </c>
      <c r="E14" s="78" t="s">
        <v>14</v>
      </c>
      <c r="F14" s="79"/>
      <c r="G14" s="16"/>
      <c r="H14" s="52"/>
      <c r="I14" s="16">
        <f>'[2]８月'!I14+'[2]９月'!G14</f>
        <v>0</v>
      </c>
      <c r="J14" s="16">
        <f>'[2]８月'!J14+'[2]９月'!H14</f>
        <v>0</v>
      </c>
    </row>
    <row r="15" spans="1:10" ht="19.2" customHeight="1" x14ac:dyDescent="0.45">
      <c r="A15" s="10">
        <v>11</v>
      </c>
      <c r="B15" s="11">
        <v>530880</v>
      </c>
      <c r="C15" s="12">
        <v>52608956</v>
      </c>
      <c r="E15" s="19"/>
      <c r="F15" s="20" t="s">
        <v>10</v>
      </c>
      <c r="G15" s="21"/>
      <c r="H15" s="21"/>
      <c r="I15" s="21">
        <f>'[2]８月'!I15+'[2]９月'!G15</f>
        <v>0</v>
      </c>
      <c r="J15" s="21">
        <f>'[2]８月'!J15+'[2]９月'!H15</f>
        <v>0</v>
      </c>
    </row>
    <row r="16" spans="1:10" ht="19.2" customHeight="1" x14ac:dyDescent="0.45">
      <c r="A16" s="10">
        <v>12</v>
      </c>
      <c r="B16" s="11">
        <v>938861</v>
      </c>
      <c r="C16" s="12">
        <v>86374954</v>
      </c>
      <c r="E16" s="76" t="s">
        <v>15</v>
      </c>
      <c r="F16" s="77"/>
      <c r="G16" s="16"/>
      <c r="H16" s="16"/>
      <c r="I16" s="16">
        <f>'[2]８月'!I16+'[2]９月'!G16</f>
        <v>0</v>
      </c>
      <c r="J16" s="16">
        <f>'[2]８月'!J16+'[2]９月'!H16</f>
        <v>0</v>
      </c>
    </row>
    <row r="17" spans="1:10" ht="19.2" customHeight="1" x14ac:dyDescent="0.45">
      <c r="A17" s="10">
        <v>13</v>
      </c>
      <c r="B17" s="11">
        <v>1008363</v>
      </c>
      <c r="C17" s="12">
        <v>88457350</v>
      </c>
      <c r="E17" s="19"/>
      <c r="F17" s="20" t="s">
        <v>10</v>
      </c>
      <c r="G17" s="21"/>
      <c r="H17" s="21"/>
      <c r="I17" s="21">
        <f>'[2]８月'!I17+'[2]９月'!G17</f>
        <v>0</v>
      </c>
      <c r="J17" s="21">
        <f>'[2]８月'!J17+'[2]９月'!H17</f>
        <v>0</v>
      </c>
    </row>
    <row r="18" spans="1:10" ht="19.2" customHeight="1" x14ac:dyDescent="0.45">
      <c r="A18" s="10">
        <v>14</v>
      </c>
      <c r="B18" s="11">
        <v>775147</v>
      </c>
      <c r="C18" s="12">
        <v>61324962</v>
      </c>
      <c r="E18" s="76" t="s">
        <v>16</v>
      </c>
      <c r="F18" s="77"/>
      <c r="G18" s="18">
        <v>447241</v>
      </c>
      <c r="H18" s="24">
        <v>354998903</v>
      </c>
      <c r="I18" s="16">
        <f>'[2]８月'!I18+'[2]９月'!G18</f>
        <v>2812268</v>
      </c>
      <c r="J18" s="16">
        <f>'[2]８月'!J18+'[2]９月'!H18</f>
        <v>2082483060</v>
      </c>
    </row>
    <row r="19" spans="1:10" ht="19.2" customHeight="1" x14ac:dyDescent="0.45">
      <c r="A19" s="10">
        <v>15</v>
      </c>
      <c r="B19" s="11">
        <v>0</v>
      </c>
      <c r="C19" s="12">
        <v>0</v>
      </c>
      <c r="E19" s="19"/>
      <c r="F19" s="20" t="s">
        <v>10</v>
      </c>
      <c r="G19" s="25">
        <v>530022</v>
      </c>
      <c r="H19" s="68">
        <v>365363354</v>
      </c>
      <c r="I19" s="21">
        <f>'[2]８月'!I19+'[2]９月'!G19</f>
        <v>2734044</v>
      </c>
      <c r="J19" s="21">
        <f>'[2]８月'!J19+'[2]９月'!H19</f>
        <v>2029112084</v>
      </c>
    </row>
    <row r="20" spans="1:10" ht="19.2" customHeight="1" x14ac:dyDescent="0.45">
      <c r="A20" s="10">
        <v>16</v>
      </c>
      <c r="B20" s="11">
        <v>221717</v>
      </c>
      <c r="C20" s="12">
        <v>47515758</v>
      </c>
      <c r="E20" s="76" t="s">
        <v>17</v>
      </c>
      <c r="F20" s="77"/>
      <c r="G20" s="18">
        <v>4588</v>
      </c>
      <c r="H20" s="24">
        <v>2696956</v>
      </c>
      <c r="I20" s="16">
        <f>'[2]８月'!I20+'[2]９月'!G20</f>
        <v>31498</v>
      </c>
      <c r="J20" s="16">
        <f>'[2]８月'!J20+'[2]９月'!H20</f>
        <v>19917385</v>
      </c>
    </row>
    <row r="21" spans="1:10" ht="19.2" customHeight="1" x14ac:dyDescent="0.45">
      <c r="A21" s="10">
        <v>17</v>
      </c>
      <c r="B21" s="11">
        <v>865757</v>
      </c>
      <c r="C21" s="12">
        <v>76748744</v>
      </c>
      <c r="E21" s="19"/>
      <c r="F21" s="20" t="s">
        <v>10</v>
      </c>
      <c r="G21" s="26">
        <v>4914</v>
      </c>
      <c r="H21" s="53">
        <v>2883367</v>
      </c>
      <c r="I21" s="21">
        <f>'[2]８月'!I21+'[2]９月'!G21</f>
        <v>50788</v>
      </c>
      <c r="J21" s="21">
        <f>'[2]８月'!J21+'[2]９月'!H21</f>
        <v>27970606</v>
      </c>
    </row>
    <row r="22" spans="1:10" ht="19.2" customHeight="1" x14ac:dyDescent="0.45">
      <c r="A22" s="10">
        <v>18</v>
      </c>
      <c r="B22" s="11">
        <v>685429</v>
      </c>
      <c r="C22" s="12">
        <v>78377598</v>
      </c>
      <c r="E22" s="76" t="s">
        <v>18</v>
      </c>
      <c r="F22" s="77"/>
      <c r="G22" s="18">
        <v>352778</v>
      </c>
      <c r="H22" s="24">
        <v>181610428</v>
      </c>
      <c r="I22" s="16">
        <f>'[2]８月'!I22+'[2]９月'!G22</f>
        <v>4694306</v>
      </c>
      <c r="J22" s="16">
        <f>'[2]８月'!J22+'[2]９月'!H22</f>
        <v>2573369351</v>
      </c>
    </row>
    <row r="23" spans="1:10" ht="19.2" customHeight="1" thickBot="1" x14ac:dyDescent="0.5">
      <c r="A23" s="10">
        <v>19</v>
      </c>
      <c r="B23" s="11">
        <v>751843</v>
      </c>
      <c r="C23" s="12">
        <v>90929706</v>
      </c>
      <c r="E23" s="28"/>
      <c r="F23" s="29" t="s">
        <v>10</v>
      </c>
      <c r="G23" s="25">
        <v>542777</v>
      </c>
      <c r="H23" s="68">
        <v>250021097</v>
      </c>
      <c r="I23" s="21">
        <f>'[2]８月'!I23+'[2]９月'!G23</f>
        <v>4326671</v>
      </c>
      <c r="J23" s="21">
        <f>'[2]８月'!J23+'[2]９月'!H23</f>
        <v>2652466128</v>
      </c>
    </row>
    <row r="24" spans="1:10" ht="19.2" customHeight="1" thickBot="1" x14ac:dyDescent="0.5">
      <c r="A24" s="10">
        <v>20</v>
      </c>
      <c r="B24" s="11">
        <v>571610</v>
      </c>
      <c r="C24" s="12">
        <v>81192354</v>
      </c>
      <c r="E24" s="80" t="s">
        <v>19</v>
      </c>
      <c r="F24" s="81"/>
      <c r="G24" s="30">
        <f>G6+G8+G10+G12+G14+G16+G18+G20+G22</f>
        <v>11138467</v>
      </c>
      <c r="H24" s="31">
        <f t="shared" ref="G24:J25" si="0">H6+H8+H10+H12+H14+H16+H18+H20+H22</f>
        <v>1642675915</v>
      </c>
      <c r="I24" s="32">
        <f t="shared" si="0"/>
        <v>104018696</v>
      </c>
      <c r="J24" s="31">
        <f t="shared" si="0"/>
        <v>17864443790</v>
      </c>
    </row>
    <row r="25" spans="1:10" ht="19.2" customHeight="1" x14ac:dyDescent="0.45">
      <c r="A25" s="10">
        <v>21</v>
      </c>
      <c r="B25" s="11">
        <v>426235</v>
      </c>
      <c r="C25" s="12">
        <v>48915111</v>
      </c>
      <c r="E25" s="33"/>
      <c r="F25" s="34" t="s">
        <v>20</v>
      </c>
      <c r="G25" s="35">
        <f t="shared" si="0"/>
        <v>10002874</v>
      </c>
      <c r="H25" s="35">
        <f t="shared" si="0"/>
        <v>2047137158</v>
      </c>
      <c r="I25" s="35">
        <f t="shared" si="0"/>
        <v>101917631</v>
      </c>
      <c r="J25" s="35">
        <f t="shared" si="0"/>
        <v>18065448877</v>
      </c>
    </row>
    <row r="26" spans="1:10" ht="19.2" customHeight="1" x14ac:dyDescent="0.45">
      <c r="A26" s="10">
        <v>22</v>
      </c>
      <c r="B26" s="11">
        <v>0</v>
      </c>
      <c r="C26" s="12">
        <v>0</v>
      </c>
      <c r="E26" s="73" t="s">
        <v>21</v>
      </c>
      <c r="F26" s="74"/>
      <c r="G26" s="37">
        <f>G24/G25</f>
        <v>1.1135266724343424</v>
      </c>
      <c r="H26" s="37">
        <f>H24/H25</f>
        <v>0.8024259188401679</v>
      </c>
      <c r="I26" s="37">
        <f>I24/I25</f>
        <v>1.020615324153286</v>
      </c>
      <c r="J26" s="37">
        <f>J24/J25</f>
        <v>0.98887350719217892</v>
      </c>
    </row>
    <row r="27" spans="1:10" ht="19.2" customHeight="1" x14ac:dyDescent="0.45">
      <c r="A27" s="10">
        <v>23</v>
      </c>
      <c r="B27" s="11">
        <v>373567</v>
      </c>
      <c r="C27" s="12">
        <v>47642541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36197</v>
      </c>
      <c r="C28" s="12">
        <v>12466373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199276</v>
      </c>
      <c r="C29" s="12">
        <v>40946449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1319652</v>
      </c>
      <c r="C30" s="12">
        <v>169711966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459825</v>
      </c>
      <c r="C31" s="12">
        <v>59829945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170844</v>
      </c>
      <c r="C32" s="12">
        <v>38713511</v>
      </c>
    </row>
    <row r="33" spans="1:8" ht="19.2" customHeight="1" x14ac:dyDescent="0.45">
      <c r="A33" s="10">
        <v>29</v>
      </c>
      <c r="B33" s="11">
        <v>2785</v>
      </c>
      <c r="C33" s="12">
        <v>2449039</v>
      </c>
      <c r="F33" s="40"/>
      <c r="G33" s="40"/>
      <c r="H33" s="40"/>
    </row>
    <row r="34" spans="1:8" ht="19.2" customHeight="1" x14ac:dyDescent="0.45">
      <c r="A34" s="10">
        <v>30</v>
      </c>
      <c r="B34" s="11">
        <v>200152</v>
      </c>
      <c r="C34" s="12">
        <v>84304059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11138467</v>
      </c>
      <c r="C36" s="43">
        <f>SUM(C5:C35)</f>
        <v>1642675915</v>
      </c>
      <c r="F36" s="44"/>
    </row>
    <row r="37" spans="1:8" ht="19.2" customHeight="1" x14ac:dyDescent="0.45">
      <c r="A37" s="45" t="s">
        <v>20</v>
      </c>
      <c r="B37" s="54">
        <v>10002874</v>
      </c>
      <c r="C37" s="54">
        <v>2047137158</v>
      </c>
      <c r="G37" s="44"/>
    </row>
    <row r="38" spans="1:8" ht="19.2" customHeight="1" thickBot="1" x14ac:dyDescent="0.5">
      <c r="A38" s="48" t="s">
        <v>22</v>
      </c>
      <c r="B38" s="37">
        <f>B36/B37</f>
        <v>1.1135266724343424</v>
      </c>
      <c r="C38" s="37">
        <f>C36/C37</f>
        <v>0.8024259188401679</v>
      </c>
      <c r="E38" s="49"/>
    </row>
    <row r="39" spans="1:8" ht="19.2" customHeight="1" thickBot="1" x14ac:dyDescent="0.5">
      <c r="A39" s="50" t="s">
        <v>23</v>
      </c>
      <c r="B39" s="43">
        <f>'[2]８月'!B39+'[2]９月'!B36</f>
        <v>104018696</v>
      </c>
      <c r="C39" s="43">
        <f>'[2]８月'!C39+'[2]９月'!C36</f>
        <v>17864443790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'[2]８月'!B40+'[2]９月'!B37</f>
        <v>101917631</v>
      </c>
      <c r="C40" s="46">
        <f>'[2]８月'!C40+'[2]９月'!C37</f>
        <v>18065448877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1.020615324153286</v>
      </c>
      <c r="C41" s="36">
        <f>C39/C40</f>
        <v>0.98887350719217892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信田 実奈子</cp:lastModifiedBy>
  <cp:lastPrinted>2025-01-07T08:00:20Z</cp:lastPrinted>
  <dcterms:created xsi:type="dcterms:W3CDTF">2023-11-17T02:06:55Z</dcterms:created>
  <dcterms:modified xsi:type="dcterms:W3CDTF">2025-01-07T08:00:49Z</dcterms:modified>
</cp:coreProperties>
</file>