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<sst xmlns="http://schemas.openxmlformats.org/spreadsheetml/2006/main" count="470" uniqueCount="116">
  <si>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</si>
  <si>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</si>
  <si>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</si>
  <si>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</si>
  <si>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</si>
  <si>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</si>
  <si>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</si>
  <si>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</si>
  <si>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</si>
  <si>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</si>
  <si>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</si>
  <si>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</si>
  <si>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</si>
  <si>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</si>
  <si>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</si>
  <si>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</si>
  <si>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</si>
  <si>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</si>
  <si>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</si>
  <si>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</si>
  <si>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</si>
  <si>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</si>
  <si>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</si>
  <si>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</si>
  <si>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</si>
  <si>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</si>
  <si>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</si>
  <si>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</si>
  <si>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</si>
  <si>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</si>
  <si>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</si>
  <si>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</si>
  <si>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</si>
  <si>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</si>
  <si>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</si>
  <si>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</si>
  <si>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</si>
  <si>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</si>
  <si>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</si>
  <si>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</si>
  <si>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</si>
  <si>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</si>
  <si>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</si>
  <si>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</si>
  <si>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</si>
  <si>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</si>
  <si>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</si>
  <si>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</si>
  <si>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</si>
  <si>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</si>
  <si>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</si>
  <si>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</si>
  <si>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</si>
  <si>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</si>
  <si>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</si>
  <si>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</si>
  <si>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</si>
  <si>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</si>
  <si>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</si>
  <si>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</si>
  <si>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</si>
  <si>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</si>
  <si>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</si>
  <si>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</si>
  <si>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</si>
  <si>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</si>
  <si>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</si>
  <si>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</si>
  <si>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</si>
  <si>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</si>
  <si>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</si>
  <si>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</si>
  <si>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</si>
  <si>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</si>
  <si>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</si>
  <si>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</si>
  <si>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</si>
  <si>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</si>
  <si>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</si>
  <si>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</si>
  <si>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</si>
  <si>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</si>
  <si>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</si>
  <si>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</si>
  <si>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</si>
  <si>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</si>
  <si>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</si>
  <si>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</si>
  <si>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</si>
  <si>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</si>
  <si>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</si>
  <si>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</si>
  <si>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</si>
  <si>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</si>
  <si>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</si>
  <si>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</si>
  <si>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</si>
  <si>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</si>
  <si>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</si>
  <si>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</si>
  <si>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</si>
  <si>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</si>
  <si>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</si>
  <si>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鳥取県営境港水産物地方卸売市場水産物取扱高報告書(平成３１年１月分）</t>
  </si>
  <si>
    <t>鳥取県営境港水産物地方卸売市場水産物取扱高報告書(平成３１年２月分）</t>
  </si>
  <si>
    <t>鳥取県営境港水産物地方卸売市場水産物取扱高報告書(平成３１年３月分）</t>
  </si>
  <si>
    <t>鳥取県営境港水産物地方卸売市場水産物取扱高報告書(平成３１年４月分）</t>
  </si>
  <si>
    <t>鳥取県営境港水産物地方卸売市場水産物取扱高報告書（令和元年５月分）</t>
  </si>
  <si>
    <t>鳥取県営境港水産物地方卸売市場水産物取扱高報告書(令和元年６月分）</t>
  </si>
  <si>
    <t>鳥取県営境港水産物地方卸売市場水産物取扱高報告書(令和元年７月分）</t>
  </si>
  <si>
    <t>鳥取県営境港水産物地方卸売市場水産物取扱高報告書(令和元年８月分）</t>
  </si>
  <si>
    <t>鳥取県営境港水産物地方卸売市場水産物取扱高報告書(令和元年９月分）</t>
  </si>
  <si>
    <t>鳥取県営境港水産物地方卸売市場水産物取扱高報告書(令和元年１０月分）</t>
  </si>
  <si>
    <t>鳥取県営境港水産物地方卸売市場水産物取扱高報告書(令和元年１１月分）</t>
  </si>
  <si>
    <t>鳥取県営境港水産物地方卸売市場水産物取扱高報告書(令和元年１２月分）</t>
  </si>
  <si>
    <t>70645419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</si>
</sst>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1" xfId="0" applyNumberFormat="1" applyBorder="1" applyAlignment="1">
      <alignment wrapText="1"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 wrapText="1"/>
    </xf>
    <xf numFmtId="178" fontId="0" fillId="0" borderId="16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178" fontId="0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9" fontId="0" fillId="0" borderId="12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25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2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0" fontId="0" fillId="0" borderId="26" xfId="0" applyBorder="1" applyAlignment="1">
      <alignment vertical="top" wrapText="1"/>
    </xf>
    <xf numFmtId="178" fontId="0" fillId="0" borderId="12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9" xfId="0" applyNumberFormat="1" applyBorder="1" applyAlignment="1">
      <alignment wrapText="1"/>
    </xf>
    <xf numFmtId="176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6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8" fontId="0" fillId="0" borderId="29" xfId="0" applyNumberFormat="1" applyFont="1" applyBorder="1" applyAlignment="1">
      <alignment horizontal="right"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27" xfId="0" applyNumberFormat="1" applyBorder="1" applyAlignment="1">
      <alignment/>
    </xf>
    <xf numFmtId="176" fontId="0" fillId="0" borderId="30" xfId="0" applyNumberFormat="1" applyBorder="1" applyAlignment="1">
      <alignment/>
    </xf>
    <xf numFmtId="178" fontId="0" fillId="0" borderId="35" xfId="0" applyNumberFormat="1" applyBorder="1" applyAlignment="1">
      <alignment/>
    </xf>
    <xf numFmtId="176" fontId="0" fillId="0" borderId="35" xfId="0" applyNumberFormat="1" applyBorder="1" applyAlignment="1">
      <alignment/>
    </xf>
    <xf numFmtId="178" fontId="0" fillId="0" borderId="35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0" fontId="0" fillId="0" borderId="0" xfId="0" applyFill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179" fontId="0" fillId="0" borderId="25" xfId="0" applyNumberFormat="1" applyFont="1" applyBorder="1" applyAlignment="1">
      <alignment vertical="center"/>
    </xf>
    <xf numFmtId="49" fontId="0" fillId="0" borderId="13" xfId="0" applyNumberFormat="1" applyFill="1" applyBorder="1" applyAlignment="1">
      <alignment horizontal="right"/>
    </xf>
    <xf numFmtId="179" fontId="0" fillId="0" borderId="14" xfId="0" applyNumberFormat="1" applyFont="1" applyBorder="1" applyAlignment="1">
      <alignment vertical="center"/>
    </xf>
    <xf numFmtId="179" fontId="44" fillId="0" borderId="11" xfId="0" applyNumberFormat="1" applyFont="1" applyBorder="1" applyAlignment="1">
      <alignment vertical="center"/>
    </xf>
    <xf numFmtId="179" fontId="44" fillId="0" borderId="10" xfId="0" applyNumberFormat="1" applyFont="1" applyBorder="1" applyAlignment="1">
      <alignment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1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B27" sqref="B27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18" t="s">
        <v>103</v>
      </c>
      <c r="B1" s="118"/>
      <c r="C1" s="118"/>
      <c r="D1" s="118"/>
      <c r="E1" s="118"/>
      <c r="F1" s="118"/>
      <c r="G1" s="118"/>
      <c r="H1" s="118"/>
    </row>
    <row r="2" ht="13.5">
      <c r="J2" s="27"/>
    </row>
    <row r="3" spans="1:7" ht="14.25">
      <c r="A3" s="119" t="s">
        <v>18</v>
      </c>
      <c r="B3" s="119"/>
      <c r="E3" s="122" t="s">
        <v>17</v>
      </c>
      <c r="F3" s="122"/>
      <c r="G3" s="122"/>
    </row>
    <row r="4" spans="1:10" ht="13.5">
      <c r="A4" s="1" t="s">
        <v>0</v>
      </c>
      <c r="B4" s="6" t="s">
        <v>5</v>
      </c>
      <c r="C4" s="1" t="s">
        <v>6</v>
      </c>
      <c r="E4" s="41"/>
      <c r="F4" s="38"/>
      <c r="G4" s="116" t="s">
        <v>21</v>
      </c>
      <c r="H4" s="117"/>
      <c r="I4" s="31"/>
      <c r="J4" s="31"/>
    </row>
    <row r="5" spans="1:10" ht="13.5">
      <c r="A5" s="30">
        <v>1</v>
      </c>
      <c r="B5" s="46">
        <v>0</v>
      </c>
      <c r="C5" s="47">
        <v>0</v>
      </c>
      <c r="E5" s="42"/>
      <c r="F5" s="39"/>
      <c r="G5" s="1" t="s">
        <v>13</v>
      </c>
      <c r="H5" s="1" t="s">
        <v>14</v>
      </c>
      <c r="I5" s="32"/>
      <c r="J5" s="32"/>
    </row>
    <row r="6" spans="1:9" ht="13.5">
      <c r="A6" s="30">
        <v>2</v>
      </c>
      <c r="B6" s="46">
        <v>0</v>
      </c>
      <c r="C6" s="47">
        <v>0</v>
      </c>
      <c r="E6" s="114" t="s">
        <v>29</v>
      </c>
      <c r="F6" s="115"/>
      <c r="G6" s="10">
        <v>12759082</v>
      </c>
      <c r="H6" s="3">
        <v>1881843071</v>
      </c>
      <c r="I6" s="33"/>
    </row>
    <row r="7" spans="1:9" ht="13.5">
      <c r="A7" s="30">
        <v>3</v>
      </c>
      <c r="B7" s="46">
        <v>0</v>
      </c>
      <c r="C7" s="47">
        <v>0</v>
      </c>
      <c r="E7" s="37"/>
      <c r="F7" s="40" t="s">
        <v>15</v>
      </c>
      <c r="G7" s="72">
        <v>12244691</v>
      </c>
      <c r="H7" s="73">
        <v>1281742239</v>
      </c>
      <c r="I7" s="33"/>
    </row>
    <row r="8" spans="1:9" ht="13.5">
      <c r="A8" s="30">
        <v>4</v>
      </c>
      <c r="B8" s="46">
        <v>0</v>
      </c>
      <c r="C8" s="47">
        <v>0</v>
      </c>
      <c r="E8" s="114" t="s">
        <v>8</v>
      </c>
      <c r="F8" s="115"/>
      <c r="G8" s="78">
        <v>97184</v>
      </c>
      <c r="H8" s="78">
        <v>80086847</v>
      </c>
      <c r="I8" s="33"/>
    </row>
    <row r="9" spans="1:9" ht="13.5">
      <c r="A9" s="30">
        <v>5</v>
      </c>
      <c r="B9" s="46">
        <v>84884</v>
      </c>
      <c r="C9" s="47">
        <v>74948383</v>
      </c>
      <c r="E9" s="37"/>
      <c r="F9" s="40" t="s">
        <v>15</v>
      </c>
      <c r="G9" s="71">
        <v>6805</v>
      </c>
      <c r="H9" s="71">
        <v>5401808</v>
      </c>
      <c r="I9" s="33"/>
    </row>
    <row r="10" spans="1:9" ht="13.5">
      <c r="A10" s="30">
        <v>6</v>
      </c>
      <c r="B10" s="46"/>
      <c r="C10" s="47"/>
      <c r="E10" s="114" t="s">
        <v>9</v>
      </c>
      <c r="F10" s="115"/>
      <c r="G10" s="11">
        <v>515550</v>
      </c>
      <c r="H10" s="11">
        <v>336600145</v>
      </c>
      <c r="I10" s="34"/>
    </row>
    <row r="11" spans="1:9" ht="13.5">
      <c r="A11" s="30">
        <v>7</v>
      </c>
      <c r="B11" s="46">
        <v>511561</v>
      </c>
      <c r="C11" s="47">
        <v>114556197</v>
      </c>
      <c r="E11" s="37"/>
      <c r="F11" s="40" t="s">
        <v>15</v>
      </c>
      <c r="G11" s="69">
        <v>545536</v>
      </c>
      <c r="H11" s="69">
        <v>290623248</v>
      </c>
      <c r="I11" s="33"/>
    </row>
    <row r="12" spans="1:9" ht="13.5">
      <c r="A12" s="30">
        <v>8</v>
      </c>
      <c r="B12" s="46">
        <v>897395</v>
      </c>
      <c r="C12" s="47">
        <v>148184957</v>
      </c>
      <c r="E12" s="114" t="s">
        <v>30</v>
      </c>
      <c r="F12" s="115"/>
      <c r="G12" s="78">
        <v>6593</v>
      </c>
      <c r="H12" s="78">
        <v>7186996</v>
      </c>
      <c r="I12" s="33"/>
    </row>
    <row r="13" spans="1:9" ht="13.5">
      <c r="A13" s="30">
        <v>9</v>
      </c>
      <c r="B13" s="46">
        <v>1134449</v>
      </c>
      <c r="C13" s="47">
        <v>225346464</v>
      </c>
      <c r="E13" s="37"/>
      <c r="F13" s="40" t="s">
        <v>15</v>
      </c>
      <c r="G13" s="71">
        <v>5560</v>
      </c>
      <c r="H13" s="71">
        <v>6565630</v>
      </c>
      <c r="I13" s="33"/>
    </row>
    <row r="14" spans="1:9" ht="13.5">
      <c r="A14" s="30">
        <v>10</v>
      </c>
      <c r="B14" s="46">
        <v>206192</v>
      </c>
      <c r="C14" s="47">
        <v>86391171</v>
      </c>
      <c r="E14" s="114" t="s">
        <v>96</v>
      </c>
      <c r="F14" s="115"/>
      <c r="G14" s="53"/>
      <c r="H14" s="65"/>
      <c r="I14" s="33"/>
    </row>
    <row r="15" spans="1:9" ht="13.5">
      <c r="A15" s="30">
        <v>11</v>
      </c>
      <c r="B15" s="46">
        <v>447851</v>
      </c>
      <c r="C15" s="47">
        <v>73354613</v>
      </c>
      <c r="E15" s="37"/>
      <c r="F15" s="40" t="s">
        <v>15</v>
      </c>
      <c r="G15" s="69"/>
      <c r="H15" s="74"/>
      <c r="I15" s="33"/>
    </row>
    <row r="16" spans="1:9" ht="13.5">
      <c r="A16" s="30">
        <v>12</v>
      </c>
      <c r="B16" s="46">
        <v>332281</v>
      </c>
      <c r="C16" s="47">
        <v>130823091</v>
      </c>
      <c r="E16" s="114" t="s">
        <v>11</v>
      </c>
      <c r="F16" s="115"/>
      <c r="G16" s="53"/>
      <c r="H16" s="53"/>
      <c r="I16" s="33"/>
    </row>
    <row r="17" spans="1:9" ht="13.5">
      <c r="A17" s="30">
        <v>13</v>
      </c>
      <c r="B17" s="46"/>
      <c r="C17" s="47"/>
      <c r="E17" s="37"/>
      <c r="F17" s="40" t="s">
        <v>15</v>
      </c>
      <c r="G17" s="55"/>
      <c r="H17" s="55"/>
      <c r="I17" s="33"/>
    </row>
    <row r="18" spans="1:9" ht="13.5">
      <c r="A18" s="30">
        <v>14</v>
      </c>
      <c r="B18" s="46">
        <v>1290867</v>
      </c>
      <c r="C18" s="47">
        <v>166689156</v>
      </c>
      <c r="E18" s="120" t="s">
        <v>27</v>
      </c>
      <c r="F18" s="121"/>
      <c r="G18" s="67">
        <v>377106</v>
      </c>
      <c r="H18" s="67">
        <v>299665678</v>
      </c>
      <c r="I18" s="33"/>
    </row>
    <row r="19" spans="1:9" ht="13.5">
      <c r="A19" s="30">
        <v>15</v>
      </c>
      <c r="B19" s="46">
        <v>953155</v>
      </c>
      <c r="C19" s="47">
        <v>194293525</v>
      </c>
      <c r="E19" s="37"/>
      <c r="F19" s="40" t="s">
        <v>23</v>
      </c>
      <c r="G19" s="71">
        <v>319429</v>
      </c>
      <c r="H19" s="71">
        <v>260845193</v>
      </c>
      <c r="I19" s="33"/>
    </row>
    <row r="20" spans="1:9" ht="13.5">
      <c r="A20" s="30">
        <v>16</v>
      </c>
      <c r="B20" s="46">
        <v>1785190</v>
      </c>
      <c r="C20" s="47">
        <v>156987997</v>
      </c>
      <c r="E20" s="114" t="s">
        <v>31</v>
      </c>
      <c r="F20" s="115"/>
      <c r="G20" s="50">
        <v>6324</v>
      </c>
      <c r="H20" s="50">
        <v>4712585</v>
      </c>
      <c r="I20" s="33"/>
    </row>
    <row r="21" spans="1:9" ht="13.5">
      <c r="A21" s="30">
        <v>17</v>
      </c>
      <c r="B21" s="46">
        <v>138099</v>
      </c>
      <c r="C21" s="47">
        <v>52974627</v>
      </c>
      <c r="E21" s="37"/>
      <c r="F21" s="40" t="s">
        <v>23</v>
      </c>
      <c r="G21" s="69">
        <v>6329</v>
      </c>
      <c r="H21" s="69">
        <v>4547205</v>
      </c>
      <c r="I21" s="33"/>
    </row>
    <row r="22" spans="1:9" ht="13.5">
      <c r="A22" s="30">
        <v>18</v>
      </c>
      <c r="B22" s="46">
        <v>644208</v>
      </c>
      <c r="C22" s="47">
        <v>99095952</v>
      </c>
      <c r="E22" s="114" t="s">
        <v>32</v>
      </c>
      <c r="F22" s="115"/>
      <c r="G22" s="67">
        <v>400948</v>
      </c>
      <c r="H22" s="81">
        <v>320917025</v>
      </c>
      <c r="I22" s="35"/>
    </row>
    <row r="23" spans="1:9" ht="13.5">
      <c r="A23" s="30">
        <v>19</v>
      </c>
      <c r="B23" s="46">
        <v>1499832</v>
      </c>
      <c r="C23" s="47">
        <v>159739241</v>
      </c>
      <c r="E23" s="37"/>
      <c r="F23" s="40" t="s">
        <v>15</v>
      </c>
      <c r="G23" s="71">
        <v>342440</v>
      </c>
      <c r="H23" s="75">
        <v>220625499</v>
      </c>
      <c r="I23" s="31"/>
    </row>
    <row r="24" spans="1:9" ht="13.5">
      <c r="A24" s="30">
        <v>20</v>
      </c>
      <c r="B24" s="46"/>
      <c r="C24" s="47"/>
      <c r="E24" s="114" t="s">
        <v>24</v>
      </c>
      <c r="F24" s="115"/>
      <c r="G24" s="53">
        <f>G6+G8+G10+G12+G14+G16+G18+G20+G22</f>
        <v>14162787</v>
      </c>
      <c r="H24" s="53">
        <f>H6+H8+H10+H12+H14+H16+H18+H20+H22</f>
        <v>2931012347</v>
      </c>
      <c r="I24" s="31"/>
    </row>
    <row r="25" spans="1:9" ht="13.5">
      <c r="A25" s="30">
        <v>21</v>
      </c>
      <c r="B25" s="46">
        <v>871879</v>
      </c>
      <c r="C25" s="47">
        <v>218545636</v>
      </c>
      <c r="E25" s="37"/>
      <c r="F25" s="40" t="s">
        <v>25</v>
      </c>
      <c r="G25" s="62">
        <f>G7+G9+G11+G13+G15+G17+G19+G21+G23</f>
        <v>13470790</v>
      </c>
      <c r="H25" s="62">
        <f>H7+H9+H11+H13+H15+H17+H19+H21+H23</f>
        <v>2070350822</v>
      </c>
      <c r="I25" s="31"/>
    </row>
    <row r="26" spans="1:9" ht="13.5">
      <c r="A26" s="30">
        <v>22</v>
      </c>
      <c r="B26" s="46">
        <v>18911</v>
      </c>
      <c r="C26" s="47">
        <v>11986924</v>
      </c>
      <c r="E26" s="116" t="s">
        <v>19</v>
      </c>
      <c r="F26" s="117"/>
      <c r="G26" s="63">
        <f>G24/G25</f>
        <v>1.051370186900694</v>
      </c>
      <c r="H26" s="63">
        <f>H24/H25</f>
        <v>1.4157080606119614</v>
      </c>
      <c r="I26" s="31"/>
    </row>
    <row r="27" spans="1:8" ht="13.5" customHeight="1">
      <c r="A27" s="30">
        <v>23</v>
      </c>
      <c r="B27" s="46">
        <v>516255</v>
      </c>
      <c r="C27" s="47">
        <v>105441149</v>
      </c>
      <c r="E27" s="43"/>
      <c r="F27" s="59"/>
      <c r="G27" s="59"/>
      <c r="H27" s="59"/>
    </row>
    <row r="28" spans="1:8" ht="13.5">
      <c r="A28" s="30">
        <v>24</v>
      </c>
      <c r="B28" s="46">
        <v>438018</v>
      </c>
      <c r="C28" s="47">
        <v>164395361</v>
      </c>
      <c r="F28" s="45"/>
      <c r="G28" s="45"/>
      <c r="H28" s="45"/>
    </row>
    <row r="29" spans="1:8" ht="13.5">
      <c r="A29" s="30">
        <v>25</v>
      </c>
      <c r="B29" s="46">
        <v>258517</v>
      </c>
      <c r="C29" s="47">
        <v>145896282</v>
      </c>
      <c r="F29" s="45"/>
      <c r="G29" s="45"/>
      <c r="H29" s="45"/>
    </row>
    <row r="30" spans="1:8" ht="13.5">
      <c r="A30" s="30">
        <v>26</v>
      </c>
      <c r="B30" s="46">
        <v>550535</v>
      </c>
      <c r="C30" s="47">
        <v>166283401</v>
      </c>
      <c r="F30" s="45"/>
      <c r="G30" s="45"/>
      <c r="H30" s="45"/>
    </row>
    <row r="31" spans="1:8" ht="13.5">
      <c r="A31" s="30">
        <v>27</v>
      </c>
      <c r="B31" s="46"/>
      <c r="C31" s="47"/>
      <c r="F31" s="45"/>
      <c r="G31" s="45"/>
      <c r="H31" s="45"/>
    </row>
    <row r="32" spans="1:3" ht="13.5">
      <c r="A32" s="30">
        <v>28</v>
      </c>
      <c r="B32" s="46">
        <v>109169</v>
      </c>
      <c r="C32" s="47">
        <v>38469319</v>
      </c>
    </row>
    <row r="33" spans="1:6" ht="13.5">
      <c r="A33" s="30">
        <v>29</v>
      </c>
      <c r="B33" s="46">
        <v>22042</v>
      </c>
      <c r="C33" s="47">
        <v>18611151</v>
      </c>
      <c r="F33" s="45"/>
    </row>
    <row r="34" spans="1:3" ht="13.5">
      <c r="A34" s="30">
        <v>30</v>
      </c>
      <c r="B34" s="46">
        <v>111931</v>
      </c>
      <c r="C34" s="47">
        <v>55905202</v>
      </c>
    </row>
    <row r="35" spans="1:3" ht="14.25" thickBot="1">
      <c r="A35" s="30">
        <v>31</v>
      </c>
      <c r="B35" s="46">
        <v>1339566</v>
      </c>
      <c r="C35" s="47">
        <v>322092548</v>
      </c>
    </row>
    <row r="36" spans="1:6" ht="14.25" thickBot="1">
      <c r="A36" s="108" t="s">
        <v>1</v>
      </c>
      <c r="B36" s="5">
        <f>SUM(B5:B35)</f>
        <v>14162787</v>
      </c>
      <c r="C36" s="5">
        <f>SUM(C5:C35)</f>
        <v>2931012347</v>
      </c>
      <c r="F36" s="21"/>
    </row>
    <row r="37" spans="1:7" ht="13.5">
      <c r="A37" s="14" t="s">
        <v>20</v>
      </c>
      <c r="B37" s="4">
        <v>13470790</v>
      </c>
      <c r="C37" s="4">
        <v>2070350822</v>
      </c>
      <c r="G37" s="28"/>
    </row>
    <row r="38" spans="1:5" ht="13.5">
      <c r="A38" s="36" t="s">
        <v>3</v>
      </c>
      <c r="B38" s="2">
        <f>B36/B37</f>
        <v>1.051370186900694</v>
      </c>
      <c r="C38" s="2">
        <f>C36/C37</f>
        <v>1.4157080606119614</v>
      </c>
      <c r="D38" s="26"/>
      <c r="E38" s="26"/>
    </row>
  </sheetData>
  <sheetProtection/>
  <mergeCells count="15">
    <mergeCell ref="A1:H1"/>
    <mergeCell ref="A3:B3"/>
    <mergeCell ref="G4:H4"/>
    <mergeCell ref="E16:F16"/>
    <mergeCell ref="E18:F18"/>
    <mergeCell ref="E20:F20"/>
    <mergeCell ref="E3:G3"/>
    <mergeCell ref="E14:F14"/>
    <mergeCell ref="E6:F6"/>
    <mergeCell ref="E8:F8"/>
    <mergeCell ref="E10:F10"/>
    <mergeCell ref="E12:F12"/>
    <mergeCell ref="E24:F24"/>
    <mergeCell ref="E26:F26"/>
    <mergeCell ref="E22:F22"/>
  </mergeCells>
  <printOptions/>
  <pageMargins left="0.61" right="0.6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7">
      <selection activeCell="J25" sqref="J25"/>
    </sheetView>
  </sheetViews>
  <sheetFormatPr defaultColWidth="9.00390625" defaultRowHeight="13.5"/>
  <cols>
    <col min="2" max="2" width="12.125" style="0" bestFit="1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1.75390625" style="0" customWidth="1"/>
    <col min="10" max="10" width="14.25390625" style="0" customWidth="1"/>
  </cols>
  <sheetData>
    <row r="1" ht="17.25">
      <c r="A1" s="17" t="s">
        <v>112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85</v>
      </c>
      <c r="I4" s="8" t="s">
        <v>86</v>
      </c>
      <c r="J4" s="9"/>
      <c r="K4" s="31"/>
    </row>
    <row r="5" spans="1:11" ht="13.5">
      <c r="A5" s="30">
        <v>1</v>
      </c>
      <c r="B5" s="46">
        <v>368701</v>
      </c>
      <c r="C5" s="47">
        <v>47893021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1406050</v>
      </c>
      <c r="C6" s="47">
        <v>122254734</v>
      </c>
      <c r="E6" s="114" t="s">
        <v>40</v>
      </c>
      <c r="F6" s="115"/>
      <c r="G6" s="53">
        <v>5230420</v>
      </c>
      <c r="H6" s="64">
        <v>595034008</v>
      </c>
      <c r="I6" s="53">
        <f>'９月'!I6+'10月'!G6</f>
        <v>64657842</v>
      </c>
      <c r="J6" s="53">
        <f>'９月'!J6+'10月'!H6</f>
        <v>8962029974</v>
      </c>
      <c r="K6" s="31"/>
    </row>
    <row r="7" spans="1:12" ht="13.5">
      <c r="A7" s="30">
        <v>3</v>
      </c>
      <c r="B7" s="46">
        <v>819124</v>
      </c>
      <c r="C7" s="47">
        <v>98822899</v>
      </c>
      <c r="E7" s="37"/>
      <c r="F7" s="40" t="s">
        <v>23</v>
      </c>
      <c r="G7" s="69">
        <v>4533297</v>
      </c>
      <c r="H7" s="73">
        <v>733410186</v>
      </c>
      <c r="I7" s="69">
        <f>'９月'!I7+'10月'!G7</f>
        <v>91249118</v>
      </c>
      <c r="J7" s="69">
        <f>'９月'!J7+'10月'!H7</f>
        <v>9047565809</v>
      </c>
      <c r="K7" s="31"/>
      <c r="L7" s="28"/>
    </row>
    <row r="8" spans="1:11" ht="13.5">
      <c r="A8" s="30">
        <v>4</v>
      </c>
      <c r="B8" s="46">
        <v>12370</v>
      </c>
      <c r="C8" s="47">
        <v>4055882</v>
      </c>
      <c r="E8" s="114" t="s">
        <v>83</v>
      </c>
      <c r="F8" s="115"/>
      <c r="G8" s="70">
        <v>35397</v>
      </c>
      <c r="H8" s="95">
        <v>31475897</v>
      </c>
      <c r="I8" s="53">
        <f>'９月'!I8+'10月'!G8</f>
        <v>523575</v>
      </c>
      <c r="J8" s="53">
        <f>'９月'!J8+'10月'!H8</f>
        <v>438845500</v>
      </c>
      <c r="K8" s="31"/>
    </row>
    <row r="9" spans="1:11" ht="13.5">
      <c r="A9" s="30">
        <v>5</v>
      </c>
      <c r="B9" s="46">
        <v>54320</v>
      </c>
      <c r="C9" s="47">
        <v>6508645</v>
      </c>
      <c r="E9" s="37"/>
      <c r="F9" s="40" t="s">
        <v>23</v>
      </c>
      <c r="G9" s="84">
        <v>134117</v>
      </c>
      <c r="H9" s="84">
        <v>152761568</v>
      </c>
      <c r="I9" s="69">
        <f>'９月'!I9+'10月'!G9</f>
        <v>363439</v>
      </c>
      <c r="J9" s="69">
        <f>'９月'!J9+'10月'!H9</f>
        <v>363833295</v>
      </c>
      <c r="K9" s="31"/>
    </row>
    <row r="10" spans="1:11" ht="13.5">
      <c r="A10" s="30">
        <v>6</v>
      </c>
      <c r="B10" s="46"/>
      <c r="C10" s="47"/>
      <c r="E10" s="114" t="s">
        <v>84</v>
      </c>
      <c r="F10" s="115"/>
      <c r="G10" s="53">
        <v>461356</v>
      </c>
      <c r="H10" s="64">
        <v>212355806</v>
      </c>
      <c r="I10" s="53">
        <f>'９月'!I10+'10月'!G10</f>
        <v>3737081</v>
      </c>
      <c r="J10" s="53">
        <f>'９月'!J10+'10月'!H10</f>
        <v>2531996372</v>
      </c>
      <c r="K10" s="31"/>
    </row>
    <row r="11" spans="1:11" ht="13.5">
      <c r="A11" s="30">
        <v>7</v>
      </c>
      <c r="B11" s="46">
        <v>164253</v>
      </c>
      <c r="C11" s="47">
        <v>35981240</v>
      </c>
      <c r="E11" s="37"/>
      <c r="F11" s="40" t="s">
        <v>23</v>
      </c>
      <c r="G11" s="69">
        <v>418414</v>
      </c>
      <c r="H11" s="69">
        <v>339755202</v>
      </c>
      <c r="I11" s="69">
        <f>'９月'!I11+'10月'!G11</f>
        <v>4654023</v>
      </c>
      <c r="J11" s="69">
        <f>'９月'!J11+'10月'!H11</f>
        <v>2712188015</v>
      </c>
      <c r="K11" s="31"/>
    </row>
    <row r="12" spans="1:11" ht="13.5">
      <c r="A12" s="30">
        <v>8</v>
      </c>
      <c r="B12" s="46">
        <v>41575</v>
      </c>
      <c r="C12" s="47">
        <v>19451433</v>
      </c>
      <c r="E12" s="114" t="s">
        <v>43</v>
      </c>
      <c r="F12" s="115"/>
      <c r="G12" s="96">
        <v>4180</v>
      </c>
      <c r="H12" s="97">
        <v>5833311</v>
      </c>
      <c r="I12" s="53">
        <f>'９月'!I12+'10月'!G12</f>
        <v>63393</v>
      </c>
      <c r="J12" s="53">
        <f>'９月'!J12+'10月'!H12</f>
        <v>71898727</v>
      </c>
      <c r="K12" s="28"/>
    </row>
    <row r="13" spans="1:11" ht="13.5">
      <c r="A13" s="30">
        <v>9</v>
      </c>
      <c r="B13" s="46">
        <v>46314</v>
      </c>
      <c r="C13" s="47">
        <v>27496945</v>
      </c>
      <c r="E13" s="37"/>
      <c r="F13" s="40" t="s">
        <v>23</v>
      </c>
      <c r="G13" s="84">
        <v>4915</v>
      </c>
      <c r="H13" s="84">
        <v>6094801</v>
      </c>
      <c r="I13" s="69">
        <f>'９月'!I13+'10月'!G13</f>
        <v>194885</v>
      </c>
      <c r="J13" s="69">
        <f>'９月'!J13+'10月'!H13</f>
        <v>70742340</v>
      </c>
      <c r="K13" s="31"/>
    </row>
    <row r="14" spans="1:11" ht="13.5">
      <c r="A14" s="30">
        <v>10</v>
      </c>
      <c r="B14" s="46">
        <v>245674</v>
      </c>
      <c r="C14" s="47">
        <v>65768546</v>
      </c>
      <c r="E14" s="123" t="s">
        <v>96</v>
      </c>
      <c r="F14" s="124"/>
      <c r="G14" s="53"/>
      <c r="H14" s="56"/>
      <c r="I14" s="53">
        <f>'９月'!I14+'10月'!G14</f>
        <v>0</v>
      </c>
      <c r="J14" s="53">
        <f>'９月'!J14+'10月'!H14</f>
        <v>0</v>
      </c>
      <c r="K14" s="31"/>
    </row>
    <row r="15" spans="1:11" ht="13.5">
      <c r="A15" s="30">
        <v>11</v>
      </c>
      <c r="B15" s="46">
        <v>294388</v>
      </c>
      <c r="C15" s="47">
        <v>84363716</v>
      </c>
      <c r="E15" s="37"/>
      <c r="F15" s="40" t="s">
        <v>23</v>
      </c>
      <c r="G15" s="69"/>
      <c r="H15" s="74"/>
      <c r="I15" s="69">
        <f>'９月'!I15+'10月'!G15</f>
        <v>0</v>
      </c>
      <c r="J15" s="69">
        <f>'９月'!J15+'10月'!H15</f>
        <v>0</v>
      </c>
      <c r="K15" s="31"/>
    </row>
    <row r="16" spans="1:11" ht="13.5">
      <c r="A16" s="30">
        <v>12</v>
      </c>
      <c r="B16" s="46">
        <v>50116</v>
      </c>
      <c r="C16" s="47">
        <v>26636048</v>
      </c>
      <c r="E16" s="114" t="s">
        <v>44</v>
      </c>
      <c r="F16" s="115"/>
      <c r="G16" s="53"/>
      <c r="H16" s="53"/>
      <c r="I16" s="53">
        <f>'９月'!I16+'10月'!G16</f>
        <v>0</v>
      </c>
      <c r="J16" s="53">
        <f>'９月'!J16+'10月'!H16</f>
        <v>0</v>
      </c>
      <c r="K16" s="31"/>
    </row>
    <row r="17" spans="1:11" ht="13.5">
      <c r="A17" s="30">
        <v>13</v>
      </c>
      <c r="B17" s="46"/>
      <c r="C17" s="47"/>
      <c r="E17" s="37"/>
      <c r="F17" s="40" t="s">
        <v>23</v>
      </c>
      <c r="G17" s="55"/>
      <c r="H17" s="55"/>
      <c r="I17" s="69">
        <f>'９月'!I17+'10月'!G17</f>
        <v>0</v>
      </c>
      <c r="J17" s="69">
        <f>'９月'!J17+'10月'!H17</f>
        <v>0</v>
      </c>
      <c r="K17" s="31"/>
    </row>
    <row r="18" spans="1:11" ht="13.5">
      <c r="A18" s="30">
        <v>14</v>
      </c>
      <c r="B18" s="46">
        <v>6987</v>
      </c>
      <c r="C18" s="47">
        <v>3419832</v>
      </c>
      <c r="E18" s="120" t="s">
        <v>27</v>
      </c>
      <c r="F18" s="121"/>
      <c r="G18" s="70">
        <v>466802</v>
      </c>
      <c r="H18" s="95">
        <v>278885658</v>
      </c>
      <c r="I18" s="69">
        <f>'９月'!I18+'10月'!G18</f>
        <v>3236221</v>
      </c>
      <c r="J18" s="53">
        <f>'９月'!J18+'10月'!H18</f>
        <v>1876254892</v>
      </c>
      <c r="K18" s="31"/>
    </row>
    <row r="19" spans="1:11" ht="13.5">
      <c r="A19" s="30">
        <v>15</v>
      </c>
      <c r="B19" s="46">
        <v>38498</v>
      </c>
      <c r="C19" s="47">
        <v>14856451</v>
      </c>
      <c r="E19" s="37"/>
      <c r="F19" s="40" t="s">
        <v>23</v>
      </c>
      <c r="G19" s="84">
        <v>407113</v>
      </c>
      <c r="H19" s="84">
        <v>234208732</v>
      </c>
      <c r="I19" s="69">
        <f>'９月'!I19+'10月'!G19</f>
        <v>2956690</v>
      </c>
      <c r="J19" s="69">
        <f>'９月'!J19+'10月'!H19</f>
        <v>1766735692</v>
      </c>
      <c r="K19" s="31"/>
    </row>
    <row r="20" spans="1:11" ht="13.5">
      <c r="A20" s="30">
        <v>16</v>
      </c>
      <c r="B20" s="46">
        <v>128179</v>
      </c>
      <c r="C20" s="47">
        <v>18454747</v>
      </c>
      <c r="E20" s="114" t="s">
        <v>26</v>
      </c>
      <c r="F20" s="115"/>
      <c r="G20" s="53">
        <v>2507</v>
      </c>
      <c r="H20" s="64">
        <v>1711253</v>
      </c>
      <c r="I20" s="69">
        <f>'９月'!I20+'10月'!G20</f>
        <v>100098</v>
      </c>
      <c r="J20" s="53">
        <f>'９月'!J20+'10月'!H20</f>
        <v>50285376</v>
      </c>
      <c r="K20" s="31"/>
    </row>
    <row r="21" spans="1:11" ht="13.5">
      <c r="A21" s="30">
        <v>17</v>
      </c>
      <c r="B21" s="46">
        <v>173395</v>
      </c>
      <c r="C21" s="47">
        <v>46341165</v>
      </c>
      <c r="E21" s="37"/>
      <c r="F21" s="40" t="s">
        <v>23</v>
      </c>
      <c r="G21" s="69">
        <v>21036</v>
      </c>
      <c r="H21" s="69">
        <v>9723158</v>
      </c>
      <c r="I21" s="69">
        <f>'９月'!I21+'10月'!G21</f>
        <v>106478</v>
      </c>
      <c r="J21" s="69">
        <f>'９月'!J21+'10月'!H21</f>
        <v>55063139</v>
      </c>
      <c r="K21" s="31"/>
    </row>
    <row r="22" spans="1:11" ht="13.5">
      <c r="A22" s="30">
        <v>18</v>
      </c>
      <c r="B22" s="46">
        <v>96510</v>
      </c>
      <c r="C22" s="47">
        <v>53043226</v>
      </c>
      <c r="E22" s="114" t="s">
        <v>45</v>
      </c>
      <c r="F22" s="115"/>
      <c r="G22" s="70">
        <v>287853</v>
      </c>
      <c r="H22" s="95">
        <v>135776712</v>
      </c>
      <c r="I22" s="69">
        <f>'９月'!I22+'10月'!G22</f>
        <v>4815724</v>
      </c>
      <c r="J22" s="53">
        <f>'９月'!J22+'10月'!H22</f>
        <v>2830971598</v>
      </c>
      <c r="K22" s="31"/>
    </row>
    <row r="23" spans="1:11" ht="13.5">
      <c r="A23" s="30">
        <v>19</v>
      </c>
      <c r="B23" s="46">
        <v>53446</v>
      </c>
      <c r="C23" s="47">
        <v>27643831</v>
      </c>
      <c r="E23" s="37"/>
      <c r="F23" s="40" t="s">
        <v>23</v>
      </c>
      <c r="G23" s="84">
        <v>489658</v>
      </c>
      <c r="H23" s="91">
        <v>221107053</v>
      </c>
      <c r="I23" s="69">
        <f>'９月'!I23+'10月'!G23</f>
        <v>5389285</v>
      </c>
      <c r="J23" s="69">
        <f>'９月'!J23+'10月'!H23</f>
        <v>2760359002</v>
      </c>
      <c r="K23" s="31"/>
    </row>
    <row r="24" spans="1:11" ht="13.5">
      <c r="A24" s="30">
        <v>20</v>
      </c>
      <c r="B24" s="46"/>
      <c r="C24" s="47"/>
      <c r="E24" s="114" t="s">
        <v>24</v>
      </c>
      <c r="F24" s="115"/>
      <c r="G24" s="53">
        <f aca="true" t="shared" si="0" ref="G24:J25">G6+G8+G10+G12+G14+G16+G18+G20+G22</f>
        <v>6488515</v>
      </c>
      <c r="H24" s="53">
        <f t="shared" si="0"/>
        <v>1261072645</v>
      </c>
      <c r="I24" s="69">
        <f>'９月'!I24+'10月'!G24</f>
        <v>77133934</v>
      </c>
      <c r="J24" s="53">
        <f t="shared" si="0"/>
        <v>16762282439</v>
      </c>
      <c r="K24" s="31"/>
    </row>
    <row r="25" spans="1:11" ht="13.5">
      <c r="A25" s="30">
        <v>21</v>
      </c>
      <c r="B25" s="46">
        <v>200658</v>
      </c>
      <c r="C25" s="47">
        <v>60870533</v>
      </c>
      <c r="E25" s="37"/>
      <c r="F25" s="40" t="s">
        <v>25</v>
      </c>
      <c r="G25" s="55">
        <f t="shared" si="0"/>
        <v>6008550</v>
      </c>
      <c r="H25" s="55">
        <f t="shared" si="0"/>
        <v>1697060700</v>
      </c>
      <c r="I25" s="69">
        <f>'９月'!I25+'10月'!G25</f>
        <v>104913918</v>
      </c>
      <c r="J25" s="55">
        <f t="shared" si="0"/>
        <v>16776487292</v>
      </c>
      <c r="K25" s="31"/>
    </row>
    <row r="26" spans="1:11" ht="13.5">
      <c r="A26" s="30">
        <v>22</v>
      </c>
      <c r="B26" s="46">
        <v>34261</v>
      </c>
      <c r="C26" s="47">
        <v>14749503</v>
      </c>
      <c r="E26" s="116" t="s">
        <v>46</v>
      </c>
      <c r="F26" s="117"/>
      <c r="G26" s="2">
        <f>G24/G25</f>
        <v>1.0798803371861763</v>
      </c>
      <c r="H26" s="2">
        <f>H24/H25</f>
        <v>0.7430922447264261</v>
      </c>
      <c r="I26" s="2">
        <f>I24/I25</f>
        <v>0.7352116427488677</v>
      </c>
      <c r="J26" s="2">
        <f>J24/J25</f>
        <v>0.9991532880064367</v>
      </c>
      <c r="K26" s="31"/>
    </row>
    <row r="27" spans="1:10" ht="13.5" customHeight="1">
      <c r="A27" s="30">
        <v>23</v>
      </c>
      <c r="B27" s="46">
        <v>212506</v>
      </c>
      <c r="C27" s="47">
        <v>56854970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188133</v>
      </c>
      <c r="C28" s="47">
        <v>60225357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387322</v>
      </c>
      <c r="C29" s="47">
        <v>89010296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324056</v>
      </c>
      <c r="C30" s="47">
        <v>49538615</v>
      </c>
      <c r="F30" s="45"/>
      <c r="G30" s="45"/>
      <c r="H30" s="45"/>
      <c r="I30" s="45"/>
      <c r="J30" s="45"/>
    </row>
    <row r="31" spans="1:3" ht="13.5">
      <c r="A31" s="30">
        <v>27</v>
      </c>
      <c r="B31" s="46"/>
      <c r="C31" s="47"/>
    </row>
    <row r="32" spans="1:3" ht="13.5">
      <c r="A32" s="30">
        <v>28</v>
      </c>
      <c r="B32" s="46">
        <v>310974</v>
      </c>
      <c r="C32" s="47">
        <v>58516428</v>
      </c>
    </row>
    <row r="33" spans="1:3" ht="13.5">
      <c r="A33" s="30">
        <v>29</v>
      </c>
      <c r="B33" s="46">
        <v>471292</v>
      </c>
      <c r="C33" s="47">
        <v>68320769</v>
      </c>
    </row>
    <row r="34" spans="1:3" ht="13.5">
      <c r="A34" s="30">
        <v>30</v>
      </c>
      <c r="B34" s="46">
        <v>134986</v>
      </c>
      <c r="C34" s="47">
        <v>51189815</v>
      </c>
    </row>
    <row r="35" spans="1:3" ht="14.25" thickBot="1">
      <c r="A35" s="30">
        <v>31</v>
      </c>
      <c r="B35" s="46">
        <v>224427</v>
      </c>
      <c r="C35" s="47">
        <v>48803998</v>
      </c>
    </row>
    <row r="36" spans="1:3" ht="14.25" thickBot="1">
      <c r="A36" s="108" t="s">
        <v>24</v>
      </c>
      <c r="B36" s="5">
        <f>SUM(B5:B35)</f>
        <v>6488515</v>
      </c>
      <c r="C36" s="5">
        <f>SUM(C5:C35)</f>
        <v>1261072645</v>
      </c>
    </row>
    <row r="37" spans="1:3" ht="13.5">
      <c r="A37" s="14" t="s">
        <v>25</v>
      </c>
      <c r="B37" s="4">
        <v>6008550</v>
      </c>
      <c r="C37" s="4">
        <v>1697060700</v>
      </c>
    </row>
    <row r="38" spans="1:5" ht="14.25" thickBot="1">
      <c r="A38" s="15" t="s">
        <v>47</v>
      </c>
      <c r="B38" s="2">
        <f>B36/B37</f>
        <v>1.0798803371861763</v>
      </c>
      <c r="C38" s="2">
        <f>C36/C37</f>
        <v>0.7430922447264261</v>
      </c>
      <c r="E38" s="26"/>
    </row>
    <row r="39" spans="1:3" ht="24.75" thickBot="1">
      <c r="A39" s="19" t="s">
        <v>87</v>
      </c>
      <c r="B39" s="107">
        <f>'９月'!B39+'10月'!B36</f>
        <v>77133934</v>
      </c>
      <c r="C39" s="5">
        <f>'９月'!C39+'10月'!C36</f>
        <v>16762282439</v>
      </c>
    </row>
    <row r="40" spans="1:7" ht="13.5">
      <c r="A40" s="22" t="s">
        <v>48</v>
      </c>
      <c r="B40" s="24">
        <f>'９月'!B40+'10月'!B37</f>
        <v>104913918</v>
      </c>
      <c r="C40" s="24">
        <f>'９月'!C40+'10月'!C37</f>
        <v>16776487292</v>
      </c>
      <c r="G40" s="28"/>
    </row>
    <row r="41" spans="1:3" ht="13.5">
      <c r="A41" s="16" t="s">
        <v>49</v>
      </c>
      <c r="B41" s="23">
        <f>B39/B40</f>
        <v>0.7352116427488677</v>
      </c>
      <c r="C41" s="23">
        <f>C39/C40</f>
        <v>0.9991532880064367</v>
      </c>
    </row>
    <row r="42" ht="13.5">
      <c r="F42" s="28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K26" sqref="K26"/>
    </sheetView>
  </sheetViews>
  <sheetFormatPr defaultColWidth="9.00390625" defaultRowHeight="13.5"/>
  <cols>
    <col min="1" max="1" width="9.625" style="0" customWidth="1"/>
    <col min="2" max="2" width="11.75390625" style="0" customWidth="1"/>
    <col min="3" max="3" width="13.50390625" style="0" customWidth="1"/>
    <col min="4" max="4" width="0.3710937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113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90</v>
      </c>
      <c r="I4" s="8" t="s">
        <v>91</v>
      </c>
      <c r="J4" s="9"/>
      <c r="K4" s="31"/>
    </row>
    <row r="5" spans="1:11" ht="13.5">
      <c r="A5" s="30">
        <v>1</v>
      </c>
      <c r="B5" s="46">
        <v>146741</v>
      </c>
      <c r="C5" s="47">
        <v>53365574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84380</v>
      </c>
      <c r="C6" s="47">
        <v>32891990</v>
      </c>
      <c r="E6" s="114" t="s">
        <v>40</v>
      </c>
      <c r="F6" s="115"/>
      <c r="G6" s="53">
        <v>2561392</v>
      </c>
      <c r="H6" s="64">
        <v>711796307</v>
      </c>
      <c r="I6" s="53">
        <f>'10月'!I6+'11月'!G6</f>
        <v>67219234</v>
      </c>
      <c r="J6" s="53">
        <f>'10月'!J6+'11月'!H6</f>
        <v>9673826281</v>
      </c>
      <c r="K6" s="31"/>
    </row>
    <row r="7" spans="1:12" ht="13.5">
      <c r="A7" s="30">
        <v>3</v>
      </c>
      <c r="B7" s="46"/>
      <c r="C7" s="47"/>
      <c r="E7" s="37"/>
      <c r="F7" s="40" t="s">
        <v>23</v>
      </c>
      <c r="G7" s="69">
        <v>3885603</v>
      </c>
      <c r="H7" s="73">
        <v>813403938</v>
      </c>
      <c r="I7" s="69">
        <f>'10月'!I7+'11月'!G7</f>
        <v>95134721</v>
      </c>
      <c r="J7" s="69">
        <f>'10月'!J7+'11月'!H7</f>
        <v>9860969747</v>
      </c>
      <c r="K7" s="31"/>
      <c r="L7" s="28"/>
    </row>
    <row r="8" spans="1:11" ht="13.5">
      <c r="A8" s="30">
        <v>4</v>
      </c>
      <c r="B8" s="46">
        <v>26550</v>
      </c>
      <c r="C8" s="47">
        <v>13114245</v>
      </c>
      <c r="E8" s="114" t="s">
        <v>88</v>
      </c>
      <c r="F8" s="115"/>
      <c r="G8" s="70">
        <v>244</v>
      </c>
      <c r="H8" s="95">
        <v>318146</v>
      </c>
      <c r="I8" s="53">
        <f>'10月'!I8+'11月'!G8</f>
        <v>523819</v>
      </c>
      <c r="J8" s="53">
        <f>'10月'!J8+'11月'!H8</f>
        <v>439163646</v>
      </c>
      <c r="K8" s="31"/>
    </row>
    <row r="9" spans="1:11" ht="13.5">
      <c r="A9" s="30">
        <v>5</v>
      </c>
      <c r="B9" s="46">
        <v>238870</v>
      </c>
      <c r="C9" s="47">
        <v>55909968</v>
      </c>
      <c r="E9" s="37"/>
      <c r="F9" s="40" t="s">
        <v>23</v>
      </c>
      <c r="G9" s="84">
        <v>81229</v>
      </c>
      <c r="H9" s="84">
        <v>84297666</v>
      </c>
      <c r="I9" s="69">
        <f>'10月'!I9+'11月'!G9</f>
        <v>444668</v>
      </c>
      <c r="J9" s="69">
        <f>'10月'!J9+'11月'!H9</f>
        <v>448130961</v>
      </c>
      <c r="K9" s="31"/>
    </row>
    <row r="10" spans="1:11" ht="13.5">
      <c r="A10" s="30">
        <v>6</v>
      </c>
      <c r="B10" s="46">
        <v>248325</v>
      </c>
      <c r="C10" s="47">
        <v>71139589</v>
      </c>
      <c r="E10" s="114" t="s">
        <v>89</v>
      </c>
      <c r="F10" s="115"/>
      <c r="G10" s="53">
        <v>595787</v>
      </c>
      <c r="H10" s="64">
        <v>266562695</v>
      </c>
      <c r="I10" s="53">
        <f>'10月'!I10+'11月'!G10</f>
        <v>4332868</v>
      </c>
      <c r="J10" s="53">
        <f>'10月'!J10+'11月'!H10</f>
        <v>2798559067</v>
      </c>
      <c r="K10" s="31"/>
    </row>
    <row r="11" spans="1:11" ht="13.5">
      <c r="A11" s="30">
        <v>7</v>
      </c>
      <c r="B11" s="46">
        <v>293341</v>
      </c>
      <c r="C11" s="47">
        <v>175958466</v>
      </c>
      <c r="E11" s="37"/>
      <c r="F11" s="40" t="s">
        <v>23</v>
      </c>
      <c r="G11" s="69">
        <v>661856</v>
      </c>
      <c r="H11" s="69">
        <v>451973628</v>
      </c>
      <c r="I11" s="69">
        <f>'10月'!I11+'11月'!G11</f>
        <v>5315879</v>
      </c>
      <c r="J11" s="69">
        <f>'10月'!J11+'11月'!H11</f>
        <v>3164161643</v>
      </c>
      <c r="K11" s="31"/>
    </row>
    <row r="12" spans="1:11" ht="13.5">
      <c r="A12" s="30">
        <v>8</v>
      </c>
      <c r="B12" s="46">
        <v>71154</v>
      </c>
      <c r="C12" s="47">
        <v>55241736</v>
      </c>
      <c r="E12" s="114" t="s">
        <v>43</v>
      </c>
      <c r="F12" s="115"/>
      <c r="G12" s="70">
        <v>4386</v>
      </c>
      <c r="H12" s="95">
        <v>6067351</v>
      </c>
      <c r="I12" s="53">
        <f>'10月'!I12+'11月'!G12</f>
        <v>67779</v>
      </c>
      <c r="J12" s="53">
        <f>'10月'!J12+'11月'!H12</f>
        <v>77966078</v>
      </c>
      <c r="K12" s="28"/>
    </row>
    <row r="13" spans="1:11" ht="13.5">
      <c r="A13" s="30">
        <v>9</v>
      </c>
      <c r="B13" s="46">
        <v>209738</v>
      </c>
      <c r="C13" s="47">
        <v>145153820</v>
      </c>
      <c r="E13" s="37"/>
      <c r="F13" s="40" t="s">
        <v>23</v>
      </c>
      <c r="G13" s="84">
        <v>8121</v>
      </c>
      <c r="H13" s="84">
        <v>8286537</v>
      </c>
      <c r="I13" s="69">
        <f>'10月'!I13+'11月'!G13</f>
        <v>203006</v>
      </c>
      <c r="J13" s="69">
        <f>'10月'!J13+'11月'!H13</f>
        <v>79028877</v>
      </c>
      <c r="K13" s="31"/>
    </row>
    <row r="14" spans="1:11" ht="13.5">
      <c r="A14" s="30">
        <v>10</v>
      </c>
      <c r="B14" s="46"/>
      <c r="C14" s="47"/>
      <c r="E14" s="123" t="s">
        <v>96</v>
      </c>
      <c r="F14" s="124"/>
      <c r="G14" s="53"/>
      <c r="H14" s="56"/>
      <c r="I14" s="53">
        <f>'10月'!I14+'11月'!G14</f>
        <v>0</v>
      </c>
      <c r="J14" s="53">
        <f>'10月'!J14+'11月'!H14</f>
        <v>0</v>
      </c>
      <c r="K14" s="31"/>
    </row>
    <row r="15" spans="1:11" ht="13.5">
      <c r="A15" s="30">
        <v>11</v>
      </c>
      <c r="B15" s="46">
        <v>124024</v>
      </c>
      <c r="C15" s="47">
        <v>79260515</v>
      </c>
      <c r="E15" s="37"/>
      <c r="F15" s="40" t="s">
        <v>23</v>
      </c>
      <c r="G15" s="69"/>
      <c r="H15" s="74"/>
      <c r="I15" s="69">
        <f>'10月'!I15+'11月'!G15</f>
        <v>0</v>
      </c>
      <c r="J15" s="69">
        <f>'10月'!J15+'11月'!H15</f>
        <v>0</v>
      </c>
      <c r="K15" s="31"/>
    </row>
    <row r="16" spans="1:11" ht="13.5">
      <c r="A16" s="30">
        <v>12</v>
      </c>
      <c r="B16" s="46">
        <v>49819</v>
      </c>
      <c r="C16" s="47">
        <v>60281472</v>
      </c>
      <c r="E16" s="114" t="s">
        <v>44</v>
      </c>
      <c r="F16" s="115"/>
      <c r="G16" s="53"/>
      <c r="H16" s="53"/>
      <c r="I16" s="53">
        <f>'10月'!I16+'11月'!G16</f>
        <v>0</v>
      </c>
      <c r="J16" s="53">
        <f>'10月'!J16+'11月'!H16</f>
        <v>0</v>
      </c>
      <c r="K16" s="31"/>
    </row>
    <row r="17" spans="1:11" ht="13.5">
      <c r="A17" s="30">
        <v>13</v>
      </c>
      <c r="B17" s="46">
        <v>159561</v>
      </c>
      <c r="C17" s="47">
        <v>71688284</v>
      </c>
      <c r="E17" s="37"/>
      <c r="F17" s="40" t="s">
        <v>23</v>
      </c>
      <c r="G17" s="55"/>
      <c r="H17" s="55"/>
      <c r="I17" s="69">
        <f>'10月'!I17+'11月'!G17</f>
        <v>0</v>
      </c>
      <c r="J17" s="69">
        <f>'10月'!J17+'11月'!H17</f>
        <v>0</v>
      </c>
      <c r="K17" s="31"/>
    </row>
    <row r="18" spans="1:11" ht="13.5">
      <c r="A18" s="30">
        <v>14</v>
      </c>
      <c r="B18" s="46">
        <v>104708</v>
      </c>
      <c r="C18" s="47">
        <v>98503693</v>
      </c>
      <c r="E18" s="120" t="s">
        <v>27</v>
      </c>
      <c r="F18" s="121"/>
      <c r="G18" s="96">
        <v>452224</v>
      </c>
      <c r="H18" s="97">
        <v>895648113</v>
      </c>
      <c r="I18" s="53">
        <f>'10月'!I18+'11月'!G18</f>
        <v>3688445</v>
      </c>
      <c r="J18" s="53">
        <f>'10月'!J18+'11月'!H18</f>
        <v>2771903005</v>
      </c>
      <c r="K18" s="31"/>
    </row>
    <row r="19" spans="1:11" ht="13.5">
      <c r="A19" s="30">
        <v>15</v>
      </c>
      <c r="B19" s="46">
        <v>40663</v>
      </c>
      <c r="C19" s="47">
        <v>27841171</v>
      </c>
      <c r="E19" s="37"/>
      <c r="F19" s="40" t="s">
        <v>23</v>
      </c>
      <c r="G19" s="84">
        <v>513630</v>
      </c>
      <c r="H19" s="84">
        <v>875581067</v>
      </c>
      <c r="I19" s="69">
        <f>'10月'!I19+'11月'!G19</f>
        <v>3470320</v>
      </c>
      <c r="J19" s="69">
        <f>'10月'!J19+'11月'!H19</f>
        <v>2642316759</v>
      </c>
      <c r="K19" s="31"/>
    </row>
    <row r="20" spans="1:11" ht="13.5">
      <c r="A20" s="30">
        <v>16</v>
      </c>
      <c r="B20" s="46">
        <v>55473</v>
      </c>
      <c r="C20" s="47">
        <v>30110086</v>
      </c>
      <c r="E20" s="114" t="s">
        <v>26</v>
      </c>
      <c r="F20" s="115"/>
      <c r="G20" s="53">
        <v>15841</v>
      </c>
      <c r="H20" s="64">
        <v>11229732</v>
      </c>
      <c r="I20" s="53">
        <f>'10月'!I20+'11月'!G20</f>
        <v>115939</v>
      </c>
      <c r="J20" s="53">
        <f>'10月'!J20+'11月'!H20</f>
        <v>61515108</v>
      </c>
      <c r="K20" s="31"/>
    </row>
    <row r="21" spans="1:11" ht="13.5">
      <c r="A21" s="30">
        <v>17</v>
      </c>
      <c r="B21" s="46"/>
      <c r="C21" s="47"/>
      <c r="E21" s="37"/>
      <c r="F21" s="40" t="s">
        <v>23</v>
      </c>
      <c r="G21" s="69">
        <v>18685</v>
      </c>
      <c r="H21" s="69">
        <v>10481493</v>
      </c>
      <c r="I21" s="69">
        <f>'10月'!I21+'11月'!G21</f>
        <v>125163</v>
      </c>
      <c r="J21" s="69">
        <f>'10月'!J21+'11月'!H21</f>
        <v>65544632</v>
      </c>
      <c r="K21" s="31"/>
    </row>
    <row r="22" spans="1:11" ht="13.5">
      <c r="A22" s="30">
        <v>18</v>
      </c>
      <c r="B22" s="46">
        <v>79348</v>
      </c>
      <c r="C22" s="47">
        <v>119933337</v>
      </c>
      <c r="E22" s="114" t="s">
        <v>45</v>
      </c>
      <c r="F22" s="115"/>
      <c r="G22" s="70">
        <v>441224</v>
      </c>
      <c r="H22" s="95">
        <v>219731058</v>
      </c>
      <c r="I22" s="53">
        <f>'10月'!I22+'11月'!G22</f>
        <v>5256948</v>
      </c>
      <c r="J22" s="53">
        <f>'10月'!J22+'11月'!H22</f>
        <v>3050702656</v>
      </c>
      <c r="K22" s="31"/>
    </row>
    <row r="23" spans="1:12" ht="13.5">
      <c r="A23" s="30">
        <v>19</v>
      </c>
      <c r="B23" s="46">
        <v>49401</v>
      </c>
      <c r="C23" s="47">
        <v>28786974</v>
      </c>
      <c r="E23" s="37"/>
      <c r="F23" s="40" t="s">
        <v>23</v>
      </c>
      <c r="G23" s="84">
        <v>845943</v>
      </c>
      <c r="H23" s="91">
        <v>390816011</v>
      </c>
      <c r="I23" s="69">
        <f>'10月'!I23+'11月'!G23</f>
        <v>6235228</v>
      </c>
      <c r="J23" s="69">
        <f>'10月'!J23+'11月'!H23</f>
        <v>3151175013</v>
      </c>
      <c r="K23" s="31"/>
      <c r="L23" s="31"/>
    </row>
    <row r="24" spans="1:12" ht="13.5">
      <c r="A24" s="30">
        <v>20</v>
      </c>
      <c r="B24" s="46">
        <v>28409</v>
      </c>
      <c r="C24" s="47">
        <v>24719447</v>
      </c>
      <c r="E24" s="114" t="s">
        <v>24</v>
      </c>
      <c r="F24" s="115"/>
      <c r="G24" s="53">
        <f aca="true" t="shared" si="0" ref="G24:J25">G6+G8+G10+G12+G14+G16+G18+G20+G22</f>
        <v>4071098</v>
      </c>
      <c r="H24" s="53">
        <f t="shared" si="0"/>
        <v>2111353402</v>
      </c>
      <c r="I24" s="53">
        <f t="shared" si="0"/>
        <v>81205032</v>
      </c>
      <c r="J24" s="53">
        <f t="shared" si="0"/>
        <v>18873635841</v>
      </c>
      <c r="K24" s="31"/>
      <c r="L24" s="31"/>
    </row>
    <row r="25" spans="1:12" ht="13.5">
      <c r="A25" s="30">
        <v>21</v>
      </c>
      <c r="B25" s="46">
        <v>228492</v>
      </c>
      <c r="C25" s="47">
        <v>98530436</v>
      </c>
      <c r="E25" s="37"/>
      <c r="F25" s="40" t="s">
        <v>25</v>
      </c>
      <c r="G25" s="55">
        <f t="shared" si="0"/>
        <v>6015067</v>
      </c>
      <c r="H25" s="55">
        <f t="shared" si="0"/>
        <v>2634840340</v>
      </c>
      <c r="I25" s="55">
        <f t="shared" si="0"/>
        <v>110928985</v>
      </c>
      <c r="J25" s="55">
        <f t="shared" si="0"/>
        <v>19411327632</v>
      </c>
      <c r="K25" s="31"/>
      <c r="L25" s="31"/>
    </row>
    <row r="26" spans="1:12" ht="13.5">
      <c r="A26" s="30">
        <v>22</v>
      </c>
      <c r="B26" s="46">
        <v>517785</v>
      </c>
      <c r="C26" s="47">
        <v>206049487</v>
      </c>
      <c r="E26" s="116" t="s">
        <v>46</v>
      </c>
      <c r="F26" s="117"/>
      <c r="G26" s="2">
        <f>G24/G25</f>
        <v>0.6768167337121931</v>
      </c>
      <c r="H26" s="2">
        <f>H24/H25</f>
        <v>0.8013211920081654</v>
      </c>
      <c r="I26" s="2">
        <f>I24/I25</f>
        <v>0.7320452089235289</v>
      </c>
      <c r="J26" s="2">
        <f>J24/J25</f>
        <v>0.9723001022292982</v>
      </c>
      <c r="K26" s="31"/>
      <c r="L26" s="31"/>
    </row>
    <row r="27" spans="1:10" ht="13.5" customHeight="1">
      <c r="A27" s="30">
        <v>23</v>
      </c>
      <c r="B27" s="46">
        <v>282147</v>
      </c>
      <c r="C27" s="47">
        <v>97197364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/>
      <c r="C28" s="47"/>
      <c r="F28" s="45"/>
      <c r="G28" s="45"/>
      <c r="H28" s="45"/>
      <c r="I28" s="45"/>
      <c r="J28" s="45"/>
    </row>
    <row r="29" spans="1:10" ht="13.5">
      <c r="A29" s="30">
        <v>25</v>
      </c>
      <c r="B29" s="46">
        <v>497575</v>
      </c>
      <c r="C29" s="47">
        <v>243122998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49342</v>
      </c>
      <c r="C30" s="47">
        <v>42404447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253326</v>
      </c>
      <c r="C31" s="47">
        <v>61126069</v>
      </c>
    </row>
    <row r="32" spans="1:3" ht="13.5">
      <c r="A32" s="30">
        <v>28</v>
      </c>
      <c r="B32" s="46">
        <v>65022</v>
      </c>
      <c r="C32" s="47">
        <v>63179914</v>
      </c>
    </row>
    <row r="33" spans="1:3" ht="13.5">
      <c r="A33" s="30">
        <v>29</v>
      </c>
      <c r="B33" s="46">
        <v>48311</v>
      </c>
      <c r="C33" s="47">
        <v>61775577</v>
      </c>
    </row>
    <row r="34" spans="1:3" ht="13.5">
      <c r="A34" s="30">
        <v>30</v>
      </c>
      <c r="B34" s="46">
        <v>118593</v>
      </c>
      <c r="C34" s="47">
        <v>94066743</v>
      </c>
    </row>
    <row r="35" spans="1:3" ht="14.25" thickBot="1">
      <c r="A35" s="30">
        <v>31</v>
      </c>
      <c r="B35" s="46"/>
      <c r="C35" s="47"/>
    </row>
    <row r="36" spans="1:3" ht="14.25" thickBot="1">
      <c r="A36" s="108" t="s">
        <v>24</v>
      </c>
      <c r="B36" s="5">
        <f>SUM(B5:B35)</f>
        <v>4071098</v>
      </c>
      <c r="C36" s="5">
        <f>SUM(C5:C35)</f>
        <v>2111353402</v>
      </c>
    </row>
    <row r="37" spans="1:7" ht="13.5">
      <c r="A37" s="14" t="s">
        <v>25</v>
      </c>
      <c r="B37" s="4">
        <v>6015067</v>
      </c>
      <c r="C37" s="4">
        <v>2634840340</v>
      </c>
      <c r="G37" s="28"/>
    </row>
    <row r="38" spans="1:5" ht="14.25" thickBot="1">
      <c r="A38" s="15" t="s">
        <v>47</v>
      </c>
      <c r="B38" s="2">
        <f>B36/B37</f>
        <v>0.6768167337121931</v>
      </c>
      <c r="C38" s="2">
        <f>C36/C37</f>
        <v>0.8013211920081654</v>
      </c>
      <c r="E38" s="26"/>
    </row>
    <row r="39" spans="1:7" ht="24.75" thickBot="1">
      <c r="A39" s="19" t="s">
        <v>92</v>
      </c>
      <c r="B39" s="5">
        <f>'10月'!B39+'11月'!B36</f>
        <v>81205032</v>
      </c>
      <c r="C39" s="5">
        <f>'10月'!C39+'11月'!C36</f>
        <v>18873635841</v>
      </c>
      <c r="G39" s="28"/>
    </row>
    <row r="40" spans="1:7" ht="13.5">
      <c r="A40" s="22" t="s">
        <v>48</v>
      </c>
      <c r="B40" s="24">
        <f>'10月'!B40+'11月'!B37</f>
        <v>110928985</v>
      </c>
      <c r="C40" s="24">
        <f>'10月'!C40+'11月'!C37</f>
        <v>19411327632</v>
      </c>
      <c r="G40" s="28"/>
    </row>
    <row r="41" spans="1:3" ht="13.5">
      <c r="A41" s="16" t="s">
        <v>49</v>
      </c>
      <c r="B41" s="23">
        <f>B39/B40</f>
        <v>0.7320452089235289</v>
      </c>
      <c r="C41" s="23">
        <f>C39/C40</f>
        <v>0.9723001022292982</v>
      </c>
    </row>
    <row r="42" ht="13.5">
      <c r="F42" s="28"/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2">
      <selection activeCell="I18" sqref="I18"/>
    </sheetView>
  </sheetViews>
  <sheetFormatPr defaultColWidth="9.00390625" defaultRowHeight="13.5"/>
  <cols>
    <col min="1" max="1" width="8.7539062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114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93</v>
      </c>
      <c r="I4" s="8" t="s">
        <v>94</v>
      </c>
      <c r="J4" s="9"/>
      <c r="K4" s="31"/>
    </row>
    <row r="5" spans="1:11" ht="13.5">
      <c r="A5" s="30">
        <v>1</v>
      </c>
      <c r="B5" s="46"/>
      <c r="C5" s="47"/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43276</v>
      </c>
      <c r="C6" s="47">
        <v>61153631</v>
      </c>
      <c r="E6" s="114" t="s">
        <v>40</v>
      </c>
      <c r="F6" s="115"/>
      <c r="G6" s="53">
        <v>3120562</v>
      </c>
      <c r="H6" s="64">
        <v>924874482</v>
      </c>
      <c r="I6" s="53">
        <f>'11月'!I6+'12月'!G6</f>
        <v>70339796</v>
      </c>
      <c r="J6" s="53">
        <f>'11月'!J6+'12月'!H6</f>
        <v>10598700763</v>
      </c>
      <c r="K6" s="31"/>
    </row>
    <row r="7" spans="1:12" ht="13.5">
      <c r="A7" s="30">
        <v>3</v>
      </c>
      <c r="B7" s="46">
        <v>46504</v>
      </c>
      <c r="C7" s="47">
        <v>44002408</v>
      </c>
      <c r="E7" s="37"/>
      <c r="F7" s="40" t="s">
        <v>23</v>
      </c>
      <c r="G7" s="53">
        <v>3099925</v>
      </c>
      <c r="H7" s="64">
        <v>887256819</v>
      </c>
      <c r="I7" s="69">
        <f>'11月'!I7+'12月'!G7</f>
        <v>98234646</v>
      </c>
      <c r="J7" s="69">
        <f>'11月'!J7+'12月'!H7</f>
        <v>10748226566</v>
      </c>
      <c r="K7" s="31"/>
      <c r="L7" s="28"/>
    </row>
    <row r="8" spans="1:11" ht="13.5">
      <c r="A8" s="30">
        <v>4</v>
      </c>
      <c r="B8" s="46">
        <v>54906</v>
      </c>
      <c r="C8" s="47">
        <v>37177252</v>
      </c>
      <c r="E8" s="114" t="s">
        <v>41</v>
      </c>
      <c r="F8" s="115"/>
      <c r="G8" s="70">
        <v>748</v>
      </c>
      <c r="H8" s="95">
        <v>622079</v>
      </c>
      <c r="I8" s="53">
        <f>'11月'!I8+'12月'!G8</f>
        <v>524567</v>
      </c>
      <c r="J8" s="53">
        <f>'11月'!J8+'12月'!H8</f>
        <v>439785725</v>
      </c>
      <c r="K8" s="31"/>
    </row>
    <row r="9" spans="1:11" ht="13.5">
      <c r="A9" s="30">
        <v>5</v>
      </c>
      <c r="B9" s="46">
        <v>89931</v>
      </c>
      <c r="C9" s="47">
        <v>114252671</v>
      </c>
      <c r="E9" s="37"/>
      <c r="F9" s="40" t="s">
        <v>23</v>
      </c>
      <c r="G9" s="70">
        <v>16860</v>
      </c>
      <c r="H9" s="95">
        <v>16625744</v>
      </c>
      <c r="I9" s="69">
        <f>'11月'!I9+'12月'!G9</f>
        <v>461528</v>
      </c>
      <c r="J9" s="69">
        <f>'11月'!J9+'12月'!H9</f>
        <v>464756705</v>
      </c>
      <c r="K9" s="31"/>
    </row>
    <row r="10" spans="1:11" ht="13.5">
      <c r="A10" s="30">
        <v>6</v>
      </c>
      <c r="B10" s="46">
        <v>50766</v>
      </c>
      <c r="C10" s="47">
        <v>50844538</v>
      </c>
      <c r="E10" s="114" t="s">
        <v>42</v>
      </c>
      <c r="F10" s="115"/>
      <c r="G10" s="53">
        <v>535291</v>
      </c>
      <c r="H10" s="64">
        <v>255249554</v>
      </c>
      <c r="I10" s="53">
        <f>'11月'!I10+'12月'!G10</f>
        <v>4868159</v>
      </c>
      <c r="J10" s="53">
        <f>'11月'!J10+'12月'!H10</f>
        <v>3053808621</v>
      </c>
      <c r="K10" s="31"/>
    </row>
    <row r="11" spans="1:11" ht="13.5">
      <c r="A11" s="30">
        <v>7</v>
      </c>
      <c r="B11" s="46">
        <v>162679</v>
      </c>
      <c r="C11" s="47">
        <v>65612876</v>
      </c>
      <c r="E11" s="37"/>
      <c r="F11" s="40" t="s">
        <v>23</v>
      </c>
      <c r="G11" s="53">
        <v>548491</v>
      </c>
      <c r="H11" s="64">
        <v>422835702</v>
      </c>
      <c r="I11" s="69">
        <f>'11月'!I11+'12月'!G11</f>
        <v>5864370</v>
      </c>
      <c r="J11" s="69">
        <f>'11月'!J11+'12月'!H11</f>
        <v>3586997345</v>
      </c>
      <c r="K11" s="31"/>
    </row>
    <row r="12" spans="1:11" ht="13.5">
      <c r="A12" s="30">
        <v>8</v>
      </c>
      <c r="B12" s="46"/>
      <c r="C12" s="47"/>
      <c r="E12" s="114" t="s">
        <v>43</v>
      </c>
      <c r="F12" s="115"/>
      <c r="G12" s="70">
        <v>7005</v>
      </c>
      <c r="H12" s="95">
        <v>10546004</v>
      </c>
      <c r="I12" s="53">
        <f>'11月'!I12+'12月'!G12</f>
        <v>74784</v>
      </c>
      <c r="J12" s="53">
        <f>'11月'!J12+'12月'!H12</f>
        <v>88512082</v>
      </c>
      <c r="K12" s="28"/>
    </row>
    <row r="13" spans="1:11" ht="13.5">
      <c r="A13" s="30">
        <v>9</v>
      </c>
      <c r="B13" s="46">
        <v>266457</v>
      </c>
      <c r="C13" s="47">
        <v>172159921</v>
      </c>
      <c r="E13" s="37"/>
      <c r="F13" s="40" t="s">
        <v>23</v>
      </c>
      <c r="G13" s="70">
        <v>10250</v>
      </c>
      <c r="H13" s="95">
        <v>12669000</v>
      </c>
      <c r="I13" s="69">
        <f>'11月'!I13+'12月'!G13</f>
        <v>213256</v>
      </c>
      <c r="J13" s="69">
        <f>'11月'!J13+'12月'!H13</f>
        <v>91697877</v>
      </c>
      <c r="K13" s="31"/>
    </row>
    <row r="14" spans="1:11" ht="13.5">
      <c r="A14" s="30">
        <v>10</v>
      </c>
      <c r="B14" s="46">
        <v>327312</v>
      </c>
      <c r="C14" s="47">
        <v>100293417</v>
      </c>
      <c r="E14" s="123" t="s">
        <v>96</v>
      </c>
      <c r="F14" s="124"/>
      <c r="G14" s="53"/>
      <c r="H14" s="58"/>
      <c r="I14" s="53">
        <f>'11月'!I14+'12月'!G14</f>
        <v>0</v>
      </c>
      <c r="J14" s="53">
        <f>'11月'!J14+'12月'!H14</f>
        <v>0</v>
      </c>
      <c r="K14" s="31"/>
    </row>
    <row r="15" spans="1:11" ht="13.5">
      <c r="A15" s="30">
        <v>11</v>
      </c>
      <c r="B15" s="46">
        <v>454220</v>
      </c>
      <c r="C15" s="47">
        <v>192207384</v>
      </c>
      <c r="E15" s="37"/>
      <c r="F15" s="40" t="s">
        <v>23</v>
      </c>
      <c r="G15" s="69"/>
      <c r="H15" s="86"/>
      <c r="I15" s="69">
        <f>'11月'!I15+'12月'!G15</f>
        <v>0</v>
      </c>
      <c r="J15" s="69">
        <f>'11月'!J15+'12月'!H15</f>
        <v>0</v>
      </c>
      <c r="K15" s="31"/>
    </row>
    <row r="16" spans="1:11" ht="13.5">
      <c r="A16" s="30">
        <v>12</v>
      </c>
      <c r="B16" s="46">
        <v>574874</v>
      </c>
      <c r="C16" s="47">
        <v>201321690</v>
      </c>
      <c r="E16" s="114" t="s">
        <v>44</v>
      </c>
      <c r="F16" s="115"/>
      <c r="G16" s="53"/>
      <c r="H16" s="53"/>
      <c r="I16" s="53">
        <f>'11月'!I16+'12月'!G16</f>
        <v>0</v>
      </c>
      <c r="J16" s="53">
        <f>'11月'!J16+'12月'!H16</f>
        <v>0</v>
      </c>
      <c r="K16" s="31"/>
    </row>
    <row r="17" spans="1:11" ht="13.5">
      <c r="A17" s="30">
        <v>13</v>
      </c>
      <c r="B17" s="46">
        <v>37971</v>
      </c>
      <c r="C17" s="47">
        <v>27807887</v>
      </c>
      <c r="E17" s="37"/>
      <c r="F17" s="40" t="s">
        <v>23</v>
      </c>
      <c r="G17" s="55"/>
      <c r="H17" s="55"/>
      <c r="I17" s="69">
        <f>'11月'!I17+'12月'!G17</f>
        <v>0</v>
      </c>
      <c r="J17" s="69">
        <f>'11月'!J17+'12月'!H17</f>
        <v>0</v>
      </c>
      <c r="K17" s="31"/>
    </row>
    <row r="18" spans="1:11" ht="13.5">
      <c r="A18" s="30">
        <v>14</v>
      </c>
      <c r="B18" s="46">
        <v>198008</v>
      </c>
      <c r="C18" s="47">
        <v>76370687</v>
      </c>
      <c r="E18" s="125" t="s">
        <v>27</v>
      </c>
      <c r="F18" s="126"/>
      <c r="G18" s="70">
        <v>359530</v>
      </c>
      <c r="H18" s="70">
        <v>778604838</v>
      </c>
      <c r="I18" s="53">
        <f>'11月'!I18+'12月'!G18</f>
        <v>4047975</v>
      </c>
      <c r="J18" s="53">
        <f>'11月'!J18+'12月'!H18</f>
        <v>3550507843</v>
      </c>
      <c r="K18" s="31"/>
    </row>
    <row r="19" spans="1:11" ht="13.5">
      <c r="A19" s="30">
        <v>15</v>
      </c>
      <c r="B19" s="46"/>
      <c r="C19" s="47"/>
      <c r="E19" s="37"/>
      <c r="F19" s="40" t="s">
        <v>23</v>
      </c>
      <c r="G19" s="70">
        <v>343122</v>
      </c>
      <c r="H19" s="70">
        <v>680803173</v>
      </c>
      <c r="I19" s="69">
        <f>'11月'!I19+'12月'!G19</f>
        <v>3813442</v>
      </c>
      <c r="J19" s="69">
        <f>'11月'!J19+'12月'!H19</f>
        <v>3323119932</v>
      </c>
      <c r="K19" s="31"/>
    </row>
    <row r="20" spans="1:11" ht="13.5">
      <c r="A20" s="30">
        <v>16</v>
      </c>
      <c r="B20" s="46">
        <v>104249</v>
      </c>
      <c r="C20" s="47">
        <v>88385712</v>
      </c>
      <c r="E20" s="114" t="s">
        <v>26</v>
      </c>
      <c r="F20" s="115"/>
      <c r="G20" s="53">
        <v>18686</v>
      </c>
      <c r="H20" s="64">
        <v>14854384</v>
      </c>
      <c r="I20" s="53">
        <f>'11月'!I20+'12月'!G20</f>
        <v>134625</v>
      </c>
      <c r="J20" s="53">
        <f>'11月'!J20+'12月'!H20</f>
        <v>76369492</v>
      </c>
      <c r="K20" s="31"/>
    </row>
    <row r="21" spans="1:11" ht="13.5">
      <c r="A21" s="30">
        <v>17</v>
      </c>
      <c r="B21" s="46">
        <v>342004</v>
      </c>
      <c r="C21" s="47">
        <v>138032113</v>
      </c>
      <c r="E21" s="37"/>
      <c r="F21" s="40" t="s">
        <v>23</v>
      </c>
      <c r="G21" s="53">
        <v>16521</v>
      </c>
      <c r="H21" s="64">
        <v>12822213</v>
      </c>
      <c r="I21" s="69">
        <f>'11月'!I21+'12月'!G21</f>
        <v>141684</v>
      </c>
      <c r="J21" s="69">
        <f>'11月'!J21+'12月'!H21</f>
        <v>78366845</v>
      </c>
      <c r="K21" s="31"/>
    </row>
    <row r="22" spans="1:11" ht="13.5">
      <c r="A22" s="30">
        <v>18</v>
      </c>
      <c r="B22" s="46">
        <v>181917</v>
      </c>
      <c r="C22" s="47">
        <v>107785576</v>
      </c>
      <c r="E22" s="114" t="s">
        <v>45</v>
      </c>
      <c r="F22" s="115"/>
      <c r="G22" s="70">
        <v>431301</v>
      </c>
      <c r="H22" s="95">
        <v>326554605</v>
      </c>
      <c r="I22" s="53">
        <f>'11月'!I22+'12月'!G22</f>
        <v>5688249</v>
      </c>
      <c r="J22" s="53">
        <f>'11月'!J22+'12月'!H22</f>
        <v>3377257261</v>
      </c>
      <c r="K22" s="31"/>
    </row>
    <row r="23" spans="1:11" ht="13.5">
      <c r="A23" s="30">
        <v>19</v>
      </c>
      <c r="B23" s="46">
        <v>60294</v>
      </c>
      <c r="C23" s="47">
        <v>35874048</v>
      </c>
      <c r="E23" s="37"/>
      <c r="F23" s="40" t="s">
        <v>23</v>
      </c>
      <c r="G23" s="70">
        <v>415571</v>
      </c>
      <c r="H23" s="95">
        <v>337809649</v>
      </c>
      <c r="I23" s="69">
        <f>'11月'!I23+'12月'!G23</f>
        <v>6650799</v>
      </c>
      <c r="J23" s="69">
        <f>'11月'!J23+'12月'!H23</f>
        <v>3488984662</v>
      </c>
      <c r="K23" s="31"/>
    </row>
    <row r="24" spans="1:11" ht="13.5">
      <c r="A24" s="30">
        <v>20</v>
      </c>
      <c r="B24" s="46">
        <v>97651</v>
      </c>
      <c r="C24" s="47">
        <v>32106767</v>
      </c>
      <c r="E24" s="114" t="s">
        <v>24</v>
      </c>
      <c r="F24" s="115"/>
      <c r="G24" s="53">
        <f aca="true" t="shared" si="0" ref="G24:J25">G6+G8+G10+G12+G14+G16+G18+G20+G22</f>
        <v>4473123</v>
      </c>
      <c r="H24" s="53">
        <f t="shared" si="0"/>
        <v>2311305946</v>
      </c>
      <c r="I24" s="53">
        <f t="shared" si="0"/>
        <v>85678155</v>
      </c>
      <c r="J24" s="53">
        <f t="shared" si="0"/>
        <v>21184941787</v>
      </c>
      <c r="K24" s="31"/>
    </row>
    <row r="25" spans="1:11" ht="13.5">
      <c r="A25" s="30">
        <v>21</v>
      </c>
      <c r="B25" s="46">
        <v>61963</v>
      </c>
      <c r="C25" s="47">
        <v>63689491</v>
      </c>
      <c r="E25" s="37"/>
      <c r="F25" s="40" t="s">
        <v>25</v>
      </c>
      <c r="G25" s="55">
        <f t="shared" si="0"/>
        <v>4450740</v>
      </c>
      <c r="H25" s="55">
        <f t="shared" si="0"/>
        <v>2370822300</v>
      </c>
      <c r="I25" s="55">
        <f t="shared" si="0"/>
        <v>115379725</v>
      </c>
      <c r="J25" s="55">
        <f t="shared" si="0"/>
        <v>21782149932</v>
      </c>
      <c r="K25" s="31"/>
    </row>
    <row r="26" spans="1:11" ht="13.5">
      <c r="A26" s="30">
        <v>22</v>
      </c>
      <c r="B26" s="46"/>
      <c r="C26" s="47"/>
      <c r="E26" s="116" t="s">
        <v>46</v>
      </c>
      <c r="F26" s="117"/>
      <c r="G26" s="23">
        <f>G24/G25</f>
        <v>1.0050290513487645</v>
      </c>
      <c r="H26" s="23">
        <f>H24/H25</f>
        <v>0.9748963243681317</v>
      </c>
      <c r="I26" s="2">
        <f>I24/I25</f>
        <v>0.7425754828242137</v>
      </c>
      <c r="J26" s="2">
        <f>J24/J25</f>
        <v>0.9725826813760635</v>
      </c>
      <c r="K26" s="31"/>
    </row>
    <row r="27" spans="1:10" ht="13.5" customHeight="1">
      <c r="A27" s="30">
        <v>23</v>
      </c>
      <c r="B27" s="46">
        <v>542722</v>
      </c>
      <c r="C27" s="47">
        <v>266808540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65653</v>
      </c>
      <c r="C28" s="47">
        <v>35541375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270559</v>
      </c>
      <c r="C29" s="47">
        <v>143657744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281707</v>
      </c>
      <c r="C30" s="47">
        <v>86378643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81988</v>
      </c>
      <c r="C31" s="47">
        <v>85618433</v>
      </c>
      <c r="F31" s="45"/>
      <c r="G31" s="45"/>
      <c r="H31" s="45"/>
      <c r="I31" s="57"/>
      <c r="J31" s="45"/>
    </row>
    <row r="32" spans="1:3" ht="13.5">
      <c r="A32" s="30">
        <v>28</v>
      </c>
      <c r="B32" s="46">
        <v>16325</v>
      </c>
      <c r="C32" s="47">
        <v>26130648</v>
      </c>
    </row>
    <row r="33" spans="1:8" ht="13.5">
      <c r="A33" s="30">
        <v>29</v>
      </c>
      <c r="B33" s="46">
        <v>44279</v>
      </c>
      <c r="C33" s="47">
        <v>41042318</v>
      </c>
      <c r="F33" s="44"/>
      <c r="G33" s="44"/>
      <c r="H33" s="44"/>
    </row>
    <row r="34" spans="1:8" ht="13.5">
      <c r="A34" s="30">
        <v>30</v>
      </c>
      <c r="B34" s="46">
        <v>14908</v>
      </c>
      <c r="C34" s="47">
        <v>17050176</v>
      </c>
      <c r="F34" s="44"/>
      <c r="G34" s="44"/>
      <c r="H34" s="44"/>
    </row>
    <row r="35" spans="1:3" ht="14.25" thickBot="1">
      <c r="A35" s="30">
        <v>31</v>
      </c>
      <c r="B35" s="46"/>
      <c r="C35" s="47"/>
    </row>
    <row r="36" spans="1:6" ht="14.25" thickBot="1">
      <c r="A36" s="108" t="s">
        <v>24</v>
      </c>
      <c r="B36" s="5">
        <f>SUM(B5:B35)</f>
        <v>4473123</v>
      </c>
      <c r="C36" s="5">
        <f>SUM(C5:C35)</f>
        <v>2311305946</v>
      </c>
      <c r="F36" s="21"/>
    </row>
    <row r="37" spans="1:7" ht="13.5">
      <c r="A37" s="14" t="s">
        <v>25</v>
      </c>
      <c r="B37" s="4">
        <v>4450740</v>
      </c>
      <c r="C37" s="4">
        <v>2370822300</v>
      </c>
      <c r="G37" s="28"/>
    </row>
    <row r="38" spans="1:5" ht="14.25" thickBot="1">
      <c r="A38" s="15" t="s">
        <v>47</v>
      </c>
      <c r="B38" s="2">
        <f>B36/B37</f>
        <v>1.0050290513487645</v>
      </c>
      <c r="C38" s="2">
        <f>C36/C37</f>
        <v>0.9748963243681317</v>
      </c>
      <c r="E38" s="26"/>
    </row>
    <row r="39" spans="1:7" ht="24.75" thickBot="1">
      <c r="A39" s="19" t="s">
        <v>95</v>
      </c>
      <c r="B39" s="5">
        <f>'11月'!B39+'12月'!B36</f>
        <v>85678155</v>
      </c>
      <c r="C39" s="5">
        <f>'11月'!C39+'12月'!C36</f>
        <v>21184941787</v>
      </c>
      <c r="G39" s="28"/>
    </row>
    <row r="40" spans="1:7" ht="13.5">
      <c r="A40" s="22" t="s">
        <v>48</v>
      </c>
      <c r="B40" s="24">
        <f>'11月'!B40+'12月'!B37</f>
        <v>115379725</v>
      </c>
      <c r="C40" s="24">
        <f>'11月'!C40+'12月'!C37</f>
        <v>21782149932</v>
      </c>
      <c r="G40" s="28"/>
    </row>
    <row r="41" spans="1:3" ht="13.5">
      <c r="A41" s="16" t="s">
        <v>49</v>
      </c>
      <c r="B41" s="23">
        <f>B39/B40</f>
        <v>0.7425754828242137</v>
      </c>
      <c r="C41" s="23">
        <f>C39/C40</f>
        <v>0.9725826813760635</v>
      </c>
    </row>
    <row r="42" ht="13.5">
      <c r="F42" s="28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6">
      <selection activeCell="J6" sqref="J6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104</v>
      </c>
    </row>
    <row r="3" spans="1:7" ht="14.25">
      <c r="A3" s="18" t="s">
        <v>18</v>
      </c>
      <c r="E3" s="122" t="s">
        <v>17</v>
      </c>
      <c r="F3" s="122"/>
      <c r="G3" s="122"/>
    </row>
    <row r="4" spans="1:10" ht="13.5">
      <c r="A4" s="1" t="s">
        <v>0</v>
      </c>
      <c r="B4" s="1" t="s">
        <v>5</v>
      </c>
      <c r="C4" s="1" t="s">
        <v>6</v>
      </c>
      <c r="E4" s="41"/>
      <c r="F4" s="38"/>
      <c r="G4" s="8"/>
      <c r="H4" s="29" t="s">
        <v>33</v>
      </c>
      <c r="I4" s="8" t="s">
        <v>28</v>
      </c>
      <c r="J4" s="9"/>
    </row>
    <row r="5" spans="1:10" ht="13.5">
      <c r="A5" s="1">
        <v>1</v>
      </c>
      <c r="B5" s="109">
        <v>70452</v>
      </c>
      <c r="C5" s="47">
        <v>62065618</v>
      </c>
      <c r="E5" s="42"/>
      <c r="F5" s="39"/>
      <c r="G5" s="1" t="s">
        <v>13</v>
      </c>
      <c r="H5" s="30" t="s">
        <v>14</v>
      </c>
      <c r="I5" s="1" t="s">
        <v>13</v>
      </c>
      <c r="J5" s="1" t="s">
        <v>14</v>
      </c>
    </row>
    <row r="6" spans="1:10" ht="13.5">
      <c r="A6" s="30">
        <v>2</v>
      </c>
      <c r="B6" s="109">
        <v>61953</v>
      </c>
      <c r="C6" s="112">
        <v>24744280</v>
      </c>
      <c r="E6" s="114" t="s">
        <v>7</v>
      </c>
      <c r="F6" s="115"/>
      <c r="G6" s="10">
        <v>8056452</v>
      </c>
      <c r="H6" s="3">
        <v>1132145699</v>
      </c>
      <c r="I6" s="10">
        <f>'１月'!G6+'２月'!G6</f>
        <v>20815534</v>
      </c>
      <c r="J6" s="3">
        <f>'１月'!H6+'２月'!H6</f>
        <v>3013988770</v>
      </c>
    </row>
    <row r="7" spans="1:10" ht="13.5">
      <c r="A7" s="1">
        <v>3</v>
      </c>
      <c r="B7" s="109"/>
      <c r="C7" s="112"/>
      <c r="E7" s="37"/>
      <c r="F7" s="40" t="s">
        <v>15</v>
      </c>
      <c r="G7" s="72">
        <v>13045120</v>
      </c>
      <c r="H7" s="77">
        <v>1175800766</v>
      </c>
      <c r="I7" s="12">
        <f>'１月'!G7+'２月'!G7</f>
        <v>25289811</v>
      </c>
      <c r="J7" s="13">
        <f>'１月'!H7+'２月'!H7</f>
        <v>2457543005</v>
      </c>
    </row>
    <row r="8" spans="1:10" ht="13.5">
      <c r="A8" s="30">
        <v>4</v>
      </c>
      <c r="B8" s="109">
        <v>342139</v>
      </c>
      <c r="C8" s="112">
        <v>111298017</v>
      </c>
      <c r="E8" s="114" t="s">
        <v>8</v>
      </c>
      <c r="F8" s="115"/>
      <c r="G8" s="78">
        <v>161982</v>
      </c>
      <c r="H8" s="78">
        <v>119207834</v>
      </c>
      <c r="I8" s="11">
        <f>'１月'!G8+'２月'!G8</f>
        <v>259166</v>
      </c>
      <c r="J8" s="11">
        <f>'１月'!H8+'２月'!H8</f>
        <v>199294681</v>
      </c>
    </row>
    <row r="9" spans="1:10" ht="13.5">
      <c r="A9" s="1">
        <v>5</v>
      </c>
      <c r="B9" s="109">
        <v>169180</v>
      </c>
      <c r="C9" s="112">
        <v>38739644</v>
      </c>
      <c r="E9" s="37"/>
      <c r="F9" s="40" t="s">
        <v>15</v>
      </c>
      <c r="G9" s="87">
        <v>77441</v>
      </c>
      <c r="H9" s="87">
        <v>57923487</v>
      </c>
      <c r="I9" s="13">
        <f>'１月'!G9+'２月'!G9</f>
        <v>84246</v>
      </c>
      <c r="J9" s="13">
        <f>'１月'!H9+'２月'!H9</f>
        <v>63325295</v>
      </c>
    </row>
    <row r="10" spans="1:10" ht="13.5">
      <c r="A10" s="30">
        <v>6</v>
      </c>
      <c r="B10" s="109">
        <v>310890</v>
      </c>
      <c r="C10" s="112">
        <v>74832633</v>
      </c>
      <c r="E10" s="114" t="s">
        <v>9</v>
      </c>
      <c r="F10" s="115"/>
      <c r="G10" s="11">
        <v>421549</v>
      </c>
      <c r="H10" s="11">
        <v>375586534</v>
      </c>
      <c r="I10" s="11">
        <f>'１月'!G10+'２月'!G10</f>
        <v>937099</v>
      </c>
      <c r="J10" s="11">
        <f>'１月'!H10+'２月'!H10</f>
        <v>712186679</v>
      </c>
    </row>
    <row r="11" spans="1:10" ht="13.5">
      <c r="A11" s="1">
        <v>7</v>
      </c>
      <c r="B11" s="109">
        <v>279510</v>
      </c>
      <c r="C11" s="112">
        <v>155023275</v>
      </c>
      <c r="E11" s="37"/>
      <c r="F11" s="40" t="s">
        <v>15</v>
      </c>
      <c r="G11" s="79">
        <v>655370</v>
      </c>
      <c r="H11" s="79">
        <v>417270971</v>
      </c>
      <c r="I11" s="13">
        <f>'１月'!G11+'２月'!G11</f>
        <v>1200906</v>
      </c>
      <c r="J11" s="13">
        <f>'１月'!H11+'２月'!H11</f>
        <v>707894219</v>
      </c>
    </row>
    <row r="12" spans="1:10" ht="13.5">
      <c r="A12" s="30">
        <v>8</v>
      </c>
      <c r="B12" s="109">
        <v>647372</v>
      </c>
      <c r="C12" s="112">
        <v>169550506</v>
      </c>
      <c r="E12" s="114" t="s">
        <v>10</v>
      </c>
      <c r="F12" s="115"/>
      <c r="G12" s="78">
        <v>7009</v>
      </c>
      <c r="H12" s="78">
        <v>7360882</v>
      </c>
      <c r="I12" s="11">
        <f>'１月'!G12+'２月'!G12</f>
        <v>13602</v>
      </c>
      <c r="J12" s="11">
        <f>'１月'!H12+'２月'!H12</f>
        <v>14547878</v>
      </c>
    </row>
    <row r="13" spans="1:10" ht="13.5">
      <c r="A13" s="1">
        <v>9</v>
      </c>
      <c r="B13" s="109">
        <v>23916</v>
      </c>
      <c r="C13" s="112">
        <v>15097181</v>
      </c>
      <c r="E13" s="37"/>
      <c r="F13" s="40" t="s">
        <v>15</v>
      </c>
      <c r="G13" s="87">
        <v>6735</v>
      </c>
      <c r="H13" s="87">
        <v>6259689</v>
      </c>
      <c r="I13" s="13">
        <f>'１月'!G13+'２月'!G13</f>
        <v>12295</v>
      </c>
      <c r="J13" s="13">
        <f>'１月'!H13+'２月'!H13</f>
        <v>12825319</v>
      </c>
    </row>
    <row r="14" spans="1:10" ht="13.5">
      <c r="A14" s="30">
        <v>10</v>
      </c>
      <c r="B14" s="109"/>
      <c r="C14" s="112"/>
      <c r="E14" s="123" t="s">
        <v>96</v>
      </c>
      <c r="F14" s="124"/>
      <c r="G14" s="11"/>
      <c r="H14" s="20"/>
      <c r="I14" s="11">
        <f>'１月'!G14+'２月'!G14</f>
        <v>0</v>
      </c>
      <c r="J14" s="20">
        <f>'１月'!H14+'２月'!H14</f>
        <v>0</v>
      </c>
    </row>
    <row r="15" spans="1:10" ht="13.5">
      <c r="A15" s="1">
        <v>11</v>
      </c>
      <c r="B15" s="109">
        <v>781624</v>
      </c>
      <c r="C15" s="112">
        <v>117305832</v>
      </c>
      <c r="E15" s="37"/>
      <c r="F15" s="40" t="s">
        <v>15</v>
      </c>
      <c r="G15" s="79"/>
      <c r="H15" s="80"/>
      <c r="I15" s="13">
        <f>'１月'!G15+'２月'!G15</f>
        <v>0</v>
      </c>
      <c r="J15" s="13">
        <f>'１月'!H15+'２月'!H15</f>
        <v>0</v>
      </c>
    </row>
    <row r="16" spans="1:10" ht="13.5">
      <c r="A16" s="30">
        <v>12</v>
      </c>
      <c r="B16" s="109">
        <v>1216803</v>
      </c>
      <c r="C16" s="112">
        <v>165785055</v>
      </c>
      <c r="E16" s="114" t="s">
        <v>97</v>
      </c>
      <c r="F16" s="115"/>
      <c r="G16" s="11"/>
      <c r="H16" s="11"/>
      <c r="I16" s="11">
        <f>'１月'!G16+'２月'!G16</f>
        <v>0</v>
      </c>
      <c r="J16" s="11">
        <f>'１月'!H16+'２月'!H16</f>
        <v>0</v>
      </c>
    </row>
    <row r="17" spans="1:10" ht="13.5">
      <c r="A17" s="1">
        <v>13</v>
      </c>
      <c r="B17" s="109">
        <v>365226</v>
      </c>
      <c r="C17" s="112">
        <v>111109966</v>
      </c>
      <c r="E17" s="37"/>
      <c r="F17" s="40" t="s">
        <v>15</v>
      </c>
      <c r="G17" s="13"/>
      <c r="H17" s="13"/>
      <c r="I17" s="13">
        <f>'１月'!G17+'２月'!G17</f>
        <v>0</v>
      </c>
      <c r="J17" s="13">
        <f>'１月'!H17+'２月'!H17</f>
        <v>0</v>
      </c>
    </row>
    <row r="18" spans="1:10" ht="13.5">
      <c r="A18" s="30">
        <v>14</v>
      </c>
      <c r="B18" s="109">
        <v>422882</v>
      </c>
      <c r="C18" s="112">
        <v>102316274</v>
      </c>
      <c r="E18" s="120" t="s">
        <v>27</v>
      </c>
      <c r="F18" s="121"/>
      <c r="G18" s="67">
        <v>615678</v>
      </c>
      <c r="H18" s="67">
        <v>391237497</v>
      </c>
      <c r="I18" s="11">
        <f>'１月'!G18+'２月'!G18</f>
        <v>992784</v>
      </c>
      <c r="J18" s="11">
        <f>'１月'!H18+'２月'!H18</f>
        <v>690903175</v>
      </c>
    </row>
    <row r="19" spans="1:10" ht="13.5">
      <c r="A19" s="1">
        <v>15</v>
      </c>
      <c r="B19" s="109">
        <v>227106</v>
      </c>
      <c r="C19" s="112">
        <v>137557509</v>
      </c>
      <c r="E19" s="37"/>
      <c r="F19" s="40" t="s">
        <v>23</v>
      </c>
      <c r="G19" s="88">
        <v>542112</v>
      </c>
      <c r="H19" s="88">
        <v>376637802</v>
      </c>
      <c r="I19" s="13">
        <f>'１月'!G19+'２月'!G19</f>
        <v>861541</v>
      </c>
      <c r="J19" s="13">
        <f>'１月'!H19+'２月'!H19</f>
        <v>637482995</v>
      </c>
    </row>
    <row r="20" spans="1:10" ht="13.5">
      <c r="A20" s="30">
        <v>16</v>
      </c>
      <c r="B20" s="109">
        <v>649316</v>
      </c>
      <c r="C20" s="112">
        <v>111740052</v>
      </c>
      <c r="E20" s="114" t="s">
        <v>26</v>
      </c>
      <c r="F20" s="115"/>
      <c r="G20" s="50">
        <v>10786</v>
      </c>
      <c r="H20" s="50">
        <v>6433218</v>
      </c>
      <c r="I20" s="61">
        <f>'１月'!G20+'２月'!G20</f>
        <v>17110</v>
      </c>
      <c r="J20" s="61">
        <f>'１月'!H20+'２月'!H20</f>
        <v>11145803</v>
      </c>
    </row>
    <row r="21" spans="1:10" ht="13.5">
      <c r="A21" s="1">
        <v>17</v>
      </c>
      <c r="B21" s="109"/>
      <c r="C21" s="112"/>
      <c r="E21" s="37"/>
      <c r="F21" s="40" t="s">
        <v>23</v>
      </c>
      <c r="G21" s="66">
        <v>4492</v>
      </c>
      <c r="H21" s="66">
        <v>2923259</v>
      </c>
      <c r="I21" s="60">
        <f>'１月'!G21+'２月'!G21</f>
        <v>10821</v>
      </c>
      <c r="J21" s="60">
        <f>'１月'!H21+'２月'!H21</f>
        <v>7470464</v>
      </c>
    </row>
    <row r="22" spans="1:10" ht="13.5">
      <c r="A22" s="30">
        <v>18</v>
      </c>
      <c r="B22" s="109">
        <v>408843</v>
      </c>
      <c r="C22" s="112">
        <v>115800340</v>
      </c>
      <c r="E22" s="114" t="s">
        <v>12</v>
      </c>
      <c r="F22" s="115"/>
      <c r="G22" s="67">
        <v>574789</v>
      </c>
      <c r="H22" s="81">
        <v>368901647</v>
      </c>
      <c r="I22" s="11">
        <f>'１月'!G22+'２月'!G22</f>
        <v>975737</v>
      </c>
      <c r="J22" s="20">
        <f>'１月'!H22+'２月'!H22</f>
        <v>689818672</v>
      </c>
    </row>
    <row r="23" spans="1:10" ht="13.5">
      <c r="A23" s="1">
        <v>19</v>
      </c>
      <c r="B23" s="109">
        <v>237369</v>
      </c>
      <c r="C23" s="112">
        <v>58044134</v>
      </c>
      <c r="E23" s="37"/>
      <c r="F23" s="40" t="s">
        <v>15</v>
      </c>
      <c r="G23" s="88">
        <v>518254</v>
      </c>
      <c r="H23" s="89">
        <v>294494895</v>
      </c>
      <c r="I23" s="13">
        <f>'１月'!G23+'２月'!G23</f>
        <v>860694</v>
      </c>
      <c r="J23" s="13">
        <f>'１月'!H23+'２月'!H23</f>
        <v>515120394</v>
      </c>
    </row>
    <row r="24" spans="1:10" ht="13.5">
      <c r="A24" s="30">
        <v>20</v>
      </c>
      <c r="B24" s="109">
        <v>893248</v>
      </c>
      <c r="C24" s="112">
        <v>153788812</v>
      </c>
      <c r="E24" s="114" t="s">
        <v>24</v>
      </c>
      <c r="F24" s="115"/>
      <c r="G24" s="11">
        <f aca="true" t="shared" si="0" ref="G24:J25">G6+G8+G10+G12+G14+G16+G18+G20+G22</f>
        <v>9848245</v>
      </c>
      <c r="H24" s="11">
        <f t="shared" si="0"/>
        <v>2400873311</v>
      </c>
      <c r="I24" s="11">
        <f t="shared" si="0"/>
        <v>24011032</v>
      </c>
      <c r="J24" s="11">
        <f t="shared" si="0"/>
        <v>5331885658</v>
      </c>
    </row>
    <row r="25" spans="1:10" ht="13.5">
      <c r="A25" s="1">
        <v>21</v>
      </c>
      <c r="B25" s="109">
        <v>63149</v>
      </c>
      <c r="C25" s="112">
        <v>51539690</v>
      </c>
      <c r="E25" s="37"/>
      <c r="F25" s="40" t="s">
        <v>25</v>
      </c>
      <c r="G25" s="13">
        <f t="shared" si="0"/>
        <v>14849524</v>
      </c>
      <c r="H25" s="13">
        <f t="shared" si="0"/>
        <v>2331310869</v>
      </c>
      <c r="I25" s="13">
        <f t="shared" si="0"/>
        <v>28320314</v>
      </c>
      <c r="J25" s="13">
        <f t="shared" si="0"/>
        <v>4401661691</v>
      </c>
    </row>
    <row r="26" spans="1:10" ht="13.5">
      <c r="A26" s="30">
        <v>22</v>
      </c>
      <c r="B26" s="109">
        <v>244114</v>
      </c>
      <c r="C26" s="112">
        <v>87353788</v>
      </c>
      <c r="E26" s="116" t="s">
        <v>19</v>
      </c>
      <c r="F26" s="117"/>
      <c r="G26" s="2">
        <f>G24/G25</f>
        <v>0.6632027396972455</v>
      </c>
      <c r="H26" s="2">
        <f>H24/H25</f>
        <v>1.0298383381319878</v>
      </c>
      <c r="I26" s="2">
        <f>I24/I25</f>
        <v>0.8478377746800406</v>
      </c>
      <c r="J26" s="2">
        <f>J24/J25</f>
        <v>1.2113347259063578</v>
      </c>
    </row>
    <row r="27" spans="1:10" ht="13.5" customHeight="1">
      <c r="A27" s="1">
        <v>23</v>
      </c>
      <c r="B27" s="109">
        <v>305060</v>
      </c>
      <c r="C27" s="112">
        <v>56295339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109"/>
      <c r="C28" s="112"/>
      <c r="F28" s="45"/>
      <c r="G28" s="45"/>
      <c r="H28" s="45"/>
      <c r="I28" s="45"/>
      <c r="J28" s="45"/>
    </row>
    <row r="29" spans="1:10" ht="13.5">
      <c r="A29" s="1">
        <v>25</v>
      </c>
      <c r="B29" s="109">
        <v>565016</v>
      </c>
      <c r="C29" s="112">
        <v>166290933</v>
      </c>
      <c r="F29" s="45"/>
      <c r="G29" s="45"/>
      <c r="H29" s="45"/>
      <c r="I29" s="45"/>
      <c r="J29" s="45"/>
    </row>
    <row r="30" spans="1:10" ht="13.5">
      <c r="A30" s="30">
        <v>26</v>
      </c>
      <c r="B30" s="109">
        <v>639778</v>
      </c>
      <c r="C30" s="112">
        <v>115485404</v>
      </c>
      <c r="F30" s="45"/>
      <c r="G30" s="45"/>
      <c r="H30" s="45"/>
      <c r="I30" s="45"/>
      <c r="J30" s="45"/>
    </row>
    <row r="31" spans="1:10" ht="13.5">
      <c r="A31" s="1">
        <v>27</v>
      </c>
      <c r="B31" s="109">
        <v>622209</v>
      </c>
      <c r="C31" s="112">
        <v>115650077</v>
      </c>
      <c r="F31" s="45"/>
      <c r="G31" s="45"/>
      <c r="H31" s="45"/>
      <c r="I31" s="45"/>
      <c r="J31" s="45"/>
    </row>
    <row r="32" spans="1:3" ht="13.5">
      <c r="A32" s="30">
        <v>28</v>
      </c>
      <c r="B32" s="111">
        <v>301090</v>
      </c>
      <c r="C32" s="113">
        <v>83458952</v>
      </c>
    </row>
    <row r="33" spans="1:3" ht="13.5">
      <c r="A33" s="1">
        <v>29</v>
      </c>
      <c r="B33" s="109"/>
      <c r="C33" s="112"/>
    </row>
    <row r="34" spans="1:8" ht="13.5">
      <c r="A34" s="30">
        <v>30</v>
      </c>
      <c r="B34" s="109"/>
      <c r="C34" s="112"/>
      <c r="F34" s="44"/>
      <c r="G34" s="44"/>
      <c r="H34" s="44"/>
    </row>
    <row r="35" spans="1:3" ht="14.25" thickBot="1">
      <c r="A35" s="1">
        <v>31</v>
      </c>
      <c r="B35" s="109"/>
      <c r="C35" s="47"/>
    </row>
    <row r="36" spans="1:6" ht="14.25" thickBot="1">
      <c r="A36" s="108" t="s">
        <v>1</v>
      </c>
      <c r="B36" s="5">
        <f>SUM(B5:B35)</f>
        <v>9848245</v>
      </c>
      <c r="C36" s="5">
        <f>SUM(C5:C35)</f>
        <v>2400873311</v>
      </c>
      <c r="F36" s="21"/>
    </row>
    <row r="37" spans="1:7" ht="13.5">
      <c r="A37" s="14" t="s">
        <v>2</v>
      </c>
      <c r="B37" s="4">
        <v>14849524</v>
      </c>
      <c r="C37" s="4">
        <v>2331310869</v>
      </c>
      <c r="G37" s="28"/>
    </row>
    <row r="38" spans="1:5" ht="14.25" thickBot="1">
      <c r="A38" s="15" t="s">
        <v>3</v>
      </c>
      <c r="B38" s="7">
        <f>B36/B37</f>
        <v>0.6632027396972455</v>
      </c>
      <c r="C38" s="7">
        <f>C36/C37</f>
        <v>1.0298383381319878</v>
      </c>
      <c r="E38" s="26"/>
    </row>
    <row r="39" spans="1:3" ht="24.75" thickBot="1">
      <c r="A39" s="19" t="s">
        <v>22</v>
      </c>
      <c r="B39" s="5">
        <f>'１月'!B36+'２月'!B36</f>
        <v>24011032</v>
      </c>
      <c r="C39" s="25">
        <f>'１月'!C36+'２月'!C36</f>
        <v>5331885658</v>
      </c>
    </row>
    <row r="40" spans="1:3" ht="13.5">
      <c r="A40" s="22" t="s">
        <v>4</v>
      </c>
      <c r="B40" s="24">
        <f>'１月'!B37+'２月'!B37</f>
        <v>28320314</v>
      </c>
      <c r="C40" s="24">
        <f>'１月'!C37+'２月'!C37</f>
        <v>4401661691</v>
      </c>
    </row>
    <row r="41" spans="1:3" ht="13.5">
      <c r="A41" s="16" t="s">
        <v>16</v>
      </c>
      <c r="B41" s="23">
        <f>B39/B40</f>
        <v>0.8478377746800406</v>
      </c>
      <c r="C41" s="23">
        <f>C39/C40</f>
        <v>1.2113347259063578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1">
      <selection activeCell="G14" sqref="G1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105</v>
      </c>
    </row>
    <row r="3" spans="1:7" ht="14.25">
      <c r="A3" s="18" t="s">
        <v>34</v>
      </c>
      <c r="E3" s="122" t="s">
        <v>35</v>
      </c>
      <c r="F3" s="122"/>
      <c r="G3" s="122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51</v>
      </c>
      <c r="I4" s="8" t="s">
        <v>52</v>
      </c>
      <c r="J4" s="9"/>
    </row>
    <row r="5" spans="1:10" ht="13.5">
      <c r="A5" s="30">
        <v>1</v>
      </c>
      <c r="B5" s="46">
        <v>585469</v>
      </c>
      <c r="C5" s="47">
        <v>124281363</v>
      </c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>
        <v>228139</v>
      </c>
      <c r="C6" s="47">
        <v>40913851</v>
      </c>
      <c r="E6" s="114" t="s">
        <v>40</v>
      </c>
      <c r="F6" s="115"/>
      <c r="G6" s="50">
        <v>6928873</v>
      </c>
      <c r="H6" s="48">
        <v>750037609</v>
      </c>
      <c r="I6" s="50">
        <f>'２月'!I6+'３月'!G6</f>
        <v>27744407</v>
      </c>
      <c r="J6" s="50">
        <f>'２月'!J6+'３月'!H6</f>
        <v>3764026379</v>
      </c>
    </row>
    <row r="7" spans="1:10" ht="13.5">
      <c r="A7" s="30">
        <v>3</v>
      </c>
      <c r="B7" s="46"/>
      <c r="C7" s="47"/>
      <c r="E7" s="37"/>
      <c r="F7" s="40" t="s">
        <v>23</v>
      </c>
      <c r="G7" s="66">
        <v>11809800</v>
      </c>
      <c r="H7" s="82">
        <v>564112214</v>
      </c>
      <c r="I7" s="66">
        <f>'２月'!I7+'３月'!G7</f>
        <v>37099611</v>
      </c>
      <c r="J7" s="66">
        <f>'２月'!J7+'３月'!H7</f>
        <v>3021655219</v>
      </c>
    </row>
    <row r="8" spans="1:10" ht="13.5">
      <c r="A8" s="30">
        <v>4</v>
      </c>
      <c r="B8" s="46">
        <v>877512</v>
      </c>
      <c r="C8" s="47">
        <v>138232713</v>
      </c>
      <c r="E8" s="114" t="s">
        <v>41</v>
      </c>
      <c r="F8" s="115"/>
      <c r="G8" s="98">
        <v>39884</v>
      </c>
      <c r="H8" s="99">
        <v>33266440</v>
      </c>
      <c r="I8" s="67">
        <f>'２月'!I8+'３月'!G8</f>
        <v>299050</v>
      </c>
      <c r="J8" s="67">
        <f>'２月'!J8+'３月'!H8</f>
        <v>232561121</v>
      </c>
    </row>
    <row r="9" spans="1:10" ht="13.5">
      <c r="A9" s="30">
        <v>5</v>
      </c>
      <c r="B9" s="46">
        <v>461614</v>
      </c>
      <c r="C9" s="47">
        <v>55618675</v>
      </c>
      <c r="E9" s="37"/>
      <c r="F9" s="40" t="s">
        <v>23</v>
      </c>
      <c r="G9" s="88">
        <v>1574</v>
      </c>
      <c r="H9" s="88">
        <v>1356858</v>
      </c>
      <c r="I9" s="68">
        <f>'２月'!I9+'３月'!G9</f>
        <v>85820</v>
      </c>
      <c r="J9" s="68">
        <f>'２月'!J9+'３月'!H9</f>
        <v>64682153</v>
      </c>
    </row>
    <row r="10" spans="1:10" ht="13.5">
      <c r="A10" s="30">
        <v>6</v>
      </c>
      <c r="B10" s="46">
        <v>164791</v>
      </c>
      <c r="C10" s="47">
        <v>57656448</v>
      </c>
      <c r="E10" s="114" t="s">
        <v>42</v>
      </c>
      <c r="F10" s="115"/>
      <c r="G10" s="50">
        <v>552788</v>
      </c>
      <c r="H10" s="48">
        <v>410741258</v>
      </c>
      <c r="I10" s="50">
        <f>'２月'!I10+'３月'!G10</f>
        <v>1489887</v>
      </c>
      <c r="J10" s="50">
        <f>'２月'!J10+'３月'!H10</f>
        <v>1122927937</v>
      </c>
    </row>
    <row r="11" spans="1:10" ht="13.5">
      <c r="A11" s="30">
        <v>7</v>
      </c>
      <c r="B11" s="46">
        <v>332362</v>
      </c>
      <c r="C11" s="47">
        <v>62310834</v>
      </c>
      <c r="E11" s="37"/>
      <c r="F11" s="40" t="s">
        <v>23</v>
      </c>
      <c r="G11" s="66">
        <v>713030</v>
      </c>
      <c r="H11" s="66">
        <v>405511877</v>
      </c>
      <c r="I11" s="66">
        <f>'２月'!I11+'３月'!G11</f>
        <v>1913936</v>
      </c>
      <c r="J11" s="66">
        <f>'２月'!J11+'３月'!H11</f>
        <v>1113406096</v>
      </c>
    </row>
    <row r="12" spans="1:10" ht="13.5">
      <c r="A12" s="30">
        <v>8</v>
      </c>
      <c r="B12" s="46">
        <v>505982</v>
      </c>
      <c r="C12" s="47">
        <v>102112658</v>
      </c>
      <c r="E12" s="114" t="s">
        <v>43</v>
      </c>
      <c r="F12" s="115"/>
      <c r="G12" s="98">
        <v>7518</v>
      </c>
      <c r="H12" s="99">
        <v>8211697</v>
      </c>
      <c r="I12" s="67">
        <f>'２月'!I12+'３月'!G12</f>
        <v>21120</v>
      </c>
      <c r="J12" s="67">
        <f>'２月'!J12+'３月'!H12</f>
        <v>22759575</v>
      </c>
    </row>
    <row r="13" spans="1:10" ht="13.5">
      <c r="A13" s="30">
        <v>9</v>
      </c>
      <c r="B13" s="46">
        <v>51532</v>
      </c>
      <c r="C13" s="47">
        <v>30048830</v>
      </c>
      <c r="E13" s="37"/>
      <c r="F13" s="40" t="s">
        <v>23</v>
      </c>
      <c r="G13" s="88">
        <v>8186</v>
      </c>
      <c r="H13" s="88">
        <v>9947848</v>
      </c>
      <c r="I13" s="68">
        <f>'２月'!I13+'３月'!G13</f>
        <v>20481</v>
      </c>
      <c r="J13" s="68">
        <f>'２月'!J13+'３月'!H13</f>
        <v>22773167</v>
      </c>
    </row>
    <row r="14" spans="1:10" ht="13.5">
      <c r="A14" s="30">
        <v>10</v>
      </c>
      <c r="B14" s="46"/>
      <c r="C14" s="47"/>
      <c r="E14" s="123" t="s">
        <v>96</v>
      </c>
      <c r="F14" s="124"/>
      <c r="G14" s="50"/>
      <c r="H14" s="51"/>
      <c r="I14" s="50">
        <f>'２月'!I14+'３月'!G14</f>
        <v>0</v>
      </c>
      <c r="J14" s="50">
        <f>'２月'!J14+'３月'!H14</f>
        <v>0</v>
      </c>
    </row>
    <row r="15" spans="1:10" ht="13.5">
      <c r="A15" s="30">
        <v>11</v>
      </c>
      <c r="B15" s="46">
        <v>736779</v>
      </c>
      <c r="C15" s="47">
        <v>141431561</v>
      </c>
      <c r="E15" s="37"/>
      <c r="F15" s="40" t="s">
        <v>23</v>
      </c>
      <c r="G15" s="66"/>
      <c r="H15" s="83"/>
      <c r="I15" s="66">
        <f>'２月'!I15+'３月'!G15</f>
        <v>0</v>
      </c>
      <c r="J15" s="66">
        <f>'２月'!J15+'３月'!H15</f>
        <v>0</v>
      </c>
    </row>
    <row r="16" spans="1:10" ht="13.5">
      <c r="A16" s="30">
        <v>12</v>
      </c>
      <c r="B16" s="46">
        <v>171130</v>
      </c>
      <c r="C16" s="47">
        <v>48965702</v>
      </c>
      <c r="E16" s="114" t="s">
        <v>44</v>
      </c>
      <c r="F16" s="115"/>
      <c r="G16" s="50"/>
      <c r="H16" s="50"/>
      <c r="I16" s="67">
        <f>'２月'!I16+'３月'!G16</f>
        <v>0</v>
      </c>
      <c r="J16" s="67">
        <f>'２月'!J16+'３月'!H16</f>
        <v>0</v>
      </c>
    </row>
    <row r="17" spans="1:10" ht="13.5">
      <c r="A17" s="30">
        <v>13</v>
      </c>
      <c r="B17" s="46">
        <v>93662</v>
      </c>
      <c r="C17" s="47">
        <v>42082287</v>
      </c>
      <c r="E17" s="37"/>
      <c r="F17" s="40" t="s">
        <v>23</v>
      </c>
      <c r="G17" s="49"/>
      <c r="H17" s="49"/>
      <c r="I17" s="68">
        <f>'２月'!I17+'３月'!G17</f>
        <v>0</v>
      </c>
      <c r="J17" s="68">
        <f>'２月'!J17+'３月'!H17</f>
        <v>0</v>
      </c>
    </row>
    <row r="18" spans="1:10" ht="13.5">
      <c r="A18" s="30">
        <v>14</v>
      </c>
      <c r="B18" s="46">
        <v>35436</v>
      </c>
      <c r="C18" s="47">
        <v>31444041</v>
      </c>
      <c r="E18" s="125" t="s">
        <v>27</v>
      </c>
      <c r="F18" s="126"/>
      <c r="G18" s="98">
        <v>433346</v>
      </c>
      <c r="H18" s="99">
        <v>247210437</v>
      </c>
      <c r="I18" s="67">
        <f>'２月'!I18+'３月'!G18</f>
        <v>1426130</v>
      </c>
      <c r="J18" s="67">
        <f>'２月'!J18+'３月'!H18</f>
        <v>938113612</v>
      </c>
    </row>
    <row r="19" spans="1:10" ht="13.5">
      <c r="A19" s="30">
        <v>15</v>
      </c>
      <c r="B19" s="46">
        <v>269570</v>
      </c>
      <c r="C19" s="47">
        <v>81705707</v>
      </c>
      <c r="E19" s="37"/>
      <c r="F19" s="40" t="s">
        <v>23</v>
      </c>
      <c r="G19" s="88">
        <v>321425</v>
      </c>
      <c r="H19" s="88">
        <v>215746036</v>
      </c>
      <c r="I19" s="68">
        <f>'２月'!I19+'３月'!G19</f>
        <v>1182966</v>
      </c>
      <c r="J19" s="68">
        <f>'２月'!J19+'３月'!H19</f>
        <v>853229031</v>
      </c>
    </row>
    <row r="20" spans="1:10" ht="13.5">
      <c r="A20" s="30">
        <v>16</v>
      </c>
      <c r="B20" s="46">
        <v>40885</v>
      </c>
      <c r="C20" s="47">
        <v>31813255</v>
      </c>
      <c r="E20" s="114" t="s">
        <v>26</v>
      </c>
      <c r="F20" s="115"/>
      <c r="G20" s="50">
        <v>11184</v>
      </c>
      <c r="H20" s="48">
        <v>5117280</v>
      </c>
      <c r="I20" s="67">
        <f>'２月'!I20+'３月'!G20</f>
        <v>28294</v>
      </c>
      <c r="J20" s="67">
        <f>'２月'!J20+'３月'!H20</f>
        <v>16263083</v>
      </c>
    </row>
    <row r="21" spans="1:10" ht="13.5">
      <c r="A21" s="30">
        <v>17</v>
      </c>
      <c r="B21" s="46"/>
      <c r="C21" s="47"/>
      <c r="E21" s="37"/>
      <c r="F21" s="40" t="s">
        <v>23</v>
      </c>
      <c r="G21" s="66">
        <v>8497</v>
      </c>
      <c r="H21" s="66">
        <v>4894549</v>
      </c>
      <c r="I21" s="68">
        <f>'２月'!I21+'３月'!G21</f>
        <v>19318</v>
      </c>
      <c r="J21" s="68">
        <f>'２月'!J21+'３月'!H21</f>
        <v>12365013</v>
      </c>
    </row>
    <row r="22" spans="1:10" ht="13.5">
      <c r="A22" s="30">
        <v>18</v>
      </c>
      <c r="B22" s="46">
        <v>870513</v>
      </c>
      <c r="C22" s="47">
        <v>146657048</v>
      </c>
      <c r="E22" s="114" t="s">
        <v>45</v>
      </c>
      <c r="F22" s="115"/>
      <c r="G22" s="98">
        <v>468039</v>
      </c>
      <c r="H22" s="99">
        <v>344415981</v>
      </c>
      <c r="I22" s="50">
        <f>'２月'!I22+'３月'!G22</f>
        <v>1443776</v>
      </c>
      <c r="J22" s="50">
        <f>'２月'!J22+'３月'!H22</f>
        <v>1034234653</v>
      </c>
    </row>
    <row r="23" spans="1:10" ht="13.5">
      <c r="A23" s="30">
        <v>19</v>
      </c>
      <c r="B23" s="46">
        <v>366750</v>
      </c>
      <c r="C23" s="47">
        <v>74045230</v>
      </c>
      <c r="E23" s="37"/>
      <c r="F23" s="40" t="s">
        <v>23</v>
      </c>
      <c r="G23" s="88">
        <v>508496</v>
      </c>
      <c r="H23" s="90">
        <v>294221732</v>
      </c>
      <c r="I23" s="66">
        <f>'２月'!I23+'３月'!G23</f>
        <v>1369190</v>
      </c>
      <c r="J23" s="66">
        <f>'２月'!J23+'３月'!H23</f>
        <v>809342126</v>
      </c>
    </row>
    <row r="24" spans="1:10" ht="13.5">
      <c r="A24" s="30">
        <v>20</v>
      </c>
      <c r="B24" s="46">
        <v>246239</v>
      </c>
      <c r="C24" s="47">
        <v>63811859</v>
      </c>
      <c r="E24" s="114" t="s">
        <v>24</v>
      </c>
      <c r="F24" s="115"/>
      <c r="G24" s="50">
        <f aca="true" t="shared" si="0" ref="G24:J25">G6+G8+G10+G12+G14+G16+G18+G20+G22</f>
        <v>8441632</v>
      </c>
      <c r="H24" s="50">
        <f t="shared" si="0"/>
        <v>1799000702</v>
      </c>
      <c r="I24" s="53">
        <f t="shared" si="0"/>
        <v>32452664</v>
      </c>
      <c r="J24" s="53">
        <f t="shared" si="0"/>
        <v>7130886360</v>
      </c>
    </row>
    <row r="25" spans="1:10" ht="13.5">
      <c r="A25" s="30">
        <v>21</v>
      </c>
      <c r="B25" s="46"/>
      <c r="C25" s="47"/>
      <c r="E25" s="37"/>
      <c r="F25" s="40" t="s">
        <v>25</v>
      </c>
      <c r="G25" s="49">
        <f t="shared" si="0"/>
        <v>13371008</v>
      </c>
      <c r="H25" s="49">
        <f t="shared" si="0"/>
        <v>1495791114</v>
      </c>
      <c r="I25" s="55">
        <f t="shared" si="0"/>
        <v>41691322</v>
      </c>
      <c r="J25" s="55">
        <f>J7+J9+J11+J13+J15+J17+J19+J21+J23</f>
        <v>5897452805</v>
      </c>
    </row>
    <row r="26" spans="1:10" ht="13.5">
      <c r="A26" s="30">
        <v>22</v>
      </c>
      <c r="B26" s="46">
        <v>306427</v>
      </c>
      <c r="C26" s="47">
        <v>84039679</v>
      </c>
      <c r="E26" s="116" t="s">
        <v>46</v>
      </c>
      <c r="F26" s="117"/>
      <c r="G26" s="2">
        <f>G24/G25</f>
        <v>0.6313384899627612</v>
      </c>
      <c r="H26" s="2">
        <f>H24/H25</f>
        <v>1.202708510006565</v>
      </c>
      <c r="I26" s="2">
        <f>I24/I25</f>
        <v>0.7784033329525987</v>
      </c>
      <c r="J26" s="2">
        <f>J24/J25</f>
        <v>1.2091468292809848</v>
      </c>
    </row>
    <row r="27" spans="1:10" ht="13.5" customHeight="1">
      <c r="A27" s="30">
        <v>23</v>
      </c>
      <c r="B27" s="46">
        <v>90651</v>
      </c>
      <c r="C27" s="47">
        <v>39327807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/>
      <c r="C28" s="47"/>
      <c r="F28" s="45"/>
      <c r="G28" s="45"/>
      <c r="H28" s="45"/>
      <c r="I28" s="45"/>
      <c r="J28" s="45"/>
    </row>
    <row r="29" spans="1:10" ht="13.5">
      <c r="A29" s="30">
        <v>25</v>
      </c>
      <c r="B29" s="46">
        <v>310896</v>
      </c>
      <c r="C29" s="47">
        <v>75897429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34707</v>
      </c>
      <c r="C30" s="47">
        <v>23920486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594471</v>
      </c>
      <c r="C31" s="47">
        <v>86700906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54526</v>
      </c>
      <c r="C32" s="47">
        <v>33251070</v>
      </c>
    </row>
    <row r="33" spans="1:3" ht="13.5">
      <c r="A33" s="30">
        <v>29</v>
      </c>
      <c r="B33" s="46">
        <v>283496</v>
      </c>
      <c r="C33" s="47">
        <v>71778001</v>
      </c>
    </row>
    <row r="34" spans="1:3" ht="13.5">
      <c r="A34" s="30">
        <v>30</v>
      </c>
      <c r="B34" s="46">
        <v>728093</v>
      </c>
      <c r="C34" s="47">
        <v>110953262</v>
      </c>
    </row>
    <row r="35" spans="1:3" ht="14.25" thickBot="1">
      <c r="A35" s="30">
        <v>31</v>
      </c>
      <c r="B35" s="46"/>
      <c r="C35" s="47"/>
    </row>
    <row r="36" spans="1:6" ht="14.25" thickBot="1">
      <c r="A36" s="108" t="s">
        <v>24</v>
      </c>
      <c r="B36" s="5">
        <f>SUM(B5:B35)</f>
        <v>8441632</v>
      </c>
      <c r="C36" s="5">
        <f>SUM(C5:C35)</f>
        <v>1799000702</v>
      </c>
      <c r="F36" s="21"/>
    </row>
    <row r="37" spans="1:7" ht="13.5">
      <c r="A37" s="14" t="s">
        <v>25</v>
      </c>
      <c r="B37" s="4">
        <v>13371008</v>
      </c>
      <c r="C37" s="4">
        <v>1495791114</v>
      </c>
      <c r="G37" s="28"/>
    </row>
    <row r="38" spans="1:5" ht="14.25" thickBot="1">
      <c r="A38" s="15" t="s">
        <v>47</v>
      </c>
      <c r="B38" s="7">
        <f>B36/B37</f>
        <v>0.6313384899627612</v>
      </c>
      <c r="C38" s="7">
        <f>C36/C37</f>
        <v>1.202708510006565</v>
      </c>
      <c r="E38" s="26"/>
    </row>
    <row r="39" spans="1:3" ht="24.75" thickBot="1">
      <c r="A39" s="19" t="s">
        <v>50</v>
      </c>
      <c r="B39" s="5">
        <f>'２月'!B39+'３月'!B36</f>
        <v>32452664</v>
      </c>
      <c r="C39" s="5">
        <f>'２月'!C39+'３月'!C36</f>
        <v>7130886360</v>
      </c>
    </row>
    <row r="40" spans="1:3" ht="13.5">
      <c r="A40" s="22" t="s">
        <v>48</v>
      </c>
      <c r="B40" s="24">
        <f>'２月'!B40+'３月'!B37</f>
        <v>41691322</v>
      </c>
      <c r="C40" s="24">
        <f>'２月'!C40+'３月'!C37</f>
        <v>5897452805</v>
      </c>
    </row>
    <row r="41" spans="1:3" ht="13.5">
      <c r="A41" s="16" t="s">
        <v>49</v>
      </c>
      <c r="B41" s="23">
        <f>B39/B40</f>
        <v>0.7784033329525987</v>
      </c>
      <c r="C41" s="23">
        <f>C39/C40</f>
        <v>1.2091468292809848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6">
      <selection activeCell="B37" sqref="B37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106</v>
      </c>
    </row>
    <row r="3" spans="1:7" ht="14.25">
      <c r="A3" s="18" t="s">
        <v>34</v>
      </c>
      <c r="E3" s="122" t="s">
        <v>35</v>
      </c>
      <c r="F3" s="122"/>
      <c r="G3" s="122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55</v>
      </c>
      <c r="I4" s="8" t="s">
        <v>56</v>
      </c>
      <c r="J4" s="9"/>
    </row>
    <row r="5" spans="1:10" ht="13.5">
      <c r="A5" s="30">
        <v>1</v>
      </c>
      <c r="B5" s="46">
        <v>197061</v>
      </c>
      <c r="C5" s="47">
        <v>51939179</v>
      </c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>
        <v>9450</v>
      </c>
      <c r="C6" s="47">
        <v>10801073</v>
      </c>
      <c r="E6" s="114" t="s">
        <v>40</v>
      </c>
      <c r="F6" s="115"/>
      <c r="G6" s="53">
        <v>9016828</v>
      </c>
      <c r="H6" s="64">
        <v>725790729</v>
      </c>
      <c r="I6" s="50">
        <f>'３月'!I6+'４月'!G6</f>
        <v>36761235</v>
      </c>
      <c r="J6" s="50">
        <f>'３月'!J6+'４月'!H6</f>
        <v>4489817108</v>
      </c>
    </row>
    <row r="7" spans="1:10" ht="13.5">
      <c r="A7" s="30">
        <v>3</v>
      </c>
      <c r="B7" s="46">
        <v>416380</v>
      </c>
      <c r="C7" s="47">
        <v>74129720</v>
      </c>
      <c r="E7" s="37"/>
      <c r="F7" s="40" t="s">
        <v>23</v>
      </c>
      <c r="G7" s="69">
        <v>12999185</v>
      </c>
      <c r="H7" s="73">
        <v>815871984</v>
      </c>
      <c r="I7" s="66">
        <f>'３月'!I7+'４月'!G7</f>
        <v>50098796</v>
      </c>
      <c r="J7" s="66">
        <f>'３月'!J7+'４月'!H7</f>
        <v>3837527203</v>
      </c>
    </row>
    <row r="8" spans="1:10" ht="13.5">
      <c r="A8" s="30">
        <v>4</v>
      </c>
      <c r="B8" s="46">
        <v>338279</v>
      </c>
      <c r="C8" s="47">
        <v>55861359</v>
      </c>
      <c r="E8" s="114" t="s">
        <v>53</v>
      </c>
      <c r="F8" s="115"/>
      <c r="G8" s="96">
        <v>42034</v>
      </c>
      <c r="H8" s="97">
        <v>42413741</v>
      </c>
      <c r="I8" s="50">
        <f>'３月'!I8+'４月'!G8</f>
        <v>341084</v>
      </c>
      <c r="J8" s="50">
        <f>'３月'!J8+'４月'!H8</f>
        <v>274974862</v>
      </c>
    </row>
    <row r="9" spans="1:10" ht="13.5">
      <c r="A9" s="30">
        <v>5</v>
      </c>
      <c r="B9" s="46">
        <v>86750</v>
      </c>
      <c r="C9" s="47">
        <v>54221978</v>
      </c>
      <c r="E9" s="37"/>
      <c r="F9" s="40" t="s">
        <v>23</v>
      </c>
      <c r="G9" s="84">
        <v>149</v>
      </c>
      <c r="H9" s="84">
        <v>95532</v>
      </c>
      <c r="I9" s="66">
        <f>'３月'!I9+'４月'!G9</f>
        <v>85969</v>
      </c>
      <c r="J9" s="66">
        <f>'３月'!J9+'４月'!H9</f>
        <v>64777685</v>
      </c>
    </row>
    <row r="10" spans="1:10" ht="13.5">
      <c r="A10" s="30">
        <v>6</v>
      </c>
      <c r="B10" s="46">
        <v>20032</v>
      </c>
      <c r="C10" s="47">
        <v>13292497</v>
      </c>
      <c r="E10" s="114" t="s">
        <v>54</v>
      </c>
      <c r="F10" s="115"/>
      <c r="G10" s="53">
        <v>561368</v>
      </c>
      <c r="H10" s="64">
        <v>356508929</v>
      </c>
      <c r="I10" s="50">
        <f>'３月'!I10+'４月'!G10</f>
        <v>2051255</v>
      </c>
      <c r="J10" s="50">
        <f>'３月'!J10+'４月'!H10</f>
        <v>1479436866</v>
      </c>
    </row>
    <row r="11" spans="1:10" ht="13.5">
      <c r="A11" s="30">
        <v>7</v>
      </c>
      <c r="B11" s="46"/>
      <c r="C11" s="47"/>
      <c r="E11" s="37"/>
      <c r="F11" s="40" t="s">
        <v>23</v>
      </c>
      <c r="G11" s="69">
        <v>654993</v>
      </c>
      <c r="H11" s="69">
        <v>310209890</v>
      </c>
      <c r="I11" s="66">
        <f>'３月'!I11+'４月'!G11</f>
        <v>2568929</v>
      </c>
      <c r="J11" s="66">
        <f>'３月'!J11+'４月'!H11</f>
        <v>1423615986</v>
      </c>
    </row>
    <row r="12" spans="1:10" ht="13.5">
      <c r="A12" s="30">
        <v>8</v>
      </c>
      <c r="B12" s="46">
        <v>260127</v>
      </c>
      <c r="C12" s="47">
        <v>67836504</v>
      </c>
      <c r="E12" s="114" t="s">
        <v>43</v>
      </c>
      <c r="F12" s="115"/>
      <c r="G12" s="96">
        <v>8948</v>
      </c>
      <c r="H12" s="97">
        <v>9165203</v>
      </c>
      <c r="I12" s="50">
        <f>'３月'!I12+'４月'!G12</f>
        <v>30068</v>
      </c>
      <c r="J12" s="50">
        <f>'３月'!J12+'４月'!H12</f>
        <v>31924778</v>
      </c>
    </row>
    <row r="13" spans="1:10" ht="13.5">
      <c r="A13" s="30">
        <v>9</v>
      </c>
      <c r="B13" s="46">
        <v>795330</v>
      </c>
      <c r="C13" s="47">
        <v>85730751</v>
      </c>
      <c r="E13" s="37"/>
      <c r="F13" s="40" t="s">
        <v>23</v>
      </c>
      <c r="G13" s="84">
        <v>6568</v>
      </c>
      <c r="H13" s="84">
        <v>7310914</v>
      </c>
      <c r="I13" s="66">
        <f>'３月'!I13+'４月'!G13</f>
        <v>27049</v>
      </c>
      <c r="J13" s="66">
        <f>'３月'!J13+'４月'!H13</f>
        <v>30084081</v>
      </c>
    </row>
    <row r="14" spans="1:10" ht="13.5">
      <c r="A14" s="30">
        <v>10</v>
      </c>
      <c r="B14" s="46">
        <v>88048</v>
      </c>
      <c r="C14" s="47">
        <v>55237345</v>
      </c>
      <c r="E14" s="123" t="s">
        <v>96</v>
      </c>
      <c r="F14" s="124"/>
      <c r="G14" s="53"/>
      <c r="H14" s="65"/>
      <c r="I14" s="50">
        <f>'３月'!I14+'４月'!G14</f>
        <v>0</v>
      </c>
      <c r="J14" s="50">
        <f>'３月'!J14+'４月'!H14</f>
        <v>0</v>
      </c>
    </row>
    <row r="15" spans="1:10" ht="13.5">
      <c r="A15" s="30">
        <v>11</v>
      </c>
      <c r="B15" s="46">
        <v>170956</v>
      </c>
      <c r="C15" s="47">
        <v>31750817</v>
      </c>
      <c r="E15" s="37"/>
      <c r="F15" s="40" t="s">
        <v>23</v>
      </c>
      <c r="G15" s="69"/>
      <c r="H15" s="74"/>
      <c r="I15" s="66">
        <f>'３月'!I15+'４月'!G15</f>
        <v>0</v>
      </c>
      <c r="J15" s="66">
        <f>'３月'!J15+'４月'!H15</f>
        <v>0</v>
      </c>
    </row>
    <row r="16" spans="1:10" ht="13.5">
      <c r="A16" s="30">
        <v>12</v>
      </c>
      <c r="B16" s="46">
        <v>346456</v>
      </c>
      <c r="C16" s="47">
        <v>69433646</v>
      </c>
      <c r="E16" s="114" t="s">
        <v>44</v>
      </c>
      <c r="F16" s="115"/>
      <c r="G16" s="53"/>
      <c r="H16" s="53"/>
      <c r="I16" s="50">
        <f>'３月'!I16+'４月'!G16</f>
        <v>0</v>
      </c>
      <c r="J16" s="50">
        <f>'３月'!J16+'４月'!H16</f>
        <v>0</v>
      </c>
    </row>
    <row r="17" spans="1:10" ht="13.5">
      <c r="A17" s="30">
        <v>13</v>
      </c>
      <c r="B17" s="46">
        <v>885531</v>
      </c>
      <c r="C17" s="47">
        <v>86134356</v>
      </c>
      <c r="E17" s="37"/>
      <c r="F17" s="40" t="s">
        <v>23</v>
      </c>
      <c r="G17" s="55"/>
      <c r="H17" s="55"/>
      <c r="I17" s="66">
        <f>'３月'!I17+'４月'!G17</f>
        <v>0</v>
      </c>
      <c r="J17" s="66">
        <f>'３月'!J17+'４月'!H17</f>
        <v>0</v>
      </c>
    </row>
    <row r="18" spans="1:10" ht="13.5">
      <c r="A18" s="30">
        <v>14</v>
      </c>
      <c r="B18" s="46"/>
      <c r="C18" s="47"/>
      <c r="E18" s="120" t="s">
        <v>27</v>
      </c>
      <c r="F18" s="121"/>
      <c r="G18" s="96">
        <v>441184</v>
      </c>
      <c r="H18" s="97">
        <v>194079546</v>
      </c>
      <c r="I18" s="50">
        <f>'３月'!I18+'４月'!G18</f>
        <v>1867314</v>
      </c>
      <c r="J18" s="50">
        <f>'３月'!J18+'４月'!H18</f>
        <v>1132193158</v>
      </c>
    </row>
    <row r="19" spans="1:10" ht="13.5">
      <c r="A19" s="30">
        <v>15</v>
      </c>
      <c r="B19" s="46">
        <v>1035622</v>
      </c>
      <c r="C19" s="47">
        <v>123576795</v>
      </c>
      <c r="E19" s="37"/>
      <c r="F19" s="40" t="s">
        <v>23</v>
      </c>
      <c r="G19" s="84">
        <v>353516</v>
      </c>
      <c r="H19" s="84">
        <v>172689163</v>
      </c>
      <c r="I19" s="66">
        <f>'３月'!I19+'４月'!G19</f>
        <v>1536482</v>
      </c>
      <c r="J19" s="66">
        <f>'３月'!J19+'４月'!H19</f>
        <v>1025918194</v>
      </c>
    </row>
    <row r="20" spans="1:10" ht="13.5">
      <c r="A20" s="30">
        <v>16</v>
      </c>
      <c r="B20" s="46">
        <v>313980</v>
      </c>
      <c r="C20" s="47">
        <v>50476751</v>
      </c>
      <c r="E20" s="114" t="s">
        <v>26</v>
      </c>
      <c r="F20" s="115"/>
      <c r="G20" s="53">
        <v>31753</v>
      </c>
      <c r="H20" s="64">
        <v>12738720</v>
      </c>
      <c r="I20" s="50">
        <f>'３月'!I20+'４月'!G20</f>
        <v>60047</v>
      </c>
      <c r="J20" s="50">
        <f>'３月'!J20+'４月'!H20</f>
        <v>29001803</v>
      </c>
    </row>
    <row r="21" spans="1:10" ht="13.5">
      <c r="A21" s="30">
        <v>17</v>
      </c>
      <c r="B21" s="46">
        <v>704914</v>
      </c>
      <c r="C21" s="47">
        <v>75683535</v>
      </c>
      <c r="E21" s="37"/>
      <c r="F21" s="40" t="s">
        <v>23</v>
      </c>
      <c r="G21" s="69">
        <v>11315</v>
      </c>
      <c r="H21" s="69">
        <v>5378377</v>
      </c>
      <c r="I21" s="66">
        <f>'３月'!I21+'４月'!G21</f>
        <v>30633</v>
      </c>
      <c r="J21" s="66">
        <f>'３月'!J21+'４月'!H21</f>
        <v>17743390</v>
      </c>
    </row>
    <row r="22" spans="1:10" ht="13.5">
      <c r="A22" s="30">
        <v>18</v>
      </c>
      <c r="B22" s="46">
        <v>1245389</v>
      </c>
      <c r="C22" s="47">
        <v>97539755</v>
      </c>
      <c r="E22" s="114" t="s">
        <v>45</v>
      </c>
      <c r="F22" s="115"/>
      <c r="G22" s="96">
        <v>481724</v>
      </c>
      <c r="H22" s="97">
        <v>295590751</v>
      </c>
      <c r="I22" s="50">
        <f>'３月'!I22+'４月'!G22</f>
        <v>1925500</v>
      </c>
      <c r="J22" s="50">
        <f>'３月'!J22+'４月'!H22</f>
        <v>1329825404</v>
      </c>
    </row>
    <row r="23" spans="1:10" ht="13.5">
      <c r="A23" s="30">
        <v>19</v>
      </c>
      <c r="B23" s="46">
        <v>299100</v>
      </c>
      <c r="C23" s="47">
        <v>59968982</v>
      </c>
      <c r="E23" s="37"/>
      <c r="F23" s="40" t="s">
        <v>23</v>
      </c>
      <c r="G23" s="84">
        <v>653076</v>
      </c>
      <c r="H23" s="91">
        <v>305428742</v>
      </c>
      <c r="I23" s="66">
        <f>'３月'!I23+'４月'!G23</f>
        <v>2022266</v>
      </c>
      <c r="J23" s="66">
        <f>'３月'!J23+'４月'!H23</f>
        <v>1114770868</v>
      </c>
    </row>
    <row r="24" spans="1:10" ht="13.5">
      <c r="A24" s="30">
        <v>20</v>
      </c>
      <c r="B24" s="46">
        <v>259836</v>
      </c>
      <c r="C24" s="47">
        <v>32190560</v>
      </c>
      <c r="E24" s="114" t="s">
        <v>24</v>
      </c>
      <c r="F24" s="115"/>
      <c r="G24" s="53">
        <f aca="true" t="shared" si="0" ref="G24:J25">G6+G8+G10+G12+G14+G16+G18+G20+G22</f>
        <v>10583839</v>
      </c>
      <c r="H24" s="53">
        <f t="shared" si="0"/>
        <v>1636287619</v>
      </c>
      <c r="I24" s="53">
        <f t="shared" si="0"/>
        <v>43036503</v>
      </c>
      <c r="J24" s="53">
        <f t="shared" si="0"/>
        <v>8767173979</v>
      </c>
    </row>
    <row r="25" spans="1:10" ht="13.5">
      <c r="A25" s="30">
        <v>21</v>
      </c>
      <c r="B25" s="46"/>
      <c r="C25" s="47"/>
      <c r="E25" s="37"/>
      <c r="F25" s="40" t="s">
        <v>25</v>
      </c>
      <c r="G25" s="55">
        <f t="shared" si="0"/>
        <v>14678802</v>
      </c>
      <c r="H25" s="55">
        <f t="shared" si="0"/>
        <v>1616984602</v>
      </c>
      <c r="I25" s="55">
        <f t="shared" si="0"/>
        <v>56370124</v>
      </c>
      <c r="J25" s="55">
        <f t="shared" si="0"/>
        <v>7514437407</v>
      </c>
    </row>
    <row r="26" spans="1:10" ht="13.5">
      <c r="A26" s="30">
        <v>22</v>
      </c>
      <c r="B26" s="46">
        <v>591526</v>
      </c>
      <c r="C26" s="47">
        <v>73368500</v>
      </c>
      <c r="E26" s="116" t="s">
        <v>46</v>
      </c>
      <c r="F26" s="117"/>
      <c r="G26" s="2">
        <f>G24/G25</f>
        <v>0.7210288005792298</v>
      </c>
      <c r="H26" s="2">
        <f>H24/H25</f>
        <v>1.0119376628423824</v>
      </c>
      <c r="I26" s="2">
        <f>I24/I25</f>
        <v>0.7634629826253354</v>
      </c>
      <c r="J26" s="2">
        <f>J24/J25</f>
        <v>1.1667106270434864</v>
      </c>
    </row>
    <row r="27" spans="1:10" ht="13.5" customHeight="1">
      <c r="A27" s="30">
        <v>23</v>
      </c>
      <c r="B27" s="46">
        <v>567002</v>
      </c>
      <c r="C27" s="47">
        <v>87382247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182760</v>
      </c>
      <c r="C28" s="47">
        <v>58138137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500644</v>
      </c>
      <c r="C29" s="47">
        <v>87430428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486067</v>
      </c>
      <c r="C30" s="47">
        <v>77925703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162679</v>
      </c>
      <c r="C31" s="47">
        <v>35932409</v>
      </c>
      <c r="F31" s="45"/>
      <c r="G31" s="45"/>
      <c r="H31" s="45"/>
      <c r="I31" s="45"/>
      <c r="J31" s="45"/>
    </row>
    <row r="32" spans="1:3" ht="13.5">
      <c r="A32" s="30">
        <v>28</v>
      </c>
      <c r="B32" s="46"/>
      <c r="C32" s="47"/>
    </row>
    <row r="33" spans="1:3" ht="13.5">
      <c r="A33" s="30">
        <v>29</v>
      </c>
      <c r="B33" s="46">
        <v>171878</v>
      </c>
      <c r="C33" s="47">
        <v>38508255</v>
      </c>
    </row>
    <row r="34" spans="1:3" ht="13.5">
      <c r="A34" s="30">
        <v>30</v>
      </c>
      <c r="B34" s="46">
        <v>448042</v>
      </c>
      <c r="C34" s="47">
        <v>81796337</v>
      </c>
    </row>
    <row r="35" spans="1:3" ht="14.25" thickBot="1">
      <c r="A35" s="30">
        <v>31</v>
      </c>
      <c r="B35" s="46"/>
      <c r="C35" s="47"/>
    </row>
    <row r="36" spans="1:6" ht="14.25" thickBot="1">
      <c r="A36" s="108" t="s">
        <v>24</v>
      </c>
      <c r="B36" s="5">
        <f>SUM(B5:B35)</f>
        <v>10583839</v>
      </c>
      <c r="C36" s="5">
        <f>SUM(C5:C35)</f>
        <v>1636287619</v>
      </c>
      <c r="F36" s="21"/>
    </row>
    <row r="37" spans="1:7" ht="13.5">
      <c r="A37" s="14" t="s">
        <v>25</v>
      </c>
      <c r="B37" s="4">
        <v>14678802</v>
      </c>
      <c r="C37" s="4">
        <v>1616984602</v>
      </c>
      <c r="G37" s="28"/>
    </row>
    <row r="38" spans="1:5" ht="14.25" thickBot="1">
      <c r="A38" s="15" t="s">
        <v>47</v>
      </c>
      <c r="B38" s="7">
        <f>B36/B37</f>
        <v>0.7210288005792298</v>
      </c>
      <c r="C38" s="7">
        <f>C36/C37</f>
        <v>1.0119376628423824</v>
      </c>
      <c r="E38" s="26"/>
    </row>
    <row r="39" spans="1:3" ht="24.75" thickBot="1">
      <c r="A39" s="19" t="s">
        <v>57</v>
      </c>
      <c r="B39" s="5">
        <f>'３月'!B39+'４月'!B36</f>
        <v>43036503</v>
      </c>
      <c r="C39" s="5">
        <f>'３月'!C39+'４月'!C36</f>
        <v>8767173979</v>
      </c>
    </row>
    <row r="40" spans="1:3" ht="13.5">
      <c r="A40" s="22" t="s">
        <v>48</v>
      </c>
      <c r="B40" s="24">
        <f>'３月'!B40+'４月'!B37</f>
        <v>56370124</v>
      </c>
      <c r="C40" s="24">
        <f>'３月'!C40+'４月'!C37</f>
        <v>7514437407</v>
      </c>
    </row>
    <row r="41" spans="1:3" ht="13.5">
      <c r="A41" s="16" t="s">
        <v>49</v>
      </c>
      <c r="B41" s="23">
        <f>B39/B40</f>
        <v>0.7634629826253354</v>
      </c>
      <c r="C41" s="23">
        <f>C39/C40</f>
        <v>1.1667106270434864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5">
      <selection activeCell="B39" sqref="B39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875" style="0" customWidth="1"/>
  </cols>
  <sheetData>
    <row r="1" ht="17.25">
      <c r="A1" s="17" t="s">
        <v>107</v>
      </c>
    </row>
    <row r="3" spans="1:7" ht="14.25">
      <c r="A3" s="18" t="s">
        <v>34</v>
      </c>
      <c r="E3" s="122" t="s">
        <v>35</v>
      </c>
      <c r="F3" s="122"/>
      <c r="G3" s="122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60</v>
      </c>
      <c r="I4" s="8" t="s">
        <v>61</v>
      </c>
      <c r="J4" s="9"/>
    </row>
    <row r="5" spans="1:10" ht="13.5">
      <c r="A5" s="30">
        <v>1</v>
      </c>
      <c r="B5" s="46">
        <v>213001</v>
      </c>
      <c r="C5" s="47">
        <v>52320500</v>
      </c>
      <c r="E5" s="42"/>
      <c r="F5" s="39"/>
      <c r="G5" s="1" t="s">
        <v>39</v>
      </c>
      <c r="H5" s="30" t="s">
        <v>38</v>
      </c>
      <c r="I5" s="6" t="s">
        <v>39</v>
      </c>
      <c r="J5" s="1" t="s">
        <v>38</v>
      </c>
    </row>
    <row r="6" spans="1:10" ht="13.5">
      <c r="A6" s="30">
        <v>2</v>
      </c>
      <c r="B6" s="46"/>
      <c r="C6" s="47"/>
      <c r="E6" s="114" t="s">
        <v>40</v>
      </c>
      <c r="F6" s="115"/>
      <c r="G6" s="53">
        <v>6646583</v>
      </c>
      <c r="H6" s="64">
        <v>761863128</v>
      </c>
      <c r="I6" s="53">
        <f>'４月'!I6+'５月'!G6</f>
        <v>43407818</v>
      </c>
      <c r="J6" s="53">
        <f>'４月'!J6+'５月'!H6</f>
        <v>5251680236</v>
      </c>
    </row>
    <row r="7" spans="1:10" ht="13.5">
      <c r="A7" s="30">
        <v>3</v>
      </c>
      <c r="B7" s="46"/>
      <c r="C7" s="47"/>
      <c r="E7" s="37"/>
      <c r="F7" s="40" t="s">
        <v>23</v>
      </c>
      <c r="G7" s="69">
        <v>9431191</v>
      </c>
      <c r="H7" s="73">
        <v>701473141</v>
      </c>
      <c r="I7" s="69">
        <f>'４月'!I7+'５月'!G7</f>
        <v>59529987</v>
      </c>
      <c r="J7" s="69">
        <f>'４月'!J7+'５月'!H7</f>
        <v>4539000344</v>
      </c>
    </row>
    <row r="8" spans="1:10" ht="13.5">
      <c r="A8" s="30">
        <v>4</v>
      </c>
      <c r="B8" s="46"/>
      <c r="C8" s="47"/>
      <c r="E8" s="114" t="s">
        <v>58</v>
      </c>
      <c r="F8" s="115"/>
      <c r="G8" s="96">
        <v>45638</v>
      </c>
      <c r="H8" s="97">
        <v>37455357</v>
      </c>
      <c r="I8" s="53">
        <f>'４月'!I8+'５月'!G8</f>
        <v>386722</v>
      </c>
      <c r="J8" s="53">
        <f>'４月'!J8+'５月'!H8</f>
        <v>312430219</v>
      </c>
    </row>
    <row r="9" spans="1:10" ht="13.5">
      <c r="A9" s="30">
        <v>5</v>
      </c>
      <c r="B9" s="46"/>
      <c r="C9" s="47"/>
      <c r="E9" s="37"/>
      <c r="F9" s="40" t="s">
        <v>23</v>
      </c>
      <c r="G9" s="84">
        <v>10687</v>
      </c>
      <c r="H9" s="84">
        <v>7821491</v>
      </c>
      <c r="I9" s="69">
        <f>'４月'!I9+'５月'!G9</f>
        <v>96656</v>
      </c>
      <c r="J9" s="69">
        <f>'４月'!J9+'５月'!H9</f>
        <v>72599176</v>
      </c>
    </row>
    <row r="10" spans="1:10" ht="13.5">
      <c r="A10" s="30">
        <v>6</v>
      </c>
      <c r="B10" s="109">
        <v>476913</v>
      </c>
      <c r="C10" s="47">
        <v>64110442</v>
      </c>
      <c r="E10" s="114" t="s">
        <v>59</v>
      </c>
      <c r="F10" s="115"/>
      <c r="G10" s="53">
        <v>469826</v>
      </c>
      <c r="H10" s="64">
        <v>326369573</v>
      </c>
      <c r="I10" s="53">
        <f>'４月'!I10+'５月'!G10</f>
        <v>2521081</v>
      </c>
      <c r="J10" s="53">
        <f>'４月'!J10+'５月'!H10</f>
        <v>1805806439</v>
      </c>
    </row>
    <row r="11" spans="1:10" ht="13.5">
      <c r="A11" s="30">
        <v>7</v>
      </c>
      <c r="B11" s="46">
        <v>152749</v>
      </c>
      <c r="C11" s="47">
        <v>59783123</v>
      </c>
      <c r="E11" s="37"/>
      <c r="F11" s="40" t="s">
        <v>23</v>
      </c>
      <c r="G11" s="69">
        <v>644550</v>
      </c>
      <c r="H11" s="69">
        <v>372897032</v>
      </c>
      <c r="I11" s="69">
        <f>'４月'!I11+'５月'!G11</f>
        <v>3213479</v>
      </c>
      <c r="J11" s="69">
        <f>'４月'!J11+'５月'!H11</f>
        <v>1796513018</v>
      </c>
    </row>
    <row r="12" spans="1:10" ht="13.5">
      <c r="A12" s="30">
        <v>8</v>
      </c>
      <c r="B12" s="46">
        <v>320451</v>
      </c>
      <c r="C12" s="47">
        <v>65239951</v>
      </c>
      <c r="E12" s="114" t="s">
        <v>43</v>
      </c>
      <c r="F12" s="115"/>
      <c r="G12" s="96">
        <v>3532</v>
      </c>
      <c r="H12" s="97">
        <v>4809438</v>
      </c>
      <c r="I12" s="53">
        <f>'４月'!I12+'５月'!G12</f>
        <v>33600</v>
      </c>
      <c r="J12" s="53">
        <f>'４月'!J12+'５月'!H12</f>
        <v>36734216</v>
      </c>
    </row>
    <row r="13" spans="1:10" ht="13.5">
      <c r="A13" s="30">
        <v>9</v>
      </c>
      <c r="B13" s="46">
        <v>290787</v>
      </c>
      <c r="C13" s="47">
        <v>56950443</v>
      </c>
      <c r="E13" s="37"/>
      <c r="F13" s="40" t="s">
        <v>23</v>
      </c>
      <c r="G13" s="84">
        <v>4945</v>
      </c>
      <c r="H13" s="84">
        <v>6406226</v>
      </c>
      <c r="I13" s="69">
        <f>'４月'!I13+'５月'!G13</f>
        <v>31994</v>
      </c>
      <c r="J13" s="69">
        <f>'４月'!J13+'５月'!H13</f>
        <v>36490307</v>
      </c>
    </row>
    <row r="14" spans="1:10" ht="13.5">
      <c r="A14" s="30">
        <v>10</v>
      </c>
      <c r="B14" s="46">
        <v>223781</v>
      </c>
      <c r="C14" s="47">
        <v>63027543</v>
      </c>
      <c r="E14" s="123" t="s">
        <v>96</v>
      </c>
      <c r="F14" s="124"/>
      <c r="G14" s="53"/>
      <c r="H14" s="56"/>
      <c r="I14" s="53">
        <f>'４月'!I14+'５月'!G14</f>
        <v>0</v>
      </c>
      <c r="J14" s="53">
        <f>'４月'!J14+'５月'!H14</f>
        <v>0</v>
      </c>
    </row>
    <row r="15" spans="1:10" ht="13.5">
      <c r="A15" s="30">
        <v>11</v>
      </c>
      <c r="B15" s="46">
        <v>336753</v>
      </c>
      <c r="C15" s="47">
        <v>52069555</v>
      </c>
      <c r="E15" s="37"/>
      <c r="F15" s="40" t="s">
        <v>23</v>
      </c>
      <c r="G15" s="69"/>
      <c r="H15" s="74"/>
      <c r="I15" s="69">
        <f>'４月'!I15+'５月'!G15</f>
        <v>0</v>
      </c>
      <c r="J15" s="69">
        <f>'４月'!J15+'５月'!H15</f>
        <v>0</v>
      </c>
    </row>
    <row r="16" spans="1:10" ht="13.5">
      <c r="A16" s="30">
        <v>12</v>
      </c>
      <c r="B16" s="46"/>
      <c r="C16" s="47"/>
      <c r="E16" s="114" t="s">
        <v>44</v>
      </c>
      <c r="F16" s="115"/>
      <c r="G16" s="70"/>
      <c r="H16" s="53"/>
      <c r="I16" s="53">
        <f>'４月'!I16+'５月'!G16</f>
        <v>0</v>
      </c>
      <c r="J16" s="53">
        <f>'４月'!J16+'５月'!H16</f>
        <v>0</v>
      </c>
    </row>
    <row r="17" spans="1:10" ht="13.5">
      <c r="A17" s="30">
        <v>13</v>
      </c>
      <c r="B17" s="46">
        <v>490930</v>
      </c>
      <c r="C17" s="47">
        <v>78104286</v>
      </c>
      <c r="E17" s="37"/>
      <c r="F17" s="40" t="s">
        <v>23</v>
      </c>
      <c r="G17" s="71"/>
      <c r="H17" s="55"/>
      <c r="I17" s="69">
        <f>'４月'!I17+'５月'!G17</f>
        <v>0</v>
      </c>
      <c r="J17" s="69">
        <f>'４月'!J17+'５月'!H17</f>
        <v>0</v>
      </c>
    </row>
    <row r="18" spans="1:10" ht="13.5">
      <c r="A18" s="30">
        <v>14</v>
      </c>
      <c r="B18" s="46">
        <v>456020</v>
      </c>
      <c r="C18" s="47">
        <v>80035765</v>
      </c>
      <c r="E18" s="120" t="s">
        <v>27</v>
      </c>
      <c r="F18" s="121"/>
      <c r="G18" s="96">
        <v>482283</v>
      </c>
      <c r="H18" s="97">
        <v>210595125</v>
      </c>
      <c r="I18" s="53">
        <f>'４月'!I18+'５月'!G18</f>
        <v>2349597</v>
      </c>
      <c r="J18" s="53">
        <f>'４月'!J18+'５月'!H18</f>
        <v>1342788283</v>
      </c>
    </row>
    <row r="19" spans="1:10" ht="13.5">
      <c r="A19" s="30">
        <v>15</v>
      </c>
      <c r="B19" s="46">
        <v>369907</v>
      </c>
      <c r="C19" s="47">
        <v>65588796</v>
      </c>
      <c r="E19" s="37"/>
      <c r="F19" s="40" t="s">
        <v>23</v>
      </c>
      <c r="G19" s="84">
        <v>468332</v>
      </c>
      <c r="H19" s="84">
        <v>209040018</v>
      </c>
      <c r="I19" s="69">
        <f>'４月'!I19+'５月'!G19</f>
        <v>2004814</v>
      </c>
      <c r="J19" s="69">
        <f>'４月'!J19+'５月'!H19</f>
        <v>1234958212</v>
      </c>
    </row>
    <row r="20" spans="1:10" ht="13.5">
      <c r="A20" s="30">
        <v>16</v>
      </c>
      <c r="B20" s="46">
        <v>333709</v>
      </c>
      <c r="C20" s="47">
        <v>58217643</v>
      </c>
      <c r="E20" s="114" t="s">
        <v>26</v>
      </c>
      <c r="F20" s="115"/>
      <c r="G20" s="53">
        <v>10683</v>
      </c>
      <c r="H20" s="64">
        <v>4025235</v>
      </c>
      <c r="I20" s="53">
        <f>'４月'!I20+'５月'!G20</f>
        <v>70730</v>
      </c>
      <c r="J20" s="53">
        <f>'４月'!J20+'５月'!H20</f>
        <v>33027038</v>
      </c>
    </row>
    <row r="21" spans="1:10" ht="13.5">
      <c r="A21" s="30">
        <v>17</v>
      </c>
      <c r="B21" s="46">
        <v>596869</v>
      </c>
      <c r="C21" s="47">
        <v>96361053</v>
      </c>
      <c r="E21" s="37"/>
      <c r="F21" s="40" t="s">
        <v>23</v>
      </c>
      <c r="G21" s="92">
        <v>14155</v>
      </c>
      <c r="H21" s="92">
        <v>6594436</v>
      </c>
      <c r="I21" s="69">
        <f>'４月'!I21+'５月'!G21</f>
        <v>44788</v>
      </c>
      <c r="J21" s="69">
        <f>'４月'!J21+'５月'!H21</f>
        <v>24337826</v>
      </c>
    </row>
    <row r="22" spans="1:10" ht="13.5">
      <c r="A22" s="30">
        <v>18</v>
      </c>
      <c r="B22" s="46">
        <v>272951</v>
      </c>
      <c r="C22" s="47">
        <v>36674864</v>
      </c>
      <c r="E22" s="114" t="s">
        <v>45</v>
      </c>
      <c r="F22" s="127"/>
      <c r="G22" s="101">
        <v>557128</v>
      </c>
      <c r="H22" s="102">
        <v>251709405</v>
      </c>
      <c r="I22" s="100">
        <f>'４月'!I22+'５月'!G22</f>
        <v>2482628</v>
      </c>
      <c r="J22" s="53">
        <f>'４月'!J22+'５月'!H22</f>
        <v>1581534809</v>
      </c>
    </row>
    <row r="23" spans="1:10" ht="13.5">
      <c r="A23" s="30">
        <v>19</v>
      </c>
      <c r="B23" s="46"/>
      <c r="C23" s="47"/>
      <c r="E23" s="37"/>
      <c r="F23" s="40" t="s">
        <v>23</v>
      </c>
      <c r="G23" s="84">
        <v>875817</v>
      </c>
      <c r="H23" s="91">
        <v>360592171</v>
      </c>
      <c r="I23" s="69">
        <f>'４月'!I23+'５月'!G23</f>
        <v>2898083</v>
      </c>
      <c r="J23" s="69">
        <f>'４月'!J23+'５月'!H23</f>
        <v>1475363039</v>
      </c>
    </row>
    <row r="24" spans="1:10" ht="13.5">
      <c r="A24" s="30">
        <v>20</v>
      </c>
      <c r="B24" s="46">
        <v>143015</v>
      </c>
      <c r="C24" s="47">
        <v>50071028</v>
      </c>
      <c r="E24" s="114" t="s">
        <v>24</v>
      </c>
      <c r="F24" s="115"/>
      <c r="G24" s="70">
        <f>G6+G8+G10+G12+G14+G16+G18+G20+G22</f>
        <v>8215673</v>
      </c>
      <c r="H24" s="53">
        <f aca="true" t="shared" si="0" ref="G24:J25">H6+H8+H10+H12+H14+H16+H18+H20+H22</f>
        <v>1596827261</v>
      </c>
      <c r="I24" s="53">
        <f t="shared" si="0"/>
        <v>51252176</v>
      </c>
      <c r="J24" s="53">
        <f t="shared" si="0"/>
        <v>10364001240</v>
      </c>
    </row>
    <row r="25" spans="1:10" ht="13.5">
      <c r="A25" s="30">
        <v>21</v>
      </c>
      <c r="B25" s="46">
        <v>58563</v>
      </c>
      <c r="C25" s="47">
        <v>33479051</v>
      </c>
      <c r="E25" s="37"/>
      <c r="F25" s="40" t="s">
        <v>25</v>
      </c>
      <c r="G25" s="55">
        <f t="shared" si="0"/>
        <v>11449677</v>
      </c>
      <c r="H25" s="55">
        <f t="shared" si="0"/>
        <v>1664824515</v>
      </c>
      <c r="I25" s="55">
        <f t="shared" si="0"/>
        <v>67819801</v>
      </c>
      <c r="J25" s="55">
        <f t="shared" si="0"/>
        <v>9179261922</v>
      </c>
    </row>
    <row r="26" spans="1:10" ht="13.5">
      <c r="A26" s="30">
        <v>22</v>
      </c>
      <c r="B26" s="46">
        <v>161435</v>
      </c>
      <c r="C26" s="47">
        <v>49682322</v>
      </c>
      <c r="E26" s="116" t="s">
        <v>46</v>
      </c>
      <c r="F26" s="117"/>
      <c r="G26" s="2">
        <f>G24/G25</f>
        <v>0.7175462678990857</v>
      </c>
      <c r="H26" s="2">
        <f>H24/H25</f>
        <v>0.959156503651077</v>
      </c>
      <c r="I26" s="2">
        <f>I24/I25</f>
        <v>0.7557110938736019</v>
      </c>
      <c r="J26" s="2">
        <f>J24/J25</f>
        <v>1.1290669476551842</v>
      </c>
    </row>
    <row r="27" spans="1:10" ht="13.5" customHeight="1">
      <c r="A27" s="30">
        <v>23</v>
      </c>
      <c r="B27" s="46">
        <v>361176</v>
      </c>
      <c r="C27" s="47">
        <v>84730619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269071</v>
      </c>
      <c r="C28" s="47">
        <v>77062231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294581</v>
      </c>
      <c r="C29" s="47">
        <v>52222628</v>
      </c>
      <c r="F29" s="45"/>
      <c r="G29" s="45"/>
      <c r="H29" s="45"/>
      <c r="I29" s="45"/>
      <c r="J29" s="45"/>
    </row>
    <row r="30" spans="1:10" ht="13.5">
      <c r="A30" s="30">
        <v>26</v>
      </c>
      <c r="B30" s="46"/>
      <c r="C30" s="47"/>
      <c r="F30" s="45"/>
      <c r="G30" s="45"/>
      <c r="H30" s="45"/>
      <c r="I30" s="45"/>
      <c r="J30" s="45"/>
    </row>
    <row r="31" spans="1:3" ht="13.5">
      <c r="A31" s="30">
        <v>27</v>
      </c>
      <c r="B31" s="46">
        <v>347491</v>
      </c>
      <c r="C31" s="47">
        <v>83946252</v>
      </c>
    </row>
    <row r="32" spans="1:3" ht="13.5">
      <c r="A32" s="30">
        <v>28</v>
      </c>
      <c r="B32" s="46">
        <v>81255</v>
      </c>
      <c r="C32" s="47">
        <v>29929919</v>
      </c>
    </row>
    <row r="33" spans="1:3" ht="13.5">
      <c r="A33" s="30">
        <v>29</v>
      </c>
      <c r="B33" s="46">
        <v>317933</v>
      </c>
      <c r="C33" s="47">
        <v>52579220</v>
      </c>
    </row>
    <row r="34" spans="1:3" ht="13.5">
      <c r="A34" s="30">
        <v>30</v>
      </c>
      <c r="B34" s="46">
        <v>612380</v>
      </c>
      <c r="C34" s="47">
        <v>85777223</v>
      </c>
    </row>
    <row r="35" spans="1:3" ht="14.25" thickBot="1">
      <c r="A35" s="30">
        <v>31</v>
      </c>
      <c r="B35" s="46">
        <v>1033952</v>
      </c>
      <c r="C35" s="47">
        <v>168862804</v>
      </c>
    </row>
    <row r="36" spans="1:6" ht="14.25" thickBot="1">
      <c r="A36" s="108" t="s">
        <v>24</v>
      </c>
      <c r="B36" s="5">
        <f>SUM(B5:B35)</f>
        <v>8215673</v>
      </c>
      <c r="C36" s="5">
        <f>SUM(C5:C35)</f>
        <v>1596827261</v>
      </c>
      <c r="F36" s="21"/>
    </row>
    <row r="37" spans="1:7" ht="13.5">
      <c r="A37" s="14" t="s">
        <v>25</v>
      </c>
      <c r="B37" s="4">
        <v>11449677</v>
      </c>
      <c r="C37" s="4">
        <v>1664824515</v>
      </c>
      <c r="G37" s="28"/>
    </row>
    <row r="38" spans="1:5" ht="14.25" thickBot="1">
      <c r="A38" s="15" t="s">
        <v>47</v>
      </c>
      <c r="B38" s="2">
        <f>B36/B37</f>
        <v>0.7175462678990857</v>
      </c>
      <c r="C38" s="2">
        <f>C36/C37</f>
        <v>0.959156503651077</v>
      </c>
      <c r="E38" s="26"/>
    </row>
    <row r="39" spans="1:3" ht="24.75" thickBot="1">
      <c r="A39" s="19" t="s">
        <v>62</v>
      </c>
      <c r="B39" s="5">
        <f>'４月'!B39+'５月'!B36</f>
        <v>51252176</v>
      </c>
      <c r="C39" s="5">
        <f>'４月'!C39+'５月'!C36</f>
        <v>10364001240</v>
      </c>
    </row>
    <row r="40" spans="1:3" ht="13.5">
      <c r="A40" s="22" t="s">
        <v>48</v>
      </c>
      <c r="B40" s="24">
        <f>'４月'!B40+'５月'!B37</f>
        <v>67819801</v>
      </c>
      <c r="C40" s="24">
        <f>'４月'!C40+'５月'!C37</f>
        <v>9179261922</v>
      </c>
    </row>
    <row r="41" spans="1:3" ht="13.5">
      <c r="A41" s="16" t="s">
        <v>49</v>
      </c>
      <c r="B41" s="23">
        <f>B39/B40</f>
        <v>0.7557110938736019</v>
      </c>
      <c r="C41" s="23">
        <f>C39/C40</f>
        <v>1.1290669476551842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6">
      <selection activeCell="I25" sqref="I25"/>
    </sheetView>
  </sheetViews>
  <sheetFormatPr defaultColWidth="9.00390625" defaultRowHeight="13.5"/>
  <cols>
    <col min="1" max="1" width="9.125" style="0" bestFit="1" customWidth="1"/>
    <col min="2" max="2" width="15.12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17" t="s">
        <v>108</v>
      </c>
    </row>
    <row r="2" ht="13.5">
      <c r="I2" t="s">
        <v>99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67</v>
      </c>
      <c r="I4" s="8" t="s">
        <v>66</v>
      </c>
      <c r="J4" s="9"/>
      <c r="K4" s="31"/>
    </row>
    <row r="5" spans="1:11" ht="13.5">
      <c r="A5" s="30">
        <v>1</v>
      </c>
      <c r="B5" s="46">
        <v>409560</v>
      </c>
      <c r="C5" s="47">
        <v>35796786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/>
      <c r="C6" s="47"/>
      <c r="E6" s="114" t="s">
        <v>40</v>
      </c>
      <c r="F6" s="115"/>
      <c r="G6" s="96">
        <v>6079957</v>
      </c>
      <c r="H6" s="97">
        <v>1392656583</v>
      </c>
      <c r="I6" s="53">
        <f>'５月'!I6+'６月'!G6</f>
        <v>49487775</v>
      </c>
      <c r="J6" s="53">
        <f>'５月'!J6+'６月'!H6</f>
        <v>6644336819</v>
      </c>
      <c r="K6" s="31"/>
    </row>
    <row r="7" spans="1:12" ht="13.5">
      <c r="A7" s="30">
        <v>3</v>
      </c>
      <c r="B7" s="46">
        <v>179599</v>
      </c>
      <c r="C7" s="47">
        <v>68969743</v>
      </c>
      <c r="E7" s="37"/>
      <c r="F7" s="40" t="s">
        <v>23</v>
      </c>
      <c r="G7" s="71">
        <v>11204702</v>
      </c>
      <c r="H7" s="103">
        <v>1914527808</v>
      </c>
      <c r="I7" s="69">
        <f>'５月'!I7+'６月'!G7</f>
        <v>70734689</v>
      </c>
      <c r="J7" s="69">
        <f>'５月'!J7+'６月'!H7</f>
        <v>6453528152</v>
      </c>
      <c r="K7" s="31"/>
      <c r="L7" s="28"/>
    </row>
    <row r="8" spans="1:11" ht="13.5">
      <c r="A8" s="30">
        <v>4</v>
      </c>
      <c r="B8" s="46">
        <v>1775123</v>
      </c>
      <c r="C8" s="47">
        <v>131179722</v>
      </c>
      <c r="E8" s="114" t="s">
        <v>63</v>
      </c>
      <c r="F8" s="115"/>
      <c r="G8" s="96">
        <v>35601</v>
      </c>
      <c r="H8" s="96">
        <v>23237904</v>
      </c>
      <c r="I8" s="53">
        <f>'５月'!I8+'６月'!G8</f>
        <v>422323</v>
      </c>
      <c r="J8" s="53">
        <f>'５月'!J8+'６月'!H8</f>
        <v>335668123</v>
      </c>
      <c r="K8" s="31"/>
    </row>
    <row r="9" spans="1:11" ht="13.5">
      <c r="A9" s="30">
        <v>5</v>
      </c>
      <c r="B9" s="46">
        <v>489651</v>
      </c>
      <c r="C9" s="47">
        <v>76901906</v>
      </c>
      <c r="E9" s="37"/>
      <c r="F9" s="40" t="s">
        <v>23</v>
      </c>
      <c r="G9" s="84">
        <v>272</v>
      </c>
      <c r="H9" s="84">
        <v>388174</v>
      </c>
      <c r="I9" s="69">
        <f>'５月'!I9+'６月'!G9</f>
        <v>96928</v>
      </c>
      <c r="J9" s="69">
        <f>'５月'!J9+'６月'!H9</f>
        <v>72987350</v>
      </c>
      <c r="K9" s="31"/>
    </row>
    <row r="10" spans="1:11" ht="13.5">
      <c r="A10" s="30">
        <v>6</v>
      </c>
      <c r="B10" s="46">
        <v>291895</v>
      </c>
      <c r="C10" s="47">
        <v>86860634</v>
      </c>
      <c r="E10" s="114" t="s">
        <v>64</v>
      </c>
      <c r="F10" s="115"/>
      <c r="G10" s="96">
        <v>373915</v>
      </c>
      <c r="H10" s="96">
        <v>322386955</v>
      </c>
      <c r="I10" s="53">
        <f>'５月'!I10+'６月'!G10</f>
        <v>2894996</v>
      </c>
      <c r="J10" s="53">
        <f>'５月'!J10+'６月'!H10</f>
        <v>2128193394</v>
      </c>
      <c r="K10" s="31"/>
    </row>
    <row r="11" spans="1:11" ht="13.5">
      <c r="A11" s="30">
        <v>7</v>
      </c>
      <c r="B11" s="46">
        <v>282593</v>
      </c>
      <c r="C11" s="47">
        <v>113713992</v>
      </c>
      <c r="E11" s="37"/>
      <c r="F11" s="40" t="s">
        <v>23</v>
      </c>
      <c r="G11" s="71">
        <v>598030</v>
      </c>
      <c r="H11" s="104">
        <v>349979475</v>
      </c>
      <c r="I11" s="69">
        <f>'５月'!I11+'６月'!G11</f>
        <v>3811509</v>
      </c>
      <c r="J11" s="69">
        <f>'５月'!J11+'６月'!H11</f>
        <v>2146492493</v>
      </c>
      <c r="K11" s="31"/>
    </row>
    <row r="12" spans="1:11" ht="13.5">
      <c r="A12" s="30">
        <v>8</v>
      </c>
      <c r="B12" s="46">
        <v>86309</v>
      </c>
      <c r="C12" s="47">
        <v>88110824</v>
      </c>
      <c r="E12" s="114" t="s">
        <v>43</v>
      </c>
      <c r="F12" s="115"/>
      <c r="G12" s="96">
        <v>4161</v>
      </c>
      <c r="H12" s="96">
        <v>5481477</v>
      </c>
      <c r="I12" s="53">
        <f>'５月'!I12+'６月'!G12</f>
        <v>37761</v>
      </c>
      <c r="J12" s="53">
        <f>'５月'!J12+'６月'!H12</f>
        <v>42215693</v>
      </c>
      <c r="K12" s="28"/>
    </row>
    <row r="13" spans="1:11" ht="13.5">
      <c r="A13" s="30">
        <v>9</v>
      </c>
      <c r="B13" s="46"/>
      <c r="C13" s="47"/>
      <c r="E13" s="37"/>
      <c r="F13" s="40" t="s">
        <v>23</v>
      </c>
      <c r="G13" s="84">
        <v>6303</v>
      </c>
      <c r="H13" s="84">
        <v>6115610</v>
      </c>
      <c r="I13" s="69">
        <f>'５月'!I13+'６月'!G13</f>
        <v>38297</v>
      </c>
      <c r="J13" s="69">
        <f>'５月'!J13+'６月'!H13</f>
        <v>42605917</v>
      </c>
      <c r="K13" s="31"/>
    </row>
    <row r="14" spans="1:11" ht="13.5">
      <c r="A14" s="30">
        <v>10</v>
      </c>
      <c r="B14" s="46">
        <v>371641</v>
      </c>
      <c r="C14" s="47">
        <v>71090244</v>
      </c>
      <c r="E14" s="123" t="s">
        <v>96</v>
      </c>
      <c r="F14" s="124"/>
      <c r="G14" s="53"/>
      <c r="H14" s="56"/>
      <c r="I14" s="53">
        <f>'５月'!I14+'６月'!G14</f>
        <v>0</v>
      </c>
      <c r="J14" s="53">
        <f>'５月'!J14+'６月'!H14</f>
        <v>0</v>
      </c>
      <c r="K14" s="31"/>
    </row>
    <row r="15" spans="1:11" ht="13.5">
      <c r="A15" s="30">
        <v>11</v>
      </c>
      <c r="B15" s="46">
        <v>347678</v>
      </c>
      <c r="C15" s="47">
        <v>98157540</v>
      </c>
      <c r="E15" s="37"/>
      <c r="F15" s="40" t="s">
        <v>23</v>
      </c>
      <c r="G15" s="69"/>
      <c r="H15" s="74"/>
      <c r="I15" s="69">
        <f>'５月'!I15+'６月'!G15</f>
        <v>0</v>
      </c>
      <c r="J15" s="69">
        <f>'５月'!J15+'６月'!H15</f>
        <v>0</v>
      </c>
      <c r="K15" s="31"/>
    </row>
    <row r="16" spans="1:11" ht="13.5">
      <c r="A16" s="30">
        <v>12</v>
      </c>
      <c r="B16" s="46">
        <v>297502</v>
      </c>
      <c r="C16" s="47">
        <v>103411724</v>
      </c>
      <c r="E16" s="114" t="s">
        <v>44</v>
      </c>
      <c r="F16" s="115"/>
      <c r="G16" s="53"/>
      <c r="H16" s="53"/>
      <c r="I16" s="53">
        <f>'５月'!I16+'６月'!G16</f>
        <v>0</v>
      </c>
      <c r="J16" s="53">
        <f>'５月'!J16+'６月'!H16</f>
        <v>0</v>
      </c>
      <c r="K16" s="31"/>
    </row>
    <row r="17" spans="1:11" ht="13.5">
      <c r="A17" s="30">
        <v>13</v>
      </c>
      <c r="B17" s="46">
        <v>313077</v>
      </c>
      <c r="C17" s="47">
        <v>113223815</v>
      </c>
      <c r="E17" s="37"/>
      <c r="F17" s="40" t="s">
        <v>23</v>
      </c>
      <c r="G17" s="55"/>
      <c r="H17" s="55"/>
      <c r="I17" s="69">
        <f>'５月'!I17+'６月'!G17</f>
        <v>0</v>
      </c>
      <c r="J17" s="69">
        <f>'５月'!J17+'６月'!H17</f>
        <v>0</v>
      </c>
      <c r="K17" s="31"/>
    </row>
    <row r="18" spans="1:11" ht="13.5">
      <c r="A18" s="30">
        <v>14</v>
      </c>
      <c r="B18" s="46">
        <v>221711</v>
      </c>
      <c r="C18" s="47">
        <v>91704206</v>
      </c>
      <c r="E18" s="120" t="s">
        <v>27</v>
      </c>
      <c r="F18" s="121"/>
      <c r="G18" s="70"/>
      <c r="H18" s="70"/>
      <c r="I18" s="53">
        <f>'５月'!I18+'６月'!G18</f>
        <v>2349597</v>
      </c>
      <c r="J18" s="53">
        <f>'５月'!J18+'６月'!H18</f>
        <v>1342788283</v>
      </c>
      <c r="K18" s="31"/>
    </row>
    <row r="19" spans="1:11" ht="13.5">
      <c r="A19" s="30">
        <v>15</v>
      </c>
      <c r="B19" s="46">
        <v>301152</v>
      </c>
      <c r="C19" s="47">
        <v>117338744</v>
      </c>
      <c r="E19" s="37"/>
      <c r="F19" s="40" t="s">
        <v>23</v>
      </c>
      <c r="G19" s="84">
        <v>5942</v>
      </c>
      <c r="H19" s="84">
        <v>2532961</v>
      </c>
      <c r="I19" s="69">
        <f>'５月'!I19+'６月'!G19</f>
        <v>2010756</v>
      </c>
      <c r="J19" s="69">
        <f>'５月'!J19+'６月'!H19</f>
        <v>1237491173</v>
      </c>
      <c r="K19" s="31"/>
    </row>
    <row r="20" spans="1:11" ht="13.5">
      <c r="A20" s="30">
        <v>16</v>
      </c>
      <c r="B20" s="46"/>
      <c r="C20" s="47"/>
      <c r="E20" s="114" t="s">
        <v>26</v>
      </c>
      <c r="F20" s="115"/>
      <c r="G20" s="96">
        <v>13274</v>
      </c>
      <c r="H20" s="96">
        <v>7182831</v>
      </c>
      <c r="I20" s="53">
        <f>'５月'!I20+'６月'!G20</f>
        <v>84004</v>
      </c>
      <c r="J20" s="53">
        <f>'５月'!J20+'６月'!H20</f>
        <v>40209869</v>
      </c>
      <c r="K20" s="31"/>
    </row>
    <row r="21" spans="1:11" ht="13.5">
      <c r="A21" s="30">
        <v>17</v>
      </c>
      <c r="B21" s="46">
        <v>105350</v>
      </c>
      <c r="C21" s="47">
        <v>80537565</v>
      </c>
      <c r="E21" s="37"/>
      <c r="F21" s="40" t="s">
        <v>23</v>
      </c>
      <c r="G21" s="71">
        <v>13850</v>
      </c>
      <c r="H21" s="104">
        <v>7197931</v>
      </c>
      <c r="I21" s="69">
        <f>'５月'!I21+'６月'!G21</f>
        <v>58638</v>
      </c>
      <c r="J21" s="69">
        <f>'５月'!J21+'６月'!H21</f>
        <v>31535757</v>
      </c>
      <c r="K21" s="31"/>
    </row>
    <row r="22" spans="1:11" ht="13.5">
      <c r="A22" s="30">
        <v>18</v>
      </c>
      <c r="B22" s="46">
        <v>133111</v>
      </c>
      <c r="C22" s="47">
        <v>31418189</v>
      </c>
      <c r="E22" s="114" t="s">
        <v>45</v>
      </c>
      <c r="F22" s="115"/>
      <c r="G22" s="96">
        <v>599762</v>
      </c>
      <c r="H22" s="105">
        <v>326360610</v>
      </c>
      <c r="I22" s="53">
        <f>'５月'!I22+'６月'!G22</f>
        <v>3082390</v>
      </c>
      <c r="J22" s="53">
        <f>'５月'!J22+'６月'!H22</f>
        <v>1907895419</v>
      </c>
      <c r="K22" s="31"/>
    </row>
    <row r="23" spans="1:11" ht="13.5">
      <c r="A23" s="30">
        <v>19</v>
      </c>
      <c r="B23" s="46">
        <v>44078</v>
      </c>
      <c r="C23" s="47">
        <v>43073835</v>
      </c>
      <c r="E23" s="37"/>
      <c r="F23" s="40" t="s">
        <v>23</v>
      </c>
      <c r="G23" s="84">
        <v>648423</v>
      </c>
      <c r="H23" s="91">
        <v>325922577</v>
      </c>
      <c r="I23" s="69">
        <f>'５月'!I23+'６月'!G23</f>
        <v>3546506</v>
      </c>
      <c r="J23" s="69">
        <f>'５月'!J23+'６月'!H23</f>
        <v>1801285616</v>
      </c>
      <c r="K23" s="31"/>
    </row>
    <row r="24" spans="1:11" ht="13.5">
      <c r="A24" s="30">
        <v>20</v>
      </c>
      <c r="B24" s="46">
        <v>82594</v>
      </c>
      <c r="C24" s="47">
        <v>80899513</v>
      </c>
      <c r="E24" s="114" t="s">
        <v>24</v>
      </c>
      <c r="F24" s="115"/>
      <c r="G24" s="53">
        <f aca="true" t="shared" si="0" ref="G24:J25">G6+G8+G10+G12+G14+G16+G18+G20+G22</f>
        <v>7106670</v>
      </c>
      <c r="H24" s="53">
        <f t="shared" si="0"/>
        <v>2077306360</v>
      </c>
      <c r="I24" s="53">
        <f t="shared" si="0"/>
        <v>58358846</v>
      </c>
      <c r="J24" s="53">
        <f t="shared" si="0"/>
        <v>12441307600</v>
      </c>
      <c r="K24" s="31"/>
    </row>
    <row r="25" spans="1:11" ht="13.5">
      <c r="A25" s="30">
        <v>21</v>
      </c>
      <c r="B25" s="46">
        <v>103736</v>
      </c>
      <c r="C25" s="47">
        <v>123843303</v>
      </c>
      <c r="E25" s="37"/>
      <c r="F25" s="40" t="s">
        <v>25</v>
      </c>
      <c r="G25" s="55">
        <f t="shared" si="0"/>
        <v>12477522</v>
      </c>
      <c r="H25" s="55">
        <f t="shared" si="0"/>
        <v>2606664536</v>
      </c>
      <c r="I25" s="55">
        <f t="shared" si="0"/>
        <v>80297323</v>
      </c>
      <c r="J25" s="55">
        <f t="shared" si="0"/>
        <v>11785926458</v>
      </c>
      <c r="K25" s="31"/>
    </row>
    <row r="26" spans="1:11" ht="13.5">
      <c r="A26" s="30">
        <v>22</v>
      </c>
      <c r="B26" s="46">
        <v>195779</v>
      </c>
      <c r="C26" s="47">
        <v>70911585</v>
      </c>
      <c r="E26" s="116" t="s">
        <v>46</v>
      </c>
      <c r="F26" s="117"/>
      <c r="G26" s="2">
        <f>G24/G25</f>
        <v>0.5695578016211873</v>
      </c>
      <c r="H26" s="2">
        <f>H24/H25</f>
        <v>0.796921249861973</v>
      </c>
      <c r="I26" s="2">
        <f>I24/I25</f>
        <v>0.7267844533248013</v>
      </c>
      <c r="J26" s="2">
        <f>J24/J25</f>
        <v>1.0556070958303956</v>
      </c>
      <c r="K26" s="31"/>
    </row>
    <row r="27" spans="1:10" ht="13.5" customHeight="1">
      <c r="A27" s="30">
        <v>23</v>
      </c>
      <c r="B27" s="109"/>
      <c r="C27" s="47"/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293211</v>
      </c>
      <c r="C28" s="47">
        <v>117594577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350600</v>
      </c>
      <c r="C29" s="47">
        <v>88241272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171344</v>
      </c>
      <c r="C30" s="47">
        <v>94234400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144488</v>
      </c>
      <c r="C31" s="47">
        <v>87223474</v>
      </c>
    </row>
    <row r="32" spans="1:3" ht="13.5">
      <c r="A32" s="30">
        <v>28</v>
      </c>
      <c r="B32" s="46">
        <v>40964</v>
      </c>
      <c r="C32" s="47">
        <v>28763394</v>
      </c>
    </row>
    <row r="33" spans="1:3" ht="13.5">
      <c r="A33" s="30">
        <v>29</v>
      </c>
      <c r="B33" s="46">
        <v>73924</v>
      </c>
      <c r="C33" s="47">
        <v>34105373</v>
      </c>
    </row>
    <row r="34" spans="1:3" ht="13.5">
      <c r="A34" s="30">
        <v>30</v>
      </c>
      <c r="B34" s="46"/>
      <c r="C34" s="47"/>
    </row>
    <row r="35" spans="1:3" ht="14.25" thickBot="1">
      <c r="A35" s="30">
        <v>31</v>
      </c>
      <c r="B35" s="46"/>
      <c r="C35" s="47"/>
    </row>
    <row r="36" spans="1:6" ht="14.25" thickBot="1">
      <c r="A36" s="108" t="s">
        <v>24</v>
      </c>
      <c r="B36" s="5">
        <f>SUM(B5:B35)</f>
        <v>7106670</v>
      </c>
      <c r="C36" s="5">
        <f>SUM(C5:C35)</f>
        <v>2077306360</v>
      </c>
      <c r="F36" s="21"/>
    </row>
    <row r="37" spans="1:7" ht="13.5">
      <c r="A37" s="14" t="s">
        <v>25</v>
      </c>
      <c r="B37" s="4">
        <v>12477522</v>
      </c>
      <c r="C37" s="4">
        <v>2606664536</v>
      </c>
      <c r="G37" s="28"/>
    </row>
    <row r="38" spans="1:5" ht="14.25" thickBot="1">
      <c r="A38" s="15" t="s">
        <v>47</v>
      </c>
      <c r="B38" s="2">
        <f>B36/B37</f>
        <v>0.5695578016211873</v>
      </c>
      <c r="C38" s="2">
        <f>C36/C37</f>
        <v>0.796921249861973</v>
      </c>
      <c r="E38" s="26"/>
    </row>
    <row r="39" spans="1:3" ht="24.75" thickBot="1">
      <c r="A39" s="19" t="s">
        <v>65</v>
      </c>
      <c r="B39" s="5">
        <f>'５月'!B39+'６月'!B36</f>
        <v>58358846</v>
      </c>
      <c r="C39" s="5">
        <f>'５月'!C39+'６月'!C36</f>
        <v>12441307600</v>
      </c>
    </row>
    <row r="40" spans="1:3" ht="13.5">
      <c r="A40" s="22" t="s">
        <v>48</v>
      </c>
      <c r="B40" s="24">
        <f>'５月'!B40+'６月'!B37</f>
        <v>80297323</v>
      </c>
      <c r="C40" s="24">
        <f>'５月'!C40+'６月'!C37</f>
        <v>11785926458</v>
      </c>
    </row>
    <row r="41" spans="1:3" ht="13.5">
      <c r="A41" s="16" t="s">
        <v>49</v>
      </c>
      <c r="B41" s="23">
        <f>B39/B40</f>
        <v>0.7267844533248013</v>
      </c>
      <c r="C41" s="23">
        <f>C39/C40</f>
        <v>1.0556070958303956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22">
      <selection activeCell="A40" sqref="A40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1.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109</v>
      </c>
    </row>
    <row r="2" ht="13.5">
      <c r="J2" t="s">
        <v>100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70</v>
      </c>
      <c r="I4" s="8" t="s">
        <v>71</v>
      </c>
      <c r="J4" s="9"/>
      <c r="K4" s="31"/>
    </row>
    <row r="5" spans="1:11" ht="13.5">
      <c r="A5" s="30">
        <v>1</v>
      </c>
      <c r="B5" s="46">
        <v>77807</v>
      </c>
      <c r="C5" s="47">
        <v>44411234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59114</v>
      </c>
      <c r="C6" s="47">
        <v>37119133</v>
      </c>
      <c r="E6" s="114" t="s">
        <v>40</v>
      </c>
      <c r="F6" s="115"/>
      <c r="G6" s="53">
        <v>2184509</v>
      </c>
      <c r="H6" s="64">
        <v>600428507</v>
      </c>
      <c r="I6" s="53">
        <f>'６月'!I6+'7月'!G6</f>
        <v>51672284</v>
      </c>
      <c r="J6" s="53">
        <f>'６月'!J6+'7月'!H6</f>
        <v>7244765326</v>
      </c>
      <c r="K6" s="31"/>
    </row>
    <row r="7" spans="1:12" ht="13.5">
      <c r="A7" s="30">
        <v>3</v>
      </c>
      <c r="B7" s="46">
        <v>166997</v>
      </c>
      <c r="C7" s="47">
        <v>85500065</v>
      </c>
      <c r="E7" s="37"/>
      <c r="F7" s="40" t="s">
        <v>23</v>
      </c>
      <c r="G7" s="69">
        <v>6967872</v>
      </c>
      <c r="H7" s="73">
        <v>780429791</v>
      </c>
      <c r="I7" s="69">
        <f>'６月'!I7+'7月'!G7</f>
        <v>77702561</v>
      </c>
      <c r="J7" s="69">
        <f>'６月'!J7+'7月'!H7</f>
        <v>7233957943</v>
      </c>
      <c r="K7" s="31"/>
      <c r="L7" s="28"/>
    </row>
    <row r="8" spans="1:11" ht="13.5">
      <c r="A8" s="30">
        <v>4</v>
      </c>
      <c r="B8" s="46">
        <v>230069</v>
      </c>
      <c r="C8" s="47">
        <v>79220046</v>
      </c>
      <c r="E8" s="114" t="s">
        <v>68</v>
      </c>
      <c r="F8" s="115"/>
      <c r="G8" s="70">
        <v>14466</v>
      </c>
      <c r="H8" s="76">
        <v>10521943</v>
      </c>
      <c r="I8" s="53">
        <f>'６月'!I8+'7月'!G8</f>
        <v>436789</v>
      </c>
      <c r="J8" s="53">
        <f>'６月'!J8+'7月'!H8</f>
        <v>346190066</v>
      </c>
      <c r="K8" s="31"/>
    </row>
    <row r="9" spans="1:11" ht="13.5">
      <c r="A9" s="30">
        <v>5</v>
      </c>
      <c r="B9" s="46">
        <v>355801</v>
      </c>
      <c r="C9" s="47">
        <v>100569513</v>
      </c>
      <c r="E9" s="37"/>
      <c r="F9" s="40" t="s">
        <v>23</v>
      </c>
      <c r="G9" s="84">
        <v>2860</v>
      </c>
      <c r="H9" s="84">
        <v>3147206</v>
      </c>
      <c r="I9" s="69">
        <f>'６月'!I9+'7月'!G9</f>
        <v>99788</v>
      </c>
      <c r="J9" s="69">
        <f>'６月'!J9+'7月'!H9</f>
        <v>76134556</v>
      </c>
      <c r="K9" s="31"/>
    </row>
    <row r="10" spans="1:11" ht="13.5">
      <c r="A10" s="30">
        <v>6</v>
      </c>
      <c r="B10" s="46">
        <v>192548</v>
      </c>
      <c r="C10" s="47">
        <v>62625455</v>
      </c>
      <c r="E10" s="114" t="s">
        <v>69</v>
      </c>
      <c r="F10" s="115"/>
      <c r="G10" s="53">
        <v>50518</v>
      </c>
      <c r="H10" s="64">
        <v>44361864</v>
      </c>
      <c r="I10" s="53">
        <f>'６月'!I10+'7月'!G10</f>
        <v>2945514</v>
      </c>
      <c r="J10" s="53">
        <f>'６月'!J10+'7月'!H10</f>
        <v>2172555258</v>
      </c>
      <c r="K10" s="31"/>
    </row>
    <row r="11" spans="1:11" ht="13.5">
      <c r="A11" s="30">
        <v>7</v>
      </c>
      <c r="B11" s="46"/>
      <c r="C11" s="47"/>
      <c r="E11" s="37"/>
      <c r="F11" s="40" t="s">
        <v>23</v>
      </c>
      <c r="G11" s="69">
        <v>28430</v>
      </c>
      <c r="H11" s="69">
        <v>18860364</v>
      </c>
      <c r="I11" s="69">
        <f>'６月'!I11+'7月'!G11</f>
        <v>3839939</v>
      </c>
      <c r="J11" s="69">
        <f>'６月'!J11+'7月'!H11</f>
        <v>2165352857</v>
      </c>
      <c r="K11" s="31"/>
    </row>
    <row r="12" spans="1:11" ht="13.5">
      <c r="A12" s="30">
        <v>8</v>
      </c>
      <c r="B12" s="46">
        <v>173385</v>
      </c>
      <c r="C12" s="47">
        <v>69290592</v>
      </c>
      <c r="E12" s="114" t="s">
        <v>43</v>
      </c>
      <c r="F12" s="115"/>
      <c r="G12" s="96">
        <v>9024</v>
      </c>
      <c r="H12" s="97">
        <v>7845305</v>
      </c>
      <c r="I12" s="53">
        <f>'６月'!I12+'7月'!G12</f>
        <v>46785</v>
      </c>
      <c r="J12" s="53">
        <f>'６月'!J12+'7月'!H12</f>
        <v>50060998</v>
      </c>
      <c r="K12" s="28"/>
    </row>
    <row r="13" spans="1:11" ht="13.5">
      <c r="A13" s="30">
        <v>9</v>
      </c>
      <c r="B13" s="46">
        <v>192016</v>
      </c>
      <c r="C13" s="47">
        <v>49867836</v>
      </c>
      <c r="E13" s="37"/>
      <c r="F13" s="40" t="s">
        <v>23</v>
      </c>
      <c r="G13" s="84">
        <v>9173</v>
      </c>
      <c r="H13" s="84">
        <v>7362063</v>
      </c>
      <c r="I13" s="69">
        <f>'６月'!I13+'7月'!G13</f>
        <v>47470</v>
      </c>
      <c r="J13" s="69">
        <f>'６月'!J13+'7月'!H13</f>
        <v>49967980</v>
      </c>
      <c r="K13" s="31"/>
    </row>
    <row r="14" spans="1:11" ht="13.5">
      <c r="A14" s="30">
        <v>10</v>
      </c>
      <c r="B14" s="46">
        <v>155263</v>
      </c>
      <c r="C14" s="47">
        <v>31370876</v>
      </c>
      <c r="E14" s="123" t="s">
        <v>96</v>
      </c>
      <c r="F14" s="124"/>
      <c r="G14" s="70"/>
      <c r="H14" s="76"/>
      <c r="I14" s="53">
        <f>'６月'!I14+'7月'!G14</f>
        <v>0</v>
      </c>
      <c r="J14" s="53">
        <f>'６月'!J14+'7月'!H14</f>
        <v>0</v>
      </c>
      <c r="K14" s="31"/>
    </row>
    <row r="15" spans="1:12" ht="13.5">
      <c r="A15" s="30">
        <v>11</v>
      </c>
      <c r="B15" s="46">
        <v>83093</v>
      </c>
      <c r="C15" s="47">
        <v>49231912</v>
      </c>
      <c r="E15" s="37"/>
      <c r="F15" s="40" t="s">
        <v>23</v>
      </c>
      <c r="G15" s="55"/>
      <c r="H15" s="93"/>
      <c r="I15" s="69">
        <f>'６月'!I15+'7月'!G15</f>
        <v>0</v>
      </c>
      <c r="J15" s="69">
        <f>'６月'!J15+'7月'!H15</f>
        <v>0</v>
      </c>
      <c r="K15" s="31"/>
      <c r="L15" s="31"/>
    </row>
    <row r="16" spans="1:12" ht="13.5">
      <c r="A16" s="30">
        <v>12</v>
      </c>
      <c r="B16" s="46">
        <v>14540</v>
      </c>
      <c r="C16" s="47">
        <v>10778282</v>
      </c>
      <c r="E16" s="114" t="s">
        <v>44</v>
      </c>
      <c r="F16" s="115"/>
      <c r="G16" s="53"/>
      <c r="H16" s="53"/>
      <c r="I16" s="53">
        <f>'６月'!I16+'7月'!G16</f>
        <v>0</v>
      </c>
      <c r="J16" s="53">
        <f>'６月'!J16+'7月'!H16</f>
        <v>0</v>
      </c>
      <c r="K16" s="31"/>
      <c r="L16" s="31"/>
    </row>
    <row r="17" spans="1:11" ht="13.5">
      <c r="A17" s="30">
        <v>13</v>
      </c>
      <c r="B17" s="46">
        <v>90020</v>
      </c>
      <c r="C17" s="47">
        <v>44891696</v>
      </c>
      <c r="E17" s="37"/>
      <c r="F17" s="40" t="s">
        <v>23</v>
      </c>
      <c r="G17" s="55"/>
      <c r="H17" s="55"/>
      <c r="I17" s="69">
        <f>'６月'!I17+'7月'!G17</f>
        <v>0</v>
      </c>
      <c r="J17" s="69">
        <f>'６月'!J17+'7月'!H17</f>
        <v>0</v>
      </c>
      <c r="K17" s="31"/>
    </row>
    <row r="18" spans="1:11" ht="13.5">
      <c r="A18" s="30">
        <v>14</v>
      </c>
      <c r="B18" s="46"/>
      <c r="C18" s="47"/>
      <c r="E18" s="120" t="s">
        <v>27</v>
      </c>
      <c r="F18" s="121"/>
      <c r="G18" s="53"/>
      <c r="H18" s="53"/>
      <c r="I18" s="53">
        <f>'６月'!I18+'7月'!G18</f>
        <v>2349597</v>
      </c>
      <c r="J18" s="53">
        <f>'６月'!J18+'7月'!H18</f>
        <v>1342788283</v>
      </c>
      <c r="K18" s="31"/>
    </row>
    <row r="19" spans="1:11" ht="13.5">
      <c r="A19" s="30">
        <v>15</v>
      </c>
      <c r="B19" s="46"/>
      <c r="C19" s="47"/>
      <c r="E19" s="37"/>
      <c r="F19" s="40" t="s">
        <v>23</v>
      </c>
      <c r="G19" s="55"/>
      <c r="H19" s="55"/>
      <c r="I19" s="69">
        <f>'６月'!I19+'7月'!G19</f>
        <v>2010756</v>
      </c>
      <c r="J19" s="69">
        <f>'６月'!J19+'7月'!H19</f>
        <v>1237491173</v>
      </c>
      <c r="K19" s="31"/>
    </row>
    <row r="20" spans="1:11" ht="13.5">
      <c r="A20" s="30">
        <v>16</v>
      </c>
      <c r="B20" s="46">
        <v>182804</v>
      </c>
      <c r="C20" s="47">
        <v>53368666</v>
      </c>
      <c r="E20" s="114" t="s">
        <v>26</v>
      </c>
      <c r="F20" s="115"/>
      <c r="G20" s="53">
        <v>6181</v>
      </c>
      <c r="H20" s="64">
        <v>3167145</v>
      </c>
      <c r="I20" s="53">
        <f>'６月'!I20+'7月'!G20</f>
        <v>90185</v>
      </c>
      <c r="J20" s="53">
        <f>'６月'!J20+'7月'!H20</f>
        <v>43377014</v>
      </c>
      <c r="K20" s="31"/>
    </row>
    <row r="21" spans="1:11" ht="13.5">
      <c r="A21" s="30">
        <v>17</v>
      </c>
      <c r="B21" s="46">
        <v>122750</v>
      </c>
      <c r="C21" s="47">
        <v>40160270</v>
      </c>
      <c r="E21" s="37"/>
      <c r="F21" s="40" t="s">
        <v>23</v>
      </c>
      <c r="G21" s="85">
        <v>7026</v>
      </c>
      <c r="H21" s="85">
        <v>3338113</v>
      </c>
      <c r="I21" s="69">
        <f>'６月'!I21+'7月'!G21</f>
        <v>65664</v>
      </c>
      <c r="J21" s="69">
        <f>'６月'!J21+'7月'!H21</f>
        <v>34873870</v>
      </c>
      <c r="K21" s="31"/>
    </row>
    <row r="22" spans="1:11" ht="13.5">
      <c r="A22" s="30">
        <v>18</v>
      </c>
      <c r="B22" s="46">
        <v>135789</v>
      </c>
      <c r="C22" s="47">
        <v>42597406</v>
      </c>
      <c r="E22" s="114" t="s">
        <v>45</v>
      </c>
      <c r="F22" s="115"/>
      <c r="G22" s="94">
        <v>744060</v>
      </c>
      <c r="H22" s="94">
        <v>402248806</v>
      </c>
      <c r="I22" s="53">
        <f>'６月'!I22+'7月'!G22</f>
        <v>3826450</v>
      </c>
      <c r="J22" s="53">
        <f>'６月'!J22+'7月'!H22</f>
        <v>2310144225</v>
      </c>
      <c r="K22" s="31"/>
    </row>
    <row r="23" spans="1:11" ht="13.5">
      <c r="A23" s="30">
        <v>19</v>
      </c>
      <c r="B23" s="46">
        <v>102664</v>
      </c>
      <c r="C23" s="47">
        <v>31773133</v>
      </c>
      <c r="E23" s="37"/>
      <c r="F23" s="40" t="s">
        <v>23</v>
      </c>
      <c r="G23" s="84">
        <v>552285</v>
      </c>
      <c r="H23" s="91">
        <v>301404906</v>
      </c>
      <c r="I23" s="69">
        <f>'６月'!I23+'7月'!G23</f>
        <v>4098791</v>
      </c>
      <c r="J23" s="69">
        <f>'６月'!J23+'7月'!H23</f>
        <v>2102690522</v>
      </c>
      <c r="K23" s="31"/>
    </row>
    <row r="24" spans="1:11" ht="13.5">
      <c r="A24" s="30">
        <v>20</v>
      </c>
      <c r="B24" s="46">
        <v>94520</v>
      </c>
      <c r="C24" s="47">
        <v>24811347</v>
      </c>
      <c r="E24" s="114" t="s">
        <v>24</v>
      </c>
      <c r="F24" s="115"/>
      <c r="G24" s="53">
        <f aca="true" t="shared" si="0" ref="G24:J25">G6+G8+G10+G12+G14+G16+G18+G20+G22</f>
        <v>3008758</v>
      </c>
      <c r="H24" s="53">
        <f t="shared" si="0"/>
        <v>1068573570</v>
      </c>
      <c r="I24" s="53">
        <f t="shared" si="0"/>
        <v>61367604</v>
      </c>
      <c r="J24" s="53">
        <f t="shared" si="0"/>
        <v>13509881170</v>
      </c>
      <c r="K24" s="31"/>
    </row>
    <row r="25" spans="1:11" ht="13.5">
      <c r="A25" s="30">
        <v>21</v>
      </c>
      <c r="B25" s="46"/>
      <c r="C25" s="47"/>
      <c r="E25" s="37"/>
      <c r="F25" s="40" t="s">
        <v>25</v>
      </c>
      <c r="G25" s="55">
        <f t="shared" si="0"/>
        <v>7567646</v>
      </c>
      <c r="H25" s="55">
        <f t="shared" si="0"/>
        <v>1114542443</v>
      </c>
      <c r="I25" s="55">
        <f t="shared" si="0"/>
        <v>87864969</v>
      </c>
      <c r="J25" s="55">
        <f t="shared" si="0"/>
        <v>12900468901</v>
      </c>
      <c r="K25" s="31"/>
    </row>
    <row r="26" spans="1:11" ht="13.5">
      <c r="A26" s="30">
        <v>22</v>
      </c>
      <c r="B26" s="46">
        <v>25446</v>
      </c>
      <c r="C26" s="47">
        <v>16417355</v>
      </c>
      <c r="E26" s="116" t="s">
        <v>46</v>
      </c>
      <c r="F26" s="117"/>
      <c r="G26" s="2">
        <f>G24/G25</f>
        <v>0.3975817579204947</v>
      </c>
      <c r="H26" s="2">
        <f>H24/H25</f>
        <v>0.9587553858637575</v>
      </c>
      <c r="I26" s="2">
        <f>I24/I25</f>
        <v>0.698430838802208</v>
      </c>
      <c r="J26" s="2">
        <f>J24/J25</f>
        <v>1.047239544056632</v>
      </c>
      <c r="K26" s="31"/>
    </row>
    <row r="27" spans="1:10" ht="13.5" customHeight="1">
      <c r="A27" s="30">
        <v>23</v>
      </c>
      <c r="B27" s="46">
        <v>21901</v>
      </c>
      <c r="C27" s="47">
        <v>12851498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64904</v>
      </c>
      <c r="C28" s="47">
        <v>22579995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72164</v>
      </c>
      <c r="C29" s="47">
        <v>24891301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86715</v>
      </c>
      <c r="C30" s="47">
        <v>30354335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98622</v>
      </c>
      <c r="C31" s="47">
        <v>29386553</v>
      </c>
      <c r="F31" s="45"/>
      <c r="G31" s="45"/>
      <c r="H31" s="45"/>
      <c r="I31" s="45"/>
      <c r="J31" s="45"/>
    </row>
    <row r="32" spans="1:3" ht="13.5">
      <c r="A32" s="30">
        <v>28</v>
      </c>
      <c r="B32" s="46"/>
      <c r="C32" s="47"/>
    </row>
    <row r="33" spans="1:3" ht="13.5">
      <c r="A33" s="30">
        <v>29</v>
      </c>
      <c r="B33" s="46">
        <v>109589</v>
      </c>
      <c r="C33" s="47">
        <v>32074205</v>
      </c>
    </row>
    <row r="34" spans="1:3" ht="13.5">
      <c r="A34" s="30">
        <v>30</v>
      </c>
      <c r="B34" s="46">
        <v>59837</v>
      </c>
      <c r="C34" s="47">
        <v>20155020</v>
      </c>
    </row>
    <row r="35" spans="1:3" ht="14.25" thickBot="1">
      <c r="A35" s="30">
        <v>31</v>
      </c>
      <c r="B35" s="46">
        <v>40400</v>
      </c>
      <c r="C35" s="47">
        <v>22275846</v>
      </c>
    </row>
    <row r="36" spans="1:6" ht="14.25" thickBot="1">
      <c r="A36" s="108" t="s">
        <v>24</v>
      </c>
      <c r="B36" s="5">
        <f>SUM(B5:B35)</f>
        <v>3008758</v>
      </c>
      <c r="C36" s="5">
        <f>SUM(C5:C35)</f>
        <v>1068573570</v>
      </c>
      <c r="F36" s="21"/>
    </row>
    <row r="37" spans="1:7" ht="13.5">
      <c r="A37" s="14" t="s">
        <v>25</v>
      </c>
      <c r="B37" s="4">
        <v>7567646</v>
      </c>
      <c r="C37" s="4">
        <v>1114542443</v>
      </c>
      <c r="G37" s="28"/>
    </row>
    <row r="38" spans="1:5" ht="14.25" thickBot="1">
      <c r="A38" s="15" t="s">
        <v>47</v>
      </c>
      <c r="B38" s="2">
        <f>B36/B37</f>
        <v>0.3975817579204947</v>
      </c>
      <c r="C38" s="2">
        <f>C36/C37</f>
        <v>0.9587553858637575</v>
      </c>
      <c r="E38" s="26"/>
    </row>
    <row r="39" spans="1:3" ht="24.75" thickBot="1">
      <c r="A39" s="19" t="s">
        <v>72</v>
      </c>
      <c r="B39" s="5">
        <f>'６月'!B39+'7月'!B36</f>
        <v>61367604</v>
      </c>
      <c r="C39" s="5">
        <f>'６月'!C39+'7月'!C36</f>
        <v>13509881170</v>
      </c>
    </row>
    <row r="40" spans="1:7" ht="13.5">
      <c r="A40" s="22" t="s">
        <v>48</v>
      </c>
      <c r="B40" s="24">
        <f>'６月'!B40+'7月'!B37</f>
        <v>87864969</v>
      </c>
      <c r="C40" s="24">
        <f>'６月'!C40+'7月'!C37</f>
        <v>12900468901</v>
      </c>
      <c r="G40" s="28"/>
    </row>
    <row r="41" spans="1:3" ht="13.5">
      <c r="A41" s="16" t="s">
        <v>49</v>
      </c>
      <c r="B41" s="23">
        <f>B39/B40</f>
        <v>0.698430838802208</v>
      </c>
      <c r="C41" s="23">
        <f>C39/C40</f>
        <v>1.047239544056632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0">
      <selection activeCell="B40" sqref="B40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17" t="s">
        <v>110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76</v>
      </c>
      <c r="I4" s="8" t="s">
        <v>77</v>
      </c>
      <c r="J4" s="9"/>
      <c r="K4" s="31"/>
    </row>
    <row r="5" spans="1:11" ht="13.5">
      <c r="A5" s="30">
        <v>1</v>
      </c>
      <c r="B5" s="46">
        <v>36490</v>
      </c>
      <c r="C5" s="47">
        <v>18812854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143436</v>
      </c>
      <c r="C6" s="47">
        <v>35012774</v>
      </c>
      <c r="E6" s="114" t="s">
        <v>40</v>
      </c>
      <c r="F6" s="115"/>
      <c r="G6" s="53">
        <v>3108043</v>
      </c>
      <c r="H6" s="64">
        <v>480422457</v>
      </c>
      <c r="I6" s="53">
        <f>'7月'!I6+'８月'!G6</f>
        <v>54780327</v>
      </c>
      <c r="J6" s="53">
        <f>'7月'!J6+'８月'!H6</f>
        <v>7725187783</v>
      </c>
      <c r="K6" s="31"/>
    </row>
    <row r="7" spans="1:12" ht="13.5">
      <c r="A7" s="30">
        <v>3</v>
      </c>
      <c r="B7" s="46">
        <v>149307</v>
      </c>
      <c r="C7" s="47">
        <v>32906937</v>
      </c>
      <c r="E7" s="37"/>
      <c r="F7" s="40" t="s">
        <v>23</v>
      </c>
      <c r="G7" s="69">
        <v>2683352</v>
      </c>
      <c r="H7" s="73">
        <v>565725566</v>
      </c>
      <c r="I7" s="69">
        <f>'7月'!I7+'８月'!G7</f>
        <v>80385913</v>
      </c>
      <c r="J7" s="69">
        <f>'7月'!J7+'８月'!H7</f>
        <v>7799683509</v>
      </c>
      <c r="K7" s="31"/>
      <c r="L7" s="28"/>
    </row>
    <row r="8" spans="1:11" ht="13.5">
      <c r="A8" s="30">
        <v>4</v>
      </c>
      <c r="B8" s="46"/>
      <c r="C8" s="47"/>
      <c r="E8" s="114" t="s">
        <v>73</v>
      </c>
      <c r="F8" s="115"/>
      <c r="G8" s="70">
        <v>32324</v>
      </c>
      <c r="H8" s="70">
        <v>41314752</v>
      </c>
      <c r="I8" s="53">
        <f>'7月'!I8+'８月'!G8</f>
        <v>469113</v>
      </c>
      <c r="J8" s="53">
        <f>'7月'!J8+'８月'!H8</f>
        <v>387504818</v>
      </c>
      <c r="K8" s="31"/>
    </row>
    <row r="9" spans="1:11" ht="13.5">
      <c r="A9" s="30">
        <v>5</v>
      </c>
      <c r="B9" s="46">
        <v>285462</v>
      </c>
      <c r="C9" s="47">
        <v>52031551</v>
      </c>
      <c r="E9" s="37"/>
      <c r="F9" s="40" t="s">
        <v>23</v>
      </c>
      <c r="G9" s="84">
        <v>38336</v>
      </c>
      <c r="H9" s="84">
        <v>43795685</v>
      </c>
      <c r="I9" s="69">
        <f>'7月'!I9+'８月'!G9</f>
        <v>138124</v>
      </c>
      <c r="J9" s="69">
        <f>'7月'!J9+'８月'!H9</f>
        <v>119930241</v>
      </c>
      <c r="K9" s="31"/>
    </row>
    <row r="10" spans="1:11" ht="13.5">
      <c r="A10" s="30">
        <v>6</v>
      </c>
      <c r="B10" s="46">
        <v>54229</v>
      </c>
      <c r="C10" s="47">
        <v>19643597</v>
      </c>
      <c r="E10" s="114" t="s">
        <v>74</v>
      </c>
      <c r="F10" s="115"/>
      <c r="G10" s="53"/>
      <c r="H10" s="54"/>
      <c r="I10" s="53">
        <f>'7月'!I10+'８月'!G10</f>
        <v>2945514</v>
      </c>
      <c r="J10" s="53">
        <f>'7月'!J10+'８月'!H10</f>
        <v>2172555258</v>
      </c>
      <c r="K10" s="31"/>
    </row>
    <row r="11" spans="1:11" ht="13.5">
      <c r="A11" s="30">
        <v>7</v>
      </c>
      <c r="B11" s="46">
        <v>10044</v>
      </c>
      <c r="C11" s="47">
        <v>9359202</v>
      </c>
      <c r="E11" s="37"/>
      <c r="F11" s="40" t="s">
        <v>23</v>
      </c>
      <c r="G11" s="55">
        <v>0</v>
      </c>
      <c r="H11" s="52"/>
      <c r="I11" s="69">
        <f>'7月'!I11+'８月'!G11</f>
        <v>3839939</v>
      </c>
      <c r="J11" s="69">
        <f>'7月'!J11+'８月'!H11</f>
        <v>2165352857</v>
      </c>
      <c r="K11" s="31"/>
    </row>
    <row r="12" spans="1:11" ht="13.5">
      <c r="A12" s="30">
        <v>8</v>
      </c>
      <c r="B12" s="46">
        <v>117625</v>
      </c>
      <c r="C12" s="47">
        <v>28461587</v>
      </c>
      <c r="E12" s="114" t="s">
        <v>43</v>
      </c>
      <c r="F12" s="115"/>
      <c r="G12" s="53">
        <v>7219</v>
      </c>
      <c r="H12" s="54">
        <v>9535371</v>
      </c>
      <c r="I12" s="53">
        <f>'7月'!I12+'８月'!G12</f>
        <v>54004</v>
      </c>
      <c r="J12" s="53">
        <f>'7月'!J12+'８月'!H12</f>
        <v>59596369</v>
      </c>
      <c r="K12" s="28"/>
    </row>
    <row r="13" spans="1:11" ht="13.5">
      <c r="A13" s="30">
        <v>9</v>
      </c>
      <c r="B13" s="46">
        <v>203303</v>
      </c>
      <c r="C13" s="47">
        <v>42896091</v>
      </c>
      <c r="E13" s="37"/>
      <c r="F13" s="40" t="s">
        <v>23</v>
      </c>
      <c r="G13" s="69">
        <v>137490</v>
      </c>
      <c r="H13" s="69">
        <v>9103028</v>
      </c>
      <c r="I13" s="69">
        <f>'7月'!I13+'８月'!G13</f>
        <v>184960</v>
      </c>
      <c r="J13" s="69">
        <f>'7月'!J13+'８月'!H13</f>
        <v>59071008</v>
      </c>
      <c r="K13" s="31"/>
    </row>
    <row r="14" spans="1:11" ht="13.5">
      <c r="A14" s="30">
        <v>10</v>
      </c>
      <c r="B14" s="46">
        <v>191897</v>
      </c>
      <c r="C14" s="47">
        <v>52013259</v>
      </c>
      <c r="E14" s="123" t="s">
        <v>96</v>
      </c>
      <c r="F14" s="124"/>
      <c r="G14" s="70"/>
      <c r="H14" s="76"/>
      <c r="I14" s="53">
        <f>'7月'!I14+'８月'!G14</f>
        <v>0</v>
      </c>
      <c r="J14" s="53">
        <f>'7月'!J14+'８月'!H14</f>
        <v>0</v>
      </c>
      <c r="K14" s="31"/>
    </row>
    <row r="15" spans="1:11" ht="13.5">
      <c r="A15" s="30">
        <v>11</v>
      </c>
      <c r="B15" s="46">
        <v>23604</v>
      </c>
      <c r="C15" s="47">
        <v>15901368</v>
      </c>
      <c r="E15" s="37"/>
      <c r="F15" s="40" t="s">
        <v>23</v>
      </c>
      <c r="G15" s="84"/>
      <c r="H15" s="91"/>
      <c r="I15" s="69">
        <f>'7月'!I15+'８月'!G15</f>
        <v>0</v>
      </c>
      <c r="J15" s="69">
        <f>'7月'!J15+'８月'!H15</f>
        <v>0</v>
      </c>
      <c r="K15" s="31"/>
    </row>
    <row r="16" spans="1:11" ht="13.5">
      <c r="A16" s="30">
        <v>12</v>
      </c>
      <c r="B16" s="46"/>
      <c r="C16" s="47"/>
      <c r="E16" s="114" t="s">
        <v>44</v>
      </c>
      <c r="F16" s="115"/>
      <c r="G16" s="53"/>
      <c r="H16" s="54"/>
      <c r="I16" s="53">
        <f>'7月'!I16+'８月'!G16</f>
        <v>0</v>
      </c>
      <c r="J16" s="53">
        <f>'7月'!J16+'８月'!H16</f>
        <v>0</v>
      </c>
      <c r="K16" s="31"/>
    </row>
    <row r="17" spans="1:11" ht="13.5">
      <c r="A17" s="30">
        <v>13</v>
      </c>
      <c r="B17" s="46"/>
      <c r="C17" s="47"/>
      <c r="E17" s="37"/>
      <c r="F17" s="40" t="s">
        <v>23</v>
      </c>
      <c r="G17" s="55"/>
      <c r="H17" s="52"/>
      <c r="I17" s="69">
        <f>'7月'!I17+'８月'!G17</f>
        <v>0</v>
      </c>
      <c r="J17" s="69">
        <f>'7月'!J17+'８月'!H17</f>
        <v>0</v>
      </c>
      <c r="K17" s="31"/>
    </row>
    <row r="18" spans="1:11" ht="13.5">
      <c r="A18" s="30">
        <v>14</v>
      </c>
      <c r="B18" s="46"/>
      <c r="C18" s="47"/>
      <c r="E18" s="120" t="s">
        <v>27</v>
      </c>
      <c r="F18" s="121"/>
      <c r="G18" s="53"/>
      <c r="H18" s="64"/>
      <c r="I18" s="53">
        <f>'7月'!I18+'８月'!G18</f>
        <v>2349597</v>
      </c>
      <c r="J18" s="53">
        <f>'7月'!J18+'８月'!H18</f>
        <v>1342788283</v>
      </c>
      <c r="K18" s="31"/>
    </row>
    <row r="19" spans="1:11" ht="13.5">
      <c r="A19" s="30">
        <v>15</v>
      </c>
      <c r="B19" s="46"/>
      <c r="C19" s="47"/>
      <c r="E19" s="37"/>
      <c r="F19" s="40" t="s">
        <v>23</v>
      </c>
      <c r="G19" s="69">
        <v>18860</v>
      </c>
      <c r="H19" s="69">
        <v>9604902</v>
      </c>
      <c r="I19" s="69">
        <f>'7月'!I19+'８月'!G19</f>
        <v>2029616</v>
      </c>
      <c r="J19" s="69">
        <f>'7月'!J19+'８月'!H19</f>
        <v>1247096075</v>
      </c>
      <c r="K19" s="31"/>
    </row>
    <row r="20" spans="1:11" ht="13.5">
      <c r="A20" s="30">
        <v>16</v>
      </c>
      <c r="B20" s="46">
        <v>4613</v>
      </c>
      <c r="C20" s="47">
        <v>2997935</v>
      </c>
      <c r="E20" s="114" t="s">
        <v>26</v>
      </c>
      <c r="F20" s="115"/>
      <c r="G20" s="70">
        <v>2069</v>
      </c>
      <c r="H20" s="95">
        <v>1556410</v>
      </c>
      <c r="I20" s="53">
        <f>'7月'!I20+'８月'!G20</f>
        <v>92254</v>
      </c>
      <c r="J20" s="53">
        <f>'7月'!J20+'８月'!H20</f>
        <v>44933424</v>
      </c>
      <c r="K20" s="31"/>
    </row>
    <row r="21" spans="1:11" ht="13.5">
      <c r="A21" s="30">
        <v>17</v>
      </c>
      <c r="B21" s="46">
        <v>2611</v>
      </c>
      <c r="C21" s="47">
        <v>3106171</v>
      </c>
      <c r="E21" s="37"/>
      <c r="F21" s="40" t="s">
        <v>23</v>
      </c>
      <c r="G21" s="84">
        <v>2661</v>
      </c>
      <c r="H21" s="84">
        <v>2177991</v>
      </c>
      <c r="I21" s="69">
        <f>'7月'!I21+'８月'!G21</f>
        <v>68325</v>
      </c>
      <c r="J21" s="69">
        <f>'7月'!J21+'８月'!H21</f>
        <v>37051861</v>
      </c>
      <c r="K21" s="31"/>
    </row>
    <row r="22" spans="1:11" ht="13.5">
      <c r="A22" s="30">
        <v>18</v>
      </c>
      <c r="B22" s="46"/>
      <c r="C22" s="47"/>
      <c r="E22" s="114" t="s">
        <v>45</v>
      </c>
      <c r="F22" s="115"/>
      <c r="G22" s="53">
        <v>372477</v>
      </c>
      <c r="H22" s="64">
        <v>240037084</v>
      </c>
      <c r="I22" s="53">
        <f>'7月'!I22+'８月'!G22</f>
        <v>4198927</v>
      </c>
      <c r="J22" s="53">
        <f>'7月'!J22+'８月'!H22</f>
        <v>2550181309</v>
      </c>
      <c r="K22" s="31"/>
    </row>
    <row r="23" spans="1:11" ht="13.5">
      <c r="A23" s="30">
        <v>19</v>
      </c>
      <c r="B23" s="46">
        <v>172939</v>
      </c>
      <c r="C23" s="47">
        <v>39411464</v>
      </c>
      <c r="E23" s="37"/>
      <c r="F23" s="40" t="s">
        <v>23</v>
      </c>
      <c r="G23" s="55">
        <v>356080</v>
      </c>
      <c r="H23" s="93">
        <v>252238177</v>
      </c>
      <c r="I23" s="69">
        <f>'7月'!I23+'８月'!G23</f>
        <v>4454871</v>
      </c>
      <c r="J23" s="69">
        <f>'7月'!J23+'８月'!H23</f>
        <v>2354928699</v>
      </c>
      <c r="K23" s="31"/>
    </row>
    <row r="24" spans="1:11" ht="13.5">
      <c r="A24" s="30">
        <v>20</v>
      </c>
      <c r="B24" s="46">
        <v>199192</v>
      </c>
      <c r="C24" s="47">
        <v>43288132</v>
      </c>
      <c r="E24" s="114" t="s">
        <v>24</v>
      </c>
      <c r="F24" s="115"/>
      <c r="G24" s="53">
        <f aca="true" t="shared" si="0" ref="G24:J25">G6+G8+G10+G12+G14+G16+G18+G20+G22</f>
        <v>3522132</v>
      </c>
      <c r="H24" s="53">
        <f t="shared" si="0"/>
        <v>772866074</v>
      </c>
      <c r="I24" s="53">
        <f t="shared" si="0"/>
        <v>64889736</v>
      </c>
      <c r="J24" s="53">
        <f t="shared" si="0"/>
        <v>14282747244</v>
      </c>
      <c r="K24" s="31"/>
    </row>
    <row r="25" spans="1:11" ht="13.5">
      <c r="A25" s="30">
        <v>21</v>
      </c>
      <c r="B25" s="46">
        <v>322375</v>
      </c>
      <c r="C25" s="47">
        <v>49072549</v>
      </c>
      <c r="E25" s="37"/>
      <c r="F25" s="40" t="s">
        <v>25</v>
      </c>
      <c r="G25" s="55">
        <f t="shared" si="0"/>
        <v>3236779</v>
      </c>
      <c r="H25" s="55">
        <f t="shared" si="0"/>
        <v>882645349</v>
      </c>
      <c r="I25" s="55">
        <f t="shared" si="0"/>
        <v>91101748</v>
      </c>
      <c r="J25" s="55">
        <f t="shared" si="0"/>
        <v>13783114250</v>
      </c>
      <c r="K25" s="31"/>
    </row>
    <row r="26" spans="1:11" ht="13.5">
      <c r="A26" s="30">
        <v>22</v>
      </c>
      <c r="B26" s="46">
        <v>356088</v>
      </c>
      <c r="C26" s="47">
        <v>56471927</v>
      </c>
      <c r="E26" s="116" t="s">
        <v>46</v>
      </c>
      <c r="F26" s="117"/>
      <c r="G26" s="2">
        <f>G24/G25</f>
        <v>1.0881595561513469</v>
      </c>
      <c r="H26" s="2">
        <f>H24/H25</f>
        <v>0.8756247057503047</v>
      </c>
      <c r="I26" s="2">
        <f>I24/I25</f>
        <v>0.7122776173295818</v>
      </c>
      <c r="J26" s="2">
        <f>J24/J25</f>
        <v>1.0362496446693823</v>
      </c>
      <c r="K26" s="31"/>
    </row>
    <row r="27" spans="1:10" ht="13.5" customHeight="1">
      <c r="A27" s="30">
        <v>23</v>
      </c>
      <c r="B27" s="46">
        <v>13985</v>
      </c>
      <c r="C27" s="47">
        <v>10244334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108791</v>
      </c>
      <c r="C28" s="47">
        <v>28951584</v>
      </c>
      <c r="F28" s="45"/>
      <c r="G28" s="45"/>
      <c r="H28" s="45"/>
      <c r="I28" s="45"/>
      <c r="J28" s="45"/>
    </row>
    <row r="29" spans="1:10" ht="13.5">
      <c r="A29" s="30">
        <v>25</v>
      </c>
      <c r="B29" s="46"/>
      <c r="C29" s="47"/>
      <c r="F29" s="45"/>
      <c r="G29" s="45"/>
      <c r="H29" s="45"/>
      <c r="I29" s="45"/>
      <c r="J29" s="45"/>
    </row>
    <row r="30" spans="1:10" ht="13.5">
      <c r="A30" s="30">
        <v>26</v>
      </c>
      <c r="B30" s="46">
        <v>524900</v>
      </c>
      <c r="C30" s="47">
        <v>92752593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232148</v>
      </c>
      <c r="C31" s="47">
        <v>48377757</v>
      </c>
      <c r="F31" s="45"/>
      <c r="G31" s="45"/>
      <c r="H31" s="45"/>
      <c r="I31" s="45"/>
      <c r="J31" s="45"/>
    </row>
    <row r="32" spans="1:10" ht="13.5">
      <c r="A32" s="30">
        <v>28</v>
      </c>
      <c r="B32" s="46">
        <v>9459</v>
      </c>
      <c r="C32" s="47">
        <v>7117424</v>
      </c>
      <c r="F32" s="45"/>
      <c r="G32" s="45"/>
      <c r="H32" s="45"/>
      <c r="I32" s="45"/>
      <c r="J32" s="45"/>
    </row>
    <row r="33" spans="1:3" ht="13.5">
      <c r="A33" s="30">
        <v>29</v>
      </c>
      <c r="B33" s="46">
        <v>40889</v>
      </c>
      <c r="C33" s="47">
        <v>12746092</v>
      </c>
    </row>
    <row r="34" spans="1:3" ht="13.5">
      <c r="A34" s="30">
        <v>30</v>
      </c>
      <c r="B34" s="46">
        <v>130397</v>
      </c>
      <c r="C34" s="47">
        <v>25370990</v>
      </c>
    </row>
    <row r="35" spans="1:3" ht="14.25" thickBot="1">
      <c r="A35" s="30">
        <v>31</v>
      </c>
      <c r="B35" s="46">
        <v>188348</v>
      </c>
      <c r="C35" s="47">
        <v>45917902</v>
      </c>
    </row>
    <row r="36" spans="1:3" ht="14.25" thickBot="1">
      <c r="A36" s="108" t="s">
        <v>24</v>
      </c>
      <c r="B36" s="5">
        <f>SUM(B5:B35)</f>
        <v>3522132</v>
      </c>
      <c r="C36" s="5">
        <f>SUM(C5:C35)</f>
        <v>772866074</v>
      </c>
    </row>
    <row r="37" spans="1:7" ht="13.5">
      <c r="A37" s="14" t="s">
        <v>25</v>
      </c>
      <c r="B37" s="4">
        <v>3236779</v>
      </c>
      <c r="C37" s="4">
        <v>882645349</v>
      </c>
      <c r="G37" s="28"/>
    </row>
    <row r="38" spans="1:5" ht="14.25" thickBot="1">
      <c r="A38" s="15" t="s">
        <v>47</v>
      </c>
      <c r="B38" s="2">
        <f>B36/B37</f>
        <v>1.0881595561513469</v>
      </c>
      <c r="C38" s="2">
        <f>C36/C37</f>
        <v>0.8756247057503047</v>
      </c>
      <c r="E38" s="26"/>
    </row>
    <row r="39" spans="1:3" ht="24.75" thickBot="1">
      <c r="A39" s="19" t="s">
        <v>75</v>
      </c>
      <c r="B39" s="5">
        <f>'7月'!B39+'８月'!B36</f>
        <v>64889736</v>
      </c>
      <c r="C39" s="5">
        <f>'7月'!C39+'８月'!C36</f>
        <v>14282747244</v>
      </c>
    </row>
    <row r="40" spans="1:7" ht="13.5">
      <c r="A40" s="22" t="s">
        <v>48</v>
      </c>
      <c r="B40" s="24">
        <v>91101748</v>
      </c>
      <c r="C40" s="24">
        <v>13783114250</v>
      </c>
      <c r="G40" s="28"/>
    </row>
    <row r="41" spans="1:3" ht="13.5">
      <c r="A41" s="16" t="s">
        <v>49</v>
      </c>
      <c r="B41" s="23">
        <f>B39/B40</f>
        <v>0.7122776173295818</v>
      </c>
      <c r="C41" s="23">
        <f>C39/C40</f>
        <v>1.0362496446693823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2">
      <selection activeCell="H26" sqref="H26"/>
    </sheetView>
  </sheetViews>
  <sheetFormatPr defaultColWidth="9.00390625" defaultRowHeight="13.5"/>
  <cols>
    <col min="2" max="2" width="12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111</v>
      </c>
    </row>
    <row r="3" spans="1:7" ht="14.25">
      <c r="A3" s="18" t="s">
        <v>34</v>
      </c>
      <c r="E3" s="122" t="s">
        <v>35</v>
      </c>
      <c r="F3" s="122"/>
      <c r="G3" s="122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80</v>
      </c>
      <c r="I4" s="8" t="s">
        <v>81</v>
      </c>
      <c r="J4" s="9"/>
      <c r="K4" s="31"/>
    </row>
    <row r="5" spans="1:11" ht="13.5">
      <c r="A5" s="30">
        <v>1</v>
      </c>
      <c r="B5" s="46"/>
      <c r="C5" s="47"/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219167</v>
      </c>
      <c r="C6" s="47">
        <v>70979071</v>
      </c>
      <c r="E6" s="114" t="s">
        <v>40</v>
      </c>
      <c r="F6" s="115"/>
      <c r="G6" s="53">
        <v>4647095</v>
      </c>
      <c r="H6" s="64">
        <v>641808183</v>
      </c>
      <c r="I6" s="53">
        <f>'８月'!I6+'９月'!G6</f>
        <v>59427422</v>
      </c>
      <c r="J6" s="53">
        <f>'８月'!J6+'９月'!H6</f>
        <v>8366995966</v>
      </c>
      <c r="K6" s="31"/>
    </row>
    <row r="7" spans="1:12" ht="13.5">
      <c r="A7" s="30">
        <v>3</v>
      </c>
      <c r="B7" s="46">
        <v>263071</v>
      </c>
      <c r="C7" s="47">
        <v>43194000</v>
      </c>
      <c r="E7" s="37"/>
      <c r="F7" s="40" t="s">
        <v>23</v>
      </c>
      <c r="G7" s="69">
        <v>6329908</v>
      </c>
      <c r="H7" s="73">
        <v>514472114</v>
      </c>
      <c r="I7" s="69">
        <f>'８月'!I7+'９月'!G7</f>
        <v>86715821</v>
      </c>
      <c r="J7" s="69">
        <f>'８月'!J7+'９月'!H7</f>
        <v>8314155623</v>
      </c>
      <c r="K7" s="31"/>
      <c r="L7" s="28"/>
    </row>
    <row r="8" spans="1:11" ht="13.5">
      <c r="A8" s="30">
        <v>4</v>
      </c>
      <c r="B8" s="46">
        <v>232696</v>
      </c>
      <c r="C8" s="47">
        <v>69189568</v>
      </c>
      <c r="E8" s="114" t="s">
        <v>78</v>
      </c>
      <c r="F8" s="115"/>
      <c r="G8" s="70">
        <v>19065</v>
      </c>
      <c r="H8" s="76">
        <v>19864785</v>
      </c>
      <c r="I8" s="53">
        <f>'８月'!I8+'９月'!G8</f>
        <v>488178</v>
      </c>
      <c r="J8" s="53">
        <f>'８月'!J8+'９月'!H8</f>
        <v>407369603</v>
      </c>
      <c r="K8" s="31"/>
    </row>
    <row r="9" spans="1:11" ht="13.5">
      <c r="A9" s="30">
        <v>5</v>
      </c>
      <c r="B9" s="46">
        <v>276715</v>
      </c>
      <c r="C9" s="47">
        <v>39838049</v>
      </c>
      <c r="E9" s="37"/>
      <c r="F9" s="40" t="s">
        <v>23</v>
      </c>
      <c r="G9" s="84">
        <v>91198</v>
      </c>
      <c r="H9" s="84">
        <v>91141486</v>
      </c>
      <c r="I9" s="69">
        <f>'８月'!I9+'９月'!G9</f>
        <v>229322</v>
      </c>
      <c r="J9" s="69">
        <f>'８月'!J9+'９月'!H9</f>
        <v>211071727</v>
      </c>
      <c r="K9" s="31"/>
    </row>
    <row r="10" spans="1:11" ht="13.5">
      <c r="A10" s="30">
        <v>6</v>
      </c>
      <c r="B10" s="46">
        <v>234351</v>
      </c>
      <c r="C10" s="47">
        <v>45235139</v>
      </c>
      <c r="E10" s="114" t="s">
        <v>79</v>
      </c>
      <c r="F10" s="115"/>
      <c r="G10" s="53">
        <v>330211</v>
      </c>
      <c r="H10" s="64">
        <v>147085308</v>
      </c>
      <c r="I10" s="53">
        <f>'８月'!I10+'９月'!G10</f>
        <v>3275725</v>
      </c>
      <c r="J10" s="53">
        <f>'８月'!J10+'９月'!H10</f>
        <v>2319640566</v>
      </c>
      <c r="K10" s="31"/>
    </row>
    <row r="11" spans="1:11" ht="13.5">
      <c r="A11" s="30">
        <v>7</v>
      </c>
      <c r="B11" s="46">
        <v>304405</v>
      </c>
      <c r="C11" s="47">
        <v>83214049</v>
      </c>
      <c r="E11" s="37"/>
      <c r="F11" s="40" t="s">
        <v>23</v>
      </c>
      <c r="G11" s="69">
        <v>395670</v>
      </c>
      <c r="H11" s="69">
        <v>207079956</v>
      </c>
      <c r="I11" s="69">
        <f>'８月'!I11+'９月'!G11</f>
        <v>4235609</v>
      </c>
      <c r="J11" s="69">
        <f>'８月'!J11+'９月'!H11</f>
        <v>2372432813</v>
      </c>
      <c r="K11" s="31"/>
    </row>
    <row r="12" spans="1:11" ht="13.5">
      <c r="A12" s="30">
        <v>8</v>
      </c>
      <c r="B12" s="46"/>
      <c r="C12" s="47"/>
      <c r="E12" s="114" t="s">
        <v>43</v>
      </c>
      <c r="F12" s="115"/>
      <c r="G12" s="70">
        <v>5209</v>
      </c>
      <c r="H12" s="95">
        <v>6469047</v>
      </c>
      <c r="I12" s="53">
        <f>'８月'!I12+'９月'!G12</f>
        <v>59213</v>
      </c>
      <c r="J12" s="53">
        <f>'８月'!J12+'９月'!H12</f>
        <v>66065416</v>
      </c>
      <c r="K12" s="28"/>
    </row>
    <row r="13" spans="1:11" ht="13.5">
      <c r="A13" s="30">
        <v>9</v>
      </c>
      <c r="B13" s="46">
        <v>288131</v>
      </c>
      <c r="C13" s="47">
        <v>77815277</v>
      </c>
      <c r="E13" s="37"/>
      <c r="F13" s="40" t="s">
        <v>23</v>
      </c>
      <c r="G13" s="84">
        <v>5010</v>
      </c>
      <c r="H13" s="84">
        <v>5576531</v>
      </c>
      <c r="I13" s="69">
        <f>'８月'!I13+'９月'!G13</f>
        <v>189970</v>
      </c>
      <c r="J13" s="69">
        <f>'８月'!J13+'９月'!H13</f>
        <v>64647539</v>
      </c>
      <c r="K13" s="31"/>
    </row>
    <row r="14" spans="1:11" ht="13.5">
      <c r="A14" s="30">
        <v>10</v>
      </c>
      <c r="B14" s="46">
        <v>157153</v>
      </c>
      <c r="C14" s="47">
        <v>26584690</v>
      </c>
      <c r="E14" s="123" t="s">
        <v>98</v>
      </c>
      <c r="F14" s="124"/>
      <c r="G14" s="53"/>
      <c r="H14" s="56"/>
      <c r="I14" s="53">
        <f>'８月'!I14+'９月'!G14</f>
        <v>0</v>
      </c>
      <c r="J14" s="53">
        <f>'８月'!J14+'９月'!H14</f>
        <v>0</v>
      </c>
      <c r="K14" s="31"/>
    </row>
    <row r="15" spans="1:11" ht="13.5">
      <c r="A15" s="30">
        <v>11</v>
      </c>
      <c r="B15" s="46">
        <v>367714</v>
      </c>
      <c r="C15" s="47">
        <v>75432448</v>
      </c>
      <c r="E15" s="37"/>
      <c r="F15" s="40" t="s">
        <v>23</v>
      </c>
      <c r="G15" s="69"/>
      <c r="H15" s="74"/>
      <c r="I15" s="69">
        <f>'８月'!I15+'９月'!G15</f>
        <v>0</v>
      </c>
      <c r="J15" s="69">
        <f>'８月'!J15+'９月'!H15</f>
        <v>0</v>
      </c>
      <c r="K15" s="31"/>
    </row>
    <row r="16" spans="1:11" ht="13.5">
      <c r="A16" s="30">
        <v>12</v>
      </c>
      <c r="B16" s="46">
        <v>92156</v>
      </c>
      <c r="C16" s="47">
        <v>25023100</v>
      </c>
      <c r="E16" s="114" t="s">
        <v>44</v>
      </c>
      <c r="F16" s="115"/>
      <c r="G16" s="53"/>
      <c r="H16" s="53"/>
      <c r="I16" s="53">
        <f>'８月'!I16+'９月'!G16</f>
        <v>0</v>
      </c>
      <c r="J16" s="53">
        <f>'８月'!J16+'９月'!H16</f>
        <v>0</v>
      </c>
      <c r="K16" s="31"/>
    </row>
    <row r="17" spans="1:11" ht="13.5">
      <c r="A17" s="30">
        <v>13</v>
      </c>
      <c r="B17" s="46">
        <v>40080</v>
      </c>
      <c r="C17" s="47">
        <v>21318184</v>
      </c>
      <c r="E17" s="37"/>
      <c r="F17" s="40" t="s">
        <v>23</v>
      </c>
      <c r="G17" s="69"/>
      <c r="H17" s="74"/>
      <c r="I17" s="69">
        <f>'８月'!I17+'９月'!G17</f>
        <v>0</v>
      </c>
      <c r="J17" s="69">
        <f>'８月'!J17+'９月'!H17</f>
        <v>0</v>
      </c>
      <c r="K17" s="31"/>
    </row>
    <row r="18" spans="1:11" ht="13.5">
      <c r="A18" s="30">
        <v>14</v>
      </c>
      <c r="B18" s="46">
        <v>48093</v>
      </c>
      <c r="C18" s="47">
        <v>28651686</v>
      </c>
      <c r="E18" s="120" t="s">
        <v>27</v>
      </c>
      <c r="F18" s="121"/>
      <c r="G18" s="70">
        <v>419822</v>
      </c>
      <c r="H18" s="95">
        <v>254580951</v>
      </c>
      <c r="I18" s="53">
        <f>'８月'!I18+'９月'!G18</f>
        <v>2769419</v>
      </c>
      <c r="J18" s="53">
        <f>'８月'!J18+'９月'!H18</f>
        <v>1597369234</v>
      </c>
      <c r="K18" s="31"/>
    </row>
    <row r="19" spans="1:11" ht="13.5">
      <c r="A19" s="30">
        <v>15</v>
      </c>
      <c r="B19" s="46"/>
      <c r="C19" s="47"/>
      <c r="E19" s="37"/>
      <c r="F19" s="40" t="s">
        <v>23</v>
      </c>
      <c r="G19" s="84">
        <v>519961</v>
      </c>
      <c r="H19" s="84">
        <v>285430885</v>
      </c>
      <c r="I19" s="69">
        <f>'８月'!I19+'９月'!G19</f>
        <v>2549577</v>
      </c>
      <c r="J19" s="69">
        <f>'８月'!J19+'９月'!H19</f>
        <v>1532526960</v>
      </c>
      <c r="K19" s="31"/>
    </row>
    <row r="20" spans="1:11" ht="13.5">
      <c r="A20" s="30">
        <v>16</v>
      </c>
      <c r="B20" s="46">
        <v>246185</v>
      </c>
      <c r="C20" s="47">
        <v>70417655</v>
      </c>
      <c r="E20" s="114" t="s">
        <v>26</v>
      </c>
      <c r="F20" s="115"/>
      <c r="G20" s="53">
        <v>5337</v>
      </c>
      <c r="H20" s="64">
        <v>3640699</v>
      </c>
      <c r="I20" s="53">
        <f>'８月'!I20+'９月'!G20</f>
        <v>97591</v>
      </c>
      <c r="J20" s="53">
        <f>'８月'!J20+'９月'!H20</f>
        <v>48574123</v>
      </c>
      <c r="K20" s="31"/>
    </row>
    <row r="21" spans="1:11" ht="13.5">
      <c r="A21" s="30">
        <v>17</v>
      </c>
      <c r="B21" s="46">
        <v>56692</v>
      </c>
      <c r="C21" s="47">
        <v>27233711</v>
      </c>
      <c r="E21" s="37"/>
      <c r="F21" s="40" t="s">
        <v>23</v>
      </c>
      <c r="G21" s="69">
        <v>17117</v>
      </c>
      <c r="H21" s="69">
        <v>8288120</v>
      </c>
      <c r="I21" s="69">
        <f>'８月'!I21+'９月'!G21</f>
        <v>85442</v>
      </c>
      <c r="J21" s="69">
        <f>'８月'!J21+'９月'!H21</f>
        <v>45339981</v>
      </c>
      <c r="K21" s="31"/>
    </row>
    <row r="22" spans="1:11" ht="13.5">
      <c r="A22" s="30">
        <v>18</v>
      </c>
      <c r="B22" s="46">
        <v>35737</v>
      </c>
      <c r="C22" s="47">
        <v>19586647</v>
      </c>
      <c r="E22" s="114" t="s">
        <v>45</v>
      </c>
      <c r="F22" s="115"/>
      <c r="G22" s="70">
        <v>328944</v>
      </c>
      <c r="H22" s="95">
        <v>145013577</v>
      </c>
      <c r="I22" s="53">
        <f>'８月'!I22+'９月'!G22</f>
        <v>4527871</v>
      </c>
      <c r="J22" s="53">
        <f>'８月'!J22+'９月'!H22</f>
        <v>2695194886</v>
      </c>
      <c r="K22" s="31"/>
    </row>
    <row r="23" spans="1:11" ht="13.5">
      <c r="A23" s="30">
        <v>19</v>
      </c>
      <c r="B23" s="46">
        <v>153699</v>
      </c>
      <c r="C23" s="47">
        <v>37901837</v>
      </c>
      <c r="E23" s="37"/>
      <c r="F23" s="40" t="s">
        <v>23</v>
      </c>
      <c r="G23" s="84">
        <v>444756</v>
      </c>
      <c r="H23" s="91">
        <v>184323250</v>
      </c>
      <c r="I23" s="69">
        <f>'８月'!I23+'９月'!G23</f>
        <v>4899627</v>
      </c>
      <c r="J23" s="69">
        <f>'８月'!J23+'９月'!H23</f>
        <v>2539251949</v>
      </c>
      <c r="K23" s="31"/>
    </row>
    <row r="24" spans="1:11" ht="13.5">
      <c r="A24" s="30">
        <v>20</v>
      </c>
      <c r="B24" s="46">
        <v>311230</v>
      </c>
      <c r="C24" s="47">
        <v>77798470</v>
      </c>
      <c r="E24" s="114" t="s">
        <v>24</v>
      </c>
      <c r="F24" s="115"/>
      <c r="G24" s="53">
        <f aca="true" t="shared" si="0" ref="G24:J25">G6+G8+G10+G12+G14+G16+G18+G20+G22</f>
        <v>5755683</v>
      </c>
      <c r="H24" s="53">
        <f t="shared" si="0"/>
        <v>1218462550</v>
      </c>
      <c r="I24" s="53">
        <f t="shared" si="0"/>
        <v>70645419</v>
      </c>
      <c r="J24" s="53">
        <f t="shared" si="0"/>
        <v>15501209794</v>
      </c>
      <c r="K24" s="31"/>
    </row>
    <row r="25" spans="1:11" ht="13.5">
      <c r="A25" s="30">
        <v>21</v>
      </c>
      <c r="B25" s="46">
        <v>243765</v>
      </c>
      <c r="C25" s="47">
        <v>46943590</v>
      </c>
      <c r="E25" s="37"/>
      <c r="F25" s="40" t="s">
        <v>25</v>
      </c>
      <c r="G25" s="55">
        <f t="shared" si="0"/>
        <v>7803620</v>
      </c>
      <c r="H25" s="55">
        <f t="shared" si="0"/>
        <v>1296312342</v>
      </c>
      <c r="I25" s="55">
        <f t="shared" si="0"/>
        <v>98905368</v>
      </c>
      <c r="J25" s="55">
        <f t="shared" si="0"/>
        <v>15079426592</v>
      </c>
      <c r="K25" s="31"/>
    </row>
    <row r="26" spans="1:11" ht="13.5">
      <c r="A26" s="30">
        <v>22</v>
      </c>
      <c r="B26" s="46"/>
      <c r="C26" s="47"/>
      <c r="E26" s="116" t="s">
        <v>46</v>
      </c>
      <c r="F26" s="117"/>
      <c r="G26" s="2">
        <f>G24/G25</f>
        <v>0.737565770757674</v>
      </c>
      <c r="H26" s="2">
        <f>H24/H25</f>
        <v>0.9399451895367359</v>
      </c>
      <c r="I26" s="2">
        <f>I24/I25</f>
        <v>0.7142728491743744</v>
      </c>
      <c r="J26" s="2">
        <f>J24/J25</f>
        <v>1.0279707719273468</v>
      </c>
      <c r="K26" s="31"/>
    </row>
    <row r="27" spans="1:10" ht="13.5" customHeight="1">
      <c r="A27" s="30">
        <v>23</v>
      </c>
      <c r="B27" s="46"/>
      <c r="C27" s="47"/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43718</v>
      </c>
      <c r="C28" s="47">
        <v>22354373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118298</v>
      </c>
      <c r="C29" s="47">
        <v>16630219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322559</v>
      </c>
      <c r="C30" s="47">
        <v>51685450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106523</v>
      </c>
      <c r="C31" s="47">
        <v>37843936</v>
      </c>
      <c r="F31" s="45"/>
      <c r="G31" s="45"/>
      <c r="H31" s="45"/>
      <c r="I31" s="45"/>
      <c r="J31" s="45"/>
    </row>
    <row r="32" spans="1:10" ht="13.5">
      <c r="A32" s="30">
        <v>28</v>
      </c>
      <c r="B32" s="46">
        <v>348981</v>
      </c>
      <c r="C32" s="47">
        <v>66441183</v>
      </c>
      <c r="F32" s="45"/>
      <c r="G32" s="45"/>
      <c r="H32" s="45"/>
      <c r="I32" s="45"/>
      <c r="J32" s="45"/>
    </row>
    <row r="33" spans="1:3" ht="13.5">
      <c r="A33" s="30">
        <v>29</v>
      </c>
      <c r="B33" s="46"/>
      <c r="C33" s="47"/>
    </row>
    <row r="34" spans="1:3" ht="13.5">
      <c r="A34" s="30">
        <v>30</v>
      </c>
      <c r="B34" s="46">
        <v>1244564</v>
      </c>
      <c r="C34" s="47">
        <v>137150218</v>
      </c>
    </row>
    <row r="35" spans="1:3" ht="14.25" thickBot="1">
      <c r="A35" s="30">
        <v>31</v>
      </c>
      <c r="B35" s="46"/>
      <c r="C35" s="47"/>
    </row>
    <row r="36" spans="1:6" ht="14.25" thickBot="1">
      <c r="A36" s="108" t="s">
        <v>24</v>
      </c>
      <c r="B36" s="5">
        <f>SUM(B5:B35)</f>
        <v>5755683</v>
      </c>
      <c r="C36" s="5">
        <f>SUM(C5:C35)</f>
        <v>1218462550</v>
      </c>
      <c r="F36" s="21"/>
    </row>
    <row r="37" spans="1:7" ht="13.5">
      <c r="A37" s="14" t="s">
        <v>25</v>
      </c>
      <c r="B37" s="4">
        <v>7803620</v>
      </c>
      <c r="C37" s="4">
        <v>1296312342</v>
      </c>
      <c r="F37" s="106"/>
      <c r="G37" s="28"/>
    </row>
    <row r="38" spans="1:5" ht="14.25" thickBot="1">
      <c r="A38" s="15" t="s">
        <v>47</v>
      </c>
      <c r="B38" s="2">
        <f>B36/B37</f>
        <v>0.737565770757674</v>
      </c>
      <c r="C38" s="2">
        <f>C36/C37</f>
        <v>0.9399451895367359</v>
      </c>
      <c r="E38" s="26"/>
    </row>
    <row r="39" spans="1:3" ht="24.75" thickBot="1">
      <c r="A39" s="19" t="s">
        <v>82</v>
      </c>
      <c r="B39" s="110" t="s">
        <v>115</v>
      </c>
      <c r="C39" s="5">
        <f>'８月'!C39+'９月'!C36</f>
        <v>15501209794</v>
      </c>
    </row>
    <row r="40" spans="1:7" ht="13.5">
      <c r="A40" s="22" t="s">
        <v>48</v>
      </c>
      <c r="B40" s="24">
        <v>98905368</v>
      </c>
      <c r="C40" s="24">
        <f>'８月'!C40+'９月'!C37</f>
        <v>15079426592</v>
      </c>
      <c r="G40" s="28"/>
    </row>
    <row r="41" spans="1:3" ht="13.5">
      <c r="A41" s="16" t="s">
        <v>49</v>
      </c>
      <c r="B41" s="23">
        <f>B39/B40</f>
        <v>0.7142728491743744</v>
      </c>
      <c r="C41" s="23">
        <f>C39/C40</f>
        <v>1.0279707719273468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</cp:lastModifiedBy>
  <cp:lastPrinted>2018-09-07T05:19:23Z</cp:lastPrinted>
  <dcterms:created xsi:type="dcterms:W3CDTF">2001-05-17T23:42:10Z</dcterms:created>
  <dcterms:modified xsi:type="dcterms:W3CDTF">2020-01-09T06:17:26Z</dcterms:modified>
  <cp:category/>
  <cp:version/>
  <cp:contentType/>
  <cp:contentStatus/>
</cp:coreProperties>
</file>