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55" windowWidth="7680" windowHeight="8325" activeTab="1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7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<sst xmlns="http://schemas.openxmlformats.org/spreadsheetml/2006/main" count="468" uniqueCount="115">
  <si>
    <t>日</t>
  </si>
  <si>
    <t>計</t>
  </si>
  <si>
    <t>前年計</t>
  </si>
  <si>
    <t>対前年比</t>
  </si>
  <si>
    <t>前年累計</t>
  </si>
  <si>
    <t>数量（kg)</t>
  </si>
  <si>
    <t>金額(円 ）</t>
  </si>
  <si>
    <t>まき網</t>
  </si>
  <si>
    <t>いかつり</t>
  </si>
  <si>
    <t>ベニズワイガニ</t>
  </si>
  <si>
    <t>活魚</t>
  </si>
  <si>
    <t>輸入魚（その他）</t>
  </si>
  <si>
    <t>その他</t>
  </si>
  <si>
    <t>数量(kg)</t>
  </si>
  <si>
    <t>金額(円 ）</t>
  </si>
  <si>
    <t>前年</t>
  </si>
  <si>
    <t>対前年累計比</t>
  </si>
  <si>
    <t>２　業態別取扱状況</t>
  </si>
  <si>
    <t>１　日別取扱状況</t>
  </si>
  <si>
    <t>対前年比</t>
  </si>
  <si>
    <t>前年計</t>
  </si>
  <si>
    <t>1月</t>
  </si>
  <si>
    <t>累計　　　　　（1～２月）</t>
  </si>
  <si>
    <t>前年</t>
  </si>
  <si>
    <t>計</t>
  </si>
  <si>
    <t>前年計</t>
  </si>
  <si>
    <t>移入魚</t>
  </si>
  <si>
    <t>沖合底びき網</t>
  </si>
  <si>
    <t>　　　　累計（１～２月）</t>
  </si>
  <si>
    <t>ま　き　網</t>
  </si>
  <si>
    <t>活　　魚</t>
  </si>
  <si>
    <t>移　入　魚</t>
  </si>
  <si>
    <t>そ　の　他</t>
  </si>
  <si>
    <t>２月</t>
  </si>
  <si>
    <t>１　日別取扱状況</t>
  </si>
  <si>
    <t>２　業態別取扱状況</t>
  </si>
  <si>
    <t>日</t>
  </si>
  <si>
    <t>数量（kg)</t>
  </si>
  <si>
    <t>金額(円 ）</t>
  </si>
  <si>
    <t>数量(kg)</t>
  </si>
  <si>
    <t>まき網</t>
  </si>
  <si>
    <t>いかつり</t>
  </si>
  <si>
    <t>ベニズワイガニ</t>
  </si>
  <si>
    <t>活魚</t>
  </si>
  <si>
    <t>輸入魚（その他）</t>
  </si>
  <si>
    <t>その他</t>
  </si>
  <si>
    <t>対前年比</t>
  </si>
  <si>
    <t>対前年比</t>
  </si>
  <si>
    <t>前年累計</t>
  </si>
  <si>
    <t>対前年累計比</t>
  </si>
  <si>
    <t>累計　　　　　（1～３月）</t>
  </si>
  <si>
    <t>３月</t>
  </si>
  <si>
    <t>　　　　累計（１～３月）</t>
  </si>
  <si>
    <t>いかつり</t>
  </si>
  <si>
    <t>ベニズワイガニ</t>
  </si>
  <si>
    <t>４月</t>
  </si>
  <si>
    <t>　　　　累計（１～４月）</t>
  </si>
  <si>
    <t>累計　　　　　（1～4月）</t>
  </si>
  <si>
    <t>いかつり</t>
  </si>
  <si>
    <t>ベニズワイガニ</t>
  </si>
  <si>
    <t>５月</t>
  </si>
  <si>
    <t>　　　　累計（１～５月）</t>
  </si>
  <si>
    <t>累計　　　　　（1～5月）</t>
  </si>
  <si>
    <t>いかつり</t>
  </si>
  <si>
    <t>ベニズワイガニ</t>
  </si>
  <si>
    <t>累計　　　　　（1～６月）</t>
  </si>
  <si>
    <t>　　　　累計（１～６月）</t>
  </si>
  <si>
    <t>６月</t>
  </si>
  <si>
    <t>いかつり</t>
  </si>
  <si>
    <t>ベニズワイガニ</t>
  </si>
  <si>
    <t>7月</t>
  </si>
  <si>
    <t>　　　　累計（１～7月）</t>
  </si>
  <si>
    <t>累計　　　　　（1～7月）</t>
  </si>
  <si>
    <t>いかつり</t>
  </si>
  <si>
    <t>ベニズワイガニ</t>
  </si>
  <si>
    <t>累計　　　　　（1～８月）</t>
  </si>
  <si>
    <t>８月</t>
  </si>
  <si>
    <t>　　　　累計（１～８月）</t>
  </si>
  <si>
    <t>いかつり</t>
  </si>
  <si>
    <t>ベニズワイガニ</t>
  </si>
  <si>
    <t>９月</t>
  </si>
  <si>
    <t>　　　　累計（１～９月）</t>
  </si>
  <si>
    <t>累計　　　　　（1～9月）</t>
  </si>
  <si>
    <t>いかつり</t>
  </si>
  <si>
    <t>ベニズワイガニ</t>
  </si>
  <si>
    <t>１０月</t>
  </si>
  <si>
    <t>　　　　累計（１～１０月）</t>
  </si>
  <si>
    <t>累計　　　　　（1～１０月）</t>
  </si>
  <si>
    <t>いかつり</t>
  </si>
  <si>
    <t>ベニズワイガニ</t>
  </si>
  <si>
    <t>１１月</t>
  </si>
  <si>
    <t>　　　　累計（１～１１月）</t>
  </si>
  <si>
    <t>累計　　　　　（1～１１月）</t>
  </si>
  <si>
    <t>１２月</t>
  </si>
  <si>
    <t>　　　　累計（１～１２月）</t>
  </si>
  <si>
    <t>累計　　　　　（1～１２月）</t>
  </si>
  <si>
    <t>輸入（ベニズワイガニ）</t>
  </si>
  <si>
    <t>輸入（その他）</t>
  </si>
  <si>
    <t>輸入（ベニズワイガニ）</t>
  </si>
  <si>
    <t>鳥取県境港水産事務所</t>
  </si>
  <si>
    <t>境港水産事務所</t>
  </si>
  <si>
    <t>　</t>
  </si>
  <si>
    <t>　</t>
  </si>
  <si>
    <t>鳥取県営境港水産物地方卸売市場水産物取扱高報告書(平成２８年１２月分）</t>
  </si>
  <si>
    <t>鳥取県営境港水産物地方卸売市場水産物取扱高報告書(平成２８年１１月分）</t>
  </si>
  <si>
    <t>鳥取県営境港水産物地方卸売市場水産物取扱高報告書(平成２８年１０月分）</t>
  </si>
  <si>
    <t>鳥取県営境港水産物地方卸売市場水産物取扱高報告書(平成２８年９月分）</t>
  </si>
  <si>
    <t>鳥取県営境港水産物地方卸売市場水産物取扱高報告書(平成２８年８月分）</t>
  </si>
  <si>
    <t>鳥取県営境港水産物地方卸売市場水産物取扱高報告書(平成２８年７月分）</t>
  </si>
  <si>
    <t>鳥取県営境港水産物地方卸売市場水産物取扱高報告書(平成２８年６月分）</t>
  </si>
  <si>
    <t>鳥取県営境港水産物地方卸売市場水産物取扱高報告書(平成２８年５月分）</t>
  </si>
  <si>
    <t>鳥取県営境港水産物地方卸売市場水産物取扱高報告書(平成２８年４月分）</t>
  </si>
  <si>
    <t>鳥取県営境港水産物地方卸売市場水産物取扱高報告書(平成２８年３月分）</t>
  </si>
  <si>
    <t>鳥取県営境港水産物地方卸売市場水産物取扱高報告書(平成２８年２月分）</t>
  </si>
  <si>
    <t>鳥取県営境港水産物地方卸売市場水産物取扱高報告書(平成２８年１月分）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</si>
</sst>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#,#00;0;"/>
    <numFmt numFmtId="180" formatCode="#,##0;[Red]#,##0"/>
    <numFmt numFmtId="181" formatCode="#,##0;.0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ＦＡ クリアレター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ＦＡ クリアレター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ashed">
        <color indexed="8"/>
      </bottom>
    </border>
    <border>
      <left style="dashed">
        <color indexed="8"/>
      </left>
      <right style="thin"/>
      <top style="dashed">
        <color indexed="8"/>
      </top>
      <bottom style="dashed">
        <color indexed="8"/>
      </bottom>
    </border>
    <border>
      <left style="thin"/>
      <right style="dashed">
        <color indexed="8"/>
      </right>
      <top style="dashed">
        <color indexed="8"/>
      </top>
      <bottom style="dashed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8" fontId="0" fillId="0" borderId="11" xfId="0" applyNumberFormat="1" applyBorder="1" applyAlignment="1">
      <alignment wrapText="1"/>
    </xf>
    <xf numFmtId="178" fontId="0" fillId="0" borderId="11" xfId="0" applyNumberFormat="1" applyBorder="1" applyAlignment="1">
      <alignment/>
    </xf>
    <xf numFmtId="178" fontId="0" fillId="0" borderId="16" xfId="0" applyNumberFormat="1" applyBorder="1" applyAlignment="1">
      <alignment wrapText="1"/>
    </xf>
    <xf numFmtId="178" fontId="0" fillId="0" borderId="16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 horizontal="left" wrapText="1"/>
    </xf>
    <xf numFmtId="178" fontId="0" fillId="0" borderId="11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17" xfId="0" applyBorder="1" applyAlignment="1">
      <alignment horizontal="left"/>
    </xf>
    <xf numFmtId="9" fontId="0" fillId="0" borderId="12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9" fontId="0" fillId="0" borderId="0" xfId="0" applyNumberFormat="1" applyAlignment="1">
      <alignment/>
    </xf>
    <xf numFmtId="179" fontId="7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38" fontId="0" fillId="0" borderId="0" xfId="49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179" fontId="0" fillId="0" borderId="25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76" fontId="0" fillId="0" borderId="11" xfId="0" applyNumberFormat="1" applyBorder="1" applyAlignment="1">
      <alignment horizontal="right"/>
    </xf>
    <xf numFmtId="178" fontId="0" fillId="0" borderId="16" xfId="0" applyNumberFormat="1" applyBorder="1" applyAlignment="1">
      <alignment horizontal="right"/>
    </xf>
    <xf numFmtId="178" fontId="0" fillId="0" borderId="11" xfId="0" applyNumberFormat="1" applyBorder="1" applyAlignment="1">
      <alignment horizontal="right"/>
    </xf>
    <xf numFmtId="178" fontId="0" fillId="0" borderId="11" xfId="0" applyNumberFormat="1" applyFont="1" applyBorder="1" applyAlignment="1">
      <alignment horizontal="right"/>
    </xf>
    <xf numFmtId="178" fontId="0" fillId="0" borderId="21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5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25" xfId="0" applyNumberFormat="1" applyFont="1" applyBorder="1" applyAlignment="1">
      <alignment/>
    </xf>
    <xf numFmtId="0" fontId="0" fillId="0" borderId="26" xfId="0" applyBorder="1" applyAlignment="1">
      <alignment vertical="top" wrapText="1"/>
    </xf>
    <xf numFmtId="178" fontId="0" fillId="0" borderId="12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8" xfId="0" applyNumberFormat="1" applyBorder="1" applyAlignment="1">
      <alignment/>
    </xf>
    <xf numFmtId="9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8" fontId="0" fillId="0" borderId="11" xfId="0" applyNumberFormat="1" applyFont="1" applyBorder="1" applyAlignment="1">
      <alignment/>
    </xf>
    <xf numFmtId="178" fontId="0" fillId="0" borderId="29" xfId="0" applyNumberFormat="1" applyBorder="1" applyAlignment="1">
      <alignment horizontal="right"/>
    </xf>
    <xf numFmtId="178" fontId="0" fillId="0" borderId="30" xfId="0" applyNumberFormat="1" applyBorder="1" applyAlignment="1">
      <alignment horizontal="right"/>
    </xf>
    <xf numFmtId="178" fontId="0" fillId="0" borderId="31" xfId="0" applyNumberFormat="1" applyBorder="1" applyAlignment="1">
      <alignment horizontal="right"/>
    </xf>
    <xf numFmtId="178" fontId="0" fillId="0" borderId="29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31" xfId="0" applyNumberFormat="1" applyBorder="1" applyAlignment="1">
      <alignment/>
    </xf>
    <xf numFmtId="178" fontId="0" fillId="0" borderId="29" xfId="0" applyNumberFormat="1" applyBorder="1" applyAlignment="1">
      <alignment wrapText="1"/>
    </xf>
    <xf numFmtId="176" fontId="0" fillId="0" borderId="29" xfId="0" applyNumberForma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31" xfId="0" applyNumberFormat="1" applyFont="1" applyBorder="1" applyAlignment="1">
      <alignment/>
    </xf>
    <xf numFmtId="178" fontId="0" fillId="0" borderId="30" xfId="0" applyNumberFormat="1" applyFont="1" applyBorder="1" applyAlignment="1">
      <alignment/>
    </xf>
    <xf numFmtId="176" fontId="0" fillId="0" borderId="29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30" xfId="0" applyNumberFormat="1" applyFon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8" fontId="0" fillId="0" borderId="29" xfId="0" applyNumberFormat="1" applyFont="1" applyBorder="1" applyAlignment="1">
      <alignment horizontal="right"/>
    </xf>
    <xf numFmtId="178" fontId="0" fillId="0" borderId="32" xfId="0" applyNumberFormat="1" applyBorder="1" applyAlignment="1">
      <alignment/>
    </xf>
    <xf numFmtId="178" fontId="0" fillId="0" borderId="33" xfId="0" applyNumberForma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32" xfId="0" applyNumberFormat="1" applyBorder="1" applyAlignment="1">
      <alignment/>
    </xf>
    <xf numFmtId="178" fontId="0" fillId="0" borderId="32" xfId="0" applyNumberFormat="1" applyBorder="1" applyAlignment="1">
      <alignment horizontal="right"/>
    </xf>
    <xf numFmtId="178" fontId="0" fillId="0" borderId="32" xfId="0" applyNumberFormat="1" applyFont="1" applyBorder="1" applyAlignment="1">
      <alignment horizontal="right"/>
    </xf>
    <xf numFmtId="178" fontId="0" fillId="0" borderId="32" xfId="0" applyNumberFormat="1" applyFont="1" applyBorder="1" applyAlignment="1">
      <alignment horizontal="right"/>
    </xf>
    <xf numFmtId="178" fontId="0" fillId="0" borderId="32" xfId="0" applyNumberFormat="1" applyFont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16" xfId="0" applyNumberFormat="1" applyFont="1" applyBorder="1" applyAlignment="1">
      <alignment/>
    </xf>
    <xf numFmtId="178" fontId="0" fillId="0" borderId="32" xfId="0" applyNumberFormat="1" applyFont="1" applyBorder="1" applyAlignment="1">
      <alignment/>
    </xf>
    <xf numFmtId="179" fontId="10" fillId="0" borderId="25" xfId="0" applyNumberFormat="1" applyFont="1" applyBorder="1" applyAlignment="1">
      <alignment vertical="center"/>
    </xf>
    <xf numFmtId="179" fontId="10" fillId="0" borderId="14" xfId="0" applyNumberFormat="1" applyFont="1" applyBorder="1" applyAlignment="1">
      <alignment vertical="center"/>
    </xf>
    <xf numFmtId="179" fontId="10" fillId="0" borderId="11" xfId="0" applyNumberFormat="1" applyFont="1" applyBorder="1" applyAlignment="1">
      <alignment vertical="center"/>
    </xf>
    <xf numFmtId="179" fontId="10" fillId="0" borderId="10" xfId="0" applyNumberFormat="1" applyFont="1" applyBorder="1" applyAlignment="1">
      <alignment vertical="center"/>
    </xf>
    <xf numFmtId="178" fontId="0" fillId="0" borderId="27" xfId="0" applyNumberFormat="1" applyBorder="1" applyAlignment="1">
      <alignment/>
    </xf>
    <xf numFmtId="176" fontId="0" fillId="0" borderId="30" xfId="0" applyNumberFormat="1" applyBorder="1" applyAlignment="1">
      <alignment/>
    </xf>
    <xf numFmtId="178" fontId="0" fillId="0" borderId="35" xfId="0" applyNumberFormat="1" applyBorder="1" applyAlignment="1">
      <alignment/>
    </xf>
    <xf numFmtId="176" fontId="0" fillId="0" borderId="35" xfId="0" applyNumberFormat="1" applyBorder="1" applyAlignment="1">
      <alignment/>
    </xf>
    <xf numFmtId="178" fontId="0" fillId="0" borderId="35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78" fontId="0" fillId="0" borderId="22" xfId="0" applyNumberFormat="1" applyBorder="1" applyAlignment="1">
      <alignment/>
    </xf>
    <xf numFmtId="178" fontId="0" fillId="0" borderId="36" xfId="0" applyNumberForma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38" xfId="0" applyNumberFormat="1" applyBorder="1" applyAlignment="1">
      <alignment/>
    </xf>
    <xf numFmtId="178" fontId="0" fillId="0" borderId="38" xfId="0" applyNumberFormat="1" applyBorder="1" applyAlignment="1">
      <alignment/>
    </xf>
    <xf numFmtId="178" fontId="0" fillId="0" borderId="35" xfId="0" applyNumberFormat="1" applyFont="1" applyBorder="1" applyAlignment="1">
      <alignment/>
    </xf>
    <xf numFmtId="0" fontId="0" fillId="0" borderId="0" xfId="0" applyFill="1" applyAlignment="1">
      <alignment/>
    </xf>
    <xf numFmtId="176" fontId="0" fillId="0" borderId="13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179" fontId="0" fillId="0" borderId="25" xfId="0" applyNumberFormat="1" applyFont="1" applyBorder="1" applyAlignment="1">
      <alignment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1" xfId="0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2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C38" sqref="C38"/>
    </sheetView>
  </sheetViews>
  <sheetFormatPr defaultColWidth="9.00390625" defaultRowHeight="13.5"/>
  <cols>
    <col min="2" max="2" width="13.625" style="0" customWidth="1"/>
    <col min="3" max="3" width="13.625" style="0" bestFit="1" customWidth="1"/>
    <col min="4" max="4" width="1.00390625" style="0" customWidth="1"/>
    <col min="5" max="5" width="2.875" style="0" customWidth="1"/>
    <col min="6" max="6" width="17.375" style="0" customWidth="1"/>
    <col min="7" max="7" width="14.25390625" style="0" customWidth="1"/>
    <col min="8" max="8" width="13.625" style="0" customWidth="1"/>
    <col min="9" max="9" width="13.375" style="0" customWidth="1"/>
    <col min="10" max="10" width="13.875" style="0" customWidth="1"/>
  </cols>
  <sheetData>
    <row r="1" spans="1:8" ht="17.25">
      <c r="A1" s="119" t="s">
        <v>114</v>
      </c>
      <c r="B1" s="119"/>
      <c r="C1" s="119"/>
      <c r="D1" s="119"/>
      <c r="E1" s="119"/>
      <c r="F1" s="119"/>
      <c r="G1" s="119"/>
      <c r="H1" s="119"/>
    </row>
    <row r="2" ht="13.5">
      <c r="J2" s="27"/>
    </row>
    <row r="3" spans="1:7" ht="14.25">
      <c r="A3" s="120" t="s">
        <v>18</v>
      </c>
      <c r="B3" s="120"/>
      <c r="E3" s="123" t="s">
        <v>17</v>
      </c>
      <c r="F3" s="123"/>
      <c r="G3" s="123"/>
    </row>
    <row r="4" spans="1:10" ht="13.5">
      <c r="A4" s="1" t="s">
        <v>0</v>
      </c>
      <c r="B4" s="6" t="s">
        <v>5</v>
      </c>
      <c r="C4" s="1" t="s">
        <v>6</v>
      </c>
      <c r="E4" s="41"/>
      <c r="F4" s="38"/>
      <c r="G4" s="117" t="s">
        <v>21</v>
      </c>
      <c r="H4" s="118"/>
      <c r="I4" s="31"/>
      <c r="J4" s="31"/>
    </row>
    <row r="5" spans="1:10" ht="13.5">
      <c r="A5" s="30">
        <v>1</v>
      </c>
      <c r="B5" s="46">
        <v>0</v>
      </c>
      <c r="C5" s="47">
        <v>0</v>
      </c>
      <c r="E5" s="42"/>
      <c r="F5" s="39"/>
      <c r="G5" s="1" t="s">
        <v>13</v>
      </c>
      <c r="H5" s="1" t="s">
        <v>14</v>
      </c>
      <c r="I5" s="32"/>
      <c r="J5" s="32"/>
    </row>
    <row r="6" spans="1:9" ht="13.5">
      <c r="A6" s="30">
        <v>2</v>
      </c>
      <c r="B6" s="46">
        <v>0</v>
      </c>
      <c r="C6" s="47">
        <v>0</v>
      </c>
      <c r="E6" s="115" t="s">
        <v>29</v>
      </c>
      <c r="F6" s="116"/>
      <c r="G6" s="10">
        <v>4825731</v>
      </c>
      <c r="H6" s="3">
        <v>981444960</v>
      </c>
      <c r="I6" s="33"/>
    </row>
    <row r="7" spans="1:9" ht="13.5">
      <c r="A7" s="30">
        <v>3</v>
      </c>
      <c r="B7" s="46">
        <v>0</v>
      </c>
      <c r="C7" s="47">
        <v>0</v>
      </c>
      <c r="E7" s="37"/>
      <c r="F7" s="40" t="s">
        <v>15</v>
      </c>
      <c r="G7" s="72">
        <v>6494252</v>
      </c>
      <c r="H7" s="73">
        <v>1050519720</v>
      </c>
      <c r="I7" s="33"/>
    </row>
    <row r="8" spans="1:9" ht="13.5">
      <c r="A8" s="30">
        <v>4</v>
      </c>
      <c r="B8" s="46">
        <v>0</v>
      </c>
      <c r="C8" s="47">
        <v>0</v>
      </c>
      <c r="E8" s="115" t="s">
        <v>8</v>
      </c>
      <c r="F8" s="116"/>
      <c r="G8" s="78">
        <v>156227</v>
      </c>
      <c r="H8" s="78">
        <v>90937216</v>
      </c>
      <c r="I8" s="33"/>
    </row>
    <row r="9" spans="1:9" ht="13.5">
      <c r="A9" s="30">
        <v>5</v>
      </c>
      <c r="B9" s="46">
        <v>164501</v>
      </c>
      <c r="C9" s="47">
        <v>54451241</v>
      </c>
      <c r="E9" s="37"/>
      <c r="F9" s="40" t="s">
        <v>15</v>
      </c>
      <c r="G9" s="71">
        <v>166472</v>
      </c>
      <c r="H9" s="71">
        <v>66079089</v>
      </c>
      <c r="I9" s="33"/>
    </row>
    <row r="10" spans="1:9" ht="13.5">
      <c r="A10" s="30">
        <v>6</v>
      </c>
      <c r="B10" s="46">
        <v>188387</v>
      </c>
      <c r="C10" s="47">
        <v>40213157</v>
      </c>
      <c r="E10" s="115" t="s">
        <v>9</v>
      </c>
      <c r="F10" s="116"/>
      <c r="G10" s="11">
        <v>715940</v>
      </c>
      <c r="H10" s="11">
        <v>232990776</v>
      </c>
      <c r="I10" s="34"/>
    </row>
    <row r="11" spans="1:9" ht="13.5">
      <c r="A11" s="30">
        <v>7</v>
      </c>
      <c r="B11" s="46">
        <v>672712</v>
      </c>
      <c r="C11" s="47">
        <v>268533265</v>
      </c>
      <c r="E11" s="37"/>
      <c r="F11" s="40" t="s">
        <v>15</v>
      </c>
      <c r="G11" s="69">
        <v>755210</v>
      </c>
      <c r="H11" s="69">
        <v>237868466</v>
      </c>
      <c r="I11" s="33"/>
    </row>
    <row r="12" spans="1:9" ht="13.5">
      <c r="A12" s="30">
        <v>8</v>
      </c>
      <c r="B12" s="46">
        <v>404580</v>
      </c>
      <c r="C12" s="47">
        <v>155012060</v>
      </c>
      <c r="E12" s="115" t="s">
        <v>30</v>
      </c>
      <c r="F12" s="116"/>
      <c r="G12" s="78">
        <v>6082</v>
      </c>
      <c r="H12" s="78">
        <v>6265260</v>
      </c>
      <c r="I12" s="33"/>
    </row>
    <row r="13" spans="1:9" ht="13.5">
      <c r="A13" s="30">
        <v>9</v>
      </c>
      <c r="B13" s="46">
        <v>317372</v>
      </c>
      <c r="C13" s="47">
        <v>69679422</v>
      </c>
      <c r="E13" s="37"/>
      <c r="F13" s="40" t="s">
        <v>15</v>
      </c>
      <c r="G13" s="71">
        <v>4340</v>
      </c>
      <c r="H13" s="71">
        <v>4933695</v>
      </c>
      <c r="I13" s="33"/>
    </row>
    <row r="14" spans="1:9" ht="13.5">
      <c r="A14" s="30">
        <v>10</v>
      </c>
      <c r="B14" s="46">
        <v>0</v>
      </c>
      <c r="C14" s="47">
        <v>0</v>
      </c>
      <c r="E14" s="115" t="s">
        <v>96</v>
      </c>
      <c r="F14" s="116"/>
      <c r="G14" s="53"/>
      <c r="H14" s="65"/>
      <c r="I14" s="33"/>
    </row>
    <row r="15" spans="1:9" ht="13.5">
      <c r="A15" s="30">
        <v>11</v>
      </c>
      <c r="B15" s="46">
        <v>212780</v>
      </c>
      <c r="C15" s="47">
        <v>62512360</v>
      </c>
      <c r="E15" s="37"/>
      <c r="F15" s="40" t="s">
        <v>15</v>
      </c>
      <c r="G15" s="69"/>
      <c r="H15" s="74"/>
      <c r="I15" s="33"/>
    </row>
    <row r="16" spans="1:9" ht="13.5">
      <c r="A16" s="30">
        <v>12</v>
      </c>
      <c r="B16" s="46">
        <v>603356</v>
      </c>
      <c r="C16" s="47">
        <v>104335242</v>
      </c>
      <c r="E16" s="115" t="s">
        <v>11</v>
      </c>
      <c r="F16" s="116"/>
      <c r="G16" s="53"/>
      <c r="H16" s="53"/>
      <c r="I16" s="33"/>
    </row>
    <row r="17" spans="1:9" ht="13.5">
      <c r="A17" s="30">
        <v>13</v>
      </c>
      <c r="B17" s="46">
        <v>420617</v>
      </c>
      <c r="C17" s="47">
        <v>133291641</v>
      </c>
      <c r="E17" s="37"/>
      <c r="F17" s="40" t="s">
        <v>15</v>
      </c>
      <c r="G17" s="55"/>
      <c r="H17" s="55"/>
      <c r="I17" s="33"/>
    </row>
    <row r="18" spans="1:9" ht="13.5">
      <c r="A18" s="30">
        <v>14</v>
      </c>
      <c r="B18" s="46">
        <v>125740</v>
      </c>
      <c r="C18" s="47">
        <v>38429857</v>
      </c>
      <c r="E18" s="121" t="s">
        <v>27</v>
      </c>
      <c r="F18" s="122"/>
      <c r="G18" s="67">
        <v>412244</v>
      </c>
      <c r="H18" s="67">
        <v>289887998</v>
      </c>
      <c r="I18" s="33"/>
    </row>
    <row r="19" spans="1:9" ht="13.5">
      <c r="A19" s="30">
        <v>15</v>
      </c>
      <c r="B19" s="46">
        <v>60706</v>
      </c>
      <c r="C19" s="47">
        <v>28424244</v>
      </c>
      <c r="E19" s="37"/>
      <c r="F19" s="40" t="s">
        <v>23</v>
      </c>
      <c r="G19" s="71">
        <v>472706</v>
      </c>
      <c r="H19" s="71">
        <v>321553430</v>
      </c>
      <c r="I19" s="33"/>
    </row>
    <row r="20" spans="1:9" ht="13.5">
      <c r="A20" s="30">
        <v>16</v>
      </c>
      <c r="B20" s="46">
        <v>132127</v>
      </c>
      <c r="C20" s="47">
        <v>44709693</v>
      </c>
      <c r="E20" s="115" t="s">
        <v>31</v>
      </c>
      <c r="F20" s="116"/>
      <c r="G20" s="50">
        <v>7614</v>
      </c>
      <c r="H20" s="50">
        <v>3471934</v>
      </c>
      <c r="I20" s="33"/>
    </row>
    <row r="21" spans="1:9" ht="13.5">
      <c r="A21" s="30">
        <v>17</v>
      </c>
      <c r="B21" s="46">
        <v>0</v>
      </c>
      <c r="C21" s="47">
        <v>0</v>
      </c>
      <c r="E21" s="37"/>
      <c r="F21" s="40" t="s">
        <v>23</v>
      </c>
      <c r="G21" s="69">
        <v>12081</v>
      </c>
      <c r="H21" s="69">
        <v>5093755</v>
      </c>
      <c r="I21" s="33"/>
    </row>
    <row r="22" spans="1:9" ht="13.5">
      <c r="A22" s="30">
        <v>18</v>
      </c>
      <c r="B22" s="46">
        <v>626880</v>
      </c>
      <c r="C22" s="47">
        <v>176581114</v>
      </c>
      <c r="E22" s="115" t="s">
        <v>32</v>
      </c>
      <c r="F22" s="116"/>
      <c r="G22" s="67">
        <v>416433</v>
      </c>
      <c r="H22" s="81">
        <v>270093569</v>
      </c>
      <c r="I22" s="35"/>
    </row>
    <row r="23" spans="1:9" ht="13.5">
      <c r="A23" s="30">
        <v>19</v>
      </c>
      <c r="B23" s="46">
        <v>84486</v>
      </c>
      <c r="C23" s="47">
        <v>41211865</v>
      </c>
      <c r="E23" s="37"/>
      <c r="F23" s="40" t="s">
        <v>15</v>
      </c>
      <c r="G23" s="71">
        <v>580561</v>
      </c>
      <c r="H23" s="75">
        <v>302817654</v>
      </c>
      <c r="I23" s="31"/>
    </row>
    <row r="24" spans="1:9" ht="13.5">
      <c r="A24" s="30">
        <v>20</v>
      </c>
      <c r="B24" s="46">
        <v>118139</v>
      </c>
      <c r="C24" s="47">
        <v>53218871</v>
      </c>
      <c r="E24" s="115" t="s">
        <v>24</v>
      </c>
      <c r="F24" s="116"/>
      <c r="G24" s="53">
        <f>G6+G8+G10+G12+G14+G16+G18+G20+G22</f>
        <v>6540271</v>
      </c>
      <c r="H24" s="53">
        <f>H6+H8+H10+H12+H14+H16+H18+H20+H22</f>
        <v>1875091713</v>
      </c>
      <c r="I24" s="31"/>
    </row>
    <row r="25" spans="1:9" ht="13.5">
      <c r="A25" s="30">
        <v>21</v>
      </c>
      <c r="B25" s="46">
        <v>2082</v>
      </c>
      <c r="C25" s="47">
        <v>4535621</v>
      </c>
      <c r="E25" s="37"/>
      <c r="F25" s="40" t="s">
        <v>25</v>
      </c>
      <c r="G25" s="62">
        <f>G7+G9+G11+G13+G15+G17+G19+G21+G23</f>
        <v>8485622</v>
      </c>
      <c r="H25" s="62">
        <f>H7+H9+H11+H13+H15+H17+H19+H21+H23</f>
        <v>1988865809</v>
      </c>
      <c r="I25" s="31"/>
    </row>
    <row r="26" spans="1:9" ht="13.5">
      <c r="A26" s="30">
        <v>22</v>
      </c>
      <c r="B26" s="46">
        <v>205875</v>
      </c>
      <c r="C26" s="47">
        <v>63531254</v>
      </c>
      <c r="E26" s="117" t="s">
        <v>19</v>
      </c>
      <c r="F26" s="118"/>
      <c r="G26" s="63">
        <f>G24/G25</f>
        <v>0.77074738893625</v>
      </c>
      <c r="H26" s="63">
        <f>H24/H25</f>
        <v>0.9427944834261063</v>
      </c>
      <c r="I26" s="31"/>
    </row>
    <row r="27" spans="1:8" ht="13.5" customHeight="1">
      <c r="A27" s="30">
        <v>23</v>
      </c>
      <c r="B27" s="46">
        <v>231799</v>
      </c>
      <c r="C27" s="47">
        <v>49684980</v>
      </c>
      <c r="E27" s="43"/>
      <c r="F27" s="59"/>
      <c r="G27" s="59"/>
      <c r="H27" s="59"/>
    </row>
    <row r="28" spans="1:8" ht="13.5">
      <c r="A28" s="30">
        <v>24</v>
      </c>
      <c r="B28" s="46">
        <v>0</v>
      </c>
      <c r="C28" s="47">
        <v>0</v>
      </c>
      <c r="F28" s="45"/>
      <c r="G28" s="45"/>
      <c r="H28" s="45"/>
    </row>
    <row r="29" spans="1:8" ht="13.5">
      <c r="A29" s="30">
        <v>25</v>
      </c>
      <c r="B29" s="46">
        <v>166666</v>
      </c>
      <c r="C29" s="47">
        <v>73191569</v>
      </c>
      <c r="F29" s="45"/>
      <c r="G29" s="45"/>
      <c r="H29" s="45"/>
    </row>
    <row r="30" spans="1:8" ht="13.5">
      <c r="A30" s="30">
        <v>26</v>
      </c>
      <c r="B30" s="46">
        <v>67335</v>
      </c>
      <c r="C30" s="47">
        <v>18499785</v>
      </c>
      <c r="F30" s="45"/>
      <c r="G30" s="45"/>
      <c r="H30" s="45"/>
    </row>
    <row r="31" spans="1:8" ht="13.5">
      <c r="A31" s="30">
        <v>27</v>
      </c>
      <c r="B31" s="46">
        <v>148472</v>
      </c>
      <c r="C31" s="47">
        <v>28228506</v>
      </c>
      <c r="F31" s="45"/>
      <c r="G31" s="45"/>
      <c r="H31" s="45"/>
    </row>
    <row r="32" spans="1:3" ht="13.5">
      <c r="A32" s="30">
        <v>28</v>
      </c>
      <c r="B32" s="46">
        <v>405293</v>
      </c>
      <c r="C32" s="47">
        <v>71248147</v>
      </c>
    </row>
    <row r="33" spans="1:6" ht="13.5">
      <c r="A33" s="30">
        <v>29</v>
      </c>
      <c r="B33" s="46">
        <v>893271</v>
      </c>
      <c r="C33" s="47">
        <v>116943433</v>
      </c>
      <c r="F33" s="45"/>
    </row>
    <row r="34" spans="1:3" ht="13.5">
      <c r="A34" s="30">
        <v>30</v>
      </c>
      <c r="B34" s="46">
        <v>287095</v>
      </c>
      <c r="C34" s="47">
        <v>178624386</v>
      </c>
    </row>
    <row r="35" spans="1:3" ht="14.25" thickBot="1">
      <c r="A35" s="30">
        <v>31</v>
      </c>
      <c r="B35" s="46">
        <v>0</v>
      </c>
      <c r="C35" s="47">
        <v>0</v>
      </c>
    </row>
    <row r="36" spans="1:6" ht="14.25" thickBot="1">
      <c r="A36" s="113" t="s">
        <v>1</v>
      </c>
      <c r="B36" s="5">
        <f>SUM(B5:B35)</f>
        <v>6540271</v>
      </c>
      <c r="C36" s="5">
        <f>SUM(C5:C35)</f>
        <v>1875091713</v>
      </c>
      <c r="F36" s="21"/>
    </row>
    <row r="37" spans="1:7" ht="13.5">
      <c r="A37" s="14" t="s">
        <v>20</v>
      </c>
      <c r="B37" s="4">
        <v>8485622</v>
      </c>
      <c r="C37" s="4">
        <v>1988865809</v>
      </c>
      <c r="G37" s="28"/>
    </row>
    <row r="38" spans="1:5" ht="13.5">
      <c r="A38" s="36" t="s">
        <v>3</v>
      </c>
      <c r="B38" s="2">
        <f>B36/B37</f>
        <v>0.77074738893625</v>
      </c>
      <c r="C38" s="2">
        <f>C36/C37</f>
        <v>0.9427944834261063</v>
      </c>
      <c r="D38" s="26"/>
      <c r="E38" s="26"/>
    </row>
  </sheetData>
  <sheetProtection/>
  <mergeCells count="15">
    <mergeCell ref="E20:F20"/>
    <mergeCell ref="E3:G3"/>
    <mergeCell ref="E14:F14"/>
    <mergeCell ref="E6:F6"/>
    <mergeCell ref="E8:F8"/>
    <mergeCell ref="E10:F10"/>
    <mergeCell ref="E12:F12"/>
    <mergeCell ref="E24:F24"/>
    <mergeCell ref="E26:F26"/>
    <mergeCell ref="E22:F22"/>
    <mergeCell ref="A1:H1"/>
    <mergeCell ref="A3:B3"/>
    <mergeCell ref="G4:H4"/>
    <mergeCell ref="E16:F16"/>
    <mergeCell ref="E18:F18"/>
  </mergeCells>
  <printOptions/>
  <pageMargins left="0.61" right="0.6" top="0.984251968503937" bottom="0.984251968503937" header="0.5511811023622047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3">
      <selection activeCell="H24" sqref="H24"/>
    </sheetView>
  </sheetViews>
  <sheetFormatPr defaultColWidth="9.00390625" defaultRowHeight="13.5"/>
  <cols>
    <col min="2" max="2" width="12.125" style="0" bestFit="1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1.75390625" style="0" customWidth="1"/>
    <col min="10" max="10" width="14.25390625" style="0" customWidth="1"/>
  </cols>
  <sheetData>
    <row r="1" ht="17.25">
      <c r="A1" s="17" t="s">
        <v>105</v>
      </c>
    </row>
    <row r="3" spans="1:7" ht="14.25">
      <c r="A3" s="18" t="s">
        <v>34</v>
      </c>
      <c r="E3" s="123" t="s">
        <v>35</v>
      </c>
      <c r="F3" s="123"/>
      <c r="G3" s="123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85</v>
      </c>
      <c r="I4" s="8" t="s">
        <v>86</v>
      </c>
      <c r="J4" s="9"/>
      <c r="K4" s="31"/>
    </row>
    <row r="5" spans="1:11" ht="13.5">
      <c r="A5" s="30">
        <v>1</v>
      </c>
      <c r="B5" s="46">
        <v>272569</v>
      </c>
      <c r="C5" s="47">
        <v>29746450</v>
      </c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/>
      <c r="C6" s="47"/>
      <c r="E6" s="115" t="s">
        <v>40</v>
      </c>
      <c r="F6" s="116"/>
      <c r="G6" s="53">
        <v>9626471</v>
      </c>
      <c r="H6" s="64">
        <v>742950893</v>
      </c>
      <c r="I6" s="53">
        <f>'９月'!I6+'10月'!G6</f>
        <v>71176416</v>
      </c>
      <c r="J6" s="53">
        <f>'９月'!J6+'10月'!H6</f>
        <v>8334648970</v>
      </c>
      <c r="K6" s="31"/>
    </row>
    <row r="7" spans="1:12" ht="13.5">
      <c r="A7" s="30">
        <v>3</v>
      </c>
      <c r="B7" s="46">
        <v>680219</v>
      </c>
      <c r="C7" s="47">
        <v>92634154</v>
      </c>
      <c r="E7" s="37"/>
      <c r="F7" s="40" t="s">
        <v>23</v>
      </c>
      <c r="G7" s="69">
        <v>10675535</v>
      </c>
      <c r="H7" s="73">
        <v>849501228</v>
      </c>
      <c r="I7" s="69">
        <f>'９月'!I7+'10月'!G7</f>
        <v>84298156</v>
      </c>
      <c r="J7" s="69">
        <f>'９月'!J7+'10月'!H7</f>
        <v>8750248646</v>
      </c>
      <c r="K7" s="31"/>
      <c r="L7" s="28"/>
    </row>
    <row r="8" spans="1:11" ht="13.5">
      <c r="A8" s="30">
        <v>4</v>
      </c>
      <c r="B8" s="46">
        <v>530381</v>
      </c>
      <c r="C8" s="47">
        <v>79111633</v>
      </c>
      <c r="E8" s="115" t="s">
        <v>83</v>
      </c>
      <c r="F8" s="116"/>
      <c r="G8" s="70">
        <v>1409</v>
      </c>
      <c r="H8" s="100">
        <v>1465353</v>
      </c>
      <c r="I8" s="53">
        <f>'９月'!I8+'10月'!G8</f>
        <v>552623</v>
      </c>
      <c r="J8" s="53">
        <f>'９月'!J8+'10月'!H8</f>
        <v>317648583</v>
      </c>
      <c r="K8" s="31"/>
    </row>
    <row r="9" spans="1:11" ht="13.5">
      <c r="A9" s="30">
        <v>5</v>
      </c>
      <c r="B9" s="46">
        <v>895881</v>
      </c>
      <c r="C9" s="47">
        <v>85188319</v>
      </c>
      <c r="E9" s="37"/>
      <c r="F9" s="40" t="s">
        <v>23</v>
      </c>
      <c r="G9" s="84">
        <v>7929</v>
      </c>
      <c r="H9" s="84">
        <v>8157121</v>
      </c>
      <c r="I9" s="69">
        <f>'９月'!I9+'10月'!G9</f>
        <v>522064</v>
      </c>
      <c r="J9" s="69">
        <f>'９月'!J9+'10月'!H9</f>
        <v>236453045</v>
      </c>
      <c r="K9" s="31"/>
    </row>
    <row r="10" spans="1:11" ht="13.5">
      <c r="A10" s="30">
        <v>6</v>
      </c>
      <c r="B10" s="46">
        <v>30372</v>
      </c>
      <c r="C10" s="47">
        <v>12141292</v>
      </c>
      <c r="E10" s="115" t="s">
        <v>84</v>
      </c>
      <c r="F10" s="116"/>
      <c r="G10" s="53">
        <v>805017</v>
      </c>
      <c r="H10" s="64">
        <v>360337097</v>
      </c>
      <c r="I10" s="53">
        <f>'９月'!I10+'10月'!G10</f>
        <v>6460081</v>
      </c>
      <c r="J10" s="53">
        <f>'９月'!J10+'10月'!H10</f>
        <v>2133820617</v>
      </c>
      <c r="K10" s="31"/>
    </row>
    <row r="11" spans="1:11" ht="13.5">
      <c r="A11" s="30">
        <v>7</v>
      </c>
      <c r="B11" s="46">
        <v>42242</v>
      </c>
      <c r="C11" s="47">
        <v>21477892</v>
      </c>
      <c r="E11" s="37"/>
      <c r="F11" s="40" t="s">
        <v>23</v>
      </c>
      <c r="G11" s="69">
        <v>957124</v>
      </c>
      <c r="H11" s="69">
        <v>330359710</v>
      </c>
      <c r="I11" s="69">
        <f>'９月'!I11+'10月'!G11</f>
        <v>6750284</v>
      </c>
      <c r="J11" s="69">
        <f>'９月'!J11+'10月'!H11</f>
        <v>1848727032</v>
      </c>
      <c r="K11" s="31"/>
    </row>
    <row r="12" spans="1:11" ht="13.5">
      <c r="A12" s="30">
        <v>8</v>
      </c>
      <c r="B12" s="46">
        <v>20150</v>
      </c>
      <c r="C12" s="47">
        <v>10196584</v>
      </c>
      <c r="E12" s="115" t="s">
        <v>43</v>
      </c>
      <c r="F12" s="116"/>
      <c r="G12" s="101">
        <v>5512</v>
      </c>
      <c r="H12" s="102">
        <v>5899239</v>
      </c>
      <c r="I12" s="53">
        <f>'９月'!I12+'10月'!G12</f>
        <v>74473</v>
      </c>
      <c r="J12" s="53">
        <f>'９月'!J12+'10月'!H12</f>
        <v>72697715</v>
      </c>
      <c r="K12" s="28"/>
    </row>
    <row r="13" spans="1:11" ht="13.5">
      <c r="A13" s="30">
        <v>9</v>
      </c>
      <c r="B13" s="46"/>
      <c r="C13" s="47"/>
      <c r="E13" s="37"/>
      <c r="F13" s="40" t="s">
        <v>23</v>
      </c>
      <c r="G13" s="84">
        <v>4940</v>
      </c>
      <c r="H13" s="84">
        <v>5464973</v>
      </c>
      <c r="I13" s="69">
        <f>'９月'!I13+'10月'!G13</f>
        <v>59422</v>
      </c>
      <c r="J13" s="69">
        <f>'９月'!J13+'10月'!H13</f>
        <v>60784745</v>
      </c>
      <c r="K13" s="31"/>
    </row>
    <row r="14" spans="1:11" ht="13.5">
      <c r="A14" s="30">
        <v>10</v>
      </c>
      <c r="B14" s="46">
        <v>21518</v>
      </c>
      <c r="C14" s="47">
        <v>22943304</v>
      </c>
      <c r="E14" s="124" t="s">
        <v>96</v>
      </c>
      <c r="F14" s="125"/>
      <c r="G14" s="53"/>
      <c r="H14" s="56"/>
      <c r="I14" s="53">
        <f>'９月'!I14+'10月'!G14</f>
        <v>0</v>
      </c>
      <c r="J14" s="53">
        <f>'９月'!J14+'10月'!H14</f>
        <v>0</v>
      </c>
      <c r="K14" s="31"/>
    </row>
    <row r="15" spans="1:11" ht="13.5">
      <c r="A15" s="30">
        <v>11</v>
      </c>
      <c r="B15" s="46">
        <v>316755</v>
      </c>
      <c r="C15" s="47">
        <v>58773693</v>
      </c>
      <c r="E15" s="37"/>
      <c r="F15" s="40" t="s">
        <v>23</v>
      </c>
      <c r="G15" s="69"/>
      <c r="H15" s="74"/>
      <c r="I15" s="69">
        <f>'９月'!I15+'10月'!G15</f>
        <v>0</v>
      </c>
      <c r="J15" s="69">
        <f>'９月'!J15+'10月'!H15</f>
        <v>0</v>
      </c>
      <c r="K15" s="31"/>
    </row>
    <row r="16" spans="1:11" ht="13.5">
      <c r="A16" s="30">
        <v>12</v>
      </c>
      <c r="B16" s="46">
        <v>293439</v>
      </c>
      <c r="C16" s="47">
        <v>51615345</v>
      </c>
      <c r="E16" s="115" t="s">
        <v>44</v>
      </c>
      <c r="F16" s="116"/>
      <c r="G16" s="53"/>
      <c r="H16" s="53"/>
      <c r="I16" s="53">
        <f>'９月'!I16+'10月'!G16</f>
        <v>0</v>
      </c>
      <c r="J16" s="53">
        <f>'９月'!J16+'10月'!H16</f>
        <v>0</v>
      </c>
      <c r="K16" s="31"/>
    </row>
    <row r="17" spans="1:11" ht="13.5">
      <c r="A17" s="30">
        <v>13</v>
      </c>
      <c r="B17" s="46">
        <v>904717</v>
      </c>
      <c r="C17" s="47">
        <v>120780795</v>
      </c>
      <c r="E17" s="37"/>
      <c r="F17" s="40" t="s">
        <v>23</v>
      </c>
      <c r="G17" s="55"/>
      <c r="H17" s="55"/>
      <c r="I17" s="69">
        <f>'９月'!I17+'10月'!G17</f>
        <v>0</v>
      </c>
      <c r="J17" s="69">
        <f>'９月'!J17+'10月'!H17</f>
        <v>0</v>
      </c>
      <c r="K17" s="31"/>
    </row>
    <row r="18" spans="1:11" ht="13.5">
      <c r="A18" s="30">
        <v>14</v>
      </c>
      <c r="B18" s="46">
        <v>361373</v>
      </c>
      <c r="C18" s="47">
        <v>60110673</v>
      </c>
      <c r="E18" s="121" t="s">
        <v>27</v>
      </c>
      <c r="F18" s="122"/>
      <c r="G18" s="70">
        <v>312182</v>
      </c>
      <c r="H18" s="100">
        <v>272958954</v>
      </c>
      <c r="I18" s="53">
        <f>'９月'!I18+'10月'!G18</f>
        <v>3382425</v>
      </c>
      <c r="J18" s="53">
        <f>'９月'!J18+'10月'!H18</f>
        <v>1920255276</v>
      </c>
      <c r="K18" s="31"/>
    </row>
    <row r="19" spans="1:11" ht="13.5">
      <c r="A19" s="30">
        <v>15</v>
      </c>
      <c r="B19" s="46">
        <v>730343</v>
      </c>
      <c r="C19" s="47">
        <v>58734041</v>
      </c>
      <c r="E19" s="37"/>
      <c r="F19" s="40" t="s">
        <v>23</v>
      </c>
      <c r="G19" s="84">
        <v>317622</v>
      </c>
      <c r="H19" s="84">
        <v>275296390</v>
      </c>
      <c r="I19" s="69">
        <f>'９月'!I19+'10月'!G19</f>
        <v>3112156</v>
      </c>
      <c r="J19" s="69">
        <f>'９月'!J19+'10月'!H19</f>
        <v>1842611778</v>
      </c>
      <c r="K19" s="31"/>
    </row>
    <row r="20" spans="1:11" ht="13.5">
      <c r="A20" s="30">
        <v>16</v>
      </c>
      <c r="B20" s="46"/>
      <c r="C20" s="47"/>
      <c r="E20" s="115" t="s">
        <v>26</v>
      </c>
      <c r="F20" s="116"/>
      <c r="G20" s="53">
        <v>10525</v>
      </c>
      <c r="H20" s="64">
        <v>5477005</v>
      </c>
      <c r="I20" s="53">
        <f>'９月'!I20+'10月'!G20</f>
        <v>125259</v>
      </c>
      <c r="J20" s="53">
        <f>'９月'!J20+'10月'!H20</f>
        <v>53401838</v>
      </c>
      <c r="K20" s="31"/>
    </row>
    <row r="21" spans="1:11" ht="13.5">
      <c r="A21" s="30">
        <v>17</v>
      </c>
      <c r="B21" s="46">
        <v>869435</v>
      </c>
      <c r="C21" s="47">
        <v>104780493</v>
      </c>
      <c r="E21" s="37"/>
      <c r="F21" s="40" t="s">
        <v>23</v>
      </c>
      <c r="G21" s="69">
        <v>15760</v>
      </c>
      <c r="H21" s="69">
        <v>9264821</v>
      </c>
      <c r="I21" s="69">
        <f>'９月'!I21+'10月'!G21</f>
        <v>133747</v>
      </c>
      <c r="J21" s="69">
        <f>'９月'!J21+'10月'!H21</f>
        <v>57667891</v>
      </c>
      <c r="K21" s="31"/>
    </row>
    <row r="22" spans="1:11" ht="13.5">
      <c r="A22" s="30">
        <v>18</v>
      </c>
      <c r="B22" s="46">
        <v>584370</v>
      </c>
      <c r="C22" s="47">
        <v>61538447</v>
      </c>
      <c r="E22" s="115" t="s">
        <v>45</v>
      </c>
      <c r="F22" s="116"/>
      <c r="G22" s="70">
        <v>538713</v>
      </c>
      <c r="H22" s="100">
        <v>207204869</v>
      </c>
      <c r="I22" s="53">
        <f>'９月'!I22+'10月'!G22</f>
        <v>5192883</v>
      </c>
      <c r="J22" s="53">
        <f>'９月'!J22+'10月'!H22</f>
        <v>2750831760</v>
      </c>
      <c r="K22" s="31"/>
    </row>
    <row r="23" spans="1:11" ht="13.5">
      <c r="A23" s="30">
        <v>19</v>
      </c>
      <c r="B23" s="46">
        <v>682860</v>
      </c>
      <c r="C23" s="47">
        <v>71868284</v>
      </c>
      <c r="E23" s="37"/>
      <c r="F23" s="40" t="s">
        <v>23</v>
      </c>
      <c r="G23" s="84">
        <v>380585</v>
      </c>
      <c r="H23" s="91">
        <v>164774960</v>
      </c>
      <c r="I23" s="69">
        <f>'９月'!I23+'10月'!G23</f>
        <v>6028738</v>
      </c>
      <c r="J23" s="69">
        <f>'９月'!J23+'10月'!H23</f>
        <v>2882087877</v>
      </c>
      <c r="K23" s="31"/>
    </row>
    <row r="24" spans="1:11" ht="13.5">
      <c r="A24" s="30">
        <v>20</v>
      </c>
      <c r="B24" s="46">
        <v>310961</v>
      </c>
      <c r="C24" s="47">
        <v>60449677</v>
      </c>
      <c r="E24" s="115" t="s">
        <v>24</v>
      </c>
      <c r="F24" s="116"/>
      <c r="G24" s="53">
        <f aca="true" t="shared" si="0" ref="G24:J25">G6+G8+G10+G12+G14+G16+G18+G20+G22</f>
        <v>11299829</v>
      </c>
      <c r="H24" s="53">
        <f t="shared" si="0"/>
        <v>1596293410</v>
      </c>
      <c r="I24" s="53">
        <f t="shared" si="0"/>
        <v>86964160</v>
      </c>
      <c r="J24" s="53">
        <f t="shared" si="0"/>
        <v>15583304759</v>
      </c>
      <c r="K24" s="31"/>
    </row>
    <row r="25" spans="1:11" ht="13.5">
      <c r="A25" s="30">
        <v>21</v>
      </c>
      <c r="B25" s="46">
        <v>297841</v>
      </c>
      <c r="C25" s="47">
        <v>59640740</v>
      </c>
      <c r="E25" s="37"/>
      <c r="F25" s="40" t="s">
        <v>25</v>
      </c>
      <c r="G25" s="55">
        <f t="shared" si="0"/>
        <v>12359495</v>
      </c>
      <c r="H25" s="55">
        <f t="shared" si="0"/>
        <v>1642819203</v>
      </c>
      <c r="I25" s="55">
        <f t="shared" si="0"/>
        <v>100904567</v>
      </c>
      <c r="J25" s="55">
        <f t="shared" si="0"/>
        <v>15678581014</v>
      </c>
      <c r="K25" s="31"/>
    </row>
    <row r="26" spans="1:11" ht="13.5">
      <c r="A26" s="30">
        <v>22</v>
      </c>
      <c r="B26" s="46">
        <v>18954</v>
      </c>
      <c r="C26" s="47">
        <v>14248797</v>
      </c>
      <c r="E26" s="117" t="s">
        <v>46</v>
      </c>
      <c r="F26" s="118"/>
      <c r="G26" s="2">
        <f>G24/G25</f>
        <v>0.9142630018459492</v>
      </c>
      <c r="H26" s="2">
        <f>H24/H25</f>
        <v>0.9716792980535911</v>
      </c>
      <c r="I26" s="2">
        <f>I24/I25</f>
        <v>0.8618456288504761</v>
      </c>
      <c r="J26" s="2">
        <f>J24/J25</f>
        <v>0.9939231582937943</v>
      </c>
      <c r="K26" s="31"/>
    </row>
    <row r="27" spans="1:10" ht="13.5" customHeight="1">
      <c r="A27" s="30">
        <v>23</v>
      </c>
      <c r="B27" s="46"/>
      <c r="C27" s="47"/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83565</v>
      </c>
      <c r="C28" s="47">
        <v>50162634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420425</v>
      </c>
      <c r="C29" s="47">
        <v>60193581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416931</v>
      </c>
      <c r="C30" s="47">
        <v>70645502</v>
      </c>
      <c r="F30" s="45"/>
      <c r="G30" s="45"/>
      <c r="H30" s="45"/>
      <c r="I30" s="45"/>
      <c r="J30" s="45"/>
    </row>
    <row r="31" spans="1:3" ht="13.5">
      <c r="A31" s="30">
        <v>27</v>
      </c>
      <c r="B31" s="46">
        <v>489417</v>
      </c>
      <c r="C31" s="47">
        <v>78493619</v>
      </c>
    </row>
    <row r="32" spans="1:3" ht="13.5">
      <c r="A32" s="30">
        <v>28</v>
      </c>
      <c r="B32" s="46">
        <v>1026200</v>
      </c>
      <c r="C32" s="47">
        <v>95586083</v>
      </c>
    </row>
    <row r="33" spans="1:3" ht="13.5">
      <c r="A33" s="30">
        <v>29</v>
      </c>
      <c r="B33" s="46">
        <v>282831</v>
      </c>
      <c r="C33" s="47">
        <v>64663878</v>
      </c>
    </row>
    <row r="34" spans="1:3" ht="13.5">
      <c r="A34" s="30">
        <v>30</v>
      </c>
      <c r="B34" s="46"/>
      <c r="C34" s="47"/>
    </row>
    <row r="35" spans="1:3" ht="14.25" thickBot="1">
      <c r="A35" s="30">
        <v>31</v>
      </c>
      <c r="B35" s="46">
        <v>716080</v>
      </c>
      <c r="C35" s="47">
        <v>100537500</v>
      </c>
    </row>
    <row r="36" spans="1:3" ht="14.25" thickBot="1">
      <c r="A36" s="113" t="s">
        <v>24</v>
      </c>
      <c r="B36" s="5">
        <f>SUM(B5:B35)</f>
        <v>11299829</v>
      </c>
      <c r="C36" s="5">
        <f>SUM(C5:C35)</f>
        <v>1596263410</v>
      </c>
    </row>
    <row r="37" spans="1:3" ht="13.5">
      <c r="A37" s="14" t="s">
        <v>25</v>
      </c>
      <c r="B37" s="4">
        <v>12359495</v>
      </c>
      <c r="C37" s="4">
        <v>1642819203</v>
      </c>
    </row>
    <row r="38" spans="1:5" ht="14.25" thickBot="1">
      <c r="A38" s="15" t="s">
        <v>47</v>
      </c>
      <c r="B38" s="2">
        <f>B36/B37</f>
        <v>0.9142630018459492</v>
      </c>
      <c r="C38" s="2">
        <f>C36/C37</f>
        <v>0.9716610367623028</v>
      </c>
      <c r="E38" s="26"/>
    </row>
    <row r="39" spans="1:3" ht="24.75" thickBot="1">
      <c r="A39" s="19" t="s">
        <v>87</v>
      </c>
      <c r="B39" s="112">
        <f>'９月'!B39+'10月'!B36</f>
        <v>86964160</v>
      </c>
      <c r="C39" s="5">
        <f>'９月'!C39+'10月'!C36</f>
        <v>15583274759</v>
      </c>
    </row>
    <row r="40" spans="1:7" ht="13.5">
      <c r="A40" s="22" t="s">
        <v>48</v>
      </c>
      <c r="B40" s="24">
        <f>'９月'!B40+'10月'!B37</f>
        <v>100904567</v>
      </c>
      <c r="C40" s="24">
        <f>'９月'!C40+'10月'!C37</f>
        <v>15678581014</v>
      </c>
      <c r="G40" s="28"/>
    </row>
    <row r="41" spans="1:3" ht="13.5">
      <c r="A41" s="16" t="s">
        <v>49</v>
      </c>
      <c r="B41" s="23">
        <f>B39/B40</f>
        <v>0.8618456288504761</v>
      </c>
      <c r="C41" s="23">
        <f>C39/C40</f>
        <v>0.9939212448553286</v>
      </c>
    </row>
    <row r="42" ht="13.5">
      <c r="F42" s="28"/>
    </row>
  </sheetData>
  <sheetProtection/>
  <mergeCells count="12">
    <mergeCell ref="E3:G3"/>
    <mergeCell ref="E6:F6"/>
    <mergeCell ref="E8:F8"/>
    <mergeCell ref="E10:F10"/>
    <mergeCell ref="E20:F20"/>
    <mergeCell ref="E22:F22"/>
    <mergeCell ref="E24:F24"/>
    <mergeCell ref="E26:F26"/>
    <mergeCell ref="E12:F12"/>
    <mergeCell ref="E14:F14"/>
    <mergeCell ref="E16:F16"/>
    <mergeCell ref="E18:F18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H24" sqref="H24"/>
    </sheetView>
  </sheetViews>
  <sheetFormatPr defaultColWidth="9.00390625" defaultRowHeight="13.5"/>
  <cols>
    <col min="1" max="1" width="9.625" style="0" customWidth="1"/>
    <col min="2" max="2" width="11.75390625" style="0" customWidth="1"/>
    <col min="3" max="3" width="13.50390625" style="0" customWidth="1"/>
    <col min="4" max="4" width="0.3710937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17" t="s">
        <v>104</v>
      </c>
    </row>
    <row r="3" spans="1:7" ht="14.25">
      <c r="A3" s="18" t="s">
        <v>34</v>
      </c>
      <c r="E3" s="123" t="s">
        <v>35</v>
      </c>
      <c r="F3" s="123"/>
      <c r="G3" s="123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90</v>
      </c>
      <c r="I4" s="8" t="s">
        <v>91</v>
      </c>
      <c r="J4" s="9"/>
      <c r="K4" s="31"/>
    </row>
    <row r="5" spans="1:11" ht="13.5">
      <c r="A5" s="30">
        <v>1</v>
      </c>
      <c r="B5" s="46">
        <v>837014</v>
      </c>
      <c r="C5" s="47">
        <v>107203234</v>
      </c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>
        <v>1136036</v>
      </c>
      <c r="C6" s="47">
        <v>108909621</v>
      </c>
      <c r="E6" s="115" t="s">
        <v>40</v>
      </c>
      <c r="F6" s="116"/>
      <c r="G6" s="53">
        <v>9982596</v>
      </c>
      <c r="H6" s="64">
        <v>1104790586</v>
      </c>
      <c r="I6" s="53">
        <f>'10月'!I6+'11月'!G6</f>
        <v>81159012</v>
      </c>
      <c r="J6" s="53">
        <f>'10月'!J6+'11月'!H6</f>
        <v>9439439556</v>
      </c>
      <c r="K6" s="31"/>
    </row>
    <row r="7" spans="1:12" ht="13.5">
      <c r="A7" s="30">
        <v>3</v>
      </c>
      <c r="B7" s="46">
        <v>33261</v>
      </c>
      <c r="C7" s="47">
        <v>12626880</v>
      </c>
      <c r="E7" s="37"/>
      <c r="F7" s="40" t="s">
        <v>23</v>
      </c>
      <c r="G7" s="69">
        <v>7712629</v>
      </c>
      <c r="H7" s="73">
        <v>1187715921</v>
      </c>
      <c r="I7" s="69">
        <f>'10月'!I7+'11月'!G7</f>
        <v>92010785</v>
      </c>
      <c r="J7" s="69">
        <f>'10月'!J7+'11月'!H7</f>
        <v>9937964567</v>
      </c>
      <c r="K7" s="31"/>
      <c r="L7" s="28"/>
    </row>
    <row r="8" spans="1:11" ht="13.5">
      <c r="A8" s="30">
        <v>4</v>
      </c>
      <c r="B8" s="46">
        <v>54306</v>
      </c>
      <c r="C8" s="47">
        <v>31724975</v>
      </c>
      <c r="E8" s="115" t="s">
        <v>88</v>
      </c>
      <c r="F8" s="116"/>
      <c r="G8" s="70">
        <v>8710</v>
      </c>
      <c r="H8" s="100">
        <v>6954109</v>
      </c>
      <c r="I8" s="53">
        <f>'10月'!I8+'11月'!G8</f>
        <v>561333</v>
      </c>
      <c r="J8" s="53">
        <f>'10月'!J8+'11月'!H8</f>
        <v>324602692</v>
      </c>
      <c r="K8" s="31"/>
    </row>
    <row r="9" spans="1:11" ht="13.5">
      <c r="A9" s="30">
        <v>5</v>
      </c>
      <c r="B9" s="46">
        <v>478807</v>
      </c>
      <c r="C9" s="47">
        <v>55020762</v>
      </c>
      <c r="E9" s="37"/>
      <c r="F9" s="40" t="s">
        <v>23</v>
      </c>
      <c r="G9" s="84">
        <v>9147</v>
      </c>
      <c r="H9" s="84">
        <v>8484814</v>
      </c>
      <c r="I9" s="69">
        <f>'10月'!I9+'11月'!G9</f>
        <v>531211</v>
      </c>
      <c r="J9" s="69">
        <f>'10月'!J9+'11月'!H9</f>
        <v>244937859</v>
      </c>
      <c r="K9" s="31"/>
    </row>
    <row r="10" spans="1:11" ht="13.5">
      <c r="A10" s="30">
        <v>6</v>
      </c>
      <c r="B10" s="46"/>
      <c r="C10" s="47"/>
      <c r="E10" s="115" t="s">
        <v>89</v>
      </c>
      <c r="F10" s="116"/>
      <c r="G10" s="53">
        <v>885942</v>
      </c>
      <c r="H10" s="64">
        <v>414258419</v>
      </c>
      <c r="I10" s="53">
        <f>'10月'!I10+'11月'!G10</f>
        <v>7346023</v>
      </c>
      <c r="J10" s="53">
        <f>'10月'!J10+'11月'!H10</f>
        <v>2548079036</v>
      </c>
      <c r="K10" s="31"/>
    </row>
    <row r="11" spans="1:11" ht="13.5">
      <c r="A11" s="30">
        <v>7</v>
      </c>
      <c r="B11" s="46">
        <v>179855</v>
      </c>
      <c r="C11" s="47">
        <v>134123293</v>
      </c>
      <c r="E11" s="37"/>
      <c r="F11" s="40" t="s">
        <v>23</v>
      </c>
      <c r="G11" s="69">
        <v>882600</v>
      </c>
      <c r="H11" s="69">
        <v>293070312</v>
      </c>
      <c r="I11" s="69">
        <f>'10月'!I11+'11月'!G11</f>
        <v>7632884</v>
      </c>
      <c r="J11" s="69">
        <f>'10月'!J11+'11月'!H11</f>
        <v>2141797344</v>
      </c>
      <c r="K11" s="31"/>
    </row>
    <row r="12" spans="1:11" ht="13.5">
      <c r="A12" s="30">
        <v>8</v>
      </c>
      <c r="B12" s="46">
        <v>445203</v>
      </c>
      <c r="C12" s="47">
        <v>65943194</v>
      </c>
      <c r="E12" s="115" t="s">
        <v>43</v>
      </c>
      <c r="F12" s="116"/>
      <c r="G12" s="70">
        <v>6319</v>
      </c>
      <c r="H12" s="100">
        <v>6517049</v>
      </c>
      <c r="I12" s="53">
        <f>'10月'!I12+'11月'!G12</f>
        <v>80792</v>
      </c>
      <c r="J12" s="53">
        <f>'10月'!J12+'11月'!H12</f>
        <v>79214764</v>
      </c>
      <c r="K12" s="28"/>
    </row>
    <row r="13" spans="1:11" ht="13.5">
      <c r="A13" s="30">
        <v>9</v>
      </c>
      <c r="B13" s="46">
        <v>334312</v>
      </c>
      <c r="C13" s="47">
        <v>126944974</v>
      </c>
      <c r="E13" s="37"/>
      <c r="F13" s="40" t="s">
        <v>23</v>
      </c>
      <c r="G13" s="84">
        <v>5722</v>
      </c>
      <c r="H13" s="84">
        <v>6168504</v>
      </c>
      <c r="I13" s="69">
        <f>'10月'!I13+'11月'!G13</f>
        <v>65144</v>
      </c>
      <c r="J13" s="69">
        <f>'10月'!J13+'11月'!H13</f>
        <v>66953249</v>
      </c>
      <c r="K13" s="31"/>
    </row>
    <row r="14" spans="1:11" ht="13.5">
      <c r="A14" s="30">
        <v>10</v>
      </c>
      <c r="B14" s="46">
        <v>87068</v>
      </c>
      <c r="C14" s="47">
        <v>48715952</v>
      </c>
      <c r="E14" s="124" t="s">
        <v>96</v>
      </c>
      <c r="F14" s="125"/>
      <c r="G14" s="53"/>
      <c r="H14" s="56"/>
      <c r="I14" s="53">
        <f>'10月'!I14+'11月'!G14</f>
        <v>0</v>
      </c>
      <c r="J14" s="53">
        <f>'10月'!J14+'11月'!H14</f>
        <v>0</v>
      </c>
      <c r="K14" s="31"/>
    </row>
    <row r="15" spans="1:11" ht="13.5">
      <c r="A15" s="30">
        <v>11</v>
      </c>
      <c r="B15" s="46">
        <v>111703</v>
      </c>
      <c r="C15" s="47">
        <v>71080927</v>
      </c>
      <c r="E15" s="37"/>
      <c r="F15" s="40" t="s">
        <v>23</v>
      </c>
      <c r="G15" s="69"/>
      <c r="H15" s="74"/>
      <c r="I15" s="69">
        <f>'10月'!I15+'11月'!G15</f>
        <v>0</v>
      </c>
      <c r="J15" s="69">
        <f>'10月'!J15+'11月'!H15</f>
        <v>0</v>
      </c>
      <c r="K15" s="31"/>
    </row>
    <row r="16" spans="1:11" ht="13.5">
      <c r="A16" s="30">
        <v>12</v>
      </c>
      <c r="B16" s="46">
        <v>217899</v>
      </c>
      <c r="C16" s="47">
        <v>56797021</v>
      </c>
      <c r="E16" s="115" t="s">
        <v>44</v>
      </c>
      <c r="F16" s="116"/>
      <c r="G16" s="53"/>
      <c r="H16" s="53"/>
      <c r="I16" s="53">
        <f>'10月'!I16+'11月'!G16</f>
        <v>0</v>
      </c>
      <c r="J16" s="53">
        <f>'10月'!J16+'11月'!H16</f>
        <v>0</v>
      </c>
      <c r="K16" s="31"/>
    </row>
    <row r="17" spans="1:11" ht="13.5">
      <c r="A17" s="30">
        <v>13</v>
      </c>
      <c r="B17" s="46"/>
      <c r="C17" s="47"/>
      <c r="E17" s="37"/>
      <c r="F17" s="40" t="s">
        <v>23</v>
      </c>
      <c r="G17" s="55"/>
      <c r="H17" s="55"/>
      <c r="I17" s="69">
        <f>'10月'!I17+'11月'!G17</f>
        <v>0</v>
      </c>
      <c r="J17" s="69">
        <f>'10月'!J17+'11月'!H17</f>
        <v>0</v>
      </c>
      <c r="K17" s="31"/>
    </row>
    <row r="18" spans="1:11" ht="13.5">
      <c r="A18" s="30">
        <v>14</v>
      </c>
      <c r="B18" s="46">
        <v>337833</v>
      </c>
      <c r="C18" s="47">
        <v>160163119</v>
      </c>
      <c r="E18" s="121" t="s">
        <v>27</v>
      </c>
      <c r="F18" s="122"/>
      <c r="G18" s="101">
        <v>413917</v>
      </c>
      <c r="H18" s="102">
        <v>731891336</v>
      </c>
      <c r="I18" s="53">
        <f>'10月'!I18+'11月'!G18</f>
        <v>3796342</v>
      </c>
      <c r="J18" s="53">
        <f>'10月'!J18+'11月'!H18</f>
        <v>2652146612</v>
      </c>
      <c r="K18" s="31"/>
    </row>
    <row r="19" spans="1:11" ht="13.5">
      <c r="A19" s="30">
        <v>15</v>
      </c>
      <c r="B19" s="46">
        <v>286351</v>
      </c>
      <c r="C19" s="47">
        <v>69178434</v>
      </c>
      <c r="E19" s="37"/>
      <c r="F19" s="40" t="s">
        <v>23</v>
      </c>
      <c r="G19" s="84">
        <v>384618</v>
      </c>
      <c r="H19" s="84">
        <v>667279587</v>
      </c>
      <c r="I19" s="69">
        <f>'10月'!I19+'11月'!G19</f>
        <v>3496774</v>
      </c>
      <c r="J19" s="69">
        <f>'10月'!J19+'11月'!H19</f>
        <v>2509891365</v>
      </c>
      <c r="K19" s="31"/>
    </row>
    <row r="20" spans="1:11" ht="13.5">
      <c r="A20" s="30">
        <v>16</v>
      </c>
      <c r="B20" s="46">
        <v>377804</v>
      </c>
      <c r="C20" s="47">
        <v>116095850</v>
      </c>
      <c r="E20" s="115" t="s">
        <v>26</v>
      </c>
      <c r="F20" s="116"/>
      <c r="G20" s="53">
        <v>8235</v>
      </c>
      <c r="H20" s="64">
        <v>5725872</v>
      </c>
      <c r="I20" s="53">
        <f>'10月'!I20+'11月'!G20</f>
        <v>133494</v>
      </c>
      <c r="J20" s="53">
        <f>'10月'!J20+'11月'!H20</f>
        <v>59127710</v>
      </c>
      <c r="K20" s="31"/>
    </row>
    <row r="21" spans="1:11" ht="13.5">
      <c r="A21" s="30">
        <v>17</v>
      </c>
      <c r="B21" s="46">
        <v>170559</v>
      </c>
      <c r="C21" s="47">
        <v>61324085</v>
      </c>
      <c r="E21" s="37"/>
      <c r="F21" s="40" t="s">
        <v>23</v>
      </c>
      <c r="G21" s="69">
        <v>31684</v>
      </c>
      <c r="H21" s="69">
        <v>17189176</v>
      </c>
      <c r="I21" s="69">
        <f>'10月'!I21+'11月'!G21</f>
        <v>165431</v>
      </c>
      <c r="J21" s="69">
        <f>'10月'!J21+'11月'!H21</f>
        <v>74857067</v>
      </c>
      <c r="K21" s="31"/>
    </row>
    <row r="22" spans="1:11" ht="13.5">
      <c r="A22" s="30">
        <v>18</v>
      </c>
      <c r="B22" s="46">
        <v>929184</v>
      </c>
      <c r="C22" s="47">
        <v>175190052</v>
      </c>
      <c r="E22" s="115" t="s">
        <v>45</v>
      </c>
      <c r="F22" s="116"/>
      <c r="G22" s="70">
        <v>656777</v>
      </c>
      <c r="H22" s="100">
        <v>283478213</v>
      </c>
      <c r="I22" s="53">
        <f>'10月'!I22+'11月'!G22</f>
        <v>5849660</v>
      </c>
      <c r="J22" s="53">
        <f>'10月'!J22+'11月'!H22</f>
        <v>3034309973</v>
      </c>
      <c r="K22" s="31"/>
    </row>
    <row r="23" spans="1:12" ht="13.5">
      <c r="A23" s="30">
        <v>19</v>
      </c>
      <c r="B23" s="46">
        <v>895212</v>
      </c>
      <c r="C23" s="47">
        <v>154540153</v>
      </c>
      <c r="E23" s="37"/>
      <c r="F23" s="40" t="s">
        <v>23</v>
      </c>
      <c r="G23" s="84">
        <v>524049</v>
      </c>
      <c r="H23" s="91">
        <v>212333726</v>
      </c>
      <c r="I23" s="69">
        <f>'10月'!I23+'11月'!G23</f>
        <v>6552787</v>
      </c>
      <c r="J23" s="69">
        <f>'10月'!J23+'11月'!H23</f>
        <v>3094421603</v>
      </c>
      <c r="K23" s="31"/>
      <c r="L23" s="31"/>
    </row>
    <row r="24" spans="1:12" ht="13.5">
      <c r="A24" s="30">
        <v>20</v>
      </c>
      <c r="B24" s="46"/>
      <c r="C24" s="47"/>
      <c r="E24" s="115" t="s">
        <v>24</v>
      </c>
      <c r="F24" s="116"/>
      <c r="G24" s="53">
        <f aca="true" t="shared" si="0" ref="G24:J25">G6+G8+G10+G12+G14+G16+G18+G20+G22</f>
        <v>11962496</v>
      </c>
      <c r="H24" s="53">
        <f t="shared" si="0"/>
        <v>2553615584</v>
      </c>
      <c r="I24" s="53">
        <f t="shared" si="0"/>
        <v>98926656</v>
      </c>
      <c r="J24" s="53">
        <f t="shared" si="0"/>
        <v>18136920343</v>
      </c>
      <c r="K24" s="31"/>
      <c r="L24" s="31"/>
    </row>
    <row r="25" spans="1:12" ht="13.5">
      <c r="A25" s="30">
        <v>21</v>
      </c>
      <c r="B25" s="46">
        <v>682804</v>
      </c>
      <c r="C25" s="47">
        <v>181522712</v>
      </c>
      <c r="E25" s="37"/>
      <c r="F25" s="40" t="s">
        <v>25</v>
      </c>
      <c r="G25" s="55">
        <f t="shared" si="0"/>
        <v>9550449</v>
      </c>
      <c r="H25" s="55">
        <f t="shared" si="0"/>
        <v>2392242040</v>
      </c>
      <c r="I25" s="55">
        <f t="shared" si="0"/>
        <v>110455016</v>
      </c>
      <c r="J25" s="55">
        <f t="shared" si="0"/>
        <v>18070823054</v>
      </c>
      <c r="K25" s="31"/>
      <c r="L25" s="31"/>
    </row>
    <row r="26" spans="1:12" ht="13.5">
      <c r="A26" s="30">
        <v>22</v>
      </c>
      <c r="B26" s="46">
        <v>550823</v>
      </c>
      <c r="C26" s="47">
        <v>121888458</v>
      </c>
      <c r="E26" s="117" t="s">
        <v>46</v>
      </c>
      <c r="F26" s="118"/>
      <c r="G26" s="2">
        <f>G24/G25</f>
        <v>1.2525584922761224</v>
      </c>
      <c r="H26" s="2">
        <f>H24/H25</f>
        <v>1.0674570303931286</v>
      </c>
      <c r="I26" s="2">
        <f>I24/I25</f>
        <v>0.8956284610922514</v>
      </c>
      <c r="J26" s="2">
        <f>J24/J25</f>
        <v>1.0036576800515662</v>
      </c>
      <c r="K26" s="31"/>
      <c r="L26" s="31"/>
    </row>
    <row r="27" spans="1:10" ht="13.5" customHeight="1">
      <c r="A27" s="30">
        <v>23</v>
      </c>
      <c r="B27" s="46">
        <v>442114</v>
      </c>
      <c r="C27" s="47">
        <v>77894717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99383</v>
      </c>
      <c r="C28" s="47">
        <v>62443435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81212</v>
      </c>
      <c r="C29" s="47">
        <v>68598709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290283</v>
      </c>
      <c r="C30" s="47">
        <v>34290342</v>
      </c>
      <c r="F30" s="45"/>
      <c r="G30" s="45"/>
      <c r="H30" s="45"/>
      <c r="I30" s="45"/>
      <c r="J30" s="45"/>
    </row>
    <row r="31" spans="1:3" ht="13.5">
      <c r="A31" s="30">
        <v>27</v>
      </c>
      <c r="B31" s="46"/>
      <c r="C31" s="47"/>
    </row>
    <row r="32" spans="1:3" ht="13.5">
      <c r="A32" s="30">
        <v>28</v>
      </c>
      <c r="B32" s="46">
        <v>1466440</v>
      </c>
      <c r="C32" s="47">
        <v>235506172</v>
      </c>
    </row>
    <row r="33" spans="1:3" ht="13.5">
      <c r="A33" s="30">
        <v>29</v>
      </c>
      <c r="B33" s="46">
        <v>592424</v>
      </c>
      <c r="C33" s="47">
        <v>100822535</v>
      </c>
    </row>
    <row r="34" spans="1:3" ht="13.5">
      <c r="A34" s="30">
        <v>30</v>
      </c>
      <c r="B34" s="46">
        <v>844606</v>
      </c>
      <c r="C34" s="47">
        <v>115065978</v>
      </c>
    </row>
    <row r="35" spans="1:3" ht="14.25" thickBot="1">
      <c r="A35" s="30">
        <v>31</v>
      </c>
      <c r="B35" s="46"/>
      <c r="C35" s="47"/>
    </row>
    <row r="36" spans="1:3" ht="14.25" thickBot="1">
      <c r="A36" s="113" t="s">
        <v>24</v>
      </c>
      <c r="B36" s="5">
        <f>SUM(B5:B35)</f>
        <v>11962496</v>
      </c>
      <c r="C36" s="5">
        <f>SUM(C5:C35)</f>
        <v>2553615584</v>
      </c>
    </row>
    <row r="37" spans="1:7" ht="13.5">
      <c r="A37" s="14" t="s">
        <v>25</v>
      </c>
      <c r="B37" s="4">
        <v>9550449</v>
      </c>
      <c r="C37" s="4">
        <v>2392242040</v>
      </c>
      <c r="G37" s="28"/>
    </row>
    <row r="38" spans="1:5" ht="14.25" thickBot="1">
      <c r="A38" s="15" t="s">
        <v>47</v>
      </c>
      <c r="B38" s="2">
        <f>B36/B37</f>
        <v>1.2525584922761224</v>
      </c>
      <c r="C38" s="2">
        <f>C36/C37</f>
        <v>1.0674570303931286</v>
      </c>
      <c r="E38" s="26"/>
    </row>
    <row r="39" spans="1:7" ht="24.75" thickBot="1">
      <c r="A39" s="19" t="s">
        <v>92</v>
      </c>
      <c r="B39" s="5">
        <f>'10月'!B39+'11月'!B36</f>
        <v>98926656</v>
      </c>
      <c r="C39" s="5">
        <f>'10月'!C39+'11月'!C36</f>
        <v>18136890343</v>
      </c>
      <c r="G39" s="28"/>
    </row>
    <row r="40" spans="1:7" ht="13.5">
      <c r="A40" s="22" t="s">
        <v>48</v>
      </c>
      <c r="B40" s="24">
        <f>'10月'!B40+'11月'!B37</f>
        <v>110455016</v>
      </c>
      <c r="C40" s="24">
        <f>'10月'!C40+'11月'!C37</f>
        <v>18070823054</v>
      </c>
      <c r="G40" s="28"/>
    </row>
    <row r="41" spans="1:3" ht="13.5">
      <c r="A41" s="16" t="s">
        <v>49</v>
      </c>
      <c r="B41" s="23">
        <f>B39/B40</f>
        <v>0.8956284610922514</v>
      </c>
      <c r="C41" s="23">
        <f>C39/C40</f>
        <v>1.003656019916889</v>
      </c>
    </row>
    <row r="42" ht="13.5">
      <c r="F42" s="28"/>
    </row>
  </sheetData>
  <sheetProtection/>
  <mergeCells count="12">
    <mergeCell ref="E16:F16"/>
    <mergeCell ref="E18:F18"/>
    <mergeCell ref="E20:F20"/>
    <mergeCell ref="E22:F22"/>
    <mergeCell ref="E24:F24"/>
    <mergeCell ref="E26:F26"/>
    <mergeCell ref="E3:G3"/>
    <mergeCell ref="E6:F6"/>
    <mergeCell ref="E8:F8"/>
    <mergeCell ref="E10:F10"/>
    <mergeCell ref="E12:F12"/>
    <mergeCell ref="E14:F14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H24" sqref="H24"/>
    </sheetView>
  </sheetViews>
  <sheetFormatPr defaultColWidth="9.00390625" defaultRowHeight="13.5"/>
  <cols>
    <col min="1" max="1" width="8.75390625" style="0" customWidth="1"/>
    <col min="2" max="2" width="11.7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17" t="s">
        <v>103</v>
      </c>
    </row>
    <row r="3" spans="1:7" ht="14.25">
      <c r="A3" s="18" t="s">
        <v>34</v>
      </c>
      <c r="E3" s="123" t="s">
        <v>35</v>
      </c>
      <c r="F3" s="123"/>
      <c r="G3" s="123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93</v>
      </c>
      <c r="I4" s="8" t="s">
        <v>94</v>
      </c>
      <c r="J4" s="9"/>
      <c r="K4" s="31"/>
    </row>
    <row r="5" spans="1:11" ht="13.5">
      <c r="A5" s="30">
        <v>1</v>
      </c>
      <c r="B5" s="46">
        <v>522765</v>
      </c>
      <c r="C5" s="47">
        <v>102851883</v>
      </c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>
        <v>426618</v>
      </c>
      <c r="C6" s="47">
        <v>114872885</v>
      </c>
      <c r="E6" s="115" t="s">
        <v>40</v>
      </c>
      <c r="F6" s="116"/>
      <c r="G6" s="53">
        <v>6660502</v>
      </c>
      <c r="H6" s="64">
        <v>1258971684</v>
      </c>
      <c r="I6" s="53">
        <f>'11月'!I6+'12月'!G6</f>
        <v>87819514</v>
      </c>
      <c r="J6" s="53">
        <f>'11月'!J6+'12月'!H6</f>
        <v>10698411240</v>
      </c>
      <c r="K6" s="31"/>
    </row>
    <row r="7" spans="1:12" ht="13.5">
      <c r="A7" s="30">
        <v>3</v>
      </c>
      <c r="B7" s="46">
        <v>102357</v>
      </c>
      <c r="C7" s="47">
        <v>40921699</v>
      </c>
      <c r="E7" s="37"/>
      <c r="F7" s="40" t="s">
        <v>23</v>
      </c>
      <c r="G7" s="69">
        <v>13970130</v>
      </c>
      <c r="H7" s="73">
        <v>1113186379</v>
      </c>
      <c r="I7" s="69">
        <f>'11月'!I7+'12月'!G7</f>
        <v>105980915</v>
      </c>
      <c r="J7" s="69">
        <f>'11月'!J7+'12月'!H7</f>
        <v>11051150946</v>
      </c>
      <c r="K7" s="31"/>
      <c r="L7" s="28"/>
    </row>
    <row r="8" spans="1:11" ht="13.5">
      <c r="A8" s="30">
        <v>4</v>
      </c>
      <c r="B8" s="46"/>
      <c r="C8" s="47"/>
      <c r="E8" s="115" t="s">
        <v>41</v>
      </c>
      <c r="F8" s="116"/>
      <c r="G8" s="70">
        <v>220317</v>
      </c>
      <c r="H8" s="100">
        <v>177135054</v>
      </c>
      <c r="I8" s="53">
        <f>'11月'!I8+'12月'!G8</f>
        <v>781650</v>
      </c>
      <c r="J8" s="53">
        <f>'11月'!J8+'12月'!H8</f>
        <v>501737746</v>
      </c>
      <c r="K8" s="31"/>
    </row>
    <row r="9" spans="1:11" ht="13.5">
      <c r="A9" s="30">
        <v>5</v>
      </c>
      <c r="B9" s="46">
        <v>904739</v>
      </c>
      <c r="C9" s="47">
        <v>212657963</v>
      </c>
      <c r="E9" s="37"/>
      <c r="F9" s="40" t="s">
        <v>23</v>
      </c>
      <c r="G9" s="84">
        <v>74837</v>
      </c>
      <c r="H9" s="84">
        <v>39134398</v>
      </c>
      <c r="I9" s="69">
        <f>'11月'!I9+'12月'!G9</f>
        <v>606048</v>
      </c>
      <c r="J9" s="69">
        <f>'11月'!J9+'12月'!H9</f>
        <v>284072257</v>
      </c>
      <c r="K9" s="31"/>
    </row>
    <row r="10" spans="1:11" ht="13.5">
      <c r="A10" s="30">
        <v>6</v>
      </c>
      <c r="B10" s="46">
        <v>673955</v>
      </c>
      <c r="C10" s="47">
        <v>201037254</v>
      </c>
      <c r="E10" s="115" t="s">
        <v>42</v>
      </c>
      <c r="F10" s="116"/>
      <c r="G10" s="53">
        <v>867619</v>
      </c>
      <c r="H10" s="64">
        <v>467162066</v>
      </c>
      <c r="I10" s="53">
        <f>'11月'!I10+'12月'!G10</f>
        <v>8213642</v>
      </c>
      <c r="J10" s="53">
        <f>'11月'!J10+'12月'!H10</f>
        <v>3015241102</v>
      </c>
      <c r="K10" s="31"/>
    </row>
    <row r="11" spans="1:11" ht="13.5">
      <c r="A11" s="30">
        <v>7</v>
      </c>
      <c r="B11" s="46">
        <v>221354</v>
      </c>
      <c r="C11" s="47">
        <v>66450445</v>
      </c>
      <c r="E11" s="37"/>
      <c r="F11" s="40" t="s">
        <v>23</v>
      </c>
      <c r="G11" s="69">
        <v>840748</v>
      </c>
      <c r="H11" s="69">
        <v>386989466</v>
      </c>
      <c r="I11" s="69">
        <f>'11月'!I11+'12月'!G11</f>
        <v>8473632</v>
      </c>
      <c r="J11" s="69">
        <f>'11月'!J11+'12月'!H11</f>
        <v>2528786810</v>
      </c>
      <c r="K11" s="31"/>
    </row>
    <row r="12" spans="1:11" ht="13.5">
      <c r="A12" s="30">
        <v>8</v>
      </c>
      <c r="B12" s="46">
        <v>214569</v>
      </c>
      <c r="C12" s="47">
        <v>83346925</v>
      </c>
      <c r="E12" s="115" t="s">
        <v>43</v>
      </c>
      <c r="F12" s="116"/>
      <c r="G12" s="70">
        <v>11105</v>
      </c>
      <c r="H12" s="100">
        <v>10115378</v>
      </c>
      <c r="I12" s="53">
        <f>'11月'!I12+'12月'!G12</f>
        <v>91897</v>
      </c>
      <c r="J12" s="53">
        <f>'11月'!J12+'12月'!H12</f>
        <v>89330142</v>
      </c>
      <c r="K12" s="28"/>
    </row>
    <row r="13" spans="1:11" ht="13.5">
      <c r="A13" s="30">
        <v>9</v>
      </c>
      <c r="B13" s="46">
        <v>108106</v>
      </c>
      <c r="C13" s="47">
        <v>63198868</v>
      </c>
      <c r="E13" s="37"/>
      <c r="F13" s="40" t="s">
        <v>23</v>
      </c>
      <c r="G13" s="84">
        <v>7902</v>
      </c>
      <c r="H13" s="84">
        <v>9676839</v>
      </c>
      <c r="I13" s="69">
        <f>'11月'!I13+'12月'!G13</f>
        <v>73046</v>
      </c>
      <c r="J13" s="69">
        <f>'11月'!J13+'12月'!H13</f>
        <v>76630088</v>
      </c>
      <c r="K13" s="31"/>
    </row>
    <row r="14" spans="1:11" ht="13.5">
      <c r="A14" s="30">
        <v>10</v>
      </c>
      <c r="B14" s="46">
        <v>43571</v>
      </c>
      <c r="C14" s="47">
        <v>47319693</v>
      </c>
      <c r="E14" s="124" t="s">
        <v>96</v>
      </c>
      <c r="F14" s="125"/>
      <c r="G14" s="53"/>
      <c r="H14" s="58"/>
      <c r="I14" s="53">
        <f>'11月'!I14+'12月'!G14</f>
        <v>0</v>
      </c>
      <c r="J14" s="53">
        <f>'11月'!J14+'12月'!H14</f>
        <v>0</v>
      </c>
      <c r="K14" s="31"/>
    </row>
    <row r="15" spans="1:11" ht="13.5">
      <c r="A15" s="30">
        <v>11</v>
      </c>
      <c r="B15" s="46"/>
      <c r="C15" s="47"/>
      <c r="E15" s="37"/>
      <c r="F15" s="40" t="s">
        <v>23</v>
      </c>
      <c r="G15" s="69"/>
      <c r="H15" s="86"/>
      <c r="I15" s="69">
        <f>'11月'!I15+'12月'!G15</f>
        <v>0</v>
      </c>
      <c r="J15" s="69">
        <f>'11月'!J15+'12月'!H15</f>
        <v>0</v>
      </c>
      <c r="K15" s="31"/>
    </row>
    <row r="16" spans="1:11" ht="13.5">
      <c r="A16" s="30">
        <v>12</v>
      </c>
      <c r="B16" s="46">
        <v>271572</v>
      </c>
      <c r="C16" s="47">
        <v>125871306</v>
      </c>
      <c r="E16" s="115" t="s">
        <v>44</v>
      </c>
      <c r="F16" s="116"/>
      <c r="G16" s="53"/>
      <c r="H16" s="53"/>
      <c r="I16" s="53">
        <f>'11月'!I16+'12月'!G16</f>
        <v>0</v>
      </c>
      <c r="J16" s="53">
        <f>'11月'!J16+'12月'!H16</f>
        <v>0</v>
      </c>
      <c r="K16" s="31"/>
    </row>
    <row r="17" spans="1:11" ht="13.5">
      <c r="A17" s="30">
        <v>13</v>
      </c>
      <c r="B17" s="46">
        <v>668335</v>
      </c>
      <c r="C17" s="47">
        <v>235507376</v>
      </c>
      <c r="E17" s="37"/>
      <c r="F17" s="40" t="s">
        <v>23</v>
      </c>
      <c r="G17" s="55"/>
      <c r="H17" s="55"/>
      <c r="I17" s="69">
        <f>'11月'!I17+'12月'!G17</f>
        <v>0</v>
      </c>
      <c r="J17" s="69">
        <f>'11月'!J17+'12月'!H17</f>
        <v>0</v>
      </c>
      <c r="K17" s="31"/>
    </row>
    <row r="18" spans="1:11" ht="13.5">
      <c r="A18" s="30">
        <v>14</v>
      </c>
      <c r="B18" s="46">
        <v>273130</v>
      </c>
      <c r="C18" s="47">
        <v>112542368</v>
      </c>
      <c r="E18" s="126" t="s">
        <v>27</v>
      </c>
      <c r="F18" s="127"/>
      <c r="G18" s="70">
        <v>294537</v>
      </c>
      <c r="H18" s="70">
        <v>531463103</v>
      </c>
      <c r="I18" s="53">
        <f>'11月'!I18+'12月'!G18</f>
        <v>4090879</v>
      </c>
      <c r="J18" s="53">
        <f>'11月'!J18+'12月'!H18</f>
        <v>3183609715</v>
      </c>
      <c r="K18" s="31"/>
    </row>
    <row r="19" spans="1:11" ht="13.5">
      <c r="A19" s="30">
        <v>15</v>
      </c>
      <c r="B19" s="46">
        <v>71869</v>
      </c>
      <c r="C19" s="47">
        <v>69465802</v>
      </c>
      <c r="E19" s="37"/>
      <c r="F19" s="40" t="s">
        <v>23</v>
      </c>
      <c r="G19" s="84">
        <v>315936</v>
      </c>
      <c r="H19" s="84">
        <v>579982574</v>
      </c>
      <c r="I19" s="69">
        <f>'11月'!I19+'12月'!G19</f>
        <v>3812710</v>
      </c>
      <c r="J19" s="69">
        <f>'11月'!J19+'12月'!H19</f>
        <v>3089873939</v>
      </c>
      <c r="K19" s="31"/>
    </row>
    <row r="20" spans="1:11" ht="13.5">
      <c r="A20" s="30">
        <v>16</v>
      </c>
      <c r="B20" s="46">
        <v>47815</v>
      </c>
      <c r="C20" s="47">
        <v>34430142</v>
      </c>
      <c r="E20" s="115" t="s">
        <v>26</v>
      </c>
      <c r="F20" s="116"/>
      <c r="G20" s="53">
        <v>5268</v>
      </c>
      <c r="H20" s="64">
        <v>3998069</v>
      </c>
      <c r="I20" s="53">
        <f>'11月'!I20+'12月'!G20</f>
        <v>138762</v>
      </c>
      <c r="J20" s="53">
        <f>'11月'!J20+'12月'!H20</f>
        <v>63125779</v>
      </c>
      <c r="K20" s="31"/>
    </row>
    <row r="21" spans="1:11" ht="13.5">
      <c r="A21" s="30">
        <v>17</v>
      </c>
      <c r="B21" s="46">
        <v>19597</v>
      </c>
      <c r="C21" s="47">
        <v>13894889</v>
      </c>
      <c r="E21" s="37"/>
      <c r="F21" s="40" t="s">
        <v>23</v>
      </c>
      <c r="G21" s="69">
        <v>31579</v>
      </c>
      <c r="H21" s="69">
        <v>16733244</v>
      </c>
      <c r="I21" s="69">
        <f>'11月'!I21+'12月'!G21</f>
        <v>197010</v>
      </c>
      <c r="J21" s="69">
        <f>'11月'!J21+'12月'!H21</f>
        <v>91590311</v>
      </c>
      <c r="K21" s="31"/>
    </row>
    <row r="22" spans="1:11" ht="13.5">
      <c r="A22" s="30">
        <v>18</v>
      </c>
      <c r="B22" s="46"/>
      <c r="C22" s="47"/>
      <c r="E22" s="115" t="s">
        <v>45</v>
      </c>
      <c r="F22" s="116"/>
      <c r="G22" s="70">
        <v>487275</v>
      </c>
      <c r="H22" s="100">
        <v>306625044</v>
      </c>
      <c r="I22" s="53">
        <f>'11月'!I22+'12月'!G22</f>
        <v>6336935</v>
      </c>
      <c r="J22" s="53">
        <f>'11月'!J22+'12月'!H22</f>
        <v>3340935017</v>
      </c>
      <c r="K22" s="31"/>
    </row>
    <row r="23" spans="1:11" ht="13.5">
      <c r="A23" s="30">
        <v>19</v>
      </c>
      <c r="B23" s="46">
        <v>180815</v>
      </c>
      <c r="C23" s="47">
        <v>118805288</v>
      </c>
      <c r="E23" s="37"/>
      <c r="F23" s="40" t="s">
        <v>23</v>
      </c>
      <c r="G23" s="84">
        <v>520715</v>
      </c>
      <c r="H23" s="94">
        <v>354384378</v>
      </c>
      <c r="I23" s="69">
        <f>'11月'!I23+'12月'!G23</f>
        <v>7073502</v>
      </c>
      <c r="J23" s="69">
        <f>'11月'!J23+'12月'!H23</f>
        <v>3448805981</v>
      </c>
      <c r="K23" s="31"/>
    </row>
    <row r="24" spans="1:11" ht="13.5">
      <c r="A24" s="30">
        <v>20</v>
      </c>
      <c r="B24" s="46">
        <v>122580</v>
      </c>
      <c r="C24" s="47">
        <v>77341552</v>
      </c>
      <c r="E24" s="115" t="s">
        <v>24</v>
      </c>
      <c r="F24" s="116"/>
      <c r="G24" s="53">
        <f aca="true" t="shared" si="0" ref="G24:J25">G6+G8+G10+G12+G14+G16+G18+G20+G22</f>
        <v>8546623</v>
      </c>
      <c r="H24" s="53">
        <f t="shared" si="0"/>
        <v>2755470398</v>
      </c>
      <c r="I24" s="53">
        <f t="shared" si="0"/>
        <v>107473279</v>
      </c>
      <c r="J24" s="53">
        <f t="shared" si="0"/>
        <v>20892390741</v>
      </c>
      <c r="K24" s="31"/>
    </row>
    <row r="25" spans="1:11" ht="13.5">
      <c r="A25" s="30">
        <v>21</v>
      </c>
      <c r="B25" s="46">
        <v>579651</v>
      </c>
      <c r="C25" s="47">
        <v>181082635</v>
      </c>
      <c r="E25" s="37"/>
      <c r="F25" s="40" t="s">
        <v>25</v>
      </c>
      <c r="G25" s="55">
        <f t="shared" si="0"/>
        <v>15761847</v>
      </c>
      <c r="H25" s="55">
        <f t="shared" si="0"/>
        <v>2500087278</v>
      </c>
      <c r="I25" s="55">
        <f t="shared" si="0"/>
        <v>126216863</v>
      </c>
      <c r="J25" s="55">
        <f t="shared" si="0"/>
        <v>20570910332</v>
      </c>
      <c r="K25" s="31"/>
    </row>
    <row r="26" spans="1:11" ht="13.5">
      <c r="A26" s="30">
        <v>22</v>
      </c>
      <c r="B26" s="46">
        <v>842264</v>
      </c>
      <c r="C26" s="47">
        <v>201939282</v>
      </c>
      <c r="E26" s="117" t="s">
        <v>46</v>
      </c>
      <c r="F26" s="118"/>
      <c r="G26" s="23">
        <f>G24/G25</f>
        <v>0.5422348662564737</v>
      </c>
      <c r="H26" s="23">
        <f>H24/H25</f>
        <v>1.1021496818320276</v>
      </c>
      <c r="I26" s="2">
        <f>I24/I25</f>
        <v>0.8514969905407964</v>
      </c>
      <c r="J26" s="2">
        <f>J24/J25</f>
        <v>1.0156279135833821</v>
      </c>
      <c r="K26" s="31"/>
    </row>
    <row r="27" spans="1:10" ht="13.5" customHeight="1">
      <c r="A27" s="30">
        <v>23</v>
      </c>
      <c r="B27" s="46"/>
      <c r="C27" s="47"/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187861</v>
      </c>
      <c r="C28" s="47">
        <v>65149180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246329</v>
      </c>
      <c r="C29" s="47">
        <v>57921510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783987</v>
      </c>
      <c r="C30" s="47">
        <v>147498260</v>
      </c>
      <c r="F30" s="45"/>
      <c r="G30" s="45"/>
      <c r="H30" s="45"/>
      <c r="I30" s="45"/>
      <c r="J30" s="45"/>
    </row>
    <row r="31" spans="1:10" ht="13.5">
      <c r="A31" s="30">
        <v>27</v>
      </c>
      <c r="B31" s="46">
        <v>929389</v>
      </c>
      <c r="C31" s="47">
        <v>296516777</v>
      </c>
      <c r="F31" s="45"/>
      <c r="G31" s="45"/>
      <c r="H31" s="45"/>
      <c r="I31" s="57"/>
      <c r="J31" s="45"/>
    </row>
    <row r="32" spans="1:3" ht="13.5">
      <c r="A32" s="30">
        <v>28</v>
      </c>
      <c r="B32" s="46">
        <v>31445</v>
      </c>
      <c r="C32" s="47">
        <v>39582509</v>
      </c>
    </row>
    <row r="33" spans="1:8" ht="13.5">
      <c r="A33" s="30">
        <v>29</v>
      </c>
      <c r="B33" s="46">
        <v>53893</v>
      </c>
      <c r="C33" s="47">
        <v>27089619</v>
      </c>
      <c r="F33" s="44"/>
      <c r="G33" s="44"/>
      <c r="H33" s="44"/>
    </row>
    <row r="34" spans="1:8" ht="13.5">
      <c r="A34" s="30">
        <v>30</v>
      </c>
      <c r="B34" s="46">
        <v>18057</v>
      </c>
      <c r="C34" s="47">
        <v>18174288</v>
      </c>
      <c r="F34" s="44"/>
      <c r="G34" s="44"/>
      <c r="H34" s="44"/>
    </row>
    <row r="35" spans="1:3" ht="14.25" thickBot="1">
      <c r="A35" s="30">
        <v>31</v>
      </c>
      <c r="B35" s="46"/>
      <c r="C35" s="47"/>
    </row>
    <row r="36" spans="1:6" ht="14.25" thickBot="1">
      <c r="A36" s="113" t="s">
        <v>24</v>
      </c>
      <c r="B36" s="5">
        <f>SUM(B5:B35)</f>
        <v>8546623</v>
      </c>
      <c r="C36" s="5">
        <f>SUM(C5:C35)</f>
        <v>2755470398</v>
      </c>
      <c r="F36" s="21"/>
    </row>
    <row r="37" spans="1:7" ht="13.5">
      <c r="A37" s="14" t="s">
        <v>25</v>
      </c>
      <c r="B37" s="4">
        <v>15761847</v>
      </c>
      <c r="C37" s="4">
        <v>2500087278</v>
      </c>
      <c r="G37" s="28"/>
    </row>
    <row r="38" spans="1:5" ht="14.25" thickBot="1">
      <c r="A38" s="15" t="s">
        <v>47</v>
      </c>
      <c r="B38" s="2">
        <f>B36/B37</f>
        <v>0.5422348662564737</v>
      </c>
      <c r="C38" s="2">
        <f>C36/C37</f>
        <v>1.1021496818320276</v>
      </c>
      <c r="E38" s="26"/>
    </row>
    <row r="39" spans="1:7" ht="24.75" thickBot="1">
      <c r="A39" s="19" t="s">
        <v>95</v>
      </c>
      <c r="B39" s="5">
        <f>'11月'!B39+'12月'!B36</f>
        <v>107473279</v>
      </c>
      <c r="C39" s="5">
        <f>'11月'!C39+'12月'!C36</f>
        <v>20892360741</v>
      </c>
      <c r="G39" s="28"/>
    </row>
    <row r="40" spans="1:7" ht="13.5">
      <c r="A40" s="22" t="s">
        <v>48</v>
      </c>
      <c r="B40" s="24">
        <f>'11月'!B40+'12月'!B37</f>
        <v>126216863</v>
      </c>
      <c r="C40" s="24">
        <f>'11月'!C40+'12月'!C37</f>
        <v>20570910332</v>
      </c>
      <c r="G40" s="28"/>
    </row>
    <row r="41" spans="1:3" ht="13.5">
      <c r="A41" s="16" t="s">
        <v>49</v>
      </c>
      <c r="B41" s="23">
        <f>B39/B40</f>
        <v>0.8514969905407964</v>
      </c>
      <c r="C41" s="23">
        <f>C39/C40</f>
        <v>1.0156264552133094</v>
      </c>
    </row>
    <row r="42" ht="13.5">
      <c r="F42" s="28"/>
    </row>
  </sheetData>
  <sheetProtection/>
  <mergeCells count="12">
    <mergeCell ref="E3:G3"/>
    <mergeCell ref="E6:F6"/>
    <mergeCell ref="E8:F8"/>
    <mergeCell ref="E10:F10"/>
    <mergeCell ref="E20:F20"/>
    <mergeCell ref="E22:F22"/>
    <mergeCell ref="E24:F24"/>
    <mergeCell ref="E26:F26"/>
    <mergeCell ref="E12:F12"/>
    <mergeCell ref="E14:F14"/>
    <mergeCell ref="E16:F16"/>
    <mergeCell ref="E18:F18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="115" zoomScaleNormal="115" zoomScalePageLayoutView="0" workbookViewId="0" topLeftCell="A1">
      <selection activeCell="J28" sqref="J28"/>
    </sheetView>
  </sheetViews>
  <sheetFormatPr defaultColWidth="9.00390625" defaultRowHeight="13.5"/>
  <cols>
    <col min="2" max="2" width="11.00390625" style="0" bestFit="1" customWidth="1"/>
    <col min="3" max="3" width="13.62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17" t="s">
        <v>113</v>
      </c>
    </row>
    <row r="3" spans="1:7" ht="14.25">
      <c r="A3" s="18" t="s">
        <v>18</v>
      </c>
      <c r="E3" s="123" t="s">
        <v>17</v>
      </c>
      <c r="F3" s="123"/>
      <c r="G3" s="123"/>
    </row>
    <row r="4" spans="1:10" ht="13.5">
      <c r="A4" s="1" t="s">
        <v>0</v>
      </c>
      <c r="B4" s="1" t="s">
        <v>5</v>
      </c>
      <c r="C4" s="1" t="s">
        <v>6</v>
      </c>
      <c r="E4" s="41"/>
      <c r="F4" s="38"/>
      <c r="G4" s="8"/>
      <c r="H4" s="29" t="s">
        <v>33</v>
      </c>
      <c r="I4" s="8" t="s">
        <v>28</v>
      </c>
      <c r="J4" s="9"/>
    </row>
    <row r="5" spans="1:10" ht="13.5">
      <c r="A5" s="1">
        <v>1</v>
      </c>
      <c r="B5" s="46">
        <v>379597</v>
      </c>
      <c r="C5" s="47">
        <v>73419445</v>
      </c>
      <c r="E5" s="42"/>
      <c r="F5" s="39"/>
      <c r="G5" s="1" t="s">
        <v>13</v>
      </c>
      <c r="H5" s="30" t="s">
        <v>14</v>
      </c>
      <c r="I5" s="1" t="s">
        <v>13</v>
      </c>
      <c r="J5" s="1" t="s">
        <v>14</v>
      </c>
    </row>
    <row r="6" spans="1:10" ht="13.5">
      <c r="A6" s="30">
        <v>2</v>
      </c>
      <c r="B6" s="95">
        <v>309142</v>
      </c>
      <c r="C6" s="97">
        <v>44521398</v>
      </c>
      <c r="E6" s="115" t="s">
        <v>7</v>
      </c>
      <c r="F6" s="116"/>
      <c r="G6" s="10">
        <v>7244140</v>
      </c>
      <c r="H6" s="3">
        <v>665724252</v>
      </c>
      <c r="I6" s="10">
        <f>'１月'!G6+'２月'!G6</f>
        <v>12069871</v>
      </c>
      <c r="J6" s="3">
        <f>'１月'!H6+'２月'!H6</f>
        <v>1647169212</v>
      </c>
    </row>
    <row r="7" spans="1:10" ht="13.5">
      <c r="A7" s="1">
        <v>3</v>
      </c>
      <c r="B7" s="95">
        <v>333164</v>
      </c>
      <c r="C7" s="97">
        <v>51557203</v>
      </c>
      <c r="E7" s="37"/>
      <c r="F7" s="40" t="s">
        <v>15</v>
      </c>
      <c r="G7" s="72">
        <v>6278522</v>
      </c>
      <c r="H7" s="77">
        <v>834116173</v>
      </c>
      <c r="I7" s="12">
        <f>'１月'!G7+'２月'!G7</f>
        <v>12772774</v>
      </c>
      <c r="J7" s="13">
        <f>'１月'!H7+'２月'!H7</f>
        <v>1884635893</v>
      </c>
    </row>
    <row r="8" spans="1:10" ht="13.5">
      <c r="A8" s="30">
        <v>4</v>
      </c>
      <c r="B8" s="95">
        <v>223420</v>
      </c>
      <c r="C8" s="97">
        <v>42920118</v>
      </c>
      <c r="E8" s="115" t="s">
        <v>8</v>
      </c>
      <c r="F8" s="116"/>
      <c r="G8" s="78">
        <v>76079</v>
      </c>
      <c r="H8" s="78">
        <v>41965426</v>
      </c>
      <c r="I8" s="11">
        <f>'１月'!G8+'２月'!G8</f>
        <v>232306</v>
      </c>
      <c r="J8" s="11">
        <f>'１月'!H8+'２月'!H8</f>
        <v>132902642</v>
      </c>
    </row>
    <row r="9" spans="1:10" ht="13.5">
      <c r="A9" s="1">
        <v>5</v>
      </c>
      <c r="B9" s="95">
        <v>545356</v>
      </c>
      <c r="C9" s="97">
        <v>113888441</v>
      </c>
      <c r="E9" s="37"/>
      <c r="F9" s="40" t="s">
        <v>15</v>
      </c>
      <c r="G9" s="87">
        <v>233742</v>
      </c>
      <c r="H9" s="87">
        <v>102211377</v>
      </c>
      <c r="I9" s="13">
        <f>'１月'!G9+'２月'!G9</f>
        <v>400214</v>
      </c>
      <c r="J9" s="13">
        <f>'１月'!H9+'２月'!H9</f>
        <v>168290466</v>
      </c>
    </row>
    <row r="10" spans="1:10" ht="13.5">
      <c r="A10" s="30">
        <v>6</v>
      </c>
      <c r="B10" s="95">
        <v>905786</v>
      </c>
      <c r="C10" s="97">
        <v>116022483</v>
      </c>
      <c r="E10" s="115" t="s">
        <v>9</v>
      </c>
      <c r="F10" s="116"/>
      <c r="G10" s="11">
        <v>960490</v>
      </c>
      <c r="H10" s="11">
        <v>286924032</v>
      </c>
      <c r="I10" s="11">
        <f>'１月'!G10+'２月'!G10</f>
        <v>1676430</v>
      </c>
      <c r="J10" s="11">
        <f>'１月'!H10+'２月'!H10</f>
        <v>519914808</v>
      </c>
    </row>
    <row r="11" spans="1:10" ht="13.5">
      <c r="A11" s="1">
        <v>7</v>
      </c>
      <c r="B11" s="95">
        <v>0</v>
      </c>
      <c r="C11" s="97">
        <v>0</v>
      </c>
      <c r="E11" s="37"/>
      <c r="F11" s="40" t="s">
        <v>15</v>
      </c>
      <c r="G11" s="79">
        <v>875110</v>
      </c>
      <c r="H11" s="79">
        <v>249442373</v>
      </c>
      <c r="I11" s="13">
        <f>'１月'!G11+'２月'!G11</f>
        <v>1630320</v>
      </c>
      <c r="J11" s="13">
        <f>'１月'!H11+'２月'!H11</f>
        <v>487310839</v>
      </c>
    </row>
    <row r="12" spans="1:10" ht="13.5">
      <c r="A12" s="30">
        <v>8</v>
      </c>
      <c r="B12" s="95">
        <v>825103</v>
      </c>
      <c r="C12" s="97">
        <v>92714261</v>
      </c>
      <c r="E12" s="115" t="s">
        <v>10</v>
      </c>
      <c r="F12" s="116"/>
      <c r="G12" s="78">
        <v>7148</v>
      </c>
      <c r="H12" s="78">
        <v>7683015</v>
      </c>
      <c r="I12" s="11">
        <f>'１月'!G12+'２月'!G12</f>
        <v>13230</v>
      </c>
      <c r="J12" s="11">
        <f>'１月'!H12+'２月'!H12</f>
        <v>13948275</v>
      </c>
    </row>
    <row r="13" spans="1:10" ht="13.5">
      <c r="A13" s="1">
        <v>9</v>
      </c>
      <c r="B13" s="95">
        <v>908914</v>
      </c>
      <c r="C13" s="97">
        <v>96505855</v>
      </c>
      <c r="E13" s="37"/>
      <c r="F13" s="40" t="s">
        <v>15</v>
      </c>
      <c r="G13" s="87">
        <v>6197</v>
      </c>
      <c r="H13" s="87">
        <v>6102211</v>
      </c>
      <c r="I13" s="13">
        <f>'１月'!G13+'２月'!G13</f>
        <v>10537</v>
      </c>
      <c r="J13" s="13">
        <f>'１月'!H13+'２月'!H13</f>
        <v>11035906</v>
      </c>
    </row>
    <row r="14" spans="1:10" ht="13.5">
      <c r="A14" s="30">
        <v>10</v>
      </c>
      <c r="B14" s="95">
        <v>140228</v>
      </c>
      <c r="C14" s="97">
        <v>27182590</v>
      </c>
      <c r="E14" s="124" t="s">
        <v>96</v>
      </c>
      <c r="F14" s="125"/>
      <c r="G14" s="11"/>
      <c r="H14" s="20"/>
      <c r="I14" s="11">
        <f>'１月'!G14+'２月'!G14</f>
        <v>0</v>
      </c>
      <c r="J14" s="20">
        <f>'１月'!H14+'２月'!H14</f>
        <v>0</v>
      </c>
    </row>
    <row r="15" spans="1:10" ht="13.5">
      <c r="A15" s="1">
        <v>11</v>
      </c>
      <c r="B15" s="95">
        <v>131510</v>
      </c>
      <c r="C15" s="97">
        <v>30162468</v>
      </c>
      <c r="E15" s="37"/>
      <c r="F15" s="40" t="s">
        <v>15</v>
      </c>
      <c r="G15" s="79"/>
      <c r="H15" s="80"/>
      <c r="I15" s="13">
        <f>'１月'!G15+'２月'!G15</f>
        <v>0</v>
      </c>
      <c r="J15" s="13">
        <f>'１月'!H15+'２月'!H15</f>
        <v>0</v>
      </c>
    </row>
    <row r="16" spans="1:10" ht="13.5">
      <c r="A16" s="30">
        <v>12</v>
      </c>
      <c r="B16" s="95">
        <v>890685</v>
      </c>
      <c r="C16" s="97">
        <v>138105842</v>
      </c>
      <c r="E16" s="115" t="s">
        <v>97</v>
      </c>
      <c r="F16" s="116"/>
      <c r="G16" s="11"/>
      <c r="H16" s="11"/>
      <c r="I16" s="11">
        <f>'１月'!G16+'２月'!G16</f>
        <v>0</v>
      </c>
      <c r="J16" s="11">
        <f>'１月'!H16+'２月'!H16</f>
        <v>0</v>
      </c>
    </row>
    <row r="17" spans="1:10" ht="13.5">
      <c r="A17" s="1">
        <v>13</v>
      </c>
      <c r="B17" s="95">
        <v>731435</v>
      </c>
      <c r="C17" s="97">
        <v>69772761</v>
      </c>
      <c r="E17" s="37"/>
      <c r="F17" s="40" t="s">
        <v>15</v>
      </c>
      <c r="G17" s="13"/>
      <c r="H17" s="13"/>
      <c r="I17" s="13">
        <f>'１月'!G17+'２月'!G17</f>
        <v>0</v>
      </c>
      <c r="J17" s="13">
        <f>'１月'!H17+'２月'!H17</f>
        <v>0</v>
      </c>
    </row>
    <row r="18" spans="1:10" ht="13.5">
      <c r="A18" s="30">
        <v>14</v>
      </c>
      <c r="B18" s="95">
        <v>0</v>
      </c>
      <c r="C18" s="97">
        <v>0</v>
      </c>
      <c r="E18" s="121" t="s">
        <v>27</v>
      </c>
      <c r="F18" s="122"/>
      <c r="G18" s="67">
        <v>730725</v>
      </c>
      <c r="H18" s="67">
        <v>393915627</v>
      </c>
      <c r="I18" s="11">
        <f>'１月'!G18+'２月'!G18</f>
        <v>1142969</v>
      </c>
      <c r="J18" s="11">
        <f>'１月'!H18+'２月'!H18</f>
        <v>683803625</v>
      </c>
    </row>
    <row r="19" spans="1:10" ht="13.5">
      <c r="A19" s="1">
        <v>15</v>
      </c>
      <c r="B19" s="95">
        <v>610410</v>
      </c>
      <c r="C19" s="97">
        <v>89881706</v>
      </c>
      <c r="E19" s="37"/>
      <c r="F19" s="40" t="s">
        <v>23</v>
      </c>
      <c r="G19" s="88">
        <v>527868</v>
      </c>
      <c r="H19" s="88">
        <v>329306714</v>
      </c>
      <c r="I19" s="13">
        <f>'１月'!G19+'２月'!G19</f>
        <v>1000574</v>
      </c>
      <c r="J19" s="13">
        <f>'１月'!H19+'２月'!H19</f>
        <v>650860144</v>
      </c>
    </row>
    <row r="20" spans="1:10" ht="13.5">
      <c r="A20" s="30">
        <v>16</v>
      </c>
      <c r="B20" s="95">
        <v>50052</v>
      </c>
      <c r="C20" s="97">
        <v>16722436</v>
      </c>
      <c r="E20" s="115" t="s">
        <v>26</v>
      </c>
      <c r="F20" s="116"/>
      <c r="G20" s="50">
        <v>17422</v>
      </c>
      <c r="H20" s="50">
        <v>7882173</v>
      </c>
      <c r="I20" s="61">
        <f>'１月'!G20+'２月'!G20</f>
        <v>25036</v>
      </c>
      <c r="J20" s="61">
        <f>'１月'!H20+'２月'!H20</f>
        <v>11354107</v>
      </c>
    </row>
    <row r="21" spans="1:10" ht="13.5">
      <c r="A21" s="1">
        <v>17</v>
      </c>
      <c r="B21" s="95">
        <v>62842</v>
      </c>
      <c r="C21" s="97">
        <v>19139865</v>
      </c>
      <c r="E21" s="37"/>
      <c r="F21" s="40" t="s">
        <v>23</v>
      </c>
      <c r="G21" s="66">
        <v>15941</v>
      </c>
      <c r="H21" s="66">
        <v>7274061</v>
      </c>
      <c r="I21" s="60">
        <f>'１月'!G21+'２月'!G21</f>
        <v>28022</v>
      </c>
      <c r="J21" s="60">
        <f>'１月'!H21+'２月'!H21</f>
        <v>12367816</v>
      </c>
    </row>
    <row r="22" spans="1:10" ht="13.5">
      <c r="A22" s="30">
        <v>18</v>
      </c>
      <c r="B22" s="95">
        <v>256115</v>
      </c>
      <c r="C22" s="97">
        <v>58632291</v>
      </c>
      <c r="E22" s="115" t="s">
        <v>12</v>
      </c>
      <c r="F22" s="116"/>
      <c r="G22" s="67">
        <v>418331</v>
      </c>
      <c r="H22" s="81">
        <v>298625311</v>
      </c>
      <c r="I22" s="11">
        <f>'１月'!G22+'２月'!G22</f>
        <v>834764</v>
      </c>
      <c r="J22" s="20">
        <f>'１月'!H22+'２月'!H22</f>
        <v>568718880</v>
      </c>
    </row>
    <row r="23" spans="1:10" ht="13.5">
      <c r="A23" s="1">
        <v>19</v>
      </c>
      <c r="B23" s="95">
        <v>242079</v>
      </c>
      <c r="C23" s="97">
        <v>81846205</v>
      </c>
      <c r="E23" s="37"/>
      <c r="F23" s="40" t="s">
        <v>15</v>
      </c>
      <c r="G23" s="88">
        <v>545343</v>
      </c>
      <c r="H23" s="89">
        <v>287489540</v>
      </c>
      <c r="I23" s="13">
        <f>'１月'!G23+'２月'!G23</f>
        <v>1125904</v>
      </c>
      <c r="J23" s="13">
        <f>'１月'!H23+'２月'!H23</f>
        <v>590307194</v>
      </c>
    </row>
    <row r="24" spans="1:10" ht="13.5">
      <c r="A24" s="30">
        <v>20</v>
      </c>
      <c r="B24" s="95">
        <v>202523</v>
      </c>
      <c r="C24" s="97">
        <v>94062761</v>
      </c>
      <c r="E24" s="115" t="s">
        <v>24</v>
      </c>
      <c r="F24" s="116"/>
      <c r="G24" s="11">
        <f aca="true" t="shared" si="0" ref="G24:J25">G6+G8+G10+G12+G14+G16+G18+G20+G22</f>
        <v>9454335</v>
      </c>
      <c r="H24" s="11">
        <f t="shared" si="0"/>
        <v>1702719836</v>
      </c>
      <c r="I24" s="11">
        <f t="shared" si="0"/>
        <v>15994606</v>
      </c>
      <c r="J24" s="11">
        <f t="shared" si="0"/>
        <v>3577811549</v>
      </c>
    </row>
    <row r="25" spans="1:10" ht="13.5">
      <c r="A25" s="1">
        <v>21</v>
      </c>
      <c r="B25" s="95">
        <v>0</v>
      </c>
      <c r="C25" s="97">
        <v>0</v>
      </c>
      <c r="E25" s="37"/>
      <c r="F25" s="40" t="s">
        <v>25</v>
      </c>
      <c r="G25" s="13">
        <f t="shared" si="0"/>
        <v>8482723</v>
      </c>
      <c r="H25" s="13">
        <f t="shared" si="0"/>
        <v>1815942449</v>
      </c>
      <c r="I25" s="13">
        <f t="shared" si="0"/>
        <v>16968345</v>
      </c>
      <c r="J25" s="13">
        <f t="shared" si="0"/>
        <v>3804808258</v>
      </c>
    </row>
    <row r="26" spans="1:10" ht="13.5">
      <c r="A26" s="30">
        <v>22</v>
      </c>
      <c r="B26" s="95">
        <v>571482</v>
      </c>
      <c r="C26" s="97">
        <v>118692617</v>
      </c>
      <c r="E26" s="117" t="s">
        <v>19</v>
      </c>
      <c r="F26" s="118"/>
      <c r="G26" s="2">
        <f>G24/G25</f>
        <v>1.1145401069915875</v>
      </c>
      <c r="H26" s="2">
        <f>H24/H25</f>
        <v>0.9376507702309899</v>
      </c>
      <c r="I26" s="2">
        <f>I24/I25</f>
        <v>0.9426143798938553</v>
      </c>
      <c r="J26" s="2">
        <f>J24/J25</f>
        <v>0.9403395142126503</v>
      </c>
    </row>
    <row r="27" spans="1:10" ht="13.5" customHeight="1">
      <c r="A27" s="1">
        <v>23</v>
      </c>
      <c r="B27" s="95">
        <v>221959</v>
      </c>
      <c r="C27" s="97">
        <v>50535611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95">
        <v>117198</v>
      </c>
      <c r="C28" s="97">
        <v>66907521</v>
      </c>
      <c r="F28" s="45"/>
      <c r="G28" s="45"/>
      <c r="H28" s="45"/>
      <c r="I28" s="45"/>
      <c r="J28" s="45"/>
    </row>
    <row r="29" spans="1:10" ht="13.5">
      <c r="A29" s="1">
        <v>25</v>
      </c>
      <c r="B29" s="95">
        <v>88216</v>
      </c>
      <c r="C29" s="97">
        <v>46659370</v>
      </c>
      <c r="F29" s="45"/>
      <c r="G29" s="45"/>
      <c r="H29" s="45"/>
      <c r="I29" s="45"/>
      <c r="J29" s="45"/>
    </row>
    <row r="30" spans="1:10" ht="13.5">
      <c r="A30" s="30">
        <v>26</v>
      </c>
      <c r="B30" s="95">
        <v>137745</v>
      </c>
      <c r="C30" s="97">
        <v>47712875</v>
      </c>
      <c r="F30" s="45"/>
      <c r="G30" s="45"/>
      <c r="H30" s="45"/>
      <c r="I30" s="45"/>
      <c r="J30" s="45"/>
    </row>
    <row r="31" spans="1:10" ht="13.5">
      <c r="A31" s="1">
        <v>27</v>
      </c>
      <c r="B31" s="95">
        <v>373325</v>
      </c>
      <c r="C31" s="97">
        <v>48482351</v>
      </c>
      <c r="F31" s="45"/>
      <c r="G31" s="45"/>
      <c r="H31" s="45"/>
      <c r="I31" s="45"/>
      <c r="J31" s="45"/>
    </row>
    <row r="32" spans="1:3" ht="13.5">
      <c r="A32" s="30">
        <v>28</v>
      </c>
      <c r="B32" s="96">
        <v>0</v>
      </c>
      <c r="C32" s="98">
        <v>0</v>
      </c>
    </row>
    <row r="33" spans="1:3" ht="13.5">
      <c r="A33" s="1">
        <v>29</v>
      </c>
      <c r="B33" s="46">
        <v>196049</v>
      </c>
      <c r="C33" s="47">
        <v>66671362</v>
      </c>
    </row>
    <row r="34" spans="1:8" ht="13.5">
      <c r="A34" s="30">
        <v>30</v>
      </c>
      <c r="B34" s="46"/>
      <c r="C34" s="47"/>
      <c r="F34" s="44"/>
      <c r="G34" s="44"/>
      <c r="H34" s="44"/>
    </row>
    <row r="35" spans="1:3" ht="14.25" thickBot="1">
      <c r="A35" s="1">
        <v>31</v>
      </c>
      <c r="B35" s="46"/>
      <c r="C35" s="47"/>
    </row>
    <row r="36" spans="1:6" ht="14.25" thickBot="1">
      <c r="A36" s="113" t="s">
        <v>1</v>
      </c>
      <c r="B36" s="5">
        <f>SUM(B5:B35)</f>
        <v>9454335</v>
      </c>
      <c r="C36" s="5">
        <f>SUM(C5:C35)</f>
        <v>1702719836</v>
      </c>
      <c r="F36" s="21"/>
    </row>
    <row r="37" spans="1:7" ht="13.5">
      <c r="A37" s="14" t="s">
        <v>2</v>
      </c>
      <c r="B37" s="4">
        <v>8482723</v>
      </c>
      <c r="C37" s="4">
        <v>1815942449</v>
      </c>
      <c r="G37" s="28"/>
    </row>
    <row r="38" spans="1:5" ht="14.25" thickBot="1">
      <c r="A38" s="15" t="s">
        <v>3</v>
      </c>
      <c r="B38" s="7">
        <f>B36/B37</f>
        <v>1.1145401069915875</v>
      </c>
      <c r="C38" s="7">
        <f>C36/C37</f>
        <v>0.9376507702309899</v>
      </c>
      <c r="E38" s="26"/>
    </row>
    <row r="39" spans="1:3" ht="24.75" thickBot="1">
      <c r="A39" s="19" t="s">
        <v>22</v>
      </c>
      <c r="B39" s="5">
        <f>'１月'!B36+'２月'!B36</f>
        <v>15994606</v>
      </c>
      <c r="C39" s="25">
        <f>'１月'!C36+'２月'!C36</f>
        <v>3577811549</v>
      </c>
    </row>
    <row r="40" spans="1:3" ht="13.5">
      <c r="A40" s="22" t="s">
        <v>4</v>
      </c>
      <c r="B40" s="24">
        <f>'１月'!B37+'２月'!B37</f>
        <v>16968345</v>
      </c>
      <c r="C40" s="24">
        <f>'１月'!C37+'２月'!C37</f>
        <v>3804808258</v>
      </c>
    </row>
    <row r="41" spans="1:3" ht="13.5">
      <c r="A41" s="16" t="s">
        <v>16</v>
      </c>
      <c r="B41" s="23">
        <f>B39/B40</f>
        <v>0.9426143798938553</v>
      </c>
      <c r="C41" s="23">
        <f>C39/C40</f>
        <v>0.9403395142126503</v>
      </c>
    </row>
  </sheetData>
  <sheetProtection/>
  <mergeCells count="12">
    <mergeCell ref="E3:G3"/>
    <mergeCell ref="E6:F6"/>
    <mergeCell ref="E8:F8"/>
    <mergeCell ref="E10:F10"/>
    <mergeCell ref="E20:F20"/>
    <mergeCell ref="E22:F22"/>
    <mergeCell ref="E24:F24"/>
    <mergeCell ref="E26:F26"/>
    <mergeCell ref="E12:F12"/>
    <mergeCell ref="E14:F14"/>
    <mergeCell ref="E16:F16"/>
    <mergeCell ref="E18:F18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H24" sqref="H24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17" t="s">
        <v>112</v>
      </c>
    </row>
    <row r="3" spans="1:7" ht="14.25">
      <c r="A3" s="18" t="s">
        <v>34</v>
      </c>
      <c r="E3" s="123" t="s">
        <v>35</v>
      </c>
      <c r="F3" s="123"/>
      <c r="G3" s="123"/>
    </row>
    <row r="4" spans="1:10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51</v>
      </c>
      <c r="I4" s="8" t="s">
        <v>52</v>
      </c>
      <c r="J4" s="9"/>
    </row>
    <row r="5" spans="1:10" ht="13.5">
      <c r="A5" s="30">
        <v>1</v>
      </c>
      <c r="B5" s="46">
        <v>78735</v>
      </c>
      <c r="C5" s="47">
        <v>38469073</v>
      </c>
      <c r="E5" s="42"/>
      <c r="F5" s="39"/>
      <c r="G5" s="1" t="s">
        <v>39</v>
      </c>
      <c r="H5" s="30" t="s">
        <v>38</v>
      </c>
      <c r="I5" s="1" t="s">
        <v>39</v>
      </c>
      <c r="J5" s="1" t="s">
        <v>38</v>
      </c>
    </row>
    <row r="6" spans="1:10" ht="13.5">
      <c r="A6" s="30">
        <v>2</v>
      </c>
      <c r="B6" s="46">
        <v>285282</v>
      </c>
      <c r="C6" s="47">
        <v>45715617</v>
      </c>
      <c r="E6" s="115" t="s">
        <v>40</v>
      </c>
      <c r="F6" s="116"/>
      <c r="G6" s="50">
        <v>8534190</v>
      </c>
      <c r="H6" s="48">
        <v>581439191</v>
      </c>
      <c r="I6" s="50">
        <f>'２月'!I6+'３月'!G6</f>
        <v>20604061</v>
      </c>
      <c r="J6" s="50">
        <f>'２月'!J6+'３月'!H6</f>
        <v>2228608403</v>
      </c>
    </row>
    <row r="7" spans="1:10" ht="13.5">
      <c r="A7" s="30">
        <v>3</v>
      </c>
      <c r="B7" s="46">
        <v>165719</v>
      </c>
      <c r="C7" s="47">
        <v>43237946</v>
      </c>
      <c r="E7" s="37"/>
      <c r="F7" s="40" t="s">
        <v>23</v>
      </c>
      <c r="G7" s="66">
        <v>9184924</v>
      </c>
      <c r="H7" s="82">
        <v>672530439</v>
      </c>
      <c r="I7" s="66">
        <f>'２月'!I7+'３月'!G7</f>
        <v>21957698</v>
      </c>
      <c r="J7" s="66">
        <f>'２月'!J7+'３月'!H7</f>
        <v>2557166332</v>
      </c>
    </row>
    <row r="8" spans="1:10" ht="13.5">
      <c r="A8" s="30">
        <v>4</v>
      </c>
      <c r="B8" s="46">
        <v>373189</v>
      </c>
      <c r="C8" s="47">
        <v>90043789</v>
      </c>
      <c r="E8" s="115" t="s">
        <v>41</v>
      </c>
      <c r="F8" s="116"/>
      <c r="G8" s="103">
        <v>171182</v>
      </c>
      <c r="H8" s="104">
        <v>86513727</v>
      </c>
      <c r="I8" s="67">
        <f>'２月'!I8+'３月'!G8</f>
        <v>403488</v>
      </c>
      <c r="J8" s="67">
        <f>'２月'!J8+'３月'!H8</f>
        <v>219416369</v>
      </c>
    </row>
    <row r="9" spans="1:10" ht="13.5">
      <c r="A9" s="30">
        <v>5</v>
      </c>
      <c r="B9" s="46">
        <v>399501</v>
      </c>
      <c r="C9" s="47">
        <v>62623664</v>
      </c>
      <c r="E9" s="37"/>
      <c r="F9" s="40" t="s">
        <v>23</v>
      </c>
      <c r="G9" s="88">
        <v>45170</v>
      </c>
      <c r="H9" s="88">
        <v>20023679</v>
      </c>
      <c r="I9" s="68">
        <f>'２月'!I9+'３月'!G9</f>
        <v>445384</v>
      </c>
      <c r="J9" s="68">
        <f>'２月'!J9+'３月'!H9</f>
        <v>188314145</v>
      </c>
    </row>
    <row r="10" spans="1:10" ht="13.5">
      <c r="A10" s="30">
        <v>6</v>
      </c>
      <c r="B10" s="46"/>
      <c r="C10" s="47"/>
      <c r="E10" s="115" t="s">
        <v>42</v>
      </c>
      <c r="F10" s="116"/>
      <c r="G10" s="50">
        <v>1018550</v>
      </c>
      <c r="H10" s="48">
        <v>293381611</v>
      </c>
      <c r="I10" s="50">
        <f>'２月'!I10+'３月'!G10</f>
        <v>2694980</v>
      </c>
      <c r="J10" s="50">
        <f>'２月'!J10+'３月'!H10</f>
        <v>813296419</v>
      </c>
    </row>
    <row r="11" spans="1:10" ht="13.5">
      <c r="A11" s="30">
        <v>7</v>
      </c>
      <c r="B11" s="46">
        <v>233812</v>
      </c>
      <c r="C11" s="47">
        <v>70834884</v>
      </c>
      <c r="E11" s="37"/>
      <c r="F11" s="40" t="s">
        <v>23</v>
      </c>
      <c r="G11" s="66">
        <v>924790</v>
      </c>
      <c r="H11" s="66">
        <v>258014797</v>
      </c>
      <c r="I11" s="66">
        <f>'２月'!I11+'３月'!G11</f>
        <v>2555110</v>
      </c>
      <c r="J11" s="66">
        <f>'２月'!J11+'３月'!H11</f>
        <v>745325636</v>
      </c>
    </row>
    <row r="12" spans="1:10" ht="13.5">
      <c r="A12" s="30">
        <v>8</v>
      </c>
      <c r="B12" s="46">
        <v>100778</v>
      </c>
      <c r="C12" s="47">
        <v>29357524</v>
      </c>
      <c r="E12" s="115" t="s">
        <v>43</v>
      </c>
      <c r="F12" s="116"/>
      <c r="G12" s="103">
        <v>8283</v>
      </c>
      <c r="H12" s="104">
        <v>7538994</v>
      </c>
      <c r="I12" s="67">
        <f>'２月'!I12+'３月'!G12</f>
        <v>21513</v>
      </c>
      <c r="J12" s="67">
        <f>'２月'!J12+'３月'!H12</f>
        <v>21487269</v>
      </c>
    </row>
    <row r="13" spans="1:10" ht="13.5">
      <c r="A13" s="30">
        <v>9</v>
      </c>
      <c r="B13" s="46">
        <v>446477</v>
      </c>
      <c r="C13" s="47">
        <v>75199992</v>
      </c>
      <c r="E13" s="37"/>
      <c r="F13" s="40" t="s">
        <v>23</v>
      </c>
      <c r="G13" s="88">
        <v>6529</v>
      </c>
      <c r="H13" s="88">
        <v>6489574</v>
      </c>
      <c r="I13" s="68">
        <f>'２月'!I13+'３月'!G13</f>
        <v>17066</v>
      </c>
      <c r="J13" s="68">
        <f>'２月'!J13+'３月'!H13</f>
        <v>17525480</v>
      </c>
    </row>
    <row r="14" spans="1:10" ht="13.5">
      <c r="A14" s="30">
        <v>10</v>
      </c>
      <c r="B14" s="46">
        <v>169044</v>
      </c>
      <c r="C14" s="47">
        <v>39539075</v>
      </c>
      <c r="E14" s="124" t="s">
        <v>96</v>
      </c>
      <c r="F14" s="125"/>
      <c r="G14" s="50"/>
      <c r="H14" s="51"/>
      <c r="I14" s="50">
        <f>'２月'!I14+'３月'!G14</f>
        <v>0</v>
      </c>
      <c r="J14" s="50">
        <f>'２月'!J14+'３月'!H14</f>
        <v>0</v>
      </c>
    </row>
    <row r="15" spans="1:10" ht="13.5">
      <c r="A15" s="30">
        <v>11</v>
      </c>
      <c r="B15" s="46">
        <v>110202</v>
      </c>
      <c r="C15" s="47">
        <v>46267533</v>
      </c>
      <c r="E15" s="37"/>
      <c r="F15" s="40" t="s">
        <v>23</v>
      </c>
      <c r="G15" s="66"/>
      <c r="H15" s="83"/>
      <c r="I15" s="66">
        <f>'２月'!I15+'３月'!G15</f>
        <v>0</v>
      </c>
      <c r="J15" s="66">
        <f>'２月'!J15+'３月'!H15</f>
        <v>0</v>
      </c>
    </row>
    <row r="16" spans="1:10" ht="13.5">
      <c r="A16" s="30">
        <v>12</v>
      </c>
      <c r="B16" s="46">
        <v>79264</v>
      </c>
      <c r="C16" s="47">
        <v>26787310</v>
      </c>
      <c r="E16" s="115" t="s">
        <v>44</v>
      </c>
      <c r="F16" s="116"/>
      <c r="G16" s="50"/>
      <c r="H16" s="50"/>
      <c r="I16" s="67">
        <f>'２月'!I16+'３月'!G16</f>
        <v>0</v>
      </c>
      <c r="J16" s="67">
        <f>'２月'!J16+'３月'!H16</f>
        <v>0</v>
      </c>
    </row>
    <row r="17" spans="1:10" ht="13.5">
      <c r="A17" s="30">
        <v>13</v>
      </c>
      <c r="B17" s="46"/>
      <c r="C17" s="47"/>
      <c r="E17" s="37"/>
      <c r="F17" s="40" t="s">
        <v>23</v>
      </c>
      <c r="G17" s="49"/>
      <c r="H17" s="49"/>
      <c r="I17" s="68">
        <f>'２月'!I17+'３月'!G17</f>
        <v>0</v>
      </c>
      <c r="J17" s="68">
        <f>'２月'!J17+'３月'!H17</f>
        <v>0</v>
      </c>
    </row>
    <row r="18" spans="1:10" ht="13.5">
      <c r="A18" s="30">
        <v>14</v>
      </c>
      <c r="B18" s="46">
        <v>1023718</v>
      </c>
      <c r="C18" s="47">
        <v>137843433</v>
      </c>
      <c r="E18" s="126" t="s">
        <v>27</v>
      </c>
      <c r="F18" s="127"/>
      <c r="G18" s="103">
        <v>532669</v>
      </c>
      <c r="H18" s="104">
        <v>301071436</v>
      </c>
      <c r="I18" s="67">
        <f>'２月'!I18+'３月'!G18</f>
        <v>1675638</v>
      </c>
      <c r="J18" s="67">
        <f>'２月'!J18+'３月'!H18</f>
        <v>984875061</v>
      </c>
    </row>
    <row r="19" spans="1:10" ht="13.5">
      <c r="A19" s="30">
        <v>15</v>
      </c>
      <c r="B19" s="46">
        <v>573692</v>
      </c>
      <c r="C19" s="47">
        <v>71032430</v>
      </c>
      <c r="E19" s="37"/>
      <c r="F19" s="40" t="s">
        <v>23</v>
      </c>
      <c r="G19" s="88">
        <v>415804</v>
      </c>
      <c r="H19" s="88">
        <v>273273223</v>
      </c>
      <c r="I19" s="68">
        <f>'２月'!I19+'３月'!G19</f>
        <v>1416378</v>
      </c>
      <c r="J19" s="68">
        <f>'２月'!J19+'３月'!H19</f>
        <v>924133367</v>
      </c>
    </row>
    <row r="20" spans="1:10" ht="13.5">
      <c r="A20" s="30">
        <v>16</v>
      </c>
      <c r="B20" s="46">
        <v>145000</v>
      </c>
      <c r="C20" s="47">
        <v>44968320</v>
      </c>
      <c r="E20" s="115" t="s">
        <v>26</v>
      </c>
      <c r="F20" s="116"/>
      <c r="G20" s="50">
        <v>14374</v>
      </c>
      <c r="H20" s="48">
        <v>4904743</v>
      </c>
      <c r="I20" s="67">
        <f>'２月'!I20+'３月'!G20</f>
        <v>39410</v>
      </c>
      <c r="J20" s="67">
        <f>'２月'!J20+'３月'!H20</f>
        <v>16258850</v>
      </c>
    </row>
    <row r="21" spans="1:10" ht="13.5">
      <c r="A21" s="30">
        <v>17</v>
      </c>
      <c r="B21" s="46">
        <v>757245</v>
      </c>
      <c r="C21" s="47">
        <v>72057830</v>
      </c>
      <c r="E21" s="37"/>
      <c r="F21" s="40" t="s">
        <v>23</v>
      </c>
      <c r="G21" s="66">
        <v>21256</v>
      </c>
      <c r="H21" s="66">
        <v>7949082</v>
      </c>
      <c r="I21" s="68">
        <f>'２月'!I21+'３月'!G21</f>
        <v>49278</v>
      </c>
      <c r="J21" s="68">
        <f>'２月'!J21+'３月'!H21</f>
        <v>20316898</v>
      </c>
    </row>
    <row r="22" spans="1:10" ht="13.5">
      <c r="A22" s="30">
        <v>18</v>
      </c>
      <c r="B22" s="46">
        <v>738127</v>
      </c>
      <c r="C22" s="47">
        <v>99754298</v>
      </c>
      <c r="E22" s="115" t="s">
        <v>45</v>
      </c>
      <c r="F22" s="116"/>
      <c r="G22" s="103">
        <v>475865</v>
      </c>
      <c r="H22" s="104">
        <v>292392553</v>
      </c>
      <c r="I22" s="50">
        <f>'２月'!I22+'３月'!G22</f>
        <v>1310629</v>
      </c>
      <c r="J22" s="50">
        <f>'２月'!J22+'３月'!H22</f>
        <v>861111433</v>
      </c>
    </row>
    <row r="23" spans="1:10" ht="13.5">
      <c r="A23" s="30">
        <v>19</v>
      </c>
      <c r="B23" s="46">
        <v>724382</v>
      </c>
      <c r="C23" s="47">
        <v>69146590</v>
      </c>
      <c r="E23" s="37"/>
      <c r="F23" s="40" t="s">
        <v>23</v>
      </c>
      <c r="G23" s="88">
        <v>675907</v>
      </c>
      <c r="H23" s="90">
        <v>325962546</v>
      </c>
      <c r="I23" s="66">
        <f>'２月'!I23+'３月'!G23</f>
        <v>1801811</v>
      </c>
      <c r="J23" s="66">
        <f>'２月'!J23+'３月'!H23</f>
        <v>916269740</v>
      </c>
    </row>
    <row r="24" spans="1:10" ht="13.5">
      <c r="A24" s="30">
        <v>20</v>
      </c>
      <c r="B24" s="46"/>
      <c r="C24" s="47"/>
      <c r="E24" s="115" t="s">
        <v>24</v>
      </c>
      <c r="F24" s="116"/>
      <c r="G24" s="50">
        <f aca="true" t="shared" si="0" ref="G24:J25">G6+G8+G10+G12+G14+G16+G18+G20+G22</f>
        <v>10755113</v>
      </c>
      <c r="H24" s="50">
        <f t="shared" si="0"/>
        <v>1567242255</v>
      </c>
      <c r="I24" s="53">
        <f t="shared" si="0"/>
        <v>26749719</v>
      </c>
      <c r="J24" s="53">
        <f t="shared" si="0"/>
        <v>5145053804</v>
      </c>
    </row>
    <row r="25" spans="1:10" ht="13.5">
      <c r="A25" s="30">
        <v>21</v>
      </c>
      <c r="B25" s="46"/>
      <c r="C25" s="47"/>
      <c r="E25" s="37"/>
      <c r="F25" s="40" t="s">
        <v>25</v>
      </c>
      <c r="G25" s="49">
        <f t="shared" si="0"/>
        <v>11274380</v>
      </c>
      <c r="H25" s="49">
        <f t="shared" si="0"/>
        <v>1564243340</v>
      </c>
      <c r="I25" s="55">
        <f t="shared" si="0"/>
        <v>28242725</v>
      </c>
      <c r="J25" s="55">
        <f>J7+J9+J11+J13+J15+J17+J19+J21+J23</f>
        <v>5369051598</v>
      </c>
    </row>
    <row r="26" spans="1:10" ht="13.5">
      <c r="A26" s="30">
        <v>22</v>
      </c>
      <c r="B26" s="46">
        <v>772521</v>
      </c>
      <c r="C26" s="47">
        <v>76652376</v>
      </c>
      <c r="E26" s="117" t="s">
        <v>46</v>
      </c>
      <c r="F26" s="118"/>
      <c r="G26" s="2">
        <f>G24/G25</f>
        <v>0.9539427445234239</v>
      </c>
      <c r="H26" s="2">
        <f>H24/H25</f>
        <v>1.0019171665452</v>
      </c>
      <c r="I26" s="2">
        <f>I24/I25</f>
        <v>0.9471366165977256</v>
      </c>
      <c r="J26" s="2">
        <f>J24/J25</f>
        <v>0.9582798209494876</v>
      </c>
    </row>
    <row r="27" spans="1:10" ht="13.5" customHeight="1">
      <c r="A27" s="30">
        <v>23</v>
      </c>
      <c r="B27" s="46">
        <v>1234634</v>
      </c>
      <c r="C27" s="47">
        <v>76147902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67876</v>
      </c>
      <c r="C28" s="47">
        <v>24537082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119283</v>
      </c>
      <c r="C29" s="47">
        <v>49785027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88671</v>
      </c>
      <c r="C30" s="47">
        <v>15883211</v>
      </c>
      <c r="F30" s="45"/>
      <c r="G30" s="45"/>
      <c r="H30" s="45"/>
      <c r="I30" s="45"/>
      <c r="J30" s="45"/>
    </row>
    <row r="31" spans="1:10" ht="13.5">
      <c r="A31" s="30">
        <v>27</v>
      </c>
      <c r="B31" s="46"/>
      <c r="C31" s="47"/>
      <c r="F31" s="45"/>
      <c r="G31" s="45"/>
      <c r="H31" s="45"/>
      <c r="I31" s="45"/>
      <c r="J31" s="45"/>
    </row>
    <row r="32" spans="1:3" ht="13.5">
      <c r="A32" s="30">
        <v>28</v>
      </c>
      <c r="B32" s="46">
        <v>306021</v>
      </c>
      <c r="C32" s="47">
        <v>63205045</v>
      </c>
    </row>
    <row r="33" spans="1:3" ht="13.5">
      <c r="A33" s="30">
        <v>29</v>
      </c>
      <c r="B33" s="46">
        <v>815179</v>
      </c>
      <c r="C33" s="47">
        <v>83717443</v>
      </c>
    </row>
    <row r="34" spans="1:3" ht="13.5">
      <c r="A34" s="30">
        <v>30</v>
      </c>
      <c r="B34" s="46">
        <v>554328</v>
      </c>
      <c r="C34" s="47">
        <v>64542902</v>
      </c>
    </row>
    <row r="35" spans="1:3" ht="14.25" thickBot="1">
      <c r="A35" s="30">
        <v>31</v>
      </c>
      <c r="B35" s="46">
        <v>392433</v>
      </c>
      <c r="C35" s="47">
        <v>49891959</v>
      </c>
    </row>
    <row r="36" spans="1:6" ht="14.25" thickBot="1">
      <c r="A36" s="113" t="s">
        <v>24</v>
      </c>
      <c r="B36" s="5">
        <f>SUM(B5:B35)</f>
        <v>10755113</v>
      </c>
      <c r="C36" s="5">
        <f>SUM(C5:C35)</f>
        <v>1567242255</v>
      </c>
      <c r="F36" s="21"/>
    </row>
    <row r="37" spans="1:7" ht="13.5">
      <c r="A37" s="14" t="s">
        <v>25</v>
      </c>
      <c r="B37" s="4">
        <v>11274380</v>
      </c>
      <c r="C37" s="4">
        <v>1564243340</v>
      </c>
      <c r="G37" s="28"/>
    </row>
    <row r="38" spans="1:5" ht="14.25" thickBot="1">
      <c r="A38" s="15" t="s">
        <v>47</v>
      </c>
      <c r="B38" s="7">
        <f>B36/B37</f>
        <v>0.9539427445234239</v>
      </c>
      <c r="C38" s="7">
        <f>C36/C37</f>
        <v>1.0019171665452</v>
      </c>
      <c r="E38" s="26"/>
    </row>
    <row r="39" spans="1:3" ht="24.75" thickBot="1">
      <c r="A39" s="19" t="s">
        <v>50</v>
      </c>
      <c r="B39" s="5">
        <f>'２月'!B39+'３月'!B36</f>
        <v>26749719</v>
      </c>
      <c r="C39" s="5">
        <f>'２月'!C39+'３月'!C36</f>
        <v>5145053804</v>
      </c>
    </row>
    <row r="40" spans="1:3" ht="13.5">
      <c r="A40" s="22" t="s">
        <v>48</v>
      </c>
      <c r="B40" s="24">
        <f>'２月'!B40+'３月'!B37</f>
        <v>28242725</v>
      </c>
      <c r="C40" s="24">
        <f>'２月'!C40+'３月'!C37</f>
        <v>5369051598</v>
      </c>
    </row>
    <row r="41" spans="1:3" ht="13.5">
      <c r="A41" s="16" t="s">
        <v>49</v>
      </c>
      <c r="B41" s="23">
        <f>B39/B40</f>
        <v>0.9471366165977256</v>
      </c>
      <c r="C41" s="23">
        <f>C39/C40</f>
        <v>0.9582798209494876</v>
      </c>
    </row>
    <row r="42" ht="13.5">
      <c r="F42" t="s">
        <v>101</v>
      </c>
    </row>
    <row r="43" ht="13.5">
      <c r="F43" t="s">
        <v>102</v>
      </c>
    </row>
    <row r="44" ht="13.5">
      <c r="F44" t="s">
        <v>102</v>
      </c>
    </row>
    <row r="45" ht="13.5">
      <c r="F45" t="s">
        <v>102</v>
      </c>
    </row>
    <row r="46" ht="13.5">
      <c r="F46" t="s">
        <v>102</v>
      </c>
    </row>
  </sheetData>
  <sheetProtection/>
  <mergeCells count="12">
    <mergeCell ref="E16:F16"/>
    <mergeCell ref="E18:F18"/>
    <mergeCell ref="E20:F20"/>
    <mergeCell ref="E22:F22"/>
    <mergeCell ref="E24:F24"/>
    <mergeCell ref="E26:F26"/>
    <mergeCell ref="E3:G3"/>
    <mergeCell ref="E6:F6"/>
    <mergeCell ref="E8:F8"/>
    <mergeCell ref="E10:F10"/>
    <mergeCell ref="E12:F12"/>
    <mergeCell ref="E14:F14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="115" zoomScaleNormal="115" zoomScalePageLayoutView="0" workbookViewId="0" topLeftCell="A1">
      <selection activeCell="H24" sqref="H24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17" t="s">
        <v>111</v>
      </c>
    </row>
    <row r="3" spans="1:7" ht="14.25">
      <c r="A3" s="18" t="s">
        <v>34</v>
      </c>
      <c r="E3" s="123" t="s">
        <v>35</v>
      </c>
      <c r="F3" s="123"/>
      <c r="G3" s="123"/>
    </row>
    <row r="4" spans="1:10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55</v>
      </c>
      <c r="I4" s="8" t="s">
        <v>56</v>
      </c>
      <c r="J4" s="9"/>
    </row>
    <row r="5" spans="1:10" ht="13.5">
      <c r="A5" s="30">
        <v>1</v>
      </c>
      <c r="B5" s="46">
        <v>791484</v>
      </c>
      <c r="C5" s="47">
        <v>85648133</v>
      </c>
      <c r="E5" s="42"/>
      <c r="F5" s="39"/>
      <c r="G5" s="1" t="s">
        <v>39</v>
      </c>
      <c r="H5" s="30" t="s">
        <v>38</v>
      </c>
      <c r="I5" s="1" t="s">
        <v>39</v>
      </c>
      <c r="J5" s="1" t="s">
        <v>38</v>
      </c>
    </row>
    <row r="6" spans="1:10" ht="13.5">
      <c r="A6" s="30">
        <v>2</v>
      </c>
      <c r="B6" s="46">
        <v>155186</v>
      </c>
      <c r="C6" s="47">
        <v>30134641</v>
      </c>
      <c r="E6" s="115" t="s">
        <v>40</v>
      </c>
      <c r="F6" s="116"/>
      <c r="G6" s="53">
        <v>6713876</v>
      </c>
      <c r="H6" s="64">
        <v>587282284</v>
      </c>
      <c r="I6" s="50">
        <f>'３月'!I6+'４月'!G6</f>
        <v>27317937</v>
      </c>
      <c r="J6" s="50">
        <f>'３月'!J6+'４月'!H6</f>
        <v>2815890687</v>
      </c>
    </row>
    <row r="7" spans="1:10" ht="13.5">
      <c r="A7" s="30">
        <v>3</v>
      </c>
      <c r="B7" s="46"/>
      <c r="C7" s="47"/>
      <c r="E7" s="37"/>
      <c r="F7" s="40" t="s">
        <v>23</v>
      </c>
      <c r="G7" s="69">
        <v>10289284</v>
      </c>
      <c r="H7" s="73">
        <v>594738498</v>
      </c>
      <c r="I7" s="66">
        <f>'３月'!I7+'４月'!G7</f>
        <v>32246982</v>
      </c>
      <c r="J7" s="66">
        <f>'３月'!J7+'４月'!H7</f>
        <v>3151904830</v>
      </c>
    </row>
    <row r="8" spans="1:10" ht="13.5">
      <c r="A8" s="30">
        <v>4</v>
      </c>
      <c r="B8" s="46">
        <v>572164</v>
      </c>
      <c r="C8" s="47">
        <v>93469543</v>
      </c>
      <c r="E8" s="115" t="s">
        <v>53</v>
      </c>
      <c r="F8" s="116"/>
      <c r="G8" s="101">
        <v>72819</v>
      </c>
      <c r="H8" s="102">
        <v>50848531</v>
      </c>
      <c r="I8" s="50">
        <f>'３月'!I8+'４月'!G8</f>
        <v>476307</v>
      </c>
      <c r="J8" s="50">
        <f>'３月'!J8+'４月'!H8</f>
        <v>270264900</v>
      </c>
    </row>
    <row r="9" spans="1:10" ht="13.5">
      <c r="A9" s="30">
        <v>5</v>
      </c>
      <c r="B9" s="46">
        <v>71324</v>
      </c>
      <c r="C9" s="47">
        <v>29501692</v>
      </c>
      <c r="E9" s="37"/>
      <c r="F9" s="40" t="s">
        <v>23</v>
      </c>
      <c r="G9" s="84">
        <v>35957</v>
      </c>
      <c r="H9" s="84">
        <v>17014825</v>
      </c>
      <c r="I9" s="66">
        <f>'３月'!I9+'４月'!G9</f>
        <v>481341</v>
      </c>
      <c r="J9" s="66">
        <f>'３月'!J9+'４月'!H9</f>
        <v>205328970</v>
      </c>
    </row>
    <row r="10" spans="1:10" ht="13.5">
      <c r="A10" s="30">
        <v>6</v>
      </c>
      <c r="B10" s="46">
        <v>240657</v>
      </c>
      <c r="C10" s="47">
        <v>42805051</v>
      </c>
      <c r="E10" s="115" t="s">
        <v>54</v>
      </c>
      <c r="F10" s="116"/>
      <c r="G10" s="53">
        <v>767010</v>
      </c>
      <c r="H10" s="64">
        <v>225005904</v>
      </c>
      <c r="I10" s="50">
        <f>'３月'!I10+'４月'!G10</f>
        <v>3461990</v>
      </c>
      <c r="J10" s="50">
        <f>'３月'!J10+'４月'!H10</f>
        <v>1038302323</v>
      </c>
    </row>
    <row r="11" spans="1:10" ht="13.5">
      <c r="A11" s="30">
        <v>7</v>
      </c>
      <c r="B11" s="46">
        <v>605730</v>
      </c>
      <c r="C11" s="47">
        <v>77224377</v>
      </c>
      <c r="E11" s="37"/>
      <c r="F11" s="40" t="s">
        <v>23</v>
      </c>
      <c r="G11" s="69">
        <v>858780</v>
      </c>
      <c r="H11" s="69">
        <v>206113248</v>
      </c>
      <c r="I11" s="66">
        <f>'３月'!I11+'４月'!G11</f>
        <v>3413890</v>
      </c>
      <c r="J11" s="66">
        <f>'３月'!J11+'４月'!H11</f>
        <v>951438884</v>
      </c>
    </row>
    <row r="12" spans="1:10" ht="13.5">
      <c r="A12" s="30">
        <v>8</v>
      </c>
      <c r="B12" s="46">
        <v>374675</v>
      </c>
      <c r="C12" s="47">
        <v>52679783</v>
      </c>
      <c r="E12" s="115" t="s">
        <v>43</v>
      </c>
      <c r="F12" s="116"/>
      <c r="G12" s="101">
        <v>9628</v>
      </c>
      <c r="H12" s="102">
        <v>9111220</v>
      </c>
      <c r="I12" s="50">
        <f>'３月'!I12+'４月'!G12</f>
        <v>31141</v>
      </c>
      <c r="J12" s="50">
        <f>'３月'!J12+'４月'!H12</f>
        <v>30598489</v>
      </c>
    </row>
    <row r="13" spans="1:10" ht="13.5">
      <c r="A13" s="30">
        <v>9</v>
      </c>
      <c r="B13" s="46">
        <v>209847</v>
      </c>
      <c r="C13" s="47">
        <v>31126958</v>
      </c>
      <c r="E13" s="37"/>
      <c r="F13" s="40" t="s">
        <v>23</v>
      </c>
      <c r="G13" s="84">
        <v>6081</v>
      </c>
      <c r="H13" s="84">
        <v>6092286</v>
      </c>
      <c r="I13" s="66">
        <f>'３月'!I13+'４月'!G13</f>
        <v>23147</v>
      </c>
      <c r="J13" s="66">
        <f>'３月'!J13+'４月'!H13</f>
        <v>23617766</v>
      </c>
    </row>
    <row r="14" spans="1:10" ht="13.5">
      <c r="A14" s="30">
        <v>10</v>
      </c>
      <c r="B14" s="46"/>
      <c r="C14" s="47"/>
      <c r="E14" s="124" t="s">
        <v>96</v>
      </c>
      <c r="F14" s="125"/>
      <c r="G14" s="53"/>
      <c r="H14" s="65"/>
      <c r="I14" s="50">
        <f>'３月'!I14+'４月'!G14</f>
        <v>0</v>
      </c>
      <c r="J14" s="50">
        <f>'３月'!J14+'４月'!H14</f>
        <v>0</v>
      </c>
    </row>
    <row r="15" spans="1:10" ht="13.5">
      <c r="A15" s="30">
        <v>11</v>
      </c>
      <c r="B15" s="46">
        <v>477176</v>
      </c>
      <c r="C15" s="47">
        <v>84402622</v>
      </c>
      <c r="E15" s="37"/>
      <c r="F15" s="40" t="s">
        <v>23</v>
      </c>
      <c r="G15" s="69"/>
      <c r="H15" s="74"/>
      <c r="I15" s="66">
        <f>'３月'!I15+'４月'!G15</f>
        <v>0</v>
      </c>
      <c r="J15" s="66">
        <f>'３月'!J15+'４月'!H15</f>
        <v>0</v>
      </c>
    </row>
    <row r="16" spans="1:10" ht="13.5">
      <c r="A16" s="30">
        <v>12</v>
      </c>
      <c r="B16" s="46">
        <v>335556</v>
      </c>
      <c r="C16" s="47">
        <v>45820726</v>
      </c>
      <c r="E16" s="115" t="s">
        <v>44</v>
      </c>
      <c r="F16" s="116"/>
      <c r="G16" s="53"/>
      <c r="H16" s="53"/>
      <c r="I16" s="50">
        <f>'３月'!I16+'４月'!G16</f>
        <v>0</v>
      </c>
      <c r="J16" s="50">
        <f>'３月'!J16+'４月'!H16</f>
        <v>0</v>
      </c>
    </row>
    <row r="17" spans="1:10" ht="13.5">
      <c r="A17" s="30">
        <v>13</v>
      </c>
      <c r="B17" s="46">
        <v>969972</v>
      </c>
      <c r="C17" s="47">
        <v>89915024</v>
      </c>
      <c r="E17" s="37"/>
      <c r="F17" s="40" t="s">
        <v>23</v>
      </c>
      <c r="G17" s="55"/>
      <c r="H17" s="55"/>
      <c r="I17" s="66">
        <f>'３月'!I17+'４月'!G17</f>
        <v>0</v>
      </c>
      <c r="J17" s="66">
        <f>'３月'!J17+'４月'!H17</f>
        <v>0</v>
      </c>
    </row>
    <row r="18" spans="1:10" ht="13.5">
      <c r="A18" s="30">
        <v>14</v>
      </c>
      <c r="B18" s="46">
        <v>673838</v>
      </c>
      <c r="C18" s="47">
        <v>71428092</v>
      </c>
      <c r="E18" s="121" t="s">
        <v>27</v>
      </c>
      <c r="F18" s="122"/>
      <c r="G18" s="101">
        <v>428805</v>
      </c>
      <c r="H18" s="102">
        <v>193257507</v>
      </c>
      <c r="I18" s="50">
        <f>'３月'!I18+'４月'!G18</f>
        <v>2104443</v>
      </c>
      <c r="J18" s="50">
        <f>'３月'!J18+'４月'!H18</f>
        <v>1178132568</v>
      </c>
    </row>
    <row r="19" spans="1:10" ht="13.5">
      <c r="A19" s="30">
        <v>15</v>
      </c>
      <c r="B19" s="46">
        <v>640765</v>
      </c>
      <c r="C19" s="47">
        <v>62969406</v>
      </c>
      <c r="E19" s="37"/>
      <c r="F19" s="40" t="s">
        <v>23</v>
      </c>
      <c r="G19" s="84">
        <v>451948</v>
      </c>
      <c r="H19" s="84">
        <v>200622375</v>
      </c>
      <c r="I19" s="66">
        <f>'３月'!I19+'４月'!G19</f>
        <v>1868326</v>
      </c>
      <c r="J19" s="66">
        <f>'３月'!J19+'４月'!H19</f>
        <v>1124755742</v>
      </c>
    </row>
    <row r="20" spans="1:10" ht="13.5">
      <c r="A20" s="30">
        <v>16</v>
      </c>
      <c r="B20" s="46">
        <v>343537</v>
      </c>
      <c r="C20" s="47">
        <v>45879838</v>
      </c>
      <c r="E20" s="115" t="s">
        <v>26</v>
      </c>
      <c r="F20" s="116"/>
      <c r="G20" s="53">
        <v>20386</v>
      </c>
      <c r="H20" s="64">
        <v>8567548</v>
      </c>
      <c r="I20" s="50">
        <f>'３月'!I20+'４月'!G20</f>
        <v>59796</v>
      </c>
      <c r="J20" s="50">
        <f>'３月'!J20+'４月'!H20</f>
        <v>24826398</v>
      </c>
    </row>
    <row r="21" spans="1:10" ht="13.5">
      <c r="A21" s="30">
        <v>17</v>
      </c>
      <c r="B21" s="46"/>
      <c r="C21" s="47"/>
      <c r="E21" s="37"/>
      <c r="F21" s="40" t="s">
        <v>23</v>
      </c>
      <c r="G21" s="69">
        <v>21351</v>
      </c>
      <c r="H21" s="69">
        <v>6547938</v>
      </c>
      <c r="I21" s="66">
        <f>'３月'!I21+'４月'!G21</f>
        <v>70629</v>
      </c>
      <c r="J21" s="66">
        <f>'３月'!J21+'４月'!H21</f>
        <v>26864836</v>
      </c>
    </row>
    <row r="22" spans="1:10" ht="13.5">
      <c r="A22" s="30">
        <v>18</v>
      </c>
      <c r="B22" s="46">
        <v>81944</v>
      </c>
      <c r="C22" s="47">
        <v>32883044</v>
      </c>
      <c r="E22" s="115" t="s">
        <v>45</v>
      </c>
      <c r="F22" s="116"/>
      <c r="G22" s="101">
        <v>512094</v>
      </c>
      <c r="H22" s="102">
        <v>292875133</v>
      </c>
      <c r="I22" s="50">
        <f>'３月'!I22+'４月'!G22</f>
        <v>1822723</v>
      </c>
      <c r="J22" s="50">
        <f>'３月'!J22+'４月'!H22</f>
        <v>1153986566</v>
      </c>
    </row>
    <row r="23" spans="1:10" ht="13.5">
      <c r="A23" s="30">
        <v>19</v>
      </c>
      <c r="B23" s="46">
        <v>71422</v>
      </c>
      <c r="C23" s="47">
        <v>20514162</v>
      </c>
      <c r="E23" s="37"/>
      <c r="F23" s="40" t="s">
        <v>23</v>
      </c>
      <c r="G23" s="84">
        <v>580290</v>
      </c>
      <c r="H23" s="91">
        <v>282661331</v>
      </c>
      <c r="I23" s="66">
        <f>'３月'!I23+'４月'!G23</f>
        <v>2382101</v>
      </c>
      <c r="J23" s="66">
        <f>'３月'!J23+'４月'!H23</f>
        <v>1198931071</v>
      </c>
    </row>
    <row r="24" spans="1:10" ht="13.5">
      <c r="A24" s="30">
        <v>20</v>
      </c>
      <c r="B24" s="46">
        <v>204824</v>
      </c>
      <c r="C24" s="47">
        <v>45714992</v>
      </c>
      <c r="E24" s="115" t="s">
        <v>24</v>
      </c>
      <c r="F24" s="116"/>
      <c r="G24" s="53">
        <f aca="true" t="shared" si="0" ref="G24:J25">G6+G8+G10+G12+G14+G16+G18+G20+G22</f>
        <v>8524618</v>
      </c>
      <c r="H24" s="53">
        <f t="shared" si="0"/>
        <v>1366948127</v>
      </c>
      <c r="I24" s="53">
        <f t="shared" si="0"/>
        <v>35274337</v>
      </c>
      <c r="J24" s="53">
        <f t="shared" si="0"/>
        <v>6512001931</v>
      </c>
    </row>
    <row r="25" spans="1:10" ht="13.5">
      <c r="A25" s="30">
        <v>21</v>
      </c>
      <c r="B25" s="46">
        <v>253452</v>
      </c>
      <c r="C25" s="47">
        <v>60794827</v>
      </c>
      <c r="E25" s="37"/>
      <c r="F25" s="40" t="s">
        <v>25</v>
      </c>
      <c r="G25" s="55">
        <f t="shared" si="0"/>
        <v>12243691</v>
      </c>
      <c r="H25" s="55">
        <f t="shared" si="0"/>
        <v>1313790501</v>
      </c>
      <c r="I25" s="55">
        <f t="shared" si="0"/>
        <v>40486416</v>
      </c>
      <c r="J25" s="55">
        <f t="shared" si="0"/>
        <v>6682842099</v>
      </c>
    </row>
    <row r="26" spans="1:10" ht="13.5">
      <c r="A26" s="30">
        <v>22</v>
      </c>
      <c r="B26" s="46">
        <v>140394</v>
      </c>
      <c r="C26" s="47">
        <v>43000990</v>
      </c>
      <c r="E26" s="117" t="s">
        <v>46</v>
      </c>
      <c r="F26" s="118"/>
      <c r="G26" s="2">
        <f>G24/G25</f>
        <v>0.6962457644512591</v>
      </c>
      <c r="H26" s="2">
        <f>H24/H25</f>
        <v>1.0404612652927074</v>
      </c>
      <c r="I26" s="2">
        <f>I24/I25</f>
        <v>0.8712635121864084</v>
      </c>
      <c r="J26" s="2">
        <f>J24/J25</f>
        <v>0.9744360011101318</v>
      </c>
    </row>
    <row r="27" spans="1:10" ht="13.5" customHeight="1">
      <c r="A27" s="30">
        <v>23</v>
      </c>
      <c r="B27" s="46">
        <v>60666</v>
      </c>
      <c r="C27" s="47">
        <v>20208879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/>
      <c r="C28" s="47"/>
      <c r="F28" s="45"/>
      <c r="G28" s="45"/>
      <c r="H28" s="45"/>
      <c r="I28" s="45"/>
      <c r="J28" s="45"/>
    </row>
    <row r="29" spans="1:10" ht="13.5">
      <c r="A29" s="30">
        <v>25</v>
      </c>
      <c r="B29" s="46">
        <v>254290</v>
      </c>
      <c r="C29" s="47">
        <v>68923574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323189</v>
      </c>
      <c r="C30" s="47">
        <v>61635834</v>
      </c>
      <c r="F30" s="45"/>
      <c r="G30" s="45"/>
      <c r="H30" s="45"/>
      <c r="I30" s="45"/>
      <c r="J30" s="45"/>
    </row>
    <row r="31" spans="1:10" ht="13.5">
      <c r="A31" s="30">
        <v>27</v>
      </c>
      <c r="B31" s="46">
        <v>414616</v>
      </c>
      <c r="C31" s="47">
        <v>84726074</v>
      </c>
      <c r="F31" s="45"/>
      <c r="G31" s="45"/>
      <c r="H31" s="45"/>
      <c r="I31" s="45"/>
      <c r="J31" s="45"/>
    </row>
    <row r="32" spans="1:3" ht="13.5">
      <c r="A32" s="30">
        <v>28</v>
      </c>
      <c r="B32" s="46">
        <v>87829</v>
      </c>
      <c r="C32" s="47">
        <v>31350557</v>
      </c>
    </row>
    <row r="33" spans="1:3" ht="13.5">
      <c r="A33" s="30">
        <v>29</v>
      </c>
      <c r="B33" s="46">
        <v>13445</v>
      </c>
      <c r="C33" s="47">
        <v>8745607</v>
      </c>
    </row>
    <row r="34" spans="1:3" ht="13.5">
      <c r="A34" s="30">
        <v>30</v>
      </c>
      <c r="B34" s="46">
        <v>156636</v>
      </c>
      <c r="C34" s="47">
        <v>45443701</v>
      </c>
    </row>
    <row r="35" spans="1:3" ht="14.25" thickBot="1">
      <c r="A35" s="30">
        <v>31</v>
      </c>
      <c r="B35" s="46"/>
      <c r="C35" s="47"/>
    </row>
    <row r="36" spans="1:6" ht="14.25" thickBot="1">
      <c r="A36" s="113" t="s">
        <v>24</v>
      </c>
      <c r="B36" s="5">
        <f>SUM(B5:B35)</f>
        <v>8524618</v>
      </c>
      <c r="C36" s="5">
        <f>SUM(C5:C35)</f>
        <v>1366948127</v>
      </c>
      <c r="F36" s="21"/>
    </row>
    <row r="37" spans="1:7" ht="13.5">
      <c r="A37" s="14" t="s">
        <v>25</v>
      </c>
      <c r="B37" s="4">
        <v>12243691</v>
      </c>
      <c r="C37" s="4">
        <v>1313790501</v>
      </c>
      <c r="G37" s="28"/>
    </row>
    <row r="38" spans="1:5" ht="14.25" thickBot="1">
      <c r="A38" s="15" t="s">
        <v>47</v>
      </c>
      <c r="B38" s="7">
        <f>B36/B37</f>
        <v>0.6962457644512591</v>
      </c>
      <c r="C38" s="7">
        <f>C36/C37</f>
        <v>1.0404612652927074</v>
      </c>
      <c r="E38" s="26"/>
    </row>
    <row r="39" spans="1:3" ht="24.75" thickBot="1">
      <c r="A39" s="19" t="s">
        <v>57</v>
      </c>
      <c r="B39" s="5">
        <f>'３月'!B39+'４月'!B36</f>
        <v>35274337</v>
      </c>
      <c r="C39" s="5">
        <f>'３月'!C39+'４月'!C36</f>
        <v>6512001931</v>
      </c>
    </row>
    <row r="40" spans="1:3" ht="13.5">
      <c r="A40" s="22" t="s">
        <v>48</v>
      </c>
      <c r="B40" s="24">
        <f>'３月'!B40+'４月'!B37</f>
        <v>40486416</v>
      </c>
      <c r="C40" s="24">
        <f>'３月'!C40+'４月'!C37</f>
        <v>6682842099</v>
      </c>
    </row>
    <row r="41" spans="1:3" ht="13.5">
      <c r="A41" s="16" t="s">
        <v>49</v>
      </c>
      <c r="B41" s="23">
        <f>B39/B40</f>
        <v>0.8712635121864084</v>
      </c>
      <c r="C41" s="23">
        <f>C39/C40</f>
        <v>0.9744360011101318</v>
      </c>
    </row>
  </sheetData>
  <sheetProtection/>
  <mergeCells count="12">
    <mergeCell ref="E3:G3"/>
    <mergeCell ref="E6:F6"/>
    <mergeCell ref="E8:F8"/>
    <mergeCell ref="E10:F10"/>
    <mergeCell ref="E20:F20"/>
    <mergeCell ref="E22:F22"/>
    <mergeCell ref="E24:F24"/>
    <mergeCell ref="E26:F26"/>
    <mergeCell ref="E12:F12"/>
    <mergeCell ref="E14:F14"/>
    <mergeCell ref="E16:F16"/>
    <mergeCell ref="E18:F18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H24" sqref="H24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17" t="s">
        <v>110</v>
      </c>
    </row>
    <row r="3" spans="1:7" ht="14.25">
      <c r="A3" s="18" t="s">
        <v>34</v>
      </c>
      <c r="E3" s="123" t="s">
        <v>35</v>
      </c>
      <c r="F3" s="123"/>
      <c r="G3" s="123"/>
    </row>
    <row r="4" spans="1:10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60</v>
      </c>
      <c r="I4" s="8" t="s">
        <v>61</v>
      </c>
      <c r="J4" s="9"/>
    </row>
    <row r="5" spans="1:10" ht="13.5">
      <c r="A5" s="30">
        <v>1</v>
      </c>
      <c r="B5" s="46">
        <v>59898</v>
      </c>
      <c r="C5" s="47">
        <v>30119567</v>
      </c>
      <c r="E5" s="42"/>
      <c r="F5" s="39"/>
      <c r="G5" s="1" t="s">
        <v>39</v>
      </c>
      <c r="H5" s="30" t="s">
        <v>38</v>
      </c>
      <c r="I5" s="6" t="s">
        <v>39</v>
      </c>
      <c r="J5" s="1" t="s">
        <v>38</v>
      </c>
    </row>
    <row r="6" spans="1:10" ht="13.5">
      <c r="A6" s="30">
        <v>2</v>
      </c>
      <c r="B6" s="46">
        <v>85370</v>
      </c>
      <c r="C6" s="47">
        <v>35853418</v>
      </c>
      <c r="E6" s="115" t="s">
        <v>40</v>
      </c>
      <c r="F6" s="116"/>
      <c r="G6" s="53">
        <v>10657564</v>
      </c>
      <c r="H6" s="64">
        <v>751930578</v>
      </c>
      <c r="I6" s="53">
        <f>'４月'!I6+'５月'!G6</f>
        <v>37975501</v>
      </c>
      <c r="J6" s="53">
        <f>'４月'!J6+'５月'!H6</f>
        <v>3567821265</v>
      </c>
    </row>
    <row r="7" spans="1:10" ht="13.5">
      <c r="A7" s="30">
        <v>3</v>
      </c>
      <c r="B7" s="46"/>
      <c r="C7" s="47"/>
      <c r="E7" s="37"/>
      <c r="F7" s="40" t="s">
        <v>23</v>
      </c>
      <c r="G7" s="69">
        <v>7347417</v>
      </c>
      <c r="H7" s="73">
        <v>547097675</v>
      </c>
      <c r="I7" s="69">
        <f>'４月'!I7+'５月'!G7</f>
        <v>39594399</v>
      </c>
      <c r="J7" s="69">
        <f>'４月'!J7+'５月'!H7</f>
        <v>3699002505</v>
      </c>
    </row>
    <row r="8" spans="1:10" ht="13.5">
      <c r="A8" s="30">
        <v>4</v>
      </c>
      <c r="B8" s="46"/>
      <c r="C8" s="47"/>
      <c r="E8" s="115" t="s">
        <v>58</v>
      </c>
      <c r="F8" s="116"/>
      <c r="G8" s="101">
        <v>28536</v>
      </c>
      <c r="H8" s="102">
        <v>15009634</v>
      </c>
      <c r="I8" s="53">
        <f>'４月'!I8+'５月'!G8</f>
        <v>504843</v>
      </c>
      <c r="J8" s="53">
        <f>'４月'!J8+'５月'!H8</f>
        <v>285274534</v>
      </c>
    </row>
    <row r="9" spans="1:10" ht="13.5">
      <c r="A9" s="30">
        <v>5</v>
      </c>
      <c r="B9" s="46"/>
      <c r="C9" s="47"/>
      <c r="E9" s="37"/>
      <c r="F9" s="40" t="s">
        <v>23</v>
      </c>
      <c r="G9" s="84">
        <v>16632</v>
      </c>
      <c r="H9" s="84">
        <v>8859523</v>
      </c>
      <c r="I9" s="69">
        <f>'４月'!I9+'５月'!G9</f>
        <v>497973</v>
      </c>
      <c r="J9" s="69">
        <f>'４月'!J9+'５月'!H9</f>
        <v>214188493</v>
      </c>
    </row>
    <row r="10" spans="1:10" ht="13.5">
      <c r="A10" s="30">
        <v>6</v>
      </c>
      <c r="B10" s="114">
        <v>170910</v>
      </c>
      <c r="C10" s="47">
        <v>58677626</v>
      </c>
      <c r="E10" s="115" t="s">
        <v>59</v>
      </c>
      <c r="F10" s="116"/>
      <c r="G10" s="53">
        <v>787678</v>
      </c>
      <c r="H10" s="64">
        <v>248323882</v>
      </c>
      <c r="I10" s="53">
        <f>'４月'!I10+'５月'!G10</f>
        <v>4249668</v>
      </c>
      <c r="J10" s="53">
        <f>'４月'!J10+'５月'!H10</f>
        <v>1286626205</v>
      </c>
    </row>
    <row r="11" spans="1:10" ht="13.5">
      <c r="A11" s="30">
        <v>7</v>
      </c>
      <c r="B11" s="46">
        <v>83012</v>
      </c>
      <c r="C11" s="47">
        <v>31388554</v>
      </c>
      <c r="E11" s="37"/>
      <c r="F11" s="40" t="s">
        <v>23</v>
      </c>
      <c r="G11" s="69">
        <v>878290</v>
      </c>
      <c r="H11" s="69">
        <v>188584070</v>
      </c>
      <c r="I11" s="69">
        <f>'４月'!I11+'５月'!G11</f>
        <v>4292180</v>
      </c>
      <c r="J11" s="69">
        <f>'４月'!J11+'５月'!H11</f>
        <v>1140022954</v>
      </c>
    </row>
    <row r="12" spans="1:10" ht="13.5">
      <c r="A12" s="30">
        <v>8</v>
      </c>
      <c r="B12" s="46"/>
      <c r="C12" s="47"/>
      <c r="E12" s="115" t="s">
        <v>43</v>
      </c>
      <c r="F12" s="116"/>
      <c r="G12" s="101">
        <v>5475</v>
      </c>
      <c r="H12" s="102">
        <v>6134111</v>
      </c>
      <c r="I12" s="53">
        <f>'４月'!I12+'５月'!G12</f>
        <v>36616</v>
      </c>
      <c r="J12" s="53">
        <f>'４月'!J12+'５月'!H12</f>
        <v>36732600</v>
      </c>
    </row>
    <row r="13" spans="1:10" ht="13.5">
      <c r="A13" s="30">
        <v>9</v>
      </c>
      <c r="B13" s="46">
        <v>238259</v>
      </c>
      <c r="C13" s="47">
        <v>58363240</v>
      </c>
      <c r="E13" s="37"/>
      <c r="F13" s="40" t="s">
        <v>23</v>
      </c>
      <c r="G13" s="84">
        <v>5096</v>
      </c>
      <c r="H13" s="84">
        <v>5498491</v>
      </c>
      <c r="I13" s="69">
        <f>'４月'!I13+'５月'!G13</f>
        <v>28243</v>
      </c>
      <c r="J13" s="69">
        <f>'４月'!J13+'５月'!H13</f>
        <v>29116257</v>
      </c>
    </row>
    <row r="14" spans="1:10" ht="13.5">
      <c r="A14" s="30">
        <v>10</v>
      </c>
      <c r="B14" s="46">
        <v>240831</v>
      </c>
      <c r="C14" s="47">
        <v>49278390</v>
      </c>
      <c r="E14" s="124" t="s">
        <v>96</v>
      </c>
      <c r="F14" s="125"/>
      <c r="G14" s="53"/>
      <c r="H14" s="56"/>
      <c r="I14" s="53">
        <f>'４月'!I14+'５月'!G14</f>
        <v>0</v>
      </c>
      <c r="J14" s="53">
        <f>'４月'!J14+'５月'!H14</f>
        <v>0</v>
      </c>
    </row>
    <row r="15" spans="1:10" ht="13.5">
      <c r="A15" s="30">
        <v>11</v>
      </c>
      <c r="B15" s="46">
        <v>180608</v>
      </c>
      <c r="C15" s="47">
        <v>43656386</v>
      </c>
      <c r="E15" s="37"/>
      <c r="F15" s="40" t="s">
        <v>23</v>
      </c>
      <c r="G15" s="69"/>
      <c r="H15" s="74"/>
      <c r="I15" s="69">
        <f>'４月'!I15+'５月'!G15</f>
        <v>0</v>
      </c>
      <c r="J15" s="69">
        <f>'４月'!J15+'５月'!H15</f>
        <v>0</v>
      </c>
    </row>
    <row r="16" spans="1:10" ht="13.5">
      <c r="A16" s="30">
        <v>12</v>
      </c>
      <c r="B16" s="46">
        <v>206866</v>
      </c>
      <c r="C16" s="47">
        <v>44146386</v>
      </c>
      <c r="E16" s="115" t="s">
        <v>44</v>
      </c>
      <c r="F16" s="116"/>
      <c r="G16" s="70"/>
      <c r="H16" s="53"/>
      <c r="I16" s="53">
        <f>'４月'!I16+'５月'!G16</f>
        <v>0</v>
      </c>
      <c r="J16" s="53">
        <f>'４月'!J16+'５月'!H16</f>
        <v>0</v>
      </c>
    </row>
    <row r="17" spans="1:10" ht="13.5">
      <c r="A17" s="30">
        <v>13</v>
      </c>
      <c r="B17" s="46">
        <v>272389</v>
      </c>
      <c r="C17" s="47">
        <v>68544530</v>
      </c>
      <c r="E17" s="37"/>
      <c r="F17" s="40" t="s">
        <v>23</v>
      </c>
      <c r="G17" s="71"/>
      <c r="H17" s="55"/>
      <c r="I17" s="69">
        <f>'４月'!I17+'５月'!G17</f>
        <v>0</v>
      </c>
      <c r="J17" s="69">
        <f>'４月'!J17+'５月'!H17</f>
        <v>0</v>
      </c>
    </row>
    <row r="18" spans="1:10" ht="13.5">
      <c r="A18" s="30">
        <v>14</v>
      </c>
      <c r="B18" s="46">
        <v>188622</v>
      </c>
      <c r="C18" s="47">
        <v>42468877</v>
      </c>
      <c r="E18" s="121" t="s">
        <v>27</v>
      </c>
      <c r="F18" s="122"/>
      <c r="G18" s="101">
        <v>501311</v>
      </c>
      <c r="H18" s="102">
        <v>206540207</v>
      </c>
      <c r="I18" s="53">
        <f>'４月'!I18+'５月'!G18</f>
        <v>2605754</v>
      </c>
      <c r="J18" s="53">
        <f>'４月'!J18+'５月'!H18</f>
        <v>1384672775</v>
      </c>
    </row>
    <row r="19" spans="1:10" ht="13.5">
      <c r="A19" s="30">
        <v>15</v>
      </c>
      <c r="B19" s="46"/>
      <c r="C19" s="47"/>
      <c r="E19" s="37"/>
      <c r="F19" s="40" t="s">
        <v>23</v>
      </c>
      <c r="G19" s="84">
        <v>460988</v>
      </c>
      <c r="H19" s="84">
        <v>172810984</v>
      </c>
      <c r="I19" s="69">
        <f>'４月'!I19+'５月'!G19</f>
        <v>2329314</v>
      </c>
      <c r="J19" s="69">
        <f>'４月'!J19+'５月'!H19</f>
        <v>1297566726</v>
      </c>
    </row>
    <row r="20" spans="1:10" ht="13.5">
      <c r="A20" s="30">
        <v>16</v>
      </c>
      <c r="B20" s="46">
        <v>196556</v>
      </c>
      <c r="C20" s="47">
        <v>41766954</v>
      </c>
      <c r="E20" s="115" t="s">
        <v>26</v>
      </c>
      <c r="F20" s="116"/>
      <c r="G20" s="53">
        <v>13217</v>
      </c>
      <c r="H20" s="64">
        <v>3526728</v>
      </c>
      <c r="I20" s="53">
        <f>'４月'!I20+'５月'!G20</f>
        <v>73013</v>
      </c>
      <c r="J20" s="53">
        <f>'４月'!J20+'５月'!H20</f>
        <v>28353126</v>
      </c>
    </row>
    <row r="21" spans="1:10" ht="13.5">
      <c r="A21" s="30">
        <v>17</v>
      </c>
      <c r="B21" s="46">
        <v>123014</v>
      </c>
      <c r="C21" s="47">
        <v>36074363</v>
      </c>
      <c r="E21" s="37"/>
      <c r="F21" s="40" t="s">
        <v>23</v>
      </c>
      <c r="G21" s="92">
        <v>10962</v>
      </c>
      <c r="H21" s="92">
        <v>2823022</v>
      </c>
      <c r="I21" s="69">
        <f>'４月'!I21+'５月'!G21</f>
        <v>81591</v>
      </c>
      <c r="J21" s="69">
        <f>'４月'!J21+'５月'!H21</f>
        <v>29687858</v>
      </c>
    </row>
    <row r="22" spans="1:10" ht="13.5">
      <c r="A22" s="30">
        <v>18</v>
      </c>
      <c r="B22" s="46">
        <v>192931</v>
      </c>
      <c r="C22" s="47">
        <v>46402515</v>
      </c>
      <c r="E22" s="115" t="s">
        <v>45</v>
      </c>
      <c r="F22" s="128"/>
      <c r="G22" s="106">
        <v>559992</v>
      </c>
      <c r="H22" s="107">
        <v>256887824</v>
      </c>
      <c r="I22" s="105">
        <f>'４月'!I22+'５月'!G22</f>
        <v>2382715</v>
      </c>
      <c r="J22" s="53">
        <f>'４月'!J22+'５月'!H22</f>
        <v>1410874390</v>
      </c>
    </row>
    <row r="23" spans="1:10" ht="13.5">
      <c r="A23" s="30">
        <v>19</v>
      </c>
      <c r="B23" s="46">
        <v>258772</v>
      </c>
      <c r="C23" s="47">
        <v>62731272</v>
      </c>
      <c r="E23" s="37"/>
      <c r="F23" s="40" t="s">
        <v>23</v>
      </c>
      <c r="G23" s="84">
        <v>643199</v>
      </c>
      <c r="H23" s="91">
        <v>279997296</v>
      </c>
      <c r="I23" s="69">
        <f>'４月'!I23+'５月'!G23</f>
        <v>3025300</v>
      </c>
      <c r="J23" s="69">
        <f>'４月'!J23+'５月'!H23</f>
        <v>1478928367</v>
      </c>
    </row>
    <row r="24" spans="1:10" ht="13.5">
      <c r="A24" s="30">
        <v>20</v>
      </c>
      <c r="B24" s="46">
        <v>276288</v>
      </c>
      <c r="C24" s="47">
        <v>54670652</v>
      </c>
      <c r="E24" s="115" t="s">
        <v>24</v>
      </c>
      <c r="F24" s="116"/>
      <c r="G24" s="70">
        <f>G6+G8+G10+G12+G14+G16+G18+G20+G22</f>
        <v>12553773</v>
      </c>
      <c r="H24" s="53">
        <f aca="true" t="shared" si="0" ref="G24:J25">H6+H8+H10+H12+H14+H16+H18+H20+H22</f>
        <v>1488352964</v>
      </c>
      <c r="I24" s="53">
        <f t="shared" si="0"/>
        <v>47828110</v>
      </c>
      <c r="J24" s="53">
        <f t="shared" si="0"/>
        <v>8000354895</v>
      </c>
    </row>
    <row r="25" spans="1:10" ht="13.5">
      <c r="A25" s="30">
        <v>21</v>
      </c>
      <c r="B25" s="46">
        <v>102562</v>
      </c>
      <c r="C25" s="47">
        <v>25954129</v>
      </c>
      <c r="E25" s="37"/>
      <c r="F25" s="40" t="s">
        <v>25</v>
      </c>
      <c r="G25" s="55">
        <f t="shared" si="0"/>
        <v>9362584</v>
      </c>
      <c r="H25" s="55">
        <f t="shared" si="0"/>
        <v>1205671061</v>
      </c>
      <c r="I25" s="55">
        <f t="shared" si="0"/>
        <v>49849000</v>
      </c>
      <c r="J25" s="55">
        <f t="shared" si="0"/>
        <v>7888513160</v>
      </c>
    </row>
    <row r="26" spans="1:10" ht="13.5">
      <c r="A26" s="30">
        <v>22</v>
      </c>
      <c r="B26" s="46"/>
      <c r="C26" s="47"/>
      <c r="E26" s="117" t="s">
        <v>46</v>
      </c>
      <c r="F26" s="118"/>
      <c r="G26" s="2">
        <f>G24/G25</f>
        <v>1.3408448992286746</v>
      </c>
      <c r="H26" s="2">
        <f>H24/H25</f>
        <v>1.234460220655491</v>
      </c>
      <c r="I26" s="2">
        <f>I24/I25</f>
        <v>0.9594597685008727</v>
      </c>
      <c r="J26" s="2">
        <f>J24/J25</f>
        <v>1.014177796592533</v>
      </c>
    </row>
    <row r="27" spans="1:10" ht="13.5" customHeight="1">
      <c r="A27" s="30">
        <v>23</v>
      </c>
      <c r="B27" s="46">
        <v>680050</v>
      </c>
      <c r="C27" s="47">
        <v>80420867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1457695</v>
      </c>
      <c r="C28" s="47">
        <v>84483837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1785416</v>
      </c>
      <c r="C29" s="47">
        <v>88260068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550747</v>
      </c>
      <c r="C30" s="47">
        <v>53217116</v>
      </c>
      <c r="F30" s="45"/>
      <c r="G30" s="45"/>
      <c r="H30" s="45"/>
      <c r="I30" s="45"/>
      <c r="J30" s="45"/>
    </row>
    <row r="31" spans="1:3" ht="13.5">
      <c r="A31" s="30">
        <v>27</v>
      </c>
      <c r="B31" s="46">
        <v>1769166</v>
      </c>
      <c r="C31" s="47">
        <v>96503671</v>
      </c>
    </row>
    <row r="32" spans="1:3" ht="13.5">
      <c r="A32" s="30">
        <v>28</v>
      </c>
      <c r="B32" s="46">
        <v>1491158</v>
      </c>
      <c r="C32" s="47">
        <v>64532210</v>
      </c>
    </row>
    <row r="33" spans="1:3" ht="13.5">
      <c r="A33" s="30">
        <v>29</v>
      </c>
      <c r="B33" s="46"/>
      <c r="C33" s="47"/>
    </row>
    <row r="34" spans="1:3" ht="13.5">
      <c r="A34" s="30">
        <v>30</v>
      </c>
      <c r="B34" s="46">
        <v>1257032</v>
      </c>
      <c r="C34" s="47">
        <v>214707349</v>
      </c>
    </row>
    <row r="35" spans="1:3" ht="14.25" thickBot="1">
      <c r="A35" s="30">
        <v>31</v>
      </c>
      <c r="B35" s="46">
        <v>685621</v>
      </c>
      <c r="C35" s="47">
        <v>76130987</v>
      </c>
    </row>
    <row r="36" spans="1:6" ht="14.25" thickBot="1">
      <c r="A36" s="113" t="s">
        <v>24</v>
      </c>
      <c r="B36" s="5">
        <f>SUM(B5:B35)</f>
        <v>12553773</v>
      </c>
      <c r="C36" s="5">
        <f>SUM(C5:C35)</f>
        <v>1488352964</v>
      </c>
      <c r="F36" s="21"/>
    </row>
    <row r="37" spans="1:7" ht="13.5">
      <c r="A37" s="14" t="s">
        <v>25</v>
      </c>
      <c r="B37" s="4"/>
      <c r="C37" s="4"/>
      <c r="G37" s="28"/>
    </row>
    <row r="38" spans="1:5" ht="14.25" thickBot="1">
      <c r="A38" s="15" t="s">
        <v>47</v>
      </c>
      <c r="B38" s="2" t="e">
        <f>B36/B37</f>
        <v>#DIV/0!</v>
      </c>
      <c r="C38" s="2" t="e">
        <f>C36/C37</f>
        <v>#DIV/0!</v>
      </c>
      <c r="E38" s="26"/>
    </row>
    <row r="39" spans="1:3" ht="24.75" thickBot="1">
      <c r="A39" s="19" t="s">
        <v>62</v>
      </c>
      <c r="B39" s="5">
        <f>'４月'!B39+'５月'!B36</f>
        <v>47828110</v>
      </c>
      <c r="C39" s="5">
        <f>'４月'!C39+'５月'!C36</f>
        <v>8000354895</v>
      </c>
    </row>
    <row r="40" spans="1:3" ht="13.5">
      <c r="A40" s="22" t="s">
        <v>48</v>
      </c>
      <c r="B40" s="24">
        <f>'４月'!B40+'５月'!B37</f>
        <v>40486416</v>
      </c>
      <c r="C40" s="24">
        <f>'４月'!C40+'５月'!C37</f>
        <v>6682842099</v>
      </c>
    </row>
    <row r="41" spans="1:3" ht="13.5">
      <c r="A41" s="16" t="s">
        <v>49</v>
      </c>
      <c r="B41" s="23">
        <f>B39/B40</f>
        <v>1.1813372169075178</v>
      </c>
      <c r="C41" s="23">
        <f>C39/C40</f>
        <v>1.1971485748850998</v>
      </c>
    </row>
  </sheetData>
  <sheetProtection/>
  <mergeCells count="12">
    <mergeCell ref="E16:F16"/>
    <mergeCell ref="E18:F18"/>
    <mergeCell ref="E20:F20"/>
    <mergeCell ref="E22:F22"/>
    <mergeCell ref="E24:F24"/>
    <mergeCell ref="E26:F26"/>
    <mergeCell ref="E3:G3"/>
    <mergeCell ref="E6:F6"/>
    <mergeCell ref="E8:F8"/>
    <mergeCell ref="E10:F10"/>
    <mergeCell ref="E12:F12"/>
    <mergeCell ref="E14:F14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3">
      <selection activeCell="H12" sqref="H12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3.50390625" style="0" customWidth="1"/>
  </cols>
  <sheetData>
    <row r="1" ht="17.25">
      <c r="A1" s="17" t="s">
        <v>109</v>
      </c>
    </row>
    <row r="2" ht="13.5">
      <c r="I2" t="s">
        <v>99</v>
      </c>
    </row>
    <row r="3" spans="1:7" ht="14.25">
      <c r="A3" s="18" t="s">
        <v>34</v>
      </c>
      <c r="E3" s="123" t="s">
        <v>35</v>
      </c>
      <c r="F3" s="123"/>
      <c r="G3" s="123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67</v>
      </c>
      <c r="I4" s="8" t="s">
        <v>66</v>
      </c>
      <c r="J4" s="9"/>
      <c r="K4" s="31"/>
    </row>
    <row r="5" spans="1:11" ht="13.5">
      <c r="A5" s="30">
        <v>1</v>
      </c>
      <c r="B5" s="46">
        <v>391730</v>
      </c>
      <c r="C5" s="47">
        <v>54532311</v>
      </c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>
        <v>81341</v>
      </c>
      <c r="C6" s="47">
        <v>33569873</v>
      </c>
      <c r="E6" s="115" t="s">
        <v>40</v>
      </c>
      <c r="F6" s="116"/>
      <c r="G6" s="101">
        <v>6942521</v>
      </c>
      <c r="H6" s="102">
        <v>1534581946</v>
      </c>
      <c r="I6" s="53">
        <f>'５月'!I6+'６月'!G6</f>
        <v>44918022</v>
      </c>
      <c r="J6" s="53">
        <f>'５月'!J6+'６月'!H6</f>
        <v>5102403211</v>
      </c>
      <c r="K6" s="31"/>
    </row>
    <row r="7" spans="1:12" ht="13.5">
      <c r="A7" s="30">
        <v>3</v>
      </c>
      <c r="B7" s="46">
        <v>195809</v>
      </c>
      <c r="C7" s="47">
        <v>47370896</v>
      </c>
      <c r="E7" s="37"/>
      <c r="F7" s="40" t="s">
        <v>23</v>
      </c>
      <c r="G7" s="71">
        <v>13172046</v>
      </c>
      <c r="H7" s="108">
        <v>1658872550</v>
      </c>
      <c r="I7" s="69">
        <f>'５月'!I7+'６月'!G7</f>
        <v>52766445</v>
      </c>
      <c r="J7" s="69">
        <f>'５月'!J7+'６月'!H7</f>
        <v>5357875055</v>
      </c>
      <c r="K7" s="31"/>
      <c r="L7" s="28"/>
    </row>
    <row r="8" spans="1:11" ht="13.5">
      <c r="A8" s="30">
        <v>4</v>
      </c>
      <c r="B8" s="46">
        <v>209810</v>
      </c>
      <c r="C8" s="47">
        <v>50457138</v>
      </c>
      <c r="E8" s="115" t="s">
        <v>63</v>
      </c>
      <c r="F8" s="116"/>
      <c r="G8" s="101">
        <v>27585</v>
      </c>
      <c r="H8" s="101">
        <v>17131177</v>
      </c>
      <c r="I8" s="53">
        <f>'５月'!I8+'６月'!G8</f>
        <v>532428</v>
      </c>
      <c r="J8" s="53">
        <f>'５月'!J8+'６月'!H8</f>
        <v>302405711</v>
      </c>
      <c r="K8" s="31"/>
    </row>
    <row r="9" spans="1:11" ht="13.5">
      <c r="A9" s="30">
        <v>5</v>
      </c>
      <c r="B9" s="46"/>
      <c r="C9" s="47"/>
      <c r="E9" s="37"/>
      <c r="F9" s="40" t="s">
        <v>23</v>
      </c>
      <c r="G9" s="84">
        <v>3082</v>
      </c>
      <c r="H9" s="84">
        <v>2502262</v>
      </c>
      <c r="I9" s="69">
        <f>'５月'!I9+'６月'!G9</f>
        <v>501055</v>
      </c>
      <c r="J9" s="69">
        <f>'５月'!J9+'６月'!H9</f>
        <v>216690755</v>
      </c>
      <c r="K9" s="31"/>
    </row>
    <row r="10" spans="1:11" ht="13.5">
      <c r="A10" s="30">
        <v>6</v>
      </c>
      <c r="B10" s="46">
        <v>208928</v>
      </c>
      <c r="C10" s="47">
        <v>221871706</v>
      </c>
      <c r="E10" s="115" t="s">
        <v>64</v>
      </c>
      <c r="F10" s="116"/>
      <c r="G10" s="101">
        <v>792987</v>
      </c>
      <c r="H10" s="101">
        <v>272225005</v>
      </c>
      <c r="I10" s="53">
        <f>'５月'!I10+'６月'!G10</f>
        <v>5042655</v>
      </c>
      <c r="J10" s="53">
        <f>'５月'!J10+'６月'!H10</f>
        <v>1558851210</v>
      </c>
      <c r="K10" s="31"/>
    </row>
    <row r="11" spans="1:11" ht="13.5">
      <c r="A11" s="30">
        <v>7</v>
      </c>
      <c r="B11" s="46">
        <v>190264</v>
      </c>
      <c r="C11" s="47">
        <v>32950973</v>
      </c>
      <c r="E11" s="37"/>
      <c r="F11" s="40" t="s">
        <v>23</v>
      </c>
      <c r="G11" s="71">
        <v>876860</v>
      </c>
      <c r="H11" s="109">
        <v>182512288</v>
      </c>
      <c r="I11" s="69">
        <f>'５月'!I11+'６月'!G11</f>
        <v>5169040</v>
      </c>
      <c r="J11" s="69">
        <f>'５月'!J11+'６月'!H11</f>
        <v>1322535242</v>
      </c>
      <c r="K11" s="31"/>
    </row>
    <row r="12" spans="1:11" ht="13.5">
      <c r="A12" s="30">
        <v>8</v>
      </c>
      <c r="B12" s="46">
        <v>1130257</v>
      </c>
      <c r="C12" s="47">
        <v>276603160</v>
      </c>
      <c r="E12" s="115" t="s">
        <v>43</v>
      </c>
      <c r="F12" s="116"/>
      <c r="G12" s="101">
        <v>5075</v>
      </c>
      <c r="H12" s="101">
        <v>5391660</v>
      </c>
      <c r="I12" s="53">
        <f>'５月'!I12+'６月'!G12</f>
        <v>41691</v>
      </c>
      <c r="J12" s="53">
        <f>'５月'!J12+'６月'!H12</f>
        <v>42124260</v>
      </c>
      <c r="K12" s="28"/>
    </row>
    <row r="13" spans="1:11" ht="13.5">
      <c r="A13" s="30">
        <v>9</v>
      </c>
      <c r="B13" s="46">
        <v>403760</v>
      </c>
      <c r="C13" s="47">
        <v>141013310</v>
      </c>
      <c r="E13" s="37"/>
      <c r="F13" s="40" t="s">
        <v>23</v>
      </c>
      <c r="G13" s="84">
        <v>3882</v>
      </c>
      <c r="H13" s="84">
        <v>4347885</v>
      </c>
      <c r="I13" s="69">
        <f>'５月'!I13+'６月'!G13</f>
        <v>32125</v>
      </c>
      <c r="J13" s="69">
        <f>'５月'!J13+'６月'!H13</f>
        <v>33464142</v>
      </c>
      <c r="K13" s="31"/>
    </row>
    <row r="14" spans="1:11" ht="13.5">
      <c r="A14" s="30">
        <v>10</v>
      </c>
      <c r="B14" s="46">
        <v>1296710</v>
      </c>
      <c r="C14" s="47">
        <v>123837842</v>
      </c>
      <c r="E14" s="124" t="s">
        <v>96</v>
      </c>
      <c r="F14" s="125"/>
      <c r="G14" s="53"/>
      <c r="H14" s="56"/>
      <c r="I14" s="53">
        <f>'５月'!I14+'６月'!G14</f>
        <v>0</v>
      </c>
      <c r="J14" s="53">
        <f>'５月'!J14+'６月'!H14</f>
        <v>0</v>
      </c>
      <c r="K14" s="31"/>
    </row>
    <row r="15" spans="1:11" ht="13.5">
      <c r="A15" s="30">
        <v>11</v>
      </c>
      <c r="B15" s="46">
        <v>1173273</v>
      </c>
      <c r="C15" s="47">
        <v>79420576</v>
      </c>
      <c r="E15" s="37"/>
      <c r="F15" s="40" t="s">
        <v>23</v>
      </c>
      <c r="G15" s="69"/>
      <c r="H15" s="74"/>
      <c r="I15" s="69">
        <f>'５月'!I15+'６月'!G15</f>
        <v>0</v>
      </c>
      <c r="J15" s="69">
        <f>'５月'!J15+'６月'!H15</f>
        <v>0</v>
      </c>
      <c r="K15" s="31"/>
    </row>
    <row r="16" spans="1:11" ht="13.5">
      <c r="A16" s="30">
        <v>12</v>
      </c>
      <c r="B16" s="46"/>
      <c r="C16" s="47"/>
      <c r="E16" s="115" t="s">
        <v>44</v>
      </c>
      <c r="F16" s="116"/>
      <c r="G16" s="53"/>
      <c r="H16" s="53"/>
      <c r="I16" s="53">
        <f>'５月'!I16+'６月'!G16</f>
        <v>0</v>
      </c>
      <c r="J16" s="53">
        <f>'５月'!J16+'６月'!H16</f>
        <v>0</v>
      </c>
      <c r="K16" s="31"/>
    </row>
    <row r="17" spans="1:11" ht="13.5">
      <c r="A17" s="30">
        <v>13</v>
      </c>
      <c r="B17" s="46">
        <v>308298</v>
      </c>
      <c r="C17" s="47">
        <v>102278487</v>
      </c>
      <c r="E17" s="37"/>
      <c r="F17" s="40" t="s">
        <v>23</v>
      </c>
      <c r="G17" s="55"/>
      <c r="H17" s="55"/>
      <c r="I17" s="69">
        <f>'５月'!I17+'６月'!G17</f>
        <v>0</v>
      </c>
      <c r="J17" s="69">
        <f>'５月'!J17+'６月'!H17</f>
        <v>0</v>
      </c>
      <c r="K17" s="31"/>
    </row>
    <row r="18" spans="1:11" ht="13.5">
      <c r="A18" s="30">
        <v>14</v>
      </c>
      <c r="B18" s="46">
        <v>403037</v>
      </c>
      <c r="C18" s="47">
        <v>49658570</v>
      </c>
      <c r="E18" s="121" t="s">
        <v>27</v>
      </c>
      <c r="F18" s="122"/>
      <c r="G18" s="70">
        <v>2202</v>
      </c>
      <c r="H18" s="70">
        <v>1009355</v>
      </c>
      <c r="I18" s="53">
        <f>'５月'!I18+'６月'!G18</f>
        <v>2607956</v>
      </c>
      <c r="J18" s="53">
        <f>'５月'!J18+'６月'!H18</f>
        <v>1385682130</v>
      </c>
      <c r="K18" s="31"/>
    </row>
    <row r="19" spans="1:11" ht="13.5">
      <c r="A19" s="30">
        <v>15</v>
      </c>
      <c r="B19" s="46">
        <v>197278</v>
      </c>
      <c r="C19" s="47">
        <v>44960567</v>
      </c>
      <c r="E19" s="37"/>
      <c r="F19" s="40" t="s">
        <v>23</v>
      </c>
      <c r="G19" s="84">
        <v>0</v>
      </c>
      <c r="H19" s="84">
        <v>0</v>
      </c>
      <c r="I19" s="69">
        <f>'５月'!I19+'６月'!G19</f>
        <v>2329314</v>
      </c>
      <c r="J19" s="69">
        <f>'５月'!J19+'６月'!H19</f>
        <v>1297566726</v>
      </c>
      <c r="K19" s="31"/>
    </row>
    <row r="20" spans="1:11" ht="13.5">
      <c r="A20" s="30">
        <v>16</v>
      </c>
      <c r="B20" s="46">
        <v>271357</v>
      </c>
      <c r="C20" s="47">
        <v>95447447</v>
      </c>
      <c r="E20" s="115" t="s">
        <v>26</v>
      </c>
      <c r="F20" s="116"/>
      <c r="G20" s="101">
        <v>18208</v>
      </c>
      <c r="H20" s="101">
        <v>6626357</v>
      </c>
      <c r="I20" s="53">
        <f>'５月'!I20+'６月'!G20</f>
        <v>91221</v>
      </c>
      <c r="J20" s="53">
        <f>'５月'!J20+'６月'!H20</f>
        <v>34979483</v>
      </c>
      <c r="K20" s="31"/>
    </row>
    <row r="21" spans="1:11" ht="13.5">
      <c r="A21" s="30">
        <v>17</v>
      </c>
      <c r="B21" s="46">
        <v>156994</v>
      </c>
      <c r="C21" s="47">
        <v>151096459</v>
      </c>
      <c r="E21" s="37"/>
      <c r="F21" s="40" t="s">
        <v>23</v>
      </c>
      <c r="G21" s="71">
        <v>17517</v>
      </c>
      <c r="H21" s="109">
        <v>6545538</v>
      </c>
      <c r="I21" s="69">
        <f>'５月'!I21+'６月'!G21</f>
        <v>99108</v>
      </c>
      <c r="J21" s="69">
        <f>'５月'!J21+'６月'!H21</f>
        <v>36233396</v>
      </c>
      <c r="K21" s="31"/>
    </row>
    <row r="22" spans="1:11" ht="13.5">
      <c r="A22" s="30">
        <v>18</v>
      </c>
      <c r="B22" s="46">
        <v>168102</v>
      </c>
      <c r="C22" s="47">
        <v>21932617</v>
      </c>
      <c r="E22" s="115" t="s">
        <v>45</v>
      </c>
      <c r="F22" s="116"/>
      <c r="G22" s="101">
        <v>843203</v>
      </c>
      <c r="H22" s="110">
        <v>386258419</v>
      </c>
      <c r="I22" s="53">
        <f>'５月'!I22+'６月'!G22</f>
        <v>3225918</v>
      </c>
      <c r="J22" s="53">
        <f>'５月'!J22+'６月'!H22</f>
        <v>1797132809</v>
      </c>
      <c r="K22" s="31"/>
    </row>
    <row r="23" spans="1:11" ht="13.5">
      <c r="A23" s="30">
        <v>19</v>
      </c>
      <c r="B23" s="46"/>
      <c r="C23" s="47"/>
      <c r="E23" s="37"/>
      <c r="F23" s="40" t="s">
        <v>23</v>
      </c>
      <c r="G23" s="84">
        <v>1072339</v>
      </c>
      <c r="H23" s="91">
        <v>414253395</v>
      </c>
      <c r="I23" s="69">
        <f>'５月'!I23+'６月'!G23</f>
        <v>4097639</v>
      </c>
      <c r="J23" s="69">
        <f>'５月'!J23+'６月'!H23</f>
        <v>1893181762</v>
      </c>
      <c r="K23" s="31"/>
    </row>
    <row r="24" spans="1:11" ht="13.5">
      <c r="A24" s="30">
        <v>20</v>
      </c>
      <c r="B24" s="46">
        <v>289271</v>
      </c>
      <c r="C24" s="47">
        <v>136047306</v>
      </c>
      <c r="E24" s="115" t="s">
        <v>24</v>
      </c>
      <c r="F24" s="116"/>
      <c r="G24" s="53">
        <f aca="true" t="shared" si="0" ref="G24:J25">G6+G8+G10+G12+G14+G16+G18+G20+G22</f>
        <v>8631781</v>
      </c>
      <c r="H24" s="53">
        <f t="shared" si="0"/>
        <v>2223223919</v>
      </c>
      <c r="I24" s="53">
        <f t="shared" si="0"/>
        <v>56459891</v>
      </c>
      <c r="J24" s="53">
        <f t="shared" si="0"/>
        <v>10223578814</v>
      </c>
      <c r="K24" s="31"/>
    </row>
    <row r="25" spans="1:11" ht="13.5">
      <c r="A25" s="30">
        <v>21</v>
      </c>
      <c r="B25" s="46">
        <v>258764</v>
      </c>
      <c r="C25" s="47">
        <v>83423850</v>
      </c>
      <c r="E25" s="37"/>
      <c r="F25" s="40" t="s">
        <v>25</v>
      </c>
      <c r="G25" s="55">
        <f t="shared" si="0"/>
        <v>15145726</v>
      </c>
      <c r="H25" s="55">
        <f t="shared" si="0"/>
        <v>2269033918</v>
      </c>
      <c r="I25" s="55">
        <f t="shared" si="0"/>
        <v>64994726</v>
      </c>
      <c r="J25" s="55">
        <f t="shared" si="0"/>
        <v>10157547078</v>
      </c>
      <c r="K25" s="31"/>
    </row>
    <row r="26" spans="1:11" ht="13.5">
      <c r="A26" s="30">
        <v>22</v>
      </c>
      <c r="B26" s="46">
        <v>170368</v>
      </c>
      <c r="C26" s="47">
        <v>71633936</v>
      </c>
      <c r="E26" s="117" t="s">
        <v>46</v>
      </c>
      <c r="F26" s="118"/>
      <c r="G26" s="2">
        <f>G24/G25</f>
        <v>0.5699153015180652</v>
      </c>
      <c r="H26" s="2">
        <f>H24/H25</f>
        <v>0.9798107914400952</v>
      </c>
      <c r="I26" s="2">
        <f>I24/I25</f>
        <v>0.8686841913911599</v>
      </c>
      <c r="J26" s="2">
        <f>J24/J25</f>
        <v>1.0065007560873644</v>
      </c>
      <c r="K26" s="31"/>
    </row>
    <row r="27" spans="1:10" ht="13.5" customHeight="1">
      <c r="A27" s="30">
        <v>23</v>
      </c>
      <c r="B27" s="46">
        <v>179960</v>
      </c>
      <c r="C27" s="47">
        <v>75639590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150500</v>
      </c>
      <c r="C28" s="47">
        <v>99690774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68843</v>
      </c>
      <c r="C29" s="47">
        <v>41130784</v>
      </c>
      <c r="F29" s="45"/>
      <c r="G29" s="45"/>
      <c r="H29" s="45"/>
      <c r="I29" s="45"/>
      <c r="J29" s="45"/>
    </row>
    <row r="30" spans="1:10" ht="13.5">
      <c r="A30" s="30">
        <v>26</v>
      </c>
      <c r="B30" s="46"/>
      <c r="C30" s="47"/>
      <c r="F30" s="45"/>
      <c r="G30" s="45"/>
      <c r="H30" s="45"/>
      <c r="I30" s="45"/>
      <c r="J30" s="45"/>
    </row>
    <row r="31" spans="1:3" ht="13.5">
      <c r="A31" s="30">
        <v>27</v>
      </c>
      <c r="B31" s="46">
        <v>86048</v>
      </c>
      <c r="C31" s="47">
        <v>49398885</v>
      </c>
    </row>
    <row r="32" spans="1:3" ht="13.5">
      <c r="A32" s="30">
        <v>28</v>
      </c>
      <c r="B32" s="46">
        <v>119935</v>
      </c>
      <c r="C32" s="47">
        <v>33219066</v>
      </c>
    </row>
    <row r="33" spans="1:3" ht="13.5">
      <c r="A33" s="30">
        <v>29</v>
      </c>
      <c r="B33" s="46">
        <v>180320</v>
      </c>
      <c r="C33" s="47">
        <v>48858781</v>
      </c>
    </row>
    <row r="34" spans="1:3" ht="13.5">
      <c r="A34" s="30">
        <v>30</v>
      </c>
      <c r="B34" s="46">
        <v>340824</v>
      </c>
      <c r="C34" s="47">
        <v>57179015</v>
      </c>
    </row>
    <row r="35" spans="1:3" ht="14.25" thickBot="1">
      <c r="A35" s="30">
        <v>31</v>
      </c>
      <c r="B35" s="46"/>
      <c r="C35" s="47"/>
    </row>
    <row r="36" spans="1:6" ht="14.25" thickBot="1">
      <c r="A36" s="113" t="s">
        <v>24</v>
      </c>
      <c r="B36" s="5">
        <f>SUM(B5:B35)</f>
        <v>8631781</v>
      </c>
      <c r="C36" s="5">
        <f>SUM(C5:C35)</f>
        <v>2223223919</v>
      </c>
      <c r="F36" s="21"/>
    </row>
    <row r="37" spans="1:7" ht="13.5">
      <c r="A37" s="14" t="s">
        <v>25</v>
      </c>
      <c r="B37" s="4"/>
      <c r="C37" s="4"/>
      <c r="G37" s="28"/>
    </row>
    <row r="38" spans="1:5" ht="14.25" thickBot="1">
      <c r="A38" s="15" t="s">
        <v>47</v>
      </c>
      <c r="B38" s="2" t="e">
        <f>B36/B37</f>
        <v>#DIV/0!</v>
      </c>
      <c r="C38" s="2" t="e">
        <f>C36/C37</f>
        <v>#DIV/0!</v>
      </c>
      <c r="E38" s="26"/>
    </row>
    <row r="39" spans="1:3" ht="24.75" thickBot="1">
      <c r="A39" s="19" t="s">
        <v>65</v>
      </c>
      <c r="B39" s="5">
        <f>'５月'!B39+'６月'!B36</f>
        <v>56459891</v>
      </c>
      <c r="C39" s="5">
        <f>'５月'!C39+'６月'!C36</f>
        <v>10223578814</v>
      </c>
    </row>
    <row r="40" spans="1:3" ht="13.5">
      <c r="A40" s="22" t="s">
        <v>48</v>
      </c>
      <c r="B40" s="24">
        <f>'５月'!B40+'６月'!B37</f>
        <v>40486416</v>
      </c>
      <c r="C40" s="24">
        <f>'５月'!C40+'６月'!C37</f>
        <v>6682842099</v>
      </c>
    </row>
    <row r="41" spans="1:3" ht="13.5">
      <c r="A41" s="16" t="s">
        <v>49</v>
      </c>
      <c r="B41" s="23">
        <f>B39/B40</f>
        <v>1.3945391214673089</v>
      </c>
      <c r="C41" s="23">
        <f>C39/C40</f>
        <v>1.5298249850209427</v>
      </c>
    </row>
  </sheetData>
  <sheetProtection/>
  <mergeCells count="12">
    <mergeCell ref="E3:G3"/>
    <mergeCell ref="E6:F6"/>
    <mergeCell ref="E8:F8"/>
    <mergeCell ref="E10:F10"/>
    <mergeCell ref="E20:F20"/>
    <mergeCell ref="E22:F22"/>
    <mergeCell ref="E24:F24"/>
    <mergeCell ref="E26:F26"/>
    <mergeCell ref="E12:F12"/>
    <mergeCell ref="E14:F14"/>
    <mergeCell ref="E16:F16"/>
    <mergeCell ref="E18:F18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3">
      <selection activeCell="H24" sqref="H24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1.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17" t="s">
        <v>108</v>
      </c>
    </row>
    <row r="2" ht="13.5">
      <c r="J2" t="s">
        <v>100</v>
      </c>
    </row>
    <row r="3" spans="1:7" ht="14.25">
      <c r="A3" s="18" t="s">
        <v>34</v>
      </c>
      <c r="E3" s="123" t="s">
        <v>35</v>
      </c>
      <c r="F3" s="123"/>
      <c r="G3" s="123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70</v>
      </c>
      <c r="I4" s="8" t="s">
        <v>71</v>
      </c>
      <c r="J4" s="9"/>
      <c r="K4" s="31"/>
    </row>
    <row r="5" spans="1:11" ht="13.5">
      <c r="A5" s="30">
        <v>1</v>
      </c>
      <c r="B5" s="46">
        <v>195357</v>
      </c>
      <c r="C5" s="47">
        <v>50682650</v>
      </c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>
        <v>253680</v>
      </c>
      <c r="C6" s="47">
        <v>39899773</v>
      </c>
      <c r="E6" s="115" t="s">
        <v>40</v>
      </c>
      <c r="F6" s="116"/>
      <c r="G6" s="53">
        <v>3244413</v>
      </c>
      <c r="H6" s="64">
        <v>875845816</v>
      </c>
      <c r="I6" s="53">
        <f>'６月'!I6+'7月'!G6</f>
        <v>48162435</v>
      </c>
      <c r="J6" s="53">
        <f>'６月'!J6+'7月'!H6</f>
        <v>5978249027</v>
      </c>
      <c r="K6" s="31"/>
    </row>
    <row r="7" spans="1:12" ht="13.5">
      <c r="A7" s="30">
        <v>3</v>
      </c>
      <c r="B7" s="46"/>
      <c r="C7" s="47"/>
      <c r="E7" s="37"/>
      <c r="F7" s="40" t="s">
        <v>23</v>
      </c>
      <c r="G7" s="69">
        <v>7099737</v>
      </c>
      <c r="H7" s="73">
        <v>1342444365</v>
      </c>
      <c r="I7" s="69">
        <f>'６月'!I7+'7月'!G7</f>
        <v>59866182</v>
      </c>
      <c r="J7" s="69">
        <f>'６月'!J7+'7月'!H7</f>
        <v>6700319420</v>
      </c>
      <c r="K7" s="31"/>
      <c r="L7" s="28"/>
    </row>
    <row r="8" spans="1:11" ht="13.5">
      <c r="A8" s="30">
        <v>4</v>
      </c>
      <c r="B8" s="46">
        <v>278721</v>
      </c>
      <c r="C8" s="47">
        <v>131891105</v>
      </c>
      <c r="E8" s="115" t="s">
        <v>68</v>
      </c>
      <c r="F8" s="116"/>
      <c r="G8" s="70">
        <v>8688</v>
      </c>
      <c r="H8" s="76">
        <v>5377687</v>
      </c>
      <c r="I8" s="53">
        <f>'６月'!I8+'7月'!G8</f>
        <v>541116</v>
      </c>
      <c r="J8" s="53">
        <f>'６月'!J8+'7月'!H8</f>
        <v>307783398</v>
      </c>
      <c r="K8" s="31"/>
    </row>
    <row r="9" spans="1:11" ht="13.5">
      <c r="A9" s="30">
        <v>5</v>
      </c>
      <c r="B9" s="46">
        <v>207526</v>
      </c>
      <c r="C9" s="47">
        <v>60429998</v>
      </c>
      <c r="E9" s="37"/>
      <c r="F9" s="40" t="s">
        <v>23</v>
      </c>
      <c r="G9" s="84">
        <v>4275</v>
      </c>
      <c r="H9" s="84">
        <v>2923516</v>
      </c>
      <c r="I9" s="69">
        <f>'６月'!I9+'7月'!G9</f>
        <v>505330</v>
      </c>
      <c r="J9" s="69">
        <f>'６月'!J9+'7月'!H9</f>
        <v>219614271</v>
      </c>
      <c r="K9" s="31"/>
    </row>
    <row r="10" spans="1:11" ht="13.5">
      <c r="A10" s="30">
        <v>6</v>
      </c>
      <c r="B10" s="46">
        <v>124078</v>
      </c>
      <c r="C10" s="47">
        <v>23715866</v>
      </c>
      <c r="E10" s="115" t="s">
        <v>69</v>
      </c>
      <c r="F10" s="116"/>
      <c r="G10" s="53">
        <v>80660</v>
      </c>
      <c r="H10" s="64">
        <v>35370972</v>
      </c>
      <c r="I10" s="53">
        <f>'６月'!I10+'7月'!G10</f>
        <v>5123315</v>
      </c>
      <c r="J10" s="53">
        <f>'６月'!J10+'7月'!H10</f>
        <v>1594222182</v>
      </c>
      <c r="K10" s="31"/>
    </row>
    <row r="11" spans="1:11" ht="13.5">
      <c r="A11" s="30">
        <v>7</v>
      </c>
      <c r="B11" s="46">
        <v>192988</v>
      </c>
      <c r="C11" s="47">
        <v>65653229</v>
      </c>
      <c r="E11" s="37"/>
      <c r="F11" s="40" t="s">
        <v>23</v>
      </c>
      <c r="G11" s="69">
        <v>54660</v>
      </c>
      <c r="H11" s="69">
        <v>18150912</v>
      </c>
      <c r="I11" s="69">
        <f>'６月'!I11+'7月'!G11</f>
        <v>5223700</v>
      </c>
      <c r="J11" s="69">
        <f>'６月'!J11+'7月'!H11</f>
        <v>1340686154</v>
      </c>
      <c r="K11" s="31"/>
    </row>
    <row r="12" spans="1:11" ht="13.5">
      <c r="A12" s="30">
        <v>8</v>
      </c>
      <c r="B12" s="46">
        <v>166947</v>
      </c>
      <c r="C12" s="47">
        <v>78648589</v>
      </c>
      <c r="E12" s="115" t="s">
        <v>43</v>
      </c>
      <c r="F12" s="116"/>
      <c r="G12" s="101">
        <v>12065</v>
      </c>
      <c r="H12" s="102">
        <v>9206693</v>
      </c>
      <c r="I12" s="53">
        <f>'６月'!I12+'7月'!G12</f>
        <v>53756</v>
      </c>
      <c r="J12" s="53">
        <f>'６月'!J12+'7月'!H12</f>
        <v>51330953</v>
      </c>
      <c r="K12" s="28"/>
    </row>
    <row r="13" spans="1:11" ht="13.5">
      <c r="A13" s="30">
        <v>9</v>
      </c>
      <c r="B13" s="46">
        <v>185016</v>
      </c>
      <c r="C13" s="47">
        <v>54517504</v>
      </c>
      <c r="E13" s="37"/>
      <c r="F13" s="40" t="s">
        <v>23</v>
      </c>
      <c r="G13" s="84">
        <v>8565</v>
      </c>
      <c r="H13" s="84">
        <v>6854967</v>
      </c>
      <c r="I13" s="69">
        <f>'６月'!I13+'7月'!G13</f>
        <v>40690</v>
      </c>
      <c r="J13" s="69">
        <f>'６月'!J13+'7月'!H13</f>
        <v>40319109</v>
      </c>
      <c r="K13" s="31"/>
    </row>
    <row r="14" spans="1:11" ht="13.5">
      <c r="A14" s="30">
        <v>10</v>
      </c>
      <c r="B14" s="46"/>
      <c r="C14" s="47"/>
      <c r="E14" s="124" t="s">
        <v>96</v>
      </c>
      <c r="F14" s="125"/>
      <c r="G14" s="70"/>
      <c r="H14" s="76"/>
      <c r="I14" s="53">
        <f>'６月'!I14+'7月'!G14</f>
        <v>0</v>
      </c>
      <c r="J14" s="53">
        <f>'６月'!J14+'7月'!H14</f>
        <v>0</v>
      </c>
      <c r="K14" s="31"/>
    </row>
    <row r="15" spans="1:12" ht="13.5">
      <c r="A15" s="30">
        <v>11</v>
      </c>
      <c r="B15" s="46">
        <v>288900</v>
      </c>
      <c r="C15" s="47">
        <v>93675426</v>
      </c>
      <c r="E15" s="37"/>
      <c r="F15" s="40" t="s">
        <v>23</v>
      </c>
      <c r="G15" s="55"/>
      <c r="H15" s="93"/>
      <c r="I15" s="69">
        <f>'６月'!I15+'7月'!G15</f>
        <v>0</v>
      </c>
      <c r="J15" s="69">
        <f>'６月'!J15+'7月'!H15</f>
        <v>0</v>
      </c>
      <c r="K15" s="31"/>
      <c r="L15" s="31"/>
    </row>
    <row r="16" spans="1:12" ht="13.5">
      <c r="A16" s="30">
        <v>12</v>
      </c>
      <c r="B16" s="46">
        <v>171256</v>
      </c>
      <c r="C16" s="47">
        <v>50565309</v>
      </c>
      <c r="E16" s="115" t="s">
        <v>44</v>
      </c>
      <c r="F16" s="116"/>
      <c r="G16" s="53"/>
      <c r="H16" s="53"/>
      <c r="I16" s="53">
        <f>'６月'!I16+'7月'!G16</f>
        <v>0</v>
      </c>
      <c r="J16" s="53">
        <f>'６月'!J16+'7月'!H16</f>
        <v>0</v>
      </c>
      <c r="K16" s="31"/>
      <c r="L16" s="31"/>
    </row>
    <row r="17" spans="1:11" ht="13.5">
      <c r="A17" s="30">
        <v>13</v>
      </c>
      <c r="B17" s="46">
        <v>127080</v>
      </c>
      <c r="C17" s="47">
        <v>50967977</v>
      </c>
      <c r="E17" s="37"/>
      <c r="F17" s="40" t="s">
        <v>23</v>
      </c>
      <c r="G17" s="55"/>
      <c r="H17" s="55"/>
      <c r="I17" s="69">
        <f>'６月'!I17+'7月'!G17</f>
        <v>0</v>
      </c>
      <c r="J17" s="69">
        <f>'６月'!J17+'7月'!H17</f>
        <v>0</v>
      </c>
      <c r="K17" s="31"/>
    </row>
    <row r="18" spans="1:11" ht="13.5">
      <c r="A18" s="30">
        <v>14</v>
      </c>
      <c r="B18" s="46">
        <v>184634</v>
      </c>
      <c r="C18" s="47">
        <v>75704493</v>
      </c>
      <c r="E18" s="121" t="s">
        <v>27</v>
      </c>
      <c r="F18" s="122"/>
      <c r="G18" s="53"/>
      <c r="H18" s="53"/>
      <c r="I18" s="53">
        <f>'６月'!I18+'7月'!G18</f>
        <v>2607956</v>
      </c>
      <c r="J18" s="53">
        <f>'６月'!J18+'7月'!H18</f>
        <v>1385682130</v>
      </c>
      <c r="K18" s="31"/>
    </row>
    <row r="19" spans="1:11" ht="13.5">
      <c r="A19" s="30">
        <v>15</v>
      </c>
      <c r="B19" s="46">
        <v>81628</v>
      </c>
      <c r="C19" s="47">
        <v>76727434</v>
      </c>
      <c r="E19" s="37"/>
      <c r="F19" s="40" t="s">
        <v>23</v>
      </c>
      <c r="G19" s="55"/>
      <c r="H19" s="55"/>
      <c r="I19" s="69">
        <f>'６月'!I19+'7月'!G19</f>
        <v>2329314</v>
      </c>
      <c r="J19" s="69">
        <f>'６月'!J19+'7月'!H19</f>
        <v>1297566726</v>
      </c>
      <c r="K19" s="31"/>
    </row>
    <row r="20" spans="1:11" ht="13.5">
      <c r="A20" s="30">
        <v>16</v>
      </c>
      <c r="B20" s="46">
        <v>165994</v>
      </c>
      <c r="C20" s="47">
        <v>53282742</v>
      </c>
      <c r="E20" s="115" t="s">
        <v>26</v>
      </c>
      <c r="F20" s="116"/>
      <c r="G20" s="53">
        <v>7350</v>
      </c>
      <c r="H20" s="64">
        <v>2390980</v>
      </c>
      <c r="I20" s="53">
        <f>'６月'!I20+'7月'!G20</f>
        <v>98571</v>
      </c>
      <c r="J20" s="53">
        <f>'６月'!J20+'7月'!H20</f>
        <v>37370463</v>
      </c>
      <c r="K20" s="31"/>
    </row>
    <row r="21" spans="1:11" ht="13.5">
      <c r="A21" s="30">
        <v>17</v>
      </c>
      <c r="B21" s="46"/>
      <c r="C21" s="47"/>
      <c r="E21" s="37"/>
      <c r="F21" s="40" t="s">
        <v>23</v>
      </c>
      <c r="G21" s="85">
        <v>3806</v>
      </c>
      <c r="H21" s="85">
        <v>2386002</v>
      </c>
      <c r="I21" s="69">
        <f>'６月'!I21+'7月'!G21</f>
        <v>102914</v>
      </c>
      <c r="J21" s="69">
        <f>'６月'!J21+'7月'!H21</f>
        <v>38619398</v>
      </c>
      <c r="K21" s="31"/>
    </row>
    <row r="22" spans="1:11" ht="13.5">
      <c r="A22" s="30">
        <v>18</v>
      </c>
      <c r="B22" s="46"/>
      <c r="C22" s="47"/>
      <c r="E22" s="115" t="s">
        <v>45</v>
      </c>
      <c r="F22" s="116"/>
      <c r="G22" s="99">
        <v>606708</v>
      </c>
      <c r="H22" s="99">
        <v>327931257</v>
      </c>
      <c r="I22" s="53">
        <f>'６月'!I22+'7月'!G22</f>
        <v>3832626</v>
      </c>
      <c r="J22" s="53">
        <f>'６月'!J22+'7月'!H22</f>
        <v>2125064066</v>
      </c>
      <c r="K22" s="31"/>
    </row>
    <row r="23" spans="1:11" ht="13.5">
      <c r="A23" s="30">
        <v>19</v>
      </c>
      <c r="B23" s="46">
        <v>76836</v>
      </c>
      <c r="C23" s="47">
        <v>29756490</v>
      </c>
      <c r="E23" s="37"/>
      <c r="F23" s="40" t="s">
        <v>23</v>
      </c>
      <c r="G23" s="84">
        <v>773753</v>
      </c>
      <c r="H23" s="91">
        <v>385390734</v>
      </c>
      <c r="I23" s="69">
        <f>'６月'!I23+'7月'!G23</f>
        <v>4871392</v>
      </c>
      <c r="J23" s="69">
        <f>'６月'!J23+'7月'!H23</f>
        <v>2278572496</v>
      </c>
      <c r="K23" s="31"/>
    </row>
    <row r="24" spans="1:11" ht="13.5">
      <c r="A24" s="30">
        <v>20</v>
      </c>
      <c r="B24" s="46">
        <v>114616</v>
      </c>
      <c r="C24" s="47">
        <v>39107349</v>
      </c>
      <c r="E24" s="115" t="s">
        <v>24</v>
      </c>
      <c r="F24" s="116"/>
      <c r="G24" s="53">
        <f aca="true" t="shared" si="0" ref="G24:J25">G6+G8+G10+G12+G14+G16+G18+G20+G22</f>
        <v>3959884</v>
      </c>
      <c r="H24" s="53">
        <f t="shared" si="0"/>
        <v>1256123405</v>
      </c>
      <c r="I24" s="53">
        <f t="shared" si="0"/>
        <v>60419775</v>
      </c>
      <c r="J24" s="53">
        <f t="shared" si="0"/>
        <v>11479702219</v>
      </c>
      <c r="K24" s="31"/>
    </row>
    <row r="25" spans="1:11" ht="13.5">
      <c r="A25" s="30">
        <v>21</v>
      </c>
      <c r="B25" s="46">
        <v>46544</v>
      </c>
      <c r="C25" s="47">
        <v>19559042</v>
      </c>
      <c r="E25" s="37"/>
      <c r="F25" s="40" t="s">
        <v>25</v>
      </c>
      <c r="G25" s="55">
        <f t="shared" si="0"/>
        <v>7944796</v>
      </c>
      <c r="H25" s="55">
        <f t="shared" si="0"/>
        <v>1758150496</v>
      </c>
      <c r="I25" s="55">
        <f t="shared" si="0"/>
        <v>72939522</v>
      </c>
      <c r="J25" s="55">
        <f t="shared" si="0"/>
        <v>11915697574</v>
      </c>
      <c r="K25" s="31"/>
    </row>
    <row r="26" spans="1:11" ht="13.5">
      <c r="A26" s="30">
        <v>22</v>
      </c>
      <c r="B26" s="46">
        <v>96038</v>
      </c>
      <c r="C26" s="47">
        <v>46186558</v>
      </c>
      <c r="E26" s="117" t="s">
        <v>46</v>
      </c>
      <c r="F26" s="118"/>
      <c r="G26" s="2">
        <f>G24/G25</f>
        <v>0.4984248808905855</v>
      </c>
      <c r="H26" s="2">
        <f>H24/H25</f>
        <v>0.714457270784173</v>
      </c>
      <c r="I26" s="2">
        <f>I24/I25</f>
        <v>0.8283544139485861</v>
      </c>
      <c r="J26" s="2">
        <f>J24/J25</f>
        <v>0.9634100016140608</v>
      </c>
      <c r="K26" s="31"/>
    </row>
    <row r="27" spans="1:10" ht="13.5" customHeight="1">
      <c r="A27" s="30">
        <v>23</v>
      </c>
      <c r="B27" s="46">
        <v>107625</v>
      </c>
      <c r="C27" s="47">
        <v>24996166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/>
      <c r="C28" s="47"/>
      <c r="F28" s="45"/>
      <c r="G28" s="45"/>
      <c r="H28" s="45"/>
      <c r="I28" s="45"/>
      <c r="J28" s="45"/>
    </row>
    <row r="29" spans="1:10" ht="13.5">
      <c r="A29" s="30">
        <v>25</v>
      </c>
      <c r="B29" s="46">
        <v>255661</v>
      </c>
      <c r="C29" s="47">
        <v>67168140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65355</v>
      </c>
      <c r="C30" s="47">
        <v>19411688</v>
      </c>
      <c r="F30" s="45"/>
      <c r="G30" s="45"/>
      <c r="H30" s="45"/>
      <c r="I30" s="45"/>
      <c r="J30" s="45"/>
    </row>
    <row r="31" spans="1:10" ht="13.5">
      <c r="A31" s="30">
        <v>27</v>
      </c>
      <c r="B31" s="46">
        <v>122154</v>
      </c>
      <c r="C31" s="47">
        <v>22204334</v>
      </c>
      <c r="F31" s="45"/>
      <c r="G31" s="45"/>
      <c r="H31" s="45"/>
      <c r="I31" s="45"/>
      <c r="J31" s="45"/>
    </row>
    <row r="32" spans="1:3" ht="13.5">
      <c r="A32" s="30">
        <v>28</v>
      </c>
      <c r="B32" s="46">
        <v>125918</v>
      </c>
      <c r="C32" s="47">
        <v>22504396</v>
      </c>
    </row>
    <row r="33" spans="1:3" ht="13.5">
      <c r="A33" s="30">
        <v>29</v>
      </c>
      <c r="B33" s="46">
        <v>132612</v>
      </c>
      <c r="C33" s="47">
        <v>23587188</v>
      </c>
    </row>
    <row r="34" spans="1:3" ht="13.5">
      <c r="A34" s="30">
        <v>30</v>
      </c>
      <c r="B34" s="46">
        <v>192720</v>
      </c>
      <c r="C34" s="47">
        <v>35279959</v>
      </c>
    </row>
    <row r="35" spans="1:3" ht="14.25" thickBot="1">
      <c r="A35" s="30">
        <v>31</v>
      </c>
      <c r="B35" s="46"/>
      <c r="C35" s="47"/>
    </row>
    <row r="36" spans="1:6" ht="14.25" thickBot="1">
      <c r="A36" s="113" t="s">
        <v>24</v>
      </c>
      <c r="B36" s="5">
        <f>SUM(B5:B35)</f>
        <v>3959884</v>
      </c>
      <c r="C36" s="5">
        <f>SUM(C5:C35)</f>
        <v>1256123405</v>
      </c>
      <c r="F36" s="21"/>
    </row>
    <row r="37" spans="1:7" ht="13.5">
      <c r="A37" s="14" t="s">
        <v>25</v>
      </c>
      <c r="B37" s="4">
        <v>7944796</v>
      </c>
      <c r="C37" s="4">
        <v>1758150496</v>
      </c>
      <c r="G37" s="28"/>
    </row>
    <row r="38" spans="1:5" ht="14.25" thickBot="1">
      <c r="A38" s="15" t="s">
        <v>47</v>
      </c>
      <c r="B38" s="2">
        <f>B36/B37</f>
        <v>0.4984248808905855</v>
      </c>
      <c r="C38" s="2">
        <f>C36/C37</f>
        <v>0.714457270784173</v>
      </c>
      <c r="E38" s="26"/>
    </row>
    <row r="39" spans="1:3" ht="24.75" thickBot="1">
      <c r="A39" s="19" t="s">
        <v>72</v>
      </c>
      <c r="B39" s="5">
        <f>'６月'!B39+'7月'!B36</f>
        <v>60419775</v>
      </c>
      <c r="C39" s="5">
        <f>'６月'!C39+'7月'!C36</f>
        <v>11479702219</v>
      </c>
    </row>
    <row r="40" spans="1:7" ht="13.5">
      <c r="A40" s="22" t="s">
        <v>48</v>
      </c>
      <c r="B40" s="24">
        <f>'６月'!B40+'7月'!B37</f>
        <v>48431212</v>
      </c>
      <c r="C40" s="24">
        <f>'６月'!C40+'7月'!C37</f>
        <v>8440992595</v>
      </c>
      <c r="G40" s="28"/>
    </row>
    <row r="41" spans="1:3" ht="13.5">
      <c r="A41" s="16" t="s">
        <v>49</v>
      </c>
      <c r="B41" s="23">
        <f>B39/B40</f>
        <v>1.2475379513525287</v>
      </c>
      <c r="C41" s="23">
        <f>C39/C40</f>
        <v>1.3599943477974346</v>
      </c>
    </row>
  </sheetData>
  <sheetProtection/>
  <mergeCells count="12">
    <mergeCell ref="E16:F16"/>
    <mergeCell ref="E18:F18"/>
    <mergeCell ref="E20:F20"/>
    <mergeCell ref="E22:F22"/>
    <mergeCell ref="E24:F24"/>
    <mergeCell ref="E26:F26"/>
    <mergeCell ref="E3:G3"/>
    <mergeCell ref="E6:F6"/>
    <mergeCell ref="E8:F8"/>
    <mergeCell ref="E10:F10"/>
    <mergeCell ref="E12:F12"/>
    <mergeCell ref="E14:F14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3">
      <selection activeCell="H24" sqref="H24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5.00390625" style="0" customWidth="1"/>
    <col min="10" max="10" width="14.125" style="0" customWidth="1"/>
  </cols>
  <sheetData>
    <row r="1" ht="17.25">
      <c r="A1" s="17" t="s">
        <v>107</v>
      </c>
    </row>
    <row r="3" spans="1:7" ht="14.25">
      <c r="A3" s="18" t="s">
        <v>34</v>
      </c>
      <c r="E3" s="123" t="s">
        <v>35</v>
      </c>
      <c r="F3" s="123"/>
      <c r="G3" s="123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76</v>
      </c>
      <c r="I4" s="8" t="s">
        <v>77</v>
      </c>
      <c r="J4" s="9"/>
      <c r="K4" s="31"/>
    </row>
    <row r="5" spans="1:11" ht="13.5">
      <c r="A5" s="30">
        <v>1</v>
      </c>
      <c r="B5" s="46">
        <v>410624</v>
      </c>
      <c r="C5" s="47">
        <v>50006474</v>
      </c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>
        <v>145822</v>
      </c>
      <c r="C6" s="47">
        <v>25831049</v>
      </c>
      <c r="E6" s="115" t="s">
        <v>40</v>
      </c>
      <c r="F6" s="116"/>
      <c r="G6" s="53">
        <v>4191081</v>
      </c>
      <c r="H6" s="64">
        <v>613807350</v>
      </c>
      <c r="I6" s="53">
        <f>'7月'!I6+'８月'!G6</f>
        <v>52353516</v>
      </c>
      <c r="J6" s="53">
        <f>'7月'!J6+'８月'!H6</f>
        <v>6592056377</v>
      </c>
      <c r="K6" s="31"/>
    </row>
    <row r="7" spans="1:12" ht="13.5">
      <c r="A7" s="30">
        <v>3</v>
      </c>
      <c r="B7" s="46">
        <v>196612</v>
      </c>
      <c r="C7" s="47">
        <v>28697796</v>
      </c>
      <c r="E7" s="37"/>
      <c r="F7" s="40" t="s">
        <v>23</v>
      </c>
      <c r="G7" s="69">
        <v>6961656</v>
      </c>
      <c r="H7" s="73">
        <v>593594710</v>
      </c>
      <c r="I7" s="69">
        <f>'7月'!I7+'８月'!G7</f>
        <v>66827838</v>
      </c>
      <c r="J7" s="69">
        <f>'7月'!J7+'８月'!H7</f>
        <v>7293914130</v>
      </c>
      <c r="K7" s="31"/>
      <c r="L7" s="28"/>
    </row>
    <row r="8" spans="1:11" ht="13.5">
      <c r="A8" s="30">
        <v>4</v>
      </c>
      <c r="B8" s="46">
        <v>506739</v>
      </c>
      <c r="C8" s="47">
        <v>79914110</v>
      </c>
      <c r="E8" s="115" t="s">
        <v>73</v>
      </c>
      <c r="F8" s="116"/>
      <c r="G8" s="70">
        <v>3175</v>
      </c>
      <c r="H8" s="70">
        <v>3508771</v>
      </c>
      <c r="I8" s="53">
        <f>'7月'!I8+'８月'!G8</f>
        <v>544291</v>
      </c>
      <c r="J8" s="53">
        <f>'7月'!J8+'８月'!H8</f>
        <v>311292169</v>
      </c>
      <c r="K8" s="31"/>
    </row>
    <row r="9" spans="1:11" ht="13.5">
      <c r="A9" s="30">
        <v>5</v>
      </c>
      <c r="B9" s="46">
        <v>391642</v>
      </c>
      <c r="C9" s="47">
        <v>63234155</v>
      </c>
      <c r="E9" s="37"/>
      <c r="F9" s="40" t="s">
        <v>23</v>
      </c>
      <c r="G9" s="84">
        <v>4350</v>
      </c>
      <c r="H9" s="84">
        <v>5203394</v>
      </c>
      <c r="I9" s="69">
        <f>'7月'!I9+'８月'!G9</f>
        <v>509680</v>
      </c>
      <c r="J9" s="69">
        <f>'7月'!J9+'８月'!H9</f>
        <v>224817665</v>
      </c>
      <c r="K9" s="31"/>
    </row>
    <row r="10" spans="1:11" ht="13.5">
      <c r="A10" s="30">
        <v>6</v>
      </c>
      <c r="B10" s="46">
        <v>274882</v>
      </c>
      <c r="C10" s="47">
        <v>38079184</v>
      </c>
      <c r="E10" s="115" t="s">
        <v>74</v>
      </c>
      <c r="F10" s="116"/>
      <c r="G10" s="53"/>
      <c r="H10" s="54"/>
      <c r="I10" s="53">
        <f>'7月'!I10+'８月'!G10</f>
        <v>5123315</v>
      </c>
      <c r="J10" s="53">
        <f>'7月'!J10+'８月'!H10</f>
        <v>1594222182</v>
      </c>
      <c r="K10" s="31"/>
    </row>
    <row r="11" spans="1:11" ht="13.5">
      <c r="A11" s="30">
        <v>7</v>
      </c>
      <c r="B11" s="46"/>
      <c r="C11" s="47"/>
      <c r="E11" s="37"/>
      <c r="F11" s="40" t="s">
        <v>23</v>
      </c>
      <c r="G11" s="55"/>
      <c r="H11" s="52"/>
      <c r="I11" s="69">
        <f>'7月'!I11+'８月'!G11</f>
        <v>5223700</v>
      </c>
      <c r="J11" s="69">
        <f>'7月'!J11+'８月'!H11</f>
        <v>1340686154</v>
      </c>
      <c r="K11" s="31"/>
    </row>
    <row r="12" spans="1:11" ht="13.5">
      <c r="A12" s="30">
        <v>8</v>
      </c>
      <c r="B12" s="46">
        <v>295063</v>
      </c>
      <c r="C12" s="47">
        <v>41252014</v>
      </c>
      <c r="E12" s="115" t="s">
        <v>43</v>
      </c>
      <c r="F12" s="116"/>
      <c r="G12" s="53">
        <v>10019</v>
      </c>
      <c r="H12" s="54">
        <v>9338649</v>
      </c>
      <c r="I12" s="53">
        <f>'7月'!I12+'８月'!G12</f>
        <v>63775</v>
      </c>
      <c r="J12" s="53">
        <f>'7月'!J12+'８月'!H12</f>
        <v>60669602</v>
      </c>
      <c r="K12" s="28"/>
    </row>
    <row r="13" spans="1:11" ht="13.5">
      <c r="A13" s="30">
        <v>9</v>
      </c>
      <c r="B13" s="46">
        <v>353802</v>
      </c>
      <c r="C13" s="47">
        <v>49271395</v>
      </c>
      <c r="E13" s="37"/>
      <c r="F13" s="40" t="s">
        <v>23</v>
      </c>
      <c r="G13" s="69">
        <v>8173</v>
      </c>
      <c r="H13" s="69">
        <v>8805281</v>
      </c>
      <c r="I13" s="69">
        <f>'7月'!I13+'８月'!G13</f>
        <v>48863</v>
      </c>
      <c r="J13" s="69">
        <f>'7月'!J13+'８月'!H13</f>
        <v>49124390</v>
      </c>
      <c r="K13" s="31"/>
    </row>
    <row r="14" spans="1:11" ht="13.5">
      <c r="A14" s="30">
        <v>10</v>
      </c>
      <c r="B14" s="46">
        <v>190861</v>
      </c>
      <c r="C14" s="47">
        <v>31611290</v>
      </c>
      <c r="E14" s="124" t="s">
        <v>96</v>
      </c>
      <c r="F14" s="125"/>
      <c r="G14" s="70"/>
      <c r="H14" s="76"/>
      <c r="I14" s="53">
        <f>'7月'!I14+'８月'!G14</f>
        <v>0</v>
      </c>
      <c r="J14" s="53">
        <f>'7月'!J14+'８月'!H14</f>
        <v>0</v>
      </c>
      <c r="K14" s="31"/>
    </row>
    <row r="15" spans="1:11" ht="13.5">
      <c r="A15" s="30">
        <v>11</v>
      </c>
      <c r="B15" s="46">
        <v>104515</v>
      </c>
      <c r="C15" s="47">
        <v>34419301</v>
      </c>
      <c r="E15" s="37"/>
      <c r="F15" s="40" t="s">
        <v>23</v>
      </c>
      <c r="G15" s="84"/>
      <c r="H15" s="91"/>
      <c r="I15" s="69">
        <f>'7月'!I15+'８月'!G15</f>
        <v>0</v>
      </c>
      <c r="J15" s="69">
        <f>'7月'!J15+'８月'!H15</f>
        <v>0</v>
      </c>
      <c r="K15" s="31"/>
    </row>
    <row r="16" spans="1:11" ht="13.5">
      <c r="A16" s="30">
        <v>12</v>
      </c>
      <c r="B16" s="46">
        <v>147439</v>
      </c>
      <c r="C16" s="47">
        <v>23351485</v>
      </c>
      <c r="E16" s="115" t="s">
        <v>44</v>
      </c>
      <c r="F16" s="116"/>
      <c r="G16" s="53"/>
      <c r="H16" s="54"/>
      <c r="I16" s="53">
        <f>'7月'!I16+'８月'!G16</f>
        <v>0</v>
      </c>
      <c r="J16" s="53">
        <f>'7月'!J16+'８月'!H16</f>
        <v>0</v>
      </c>
      <c r="K16" s="31"/>
    </row>
    <row r="17" spans="1:11" ht="13.5">
      <c r="A17" s="30">
        <v>13</v>
      </c>
      <c r="B17" s="46"/>
      <c r="C17" s="47"/>
      <c r="E17" s="37"/>
      <c r="F17" s="40" t="s">
        <v>23</v>
      </c>
      <c r="G17" s="55"/>
      <c r="H17" s="52"/>
      <c r="I17" s="69">
        <f>'7月'!I17+'８月'!G17</f>
        <v>0</v>
      </c>
      <c r="J17" s="69">
        <f>'7月'!J17+'８月'!H17</f>
        <v>0</v>
      </c>
      <c r="K17" s="31"/>
    </row>
    <row r="18" spans="1:11" ht="13.5">
      <c r="A18" s="30">
        <v>14</v>
      </c>
      <c r="B18" s="46"/>
      <c r="C18" s="47"/>
      <c r="E18" s="121" t="s">
        <v>27</v>
      </c>
      <c r="F18" s="122"/>
      <c r="G18" s="53">
        <v>25353</v>
      </c>
      <c r="H18" s="64">
        <v>13045654</v>
      </c>
      <c r="I18" s="53">
        <f>'7月'!I18+'８月'!G18</f>
        <v>2633309</v>
      </c>
      <c r="J18" s="53">
        <f>'7月'!J18+'８月'!H18</f>
        <v>1398727784</v>
      </c>
      <c r="K18" s="31"/>
    </row>
    <row r="19" spans="1:11" ht="13.5">
      <c r="A19" s="30">
        <v>15</v>
      </c>
      <c r="B19" s="46"/>
      <c r="C19" s="47"/>
      <c r="E19" s="37"/>
      <c r="F19" s="40" t="s">
        <v>23</v>
      </c>
      <c r="G19" s="69">
        <v>21458</v>
      </c>
      <c r="H19" s="69">
        <v>10900655</v>
      </c>
      <c r="I19" s="69">
        <f>'7月'!I19+'８月'!G19</f>
        <v>2350772</v>
      </c>
      <c r="J19" s="69">
        <f>'7月'!J19+'８月'!H19</f>
        <v>1308467381</v>
      </c>
      <c r="K19" s="31"/>
    </row>
    <row r="20" spans="1:11" ht="13.5">
      <c r="A20" s="30">
        <v>16</v>
      </c>
      <c r="B20" s="46"/>
      <c r="C20" s="47"/>
      <c r="E20" s="115" t="s">
        <v>26</v>
      </c>
      <c r="F20" s="116"/>
      <c r="G20" s="70">
        <v>2975</v>
      </c>
      <c r="H20" s="100">
        <v>2684787</v>
      </c>
      <c r="I20" s="53">
        <f>'7月'!I20+'８月'!G20</f>
        <v>101546</v>
      </c>
      <c r="J20" s="53">
        <f>'7月'!J20+'８月'!H20</f>
        <v>40055250</v>
      </c>
      <c r="K20" s="31"/>
    </row>
    <row r="21" spans="1:11" ht="13.5">
      <c r="A21" s="30">
        <v>17</v>
      </c>
      <c r="B21" s="46">
        <v>15890</v>
      </c>
      <c r="C21" s="47">
        <v>9716633</v>
      </c>
      <c r="E21" s="37"/>
      <c r="F21" s="40" t="s">
        <v>23</v>
      </c>
      <c r="G21" s="84">
        <v>4181</v>
      </c>
      <c r="H21" s="84">
        <v>3275788</v>
      </c>
      <c r="I21" s="69">
        <f>'7月'!I21+'８月'!G21</f>
        <v>107095</v>
      </c>
      <c r="J21" s="69">
        <f>'7月'!J21+'８月'!H21</f>
        <v>41895186</v>
      </c>
      <c r="K21" s="31"/>
    </row>
    <row r="22" spans="1:11" ht="13.5">
      <c r="A22" s="30">
        <v>18</v>
      </c>
      <c r="B22" s="46">
        <v>52721</v>
      </c>
      <c r="C22" s="47">
        <v>21069347</v>
      </c>
      <c r="E22" s="115" t="s">
        <v>45</v>
      </c>
      <c r="F22" s="116"/>
      <c r="G22" s="53">
        <v>388739</v>
      </c>
      <c r="H22" s="64">
        <v>229662355</v>
      </c>
      <c r="I22" s="53">
        <f>'7月'!I22+'８月'!G22</f>
        <v>4221365</v>
      </c>
      <c r="J22" s="53">
        <f>'7月'!J22+'８月'!H22</f>
        <v>2354726421</v>
      </c>
      <c r="K22" s="31"/>
    </row>
    <row r="23" spans="1:11" ht="13.5">
      <c r="A23" s="30">
        <v>19</v>
      </c>
      <c r="B23" s="46">
        <v>120599</v>
      </c>
      <c r="C23" s="47">
        <v>48041990</v>
      </c>
      <c r="E23" s="37"/>
      <c r="F23" s="40" t="s">
        <v>23</v>
      </c>
      <c r="G23" s="55">
        <v>414130</v>
      </c>
      <c r="H23" s="93">
        <v>275052497</v>
      </c>
      <c r="I23" s="69">
        <f>'7月'!I23+'８月'!G23</f>
        <v>5285522</v>
      </c>
      <c r="J23" s="69">
        <f>'7月'!J23+'８月'!H23</f>
        <v>2553624993</v>
      </c>
      <c r="K23" s="31"/>
    </row>
    <row r="24" spans="1:11" ht="13.5">
      <c r="A24" s="30">
        <v>20</v>
      </c>
      <c r="B24" s="46">
        <v>160388</v>
      </c>
      <c r="C24" s="47">
        <v>53895497</v>
      </c>
      <c r="E24" s="115" t="s">
        <v>24</v>
      </c>
      <c r="F24" s="116"/>
      <c r="G24" s="53">
        <f aca="true" t="shared" si="0" ref="G24:J25">G6+G8+G10+G12+G14+G16+G18+G20+G22</f>
        <v>4621342</v>
      </c>
      <c r="H24" s="53">
        <f t="shared" si="0"/>
        <v>872047566</v>
      </c>
      <c r="I24" s="53">
        <f t="shared" si="0"/>
        <v>65041117</v>
      </c>
      <c r="J24" s="53">
        <f t="shared" si="0"/>
        <v>12351749785</v>
      </c>
      <c r="K24" s="31"/>
    </row>
    <row r="25" spans="1:11" ht="13.5">
      <c r="A25" s="30">
        <v>21</v>
      </c>
      <c r="B25" s="46"/>
      <c r="C25" s="47"/>
      <c r="E25" s="37"/>
      <c r="F25" s="40" t="s">
        <v>25</v>
      </c>
      <c r="G25" s="55">
        <f t="shared" si="0"/>
        <v>7413948</v>
      </c>
      <c r="H25" s="55">
        <f t="shared" si="0"/>
        <v>896832325</v>
      </c>
      <c r="I25" s="55">
        <f t="shared" si="0"/>
        <v>80353470</v>
      </c>
      <c r="J25" s="55">
        <f t="shared" si="0"/>
        <v>12812529899</v>
      </c>
      <c r="K25" s="31"/>
    </row>
    <row r="26" spans="1:11" ht="13.5">
      <c r="A26" s="30">
        <v>22</v>
      </c>
      <c r="B26" s="46">
        <v>86930</v>
      </c>
      <c r="C26" s="47">
        <v>32213300</v>
      </c>
      <c r="E26" s="117" t="s">
        <v>46</v>
      </c>
      <c r="F26" s="118"/>
      <c r="G26" s="2">
        <f>G24/G25</f>
        <v>0.6233307813866512</v>
      </c>
      <c r="H26" s="2">
        <f>H24/H25</f>
        <v>0.9723641105376081</v>
      </c>
      <c r="I26" s="2">
        <f>I24/I25</f>
        <v>0.8094375638040274</v>
      </c>
      <c r="J26" s="2">
        <f>J24/J25</f>
        <v>0.9640367579523882</v>
      </c>
      <c r="K26" s="31"/>
    </row>
    <row r="27" spans="1:10" ht="13.5" customHeight="1">
      <c r="A27" s="30">
        <v>23</v>
      </c>
      <c r="B27" s="46">
        <v>277548</v>
      </c>
      <c r="C27" s="47">
        <v>55036891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32121</v>
      </c>
      <c r="C28" s="47">
        <v>14074986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213223</v>
      </c>
      <c r="C29" s="47">
        <v>41460950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382083</v>
      </c>
      <c r="C30" s="47">
        <v>72483398</v>
      </c>
      <c r="F30" s="45"/>
      <c r="G30" s="45"/>
      <c r="H30" s="45"/>
      <c r="I30" s="45"/>
      <c r="J30" s="45"/>
    </row>
    <row r="31" spans="1:10" ht="13.5">
      <c r="A31" s="30">
        <v>27</v>
      </c>
      <c r="B31" s="46">
        <v>233395</v>
      </c>
      <c r="C31" s="47">
        <v>37815849</v>
      </c>
      <c r="F31" s="45"/>
      <c r="G31" s="45"/>
      <c r="H31" s="45"/>
      <c r="I31" s="45"/>
      <c r="J31" s="45"/>
    </row>
    <row r="32" spans="1:10" ht="13.5">
      <c r="A32" s="30">
        <v>28</v>
      </c>
      <c r="B32" s="46"/>
      <c r="C32" s="47"/>
      <c r="F32" s="45"/>
      <c r="G32" s="45"/>
      <c r="H32" s="45"/>
      <c r="I32" s="45"/>
      <c r="J32" s="45"/>
    </row>
    <row r="33" spans="1:3" ht="13.5">
      <c r="A33" s="30">
        <v>29</v>
      </c>
      <c r="B33" s="46">
        <v>10546</v>
      </c>
      <c r="C33" s="47">
        <v>6761459</v>
      </c>
    </row>
    <row r="34" spans="1:3" ht="13.5">
      <c r="A34" s="30">
        <v>30</v>
      </c>
      <c r="B34" s="46">
        <v>4749</v>
      </c>
      <c r="C34" s="47">
        <v>1649588</v>
      </c>
    </row>
    <row r="35" spans="1:3" ht="14.25" thickBot="1">
      <c r="A35" s="30">
        <v>31</v>
      </c>
      <c r="B35" s="46">
        <v>13148</v>
      </c>
      <c r="C35" s="47">
        <v>12159425</v>
      </c>
    </row>
    <row r="36" spans="1:3" ht="14.25" thickBot="1">
      <c r="A36" s="113" t="s">
        <v>24</v>
      </c>
      <c r="B36" s="5">
        <f>SUM(B5:B35)</f>
        <v>4621342</v>
      </c>
      <c r="C36" s="5">
        <v>872047566</v>
      </c>
    </row>
    <row r="37" spans="1:7" ht="13.5">
      <c r="A37" s="14" t="s">
        <v>25</v>
      </c>
      <c r="B37" s="4">
        <v>7413948</v>
      </c>
      <c r="C37" s="4">
        <v>896832325</v>
      </c>
      <c r="G37" s="28"/>
    </row>
    <row r="38" spans="1:5" ht="14.25" thickBot="1">
      <c r="A38" s="15" t="s">
        <v>47</v>
      </c>
      <c r="B38" s="2">
        <f>B36/B37</f>
        <v>0.6233307813866512</v>
      </c>
      <c r="C38" s="2">
        <f>C36/C37</f>
        <v>0.9723641105376081</v>
      </c>
      <c r="E38" s="26"/>
    </row>
    <row r="39" spans="1:3" ht="24.75" thickBot="1">
      <c r="A39" s="19" t="s">
        <v>75</v>
      </c>
      <c r="B39" s="5">
        <f>'7月'!B39+'８月'!B36</f>
        <v>65041117</v>
      </c>
      <c r="C39" s="5">
        <f>'7月'!C39+'８月'!C36</f>
        <v>12351749785</v>
      </c>
    </row>
    <row r="40" spans="1:7" ht="13.5">
      <c r="A40" s="22"/>
      <c r="B40" s="24">
        <v>80353470</v>
      </c>
      <c r="C40" s="24">
        <v>12812529899</v>
      </c>
      <c r="G40" s="28"/>
    </row>
    <row r="41" spans="1:3" ht="13.5">
      <c r="A41" s="16" t="s">
        <v>49</v>
      </c>
      <c r="B41" s="23">
        <f>B39/B40</f>
        <v>0.8094375638040274</v>
      </c>
      <c r="C41" s="23">
        <f>C39/C40</f>
        <v>0.9640367579523882</v>
      </c>
    </row>
  </sheetData>
  <sheetProtection/>
  <mergeCells count="12">
    <mergeCell ref="E3:G3"/>
    <mergeCell ref="E6:F6"/>
    <mergeCell ref="E8:F8"/>
    <mergeCell ref="E10:F10"/>
    <mergeCell ref="E20:F20"/>
    <mergeCell ref="E22:F22"/>
    <mergeCell ref="E24:F24"/>
    <mergeCell ref="E26:F26"/>
    <mergeCell ref="E12:F12"/>
    <mergeCell ref="E14:F14"/>
    <mergeCell ref="E16:F16"/>
    <mergeCell ref="E18:F18"/>
  </mergeCells>
  <printOptions/>
  <pageMargins left="0.23" right="0.16" top="1" bottom="1" header="0.512" footer="0.51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4">
      <selection activeCell="J24" sqref="J24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17" t="s">
        <v>106</v>
      </c>
    </row>
    <row r="3" spans="1:7" ht="14.25">
      <c r="A3" s="18" t="s">
        <v>34</v>
      </c>
      <c r="E3" s="123" t="s">
        <v>35</v>
      </c>
      <c r="F3" s="123"/>
      <c r="G3" s="123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80</v>
      </c>
      <c r="I4" s="8" t="s">
        <v>81</v>
      </c>
      <c r="J4" s="9"/>
      <c r="K4" s="31"/>
    </row>
    <row r="5" spans="1:11" ht="13.5">
      <c r="A5" s="30">
        <v>1</v>
      </c>
      <c r="B5" s="46">
        <v>2377</v>
      </c>
      <c r="C5" s="47">
        <v>2593576</v>
      </c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>
        <v>87525</v>
      </c>
      <c r="C6" s="47">
        <v>34964534</v>
      </c>
      <c r="E6" s="115" t="s">
        <v>40</v>
      </c>
      <c r="F6" s="116"/>
      <c r="G6" s="53">
        <v>9196429</v>
      </c>
      <c r="H6" s="64">
        <v>999641700</v>
      </c>
      <c r="I6" s="53">
        <f>'８月'!I6+'９月'!G6</f>
        <v>61549945</v>
      </c>
      <c r="J6" s="53">
        <f>'８月'!J6+'９月'!H6</f>
        <v>7591698077</v>
      </c>
      <c r="K6" s="31"/>
    </row>
    <row r="7" spans="1:12" ht="13.5">
      <c r="A7" s="30">
        <v>3</v>
      </c>
      <c r="B7" s="46">
        <v>360353</v>
      </c>
      <c r="C7" s="47">
        <v>114214443</v>
      </c>
      <c r="E7" s="37"/>
      <c r="F7" s="40" t="s">
        <v>23</v>
      </c>
      <c r="G7" s="69">
        <v>6794783</v>
      </c>
      <c r="H7" s="73">
        <v>606833288</v>
      </c>
      <c r="I7" s="69">
        <f>'８月'!I7+'９月'!G7</f>
        <v>73622621</v>
      </c>
      <c r="J7" s="69">
        <f>'８月'!J7+'９月'!H7</f>
        <v>7900747418</v>
      </c>
      <c r="K7" s="31"/>
      <c r="L7" s="28"/>
    </row>
    <row r="8" spans="1:11" ht="13.5">
      <c r="A8" s="30">
        <v>4</v>
      </c>
      <c r="B8" s="46"/>
      <c r="C8" s="47"/>
      <c r="E8" s="115" t="s">
        <v>78</v>
      </c>
      <c r="F8" s="116"/>
      <c r="G8" s="70">
        <v>6923</v>
      </c>
      <c r="H8" s="76">
        <v>4891061</v>
      </c>
      <c r="I8" s="53">
        <f>'８月'!I8+'９月'!G8</f>
        <v>551214</v>
      </c>
      <c r="J8" s="53">
        <f>'８月'!J8+'９月'!H8</f>
        <v>316183230</v>
      </c>
      <c r="K8" s="31"/>
    </row>
    <row r="9" spans="1:11" ht="13.5">
      <c r="A9" s="30">
        <v>5</v>
      </c>
      <c r="B9" s="46">
        <v>563970</v>
      </c>
      <c r="C9" s="47">
        <v>155798762</v>
      </c>
      <c r="E9" s="37"/>
      <c r="F9" s="40" t="s">
        <v>23</v>
      </c>
      <c r="G9" s="84">
        <v>4455</v>
      </c>
      <c r="H9" s="84">
        <v>3478259</v>
      </c>
      <c r="I9" s="69">
        <f>'８月'!I9+'９月'!G9</f>
        <v>514135</v>
      </c>
      <c r="J9" s="69">
        <f>'８月'!J9+'９月'!H9</f>
        <v>228295924</v>
      </c>
      <c r="K9" s="31"/>
    </row>
    <row r="10" spans="1:11" ht="13.5">
      <c r="A10" s="30">
        <v>6</v>
      </c>
      <c r="B10" s="46">
        <v>12146</v>
      </c>
      <c r="C10" s="47">
        <v>5531876</v>
      </c>
      <c r="E10" s="115" t="s">
        <v>79</v>
      </c>
      <c r="F10" s="116"/>
      <c r="G10" s="53">
        <v>531749</v>
      </c>
      <c r="H10" s="64">
        <v>179261338</v>
      </c>
      <c r="I10" s="53">
        <f>'８月'!I10+'９月'!G10</f>
        <v>5655064</v>
      </c>
      <c r="J10" s="53">
        <f>'８月'!J10+'９月'!H10</f>
        <v>1773483520</v>
      </c>
      <c r="K10" s="31"/>
    </row>
    <row r="11" spans="1:11" ht="13.5">
      <c r="A11" s="30">
        <v>7</v>
      </c>
      <c r="B11" s="46">
        <v>309622</v>
      </c>
      <c r="C11" s="47">
        <v>61552799</v>
      </c>
      <c r="E11" s="37"/>
      <c r="F11" s="40" t="s">
        <v>23</v>
      </c>
      <c r="G11" s="69">
        <v>569460</v>
      </c>
      <c r="H11" s="69">
        <v>177681168</v>
      </c>
      <c r="I11" s="69">
        <f>'８月'!I11+'９月'!G11</f>
        <v>5793160</v>
      </c>
      <c r="J11" s="69">
        <f>'８月'!J11+'９月'!H11</f>
        <v>1518367322</v>
      </c>
      <c r="K11" s="31"/>
    </row>
    <row r="12" spans="1:11" ht="13.5">
      <c r="A12" s="30">
        <v>8</v>
      </c>
      <c r="B12" s="46">
        <v>330258</v>
      </c>
      <c r="C12" s="47">
        <v>65446377</v>
      </c>
      <c r="E12" s="115" t="s">
        <v>43</v>
      </c>
      <c r="F12" s="116"/>
      <c r="G12" s="70">
        <v>5186</v>
      </c>
      <c r="H12" s="100">
        <v>6128874</v>
      </c>
      <c r="I12" s="53">
        <f>'８月'!I12+'９月'!G12</f>
        <v>68961</v>
      </c>
      <c r="J12" s="53">
        <f>'８月'!J12+'９月'!H12</f>
        <v>66798476</v>
      </c>
      <c r="K12" s="28"/>
    </row>
    <row r="13" spans="1:11" ht="13.5">
      <c r="A13" s="30">
        <v>9</v>
      </c>
      <c r="B13" s="46">
        <v>415993</v>
      </c>
      <c r="C13" s="47">
        <v>38327428</v>
      </c>
      <c r="E13" s="37"/>
      <c r="F13" s="40" t="s">
        <v>23</v>
      </c>
      <c r="G13" s="84">
        <v>5619</v>
      </c>
      <c r="H13" s="84">
        <v>6195382</v>
      </c>
      <c r="I13" s="69">
        <f>'８月'!I13+'９月'!G13</f>
        <v>54482</v>
      </c>
      <c r="J13" s="69">
        <f>'８月'!J13+'９月'!H13</f>
        <v>55319772</v>
      </c>
      <c r="K13" s="31"/>
    </row>
    <row r="14" spans="1:11" ht="13.5">
      <c r="A14" s="30">
        <v>10</v>
      </c>
      <c r="B14" s="46">
        <v>244687</v>
      </c>
      <c r="C14" s="47">
        <v>45255752</v>
      </c>
      <c r="E14" s="124" t="s">
        <v>98</v>
      </c>
      <c r="F14" s="125"/>
      <c r="G14" s="53"/>
      <c r="H14" s="56"/>
      <c r="I14" s="53">
        <f>'８月'!I14+'９月'!G14</f>
        <v>0</v>
      </c>
      <c r="J14" s="53">
        <f>'８月'!J14+'９月'!H14</f>
        <v>0</v>
      </c>
      <c r="K14" s="31"/>
    </row>
    <row r="15" spans="1:11" ht="13.5">
      <c r="A15" s="30">
        <v>11</v>
      </c>
      <c r="B15" s="46"/>
      <c r="C15" s="47"/>
      <c r="E15" s="37"/>
      <c r="F15" s="40" t="s">
        <v>23</v>
      </c>
      <c r="G15" s="69"/>
      <c r="H15" s="74"/>
      <c r="I15" s="69">
        <f>'８月'!I15+'９月'!G15</f>
        <v>0</v>
      </c>
      <c r="J15" s="69">
        <f>'８月'!J15+'９月'!H15</f>
        <v>0</v>
      </c>
      <c r="K15" s="31"/>
    </row>
    <row r="16" spans="1:11" ht="13.5">
      <c r="A16" s="30">
        <v>12</v>
      </c>
      <c r="B16" s="46">
        <v>712535</v>
      </c>
      <c r="C16" s="47">
        <v>101833062</v>
      </c>
      <c r="E16" s="115" t="s">
        <v>44</v>
      </c>
      <c r="F16" s="116"/>
      <c r="G16" s="53"/>
      <c r="H16" s="53"/>
      <c r="I16" s="53">
        <f>'８月'!I16+'９月'!G16</f>
        <v>0</v>
      </c>
      <c r="J16" s="53">
        <f>'８月'!J16+'９月'!H16</f>
        <v>0</v>
      </c>
      <c r="K16" s="31"/>
    </row>
    <row r="17" spans="1:11" ht="13.5">
      <c r="A17" s="30">
        <v>13</v>
      </c>
      <c r="B17" s="46">
        <v>481033</v>
      </c>
      <c r="C17" s="47">
        <v>74668210</v>
      </c>
      <c r="E17" s="37"/>
      <c r="F17" s="40" t="s">
        <v>23</v>
      </c>
      <c r="G17" s="69"/>
      <c r="H17" s="74"/>
      <c r="I17" s="69">
        <f>'８月'!I17+'９月'!G17</f>
        <v>0</v>
      </c>
      <c r="J17" s="69">
        <f>'８月'!J17+'９月'!H17</f>
        <v>0</v>
      </c>
      <c r="K17" s="31"/>
    </row>
    <row r="18" spans="1:11" ht="13.5">
      <c r="A18" s="30">
        <v>14</v>
      </c>
      <c r="B18" s="46">
        <v>301064</v>
      </c>
      <c r="C18" s="47">
        <v>62861443</v>
      </c>
      <c r="E18" s="121" t="s">
        <v>27</v>
      </c>
      <c r="F18" s="122"/>
      <c r="G18" s="70">
        <v>436934</v>
      </c>
      <c r="H18" s="100">
        <v>248568538</v>
      </c>
      <c r="I18" s="53">
        <f>'８月'!I18+'９月'!G18</f>
        <v>3070243</v>
      </c>
      <c r="J18" s="53">
        <f>'８月'!J18+'９月'!H18</f>
        <v>1647296322</v>
      </c>
      <c r="K18" s="31"/>
    </row>
    <row r="19" spans="1:11" ht="13.5">
      <c r="A19" s="30">
        <v>15</v>
      </c>
      <c r="B19" s="46">
        <v>449239</v>
      </c>
      <c r="C19" s="47">
        <v>91251554</v>
      </c>
      <c r="E19" s="37"/>
      <c r="F19" s="40" t="s">
        <v>23</v>
      </c>
      <c r="G19" s="84">
        <v>443762</v>
      </c>
      <c r="H19" s="84">
        <v>258848007</v>
      </c>
      <c r="I19" s="69">
        <f>'８月'!I19+'９月'!G19</f>
        <v>2794534</v>
      </c>
      <c r="J19" s="69">
        <f>'８月'!J19+'９月'!H19</f>
        <v>1567315388</v>
      </c>
      <c r="K19" s="31"/>
    </row>
    <row r="20" spans="1:11" ht="13.5">
      <c r="A20" s="30">
        <v>16</v>
      </c>
      <c r="B20" s="46">
        <v>321842</v>
      </c>
      <c r="C20" s="47">
        <v>43381942</v>
      </c>
      <c r="E20" s="115" t="s">
        <v>26</v>
      </c>
      <c r="F20" s="116"/>
      <c r="G20" s="53">
        <v>13188</v>
      </c>
      <c r="H20" s="64">
        <v>7869583</v>
      </c>
      <c r="I20" s="53">
        <f>'８月'!I20+'９月'!G20</f>
        <v>114734</v>
      </c>
      <c r="J20" s="53">
        <f>'８月'!J20+'９月'!H20</f>
        <v>47924833</v>
      </c>
      <c r="K20" s="31"/>
    </row>
    <row r="21" spans="1:11" ht="13.5">
      <c r="A21" s="30">
        <v>17</v>
      </c>
      <c r="B21" s="46">
        <v>485221</v>
      </c>
      <c r="C21" s="47">
        <v>78192678</v>
      </c>
      <c r="E21" s="37"/>
      <c r="F21" s="40" t="s">
        <v>23</v>
      </c>
      <c r="G21" s="69">
        <v>10892</v>
      </c>
      <c r="H21" s="69">
        <v>6507884</v>
      </c>
      <c r="I21" s="69">
        <f>'８月'!I21+'９月'!G21</f>
        <v>117987</v>
      </c>
      <c r="J21" s="69">
        <f>'８月'!J21+'９月'!H21</f>
        <v>48403070</v>
      </c>
      <c r="K21" s="31"/>
    </row>
    <row r="22" spans="1:11" ht="13.5">
      <c r="A22" s="30">
        <v>18</v>
      </c>
      <c r="B22" s="46"/>
      <c r="C22" s="47"/>
      <c r="E22" s="115" t="s">
        <v>45</v>
      </c>
      <c r="F22" s="116"/>
      <c r="G22" s="70">
        <v>432805</v>
      </c>
      <c r="H22" s="100">
        <v>188900470</v>
      </c>
      <c r="I22" s="53">
        <f>'８月'!I22+'９月'!G22</f>
        <v>4654170</v>
      </c>
      <c r="J22" s="53">
        <f>'８月'!J22+'９月'!H22</f>
        <v>2543626891</v>
      </c>
      <c r="K22" s="31"/>
    </row>
    <row r="23" spans="1:11" ht="13.5">
      <c r="A23" s="30">
        <v>19</v>
      </c>
      <c r="B23" s="46"/>
      <c r="C23" s="47"/>
      <c r="E23" s="37"/>
      <c r="F23" s="40" t="s">
        <v>23</v>
      </c>
      <c r="G23" s="84">
        <v>362631</v>
      </c>
      <c r="H23" s="91">
        <v>163687924</v>
      </c>
      <c r="I23" s="69">
        <f>'８月'!I23+'９月'!G23</f>
        <v>5648153</v>
      </c>
      <c r="J23" s="69">
        <f>'８月'!J23+'９月'!H23</f>
        <v>2717312917</v>
      </c>
      <c r="K23" s="31"/>
    </row>
    <row r="24" spans="1:11" ht="13.5">
      <c r="A24" s="30">
        <v>20</v>
      </c>
      <c r="B24" s="46">
        <v>610278</v>
      </c>
      <c r="C24" s="47">
        <v>113129639</v>
      </c>
      <c r="E24" s="115" t="s">
        <v>24</v>
      </c>
      <c r="F24" s="116"/>
      <c r="G24" s="53">
        <f aca="true" t="shared" si="0" ref="G24:J25">G6+G8+G10+G12+G14+G16+G18+G20+G22</f>
        <v>10623214</v>
      </c>
      <c r="H24" s="53">
        <f t="shared" si="0"/>
        <v>1635261564</v>
      </c>
      <c r="I24" s="53">
        <f t="shared" si="0"/>
        <v>75664331</v>
      </c>
      <c r="J24" s="53">
        <f t="shared" si="0"/>
        <v>13987011349</v>
      </c>
      <c r="K24" s="31"/>
    </row>
    <row r="25" spans="1:11" ht="13.5">
      <c r="A25" s="30">
        <v>21</v>
      </c>
      <c r="B25" s="46">
        <v>137918</v>
      </c>
      <c r="C25" s="47">
        <v>26992265</v>
      </c>
      <c r="E25" s="37"/>
      <c r="F25" s="40" t="s">
        <v>25</v>
      </c>
      <c r="G25" s="55">
        <f t="shared" si="0"/>
        <v>8191602</v>
      </c>
      <c r="H25" s="55">
        <f t="shared" si="0"/>
        <v>1223231912</v>
      </c>
      <c r="I25" s="55">
        <f t="shared" si="0"/>
        <v>88545072</v>
      </c>
      <c r="J25" s="55">
        <f t="shared" si="0"/>
        <v>14035761811</v>
      </c>
      <c r="K25" s="31"/>
    </row>
    <row r="26" spans="1:11" ht="13.5">
      <c r="A26" s="30">
        <v>22</v>
      </c>
      <c r="B26" s="46"/>
      <c r="C26" s="47"/>
      <c r="E26" s="117" t="s">
        <v>46</v>
      </c>
      <c r="F26" s="118"/>
      <c r="G26" s="2">
        <f>G24/G25</f>
        <v>1.2968420584886815</v>
      </c>
      <c r="H26" s="2">
        <f>H24/H25</f>
        <v>1.3368369055433864</v>
      </c>
      <c r="I26" s="2">
        <f>I24/I25</f>
        <v>0.8545289906139554</v>
      </c>
      <c r="J26" s="2">
        <f>J24/J25</f>
        <v>0.9965266964019157</v>
      </c>
      <c r="K26" s="31"/>
    </row>
    <row r="27" spans="1:10" ht="13.5" customHeight="1">
      <c r="A27" s="30">
        <v>23</v>
      </c>
      <c r="B27" s="46">
        <v>195799</v>
      </c>
      <c r="C27" s="47">
        <v>48522237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655447</v>
      </c>
      <c r="C28" s="47">
        <v>93440084</v>
      </c>
      <c r="F28" s="45"/>
      <c r="G28" s="45"/>
      <c r="H28" s="45"/>
      <c r="I28" s="45"/>
      <c r="J28" s="45"/>
    </row>
    <row r="29" spans="1:10" ht="13.5">
      <c r="A29" s="30">
        <v>25</v>
      </c>
      <c r="B29" s="46"/>
      <c r="C29" s="47"/>
      <c r="F29" s="45"/>
      <c r="G29" s="45"/>
      <c r="H29" s="45"/>
      <c r="I29" s="45"/>
      <c r="J29" s="45"/>
    </row>
    <row r="30" spans="1:10" ht="13.5">
      <c r="A30" s="30">
        <v>26</v>
      </c>
      <c r="B30" s="46">
        <v>620270</v>
      </c>
      <c r="C30" s="47">
        <v>72242440</v>
      </c>
      <c r="F30" s="45"/>
      <c r="G30" s="45"/>
      <c r="H30" s="45"/>
      <c r="I30" s="45"/>
      <c r="J30" s="45"/>
    </row>
    <row r="31" spans="1:10" ht="13.5">
      <c r="A31" s="30">
        <v>27</v>
      </c>
      <c r="B31" s="46">
        <v>1378392</v>
      </c>
      <c r="C31" s="47">
        <v>108620209</v>
      </c>
      <c r="F31" s="45"/>
      <c r="G31" s="45"/>
      <c r="H31" s="45"/>
      <c r="I31" s="45"/>
      <c r="J31" s="45"/>
    </row>
    <row r="32" spans="1:10" ht="13.5">
      <c r="A32" s="30">
        <v>28</v>
      </c>
      <c r="B32" s="46">
        <v>436618</v>
      </c>
      <c r="C32" s="47">
        <v>57736572</v>
      </c>
      <c r="F32" s="45"/>
      <c r="G32" s="45"/>
      <c r="H32" s="45"/>
      <c r="I32" s="45"/>
      <c r="J32" s="45"/>
    </row>
    <row r="33" spans="1:3" ht="13.5">
      <c r="A33" s="30">
        <v>29</v>
      </c>
      <c r="B33" s="46">
        <v>1136938</v>
      </c>
      <c r="C33" s="47">
        <v>71318926</v>
      </c>
    </row>
    <row r="34" spans="1:3" ht="13.5">
      <c r="A34" s="30">
        <v>30</v>
      </c>
      <c r="B34" s="46">
        <v>373689</v>
      </c>
      <c r="C34" s="47">
        <v>67384756</v>
      </c>
    </row>
    <row r="35" spans="1:3" ht="14.25" thickBot="1">
      <c r="A35" s="30">
        <v>31</v>
      </c>
      <c r="B35" s="46"/>
      <c r="C35" s="47"/>
    </row>
    <row r="36" spans="1:6" ht="14.25" thickBot="1">
      <c r="A36" s="113" t="s">
        <v>24</v>
      </c>
      <c r="B36" s="5">
        <f>SUM(B5:B35)</f>
        <v>10623214</v>
      </c>
      <c r="C36" s="5">
        <f>SUM(C5:C35)</f>
        <v>1635261564</v>
      </c>
      <c r="F36" s="21"/>
    </row>
    <row r="37" spans="1:7" ht="13.5">
      <c r="A37" s="14" t="s">
        <v>25</v>
      </c>
      <c r="B37" s="4">
        <v>8191602</v>
      </c>
      <c r="C37" s="4">
        <v>1223231912</v>
      </c>
      <c r="F37" s="111"/>
      <c r="G37" s="28"/>
    </row>
    <row r="38" spans="1:5" ht="14.25" thickBot="1">
      <c r="A38" s="15" t="s">
        <v>47</v>
      </c>
      <c r="B38" s="2">
        <f>B36/B37</f>
        <v>1.2968420584886815</v>
      </c>
      <c r="C38" s="2">
        <f>C36/C37</f>
        <v>1.3368369055433864</v>
      </c>
      <c r="E38" s="26"/>
    </row>
    <row r="39" spans="1:3" ht="24.75" thickBot="1">
      <c r="A39" s="19" t="s">
        <v>82</v>
      </c>
      <c r="B39" s="112">
        <f>'８月'!B39+'９月'!B36</f>
        <v>75664331</v>
      </c>
      <c r="C39" s="5">
        <f>'８月'!C39+'９月'!C36</f>
        <v>13987011349</v>
      </c>
    </row>
    <row r="40" spans="1:7" ht="13.5">
      <c r="A40" s="22" t="s">
        <v>48</v>
      </c>
      <c r="B40" s="24">
        <f>'８月'!B40+'９月'!B37</f>
        <v>88545072</v>
      </c>
      <c r="C40" s="24">
        <f>'８月'!C40+'９月'!C37</f>
        <v>14035761811</v>
      </c>
      <c r="G40" s="28"/>
    </row>
    <row r="41" spans="1:3" ht="13.5">
      <c r="A41" s="16" t="s">
        <v>49</v>
      </c>
      <c r="B41" s="23">
        <f>B39/B40</f>
        <v>0.8545289906139554</v>
      </c>
      <c r="C41" s="23">
        <f>C39/C40</f>
        <v>0.9965266964019157</v>
      </c>
    </row>
  </sheetData>
  <sheetProtection/>
  <mergeCells count="12">
    <mergeCell ref="E16:F16"/>
    <mergeCell ref="E18:F18"/>
    <mergeCell ref="E20:F20"/>
    <mergeCell ref="E22:F22"/>
    <mergeCell ref="E24:F24"/>
    <mergeCell ref="E26:F26"/>
    <mergeCell ref="E3:G3"/>
    <mergeCell ref="E6:F6"/>
    <mergeCell ref="E8:F8"/>
    <mergeCell ref="E10:F10"/>
    <mergeCell ref="E12:F12"/>
    <mergeCell ref="E14:F14"/>
  </mergeCells>
  <printOptions/>
  <pageMargins left="0.2" right="0.25" top="1" bottom="1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渡辺秀洋</dc:creator>
  <cp:keywords/>
  <dc:description/>
  <cp:lastModifiedBy>鳥取県庁</cp:lastModifiedBy>
  <cp:lastPrinted>2012-09-06T06:07:28Z</cp:lastPrinted>
  <dcterms:created xsi:type="dcterms:W3CDTF">2001-05-17T23:42:10Z</dcterms:created>
  <dcterms:modified xsi:type="dcterms:W3CDTF">2017-01-12T05:22:20Z</dcterms:modified>
  <cp:category/>
  <cp:version/>
  <cp:contentType/>
  <cp:contentStatus/>
</cp:coreProperties>
</file>