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55" windowWidth="7680" windowHeight="832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7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<sst xmlns="http://schemas.openxmlformats.org/spreadsheetml/2006/main" count="469" uniqueCount="115">
  <si>
    <t>日</t>
  </si>
  <si>
    <t>計</t>
  </si>
  <si>
    <t>前年計</t>
  </si>
  <si>
    <t>対前年比</t>
  </si>
  <si>
    <t>前年累計</t>
  </si>
  <si>
    <t>数量（kg)</t>
  </si>
  <si>
    <t>金額(円 ）</t>
  </si>
  <si>
    <t>まき網</t>
  </si>
  <si>
    <t>いかつり</t>
  </si>
  <si>
    <t>ベニズワイガニ</t>
  </si>
  <si>
    <t>活魚</t>
  </si>
  <si>
    <t>輸入魚（その他）</t>
  </si>
  <si>
    <t>その他</t>
  </si>
  <si>
    <t>数量(kg)</t>
  </si>
  <si>
    <t>金額(円 ）</t>
  </si>
  <si>
    <t>前年</t>
  </si>
  <si>
    <t>対前年累計比</t>
  </si>
  <si>
    <t>２　業態別取扱状況</t>
  </si>
  <si>
    <t>１　日別取扱状況</t>
  </si>
  <si>
    <t>対前年比</t>
  </si>
  <si>
    <t>前年計</t>
  </si>
  <si>
    <t>1月</t>
  </si>
  <si>
    <t>累計　　　　　（1～２月）</t>
  </si>
  <si>
    <t>前年</t>
  </si>
  <si>
    <t>計</t>
  </si>
  <si>
    <t>前年計</t>
  </si>
  <si>
    <t>移入魚</t>
  </si>
  <si>
    <t>沖合底びき網</t>
  </si>
  <si>
    <t>　　　　累計（１～２月）</t>
  </si>
  <si>
    <t>ま　き　網</t>
  </si>
  <si>
    <t>活　　魚</t>
  </si>
  <si>
    <t>移　入　魚</t>
  </si>
  <si>
    <t>そ　の　他</t>
  </si>
  <si>
    <t>２月</t>
  </si>
  <si>
    <t>１　日別取扱状況</t>
  </si>
  <si>
    <t>２　業態別取扱状況</t>
  </si>
  <si>
    <t>日</t>
  </si>
  <si>
    <t>数量（kg)</t>
  </si>
  <si>
    <t>金額(円 ）</t>
  </si>
  <si>
    <t>数量(kg)</t>
  </si>
  <si>
    <t>まき網</t>
  </si>
  <si>
    <t>いかつり</t>
  </si>
  <si>
    <t>ベニズワイガニ</t>
  </si>
  <si>
    <t>活魚</t>
  </si>
  <si>
    <t>輸入魚（その他）</t>
  </si>
  <si>
    <t>その他</t>
  </si>
  <si>
    <t>対前年比</t>
  </si>
  <si>
    <t>対前年比</t>
  </si>
  <si>
    <t>前年累計</t>
  </si>
  <si>
    <t>対前年累計比</t>
  </si>
  <si>
    <t>累計　　　　　（1～３月）</t>
  </si>
  <si>
    <t>３月</t>
  </si>
  <si>
    <t>　　　　累計（１～３月）</t>
  </si>
  <si>
    <t>いかつり</t>
  </si>
  <si>
    <t>ベニズワイガニ</t>
  </si>
  <si>
    <t>４月</t>
  </si>
  <si>
    <t>　　　　累計（１～４月）</t>
  </si>
  <si>
    <t>累計　　　　　（1～4月）</t>
  </si>
  <si>
    <t>いかつり</t>
  </si>
  <si>
    <t>ベニズワイガニ</t>
  </si>
  <si>
    <t>５月</t>
  </si>
  <si>
    <t>　　　　累計（１～５月）</t>
  </si>
  <si>
    <t>累計　　　　　（1～5月）</t>
  </si>
  <si>
    <t>いかつり</t>
  </si>
  <si>
    <t>ベニズワイガニ</t>
  </si>
  <si>
    <t>累計　　　　　（1～６月）</t>
  </si>
  <si>
    <t>　　　　累計（１～６月）</t>
  </si>
  <si>
    <t>６月</t>
  </si>
  <si>
    <t>いかつり</t>
  </si>
  <si>
    <t>ベニズワイガニ</t>
  </si>
  <si>
    <t>7月</t>
  </si>
  <si>
    <t>　　　　累計（１～7月）</t>
  </si>
  <si>
    <t>累計　　　　　（1～7月）</t>
  </si>
  <si>
    <t>いかつり</t>
  </si>
  <si>
    <t>ベニズワイガニ</t>
  </si>
  <si>
    <t>累計　　　　　（1～８月）</t>
  </si>
  <si>
    <t>８月</t>
  </si>
  <si>
    <t>　　　　累計（１～８月）</t>
  </si>
  <si>
    <t>いかつり</t>
  </si>
  <si>
    <t>ベニズワイガニ</t>
  </si>
  <si>
    <t>９月</t>
  </si>
  <si>
    <t>　　　　累計（１～９月）</t>
  </si>
  <si>
    <t>累計　　　　　（1～9月）</t>
  </si>
  <si>
    <t>いかつり</t>
  </si>
  <si>
    <t>ベニズワイガニ</t>
  </si>
  <si>
    <t>１０月</t>
  </si>
  <si>
    <t>　　　　累計（１～１０月）</t>
  </si>
  <si>
    <t>累計　　　　　（1～１０月）</t>
  </si>
  <si>
    <t>いかつり</t>
  </si>
  <si>
    <t>ベニズワイガニ</t>
  </si>
  <si>
    <t>１１月</t>
  </si>
  <si>
    <t>　　　　累計（１～１１月）</t>
  </si>
  <si>
    <t>累計　　　　　（1～１１月）</t>
  </si>
  <si>
    <t>１２月</t>
  </si>
  <si>
    <t>　　　　累計（１～１２月）</t>
  </si>
  <si>
    <t>累計　　　　　（1～１２月）</t>
  </si>
  <si>
    <t>輸入（ベニズワイガニ）</t>
  </si>
  <si>
    <t>輸入（その他）</t>
  </si>
  <si>
    <t>輸入（ベニズワイガニ）</t>
  </si>
  <si>
    <t>鳥取県境港水産事務所</t>
  </si>
  <si>
    <t>境港水産事務所</t>
  </si>
  <si>
    <t>　</t>
  </si>
  <si>
    <t>　</t>
  </si>
  <si>
    <t>鳥取県営境港水産物地方卸売市場水産物取扱高報告書(平成２２年１月分）</t>
  </si>
  <si>
    <t>鳥取県営境港水産物地方卸売市場水産物取扱高報告書(平成２２年２月分）</t>
  </si>
  <si>
    <t>鳥取県営境港水産物地方卸売市場水産物取扱高報告書(平成２２年３月分）</t>
  </si>
  <si>
    <t>鳥取県営境港水産物地方卸売市場水産物取扱高報告書(平成２２年４月分）</t>
  </si>
  <si>
    <t>鳥取県営境港水産物地方卸売市場水産物取扱高報告書(平成２２年５月分）</t>
  </si>
  <si>
    <t>鳥取県営境港水産物地方卸売市場水産物取扱高報告書(平成２２年６月分）</t>
  </si>
  <si>
    <t>鳥取県営境港水産物地方卸売市場水産物取扱高報告書(平成２２年７月分）</t>
  </si>
  <si>
    <t>鳥取県営境港水産物地方卸売市場水産物取扱高報告書(平成２２年８月分）</t>
  </si>
  <si>
    <t>鳥取県営境港水産物地方卸売市場水産物取扱高報告書(平成２２年９月分）</t>
  </si>
  <si>
    <t>鳥取県営境港水産物地方卸売市場水産物取扱高報告書(平成２２年１０月分）</t>
  </si>
  <si>
    <t>鳥取県営境港水産物地方卸売市場水産物取扱高報告書(平成２２年１１月分）</t>
  </si>
  <si>
    <t>鳥取県営境港水産物地方卸売市場水産物取扱高報告書(平成２２年１２月分）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</si>
</sst>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#,#00;0;"/>
    <numFmt numFmtId="180" formatCode="#,##0;[Red]#,##0"/>
    <numFmt numFmtId="181" formatCode="#,##0;.0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ＦＡ クリアレター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ＦＡ クリアレター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/>
      <right style="thin"/>
      <top style="thin"/>
      <bottom style="dashed">
        <color indexed="8"/>
      </bottom>
    </border>
    <border>
      <left style="dashed">
        <color indexed="8"/>
      </left>
      <right style="thin"/>
      <top style="dashed">
        <color indexed="8"/>
      </top>
      <bottom style="dashed">
        <color indexed="8"/>
      </bottom>
    </border>
    <border>
      <left style="thin"/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2" xfId="0" applyNumberFormat="1" applyBorder="1" applyAlignment="1">
      <alignment wrapText="1"/>
    </xf>
    <xf numFmtId="178" fontId="0" fillId="0" borderId="2" xfId="0" applyNumberFormat="1" applyBorder="1" applyAlignment="1">
      <alignment/>
    </xf>
    <xf numFmtId="178" fontId="0" fillId="0" borderId="7" xfId="0" applyNumberFormat="1" applyBorder="1" applyAlignment="1">
      <alignment wrapText="1"/>
    </xf>
    <xf numFmtId="178" fontId="0" fillId="0" borderId="7" xfId="0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4" xfId="0" applyFont="1" applyBorder="1" applyAlignment="1">
      <alignment horizontal="left" wrapText="1"/>
    </xf>
    <xf numFmtId="178" fontId="0" fillId="0" borderId="2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8" xfId="0" applyBorder="1" applyAlignment="1">
      <alignment horizontal="left"/>
    </xf>
    <xf numFmtId="9" fontId="0" fillId="0" borderId="3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38" fontId="0" fillId="0" borderId="0" xfId="17" applyBorder="1" applyAlignment="1">
      <alignment/>
    </xf>
    <xf numFmtId="9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179" fontId="0" fillId="0" borderId="16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6" fontId="0" fillId="0" borderId="2" xfId="0" applyNumberFormat="1" applyBorder="1" applyAlignment="1">
      <alignment horizontal="right"/>
    </xf>
    <xf numFmtId="178" fontId="0" fillId="0" borderId="7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178" fontId="0" fillId="0" borderId="12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0" fontId="0" fillId="0" borderId="17" xfId="0" applyBorder="1" applyAlignment="1">
      <alignment vertical="top" wrapText="1"/>
    </xf>
    <xf numFmtId="178" fontId="0" fillId="0" borderId="3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9" xfId="0" applyNumberFormat="1" applyBorder="1" applyAlignment="1">
      <alignment/>
    </xf>
    <xf numFmtId="9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8" fontId="0" fillId="0" borderId="2" xfId="0" applyNumberFormat="1" applyFont="1" applyBorder="1" applyAlignment="1">
      <alignment/>
    </xf>
    <xf numFmtId="178" fontId="0" fillId="0" borderId="20" xfId="0" applyNumberFormat="1" applyBorder="1" applyAlignment="1">
      <alignment horizontal="right"/>
    </xf>
    <xf numFmtId="178" fontId="0" fillId="0" borderId="21" xfId="0" applyNumberForma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0" xfId="0" applyNumberFormat="1" applyBorder="1" applyAlignment="1">
      <alignment wrapText="1"/>
    </xf>
    <xf numFmtId="176" fontId="0" fillId="0" borderId="20" xfId="0" applyNumberFormat="1" applyBorder="1" applyAlignment="1">
      <alignment/>
    </xf>
    <xf numFmtId="178" fontId="0" fillId="0" borderId="20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76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0" xfId="0" applyNumberFormat="1" applyFont="1" applyBorder="1" applyAlignment="1">
      <alignment/>
    </xf>
    <xf numFmtId="178" fontId="0" fillId="0" borderId="21" xfId="0" applyNumberFormat="1" applyFon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8" fontId="0" fillId="0" borderId="20" xfId="0" applyNumberFormat="1" applyFont="1" applyBorder="1" applyAlignment="1">
      <alignment horizontal="right"/>
    </xf>
    <xf numFmtId="178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0" xfId="0" applyNumberFormat="1" applyFon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3" xfId="0" applyNumberForma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8" fontId="0" fillId="0" borderId="23" xfId="0" applyNumberFormat="1" applyFon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7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9" fontId="10" fillId="0" borderId="16" xfId="0" applyNumberFormat="1" applyFont="1" applyBorder="1" applyAlignment="1">
      <alignment vertical="center"/>
    </xf>
    <xf numFmtId="179" fontId="10" fillId="0" borderId="5" xfId="0" applyNumberFormat="1" applyFont="1" applyBorder="1" applyAlignment="1">
      <alignment vertical="center"/>
    </xf>
    <xf numFmtId="179" fontId="10" fillId="0" borderId="2" xfId="0" applyNumberFormat="1" applyFont="1" applyBorder="1" applyAlignment="1">
      <alignment vertical="center"/>
    </xf>
    <xf numFmtId="179" fontId="10" fillId="0" borderId="1" xfId="0" applyNumberFormat="1" applyFont="1" applyBorder="1" applyAlignment="1">
      <alignment vertical="center"/>
    </xf>
    <xf numFmtId="0" fontId="0" fillId="0" borderId="26" xfId="0" applyBorder="1" applyAlignment="1">
      <alignment/>
    </xf>
    <xf numFmtId="178" fontId="0" fillId="0" borderId="18" xfId="0" applyNumberFormat="1" applyBorder="1" applyAlignment="1">
      <alignment/>
    </xf>
    <xf numFmtId="176" fontId="0" fillId="0" borderId="21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8" fontId="0" fillId="0" borderId="29" xfId="0" applyNumberFormat="1" applyBorder="1" applyAlignment="1">
      <alignment/>
    </xf>
    <xf numFmtId="176" fontId="0" fillId="0" borderId="29" xfId="0" applyNumberFormat="1" applyBorder="1" applyAlignment="1">
      <alignment/>
    </xf>
    <xf numFmtId="178" fontId="0" fillId="0" borderId="29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8" fontId="0" fillId="0" borderId="13" xfId="0" applyNumberFormat="1" applyBorder="1" applyAlignment="1">
      <alignment/>
    </xf>
    <xf numFmtId="178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32" xfId="0" applyNumberForma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5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H25" sqref="H25"/>
    </sheetView>
  </sheetViews>
  <sheetFormatPr defaultColWidth="9.00390625" defaultRowHeight="13.5"/>
  <cols>
    <col min="2" max="2" width="13.625" style="0" customWidth="1"/>
    <col min="3" max="3" width="13.625" style="0" bestFit="1" customWidth="1"/>
    <col min="4" max="4" width="1.00390625" style="0" customWidth="1"/>
    <col min="5" max="5" width="2.875" style="0" customWidth="1"/>
    <col min="6" max="6" width="17.375" style="0" customWidth="1"/>
    <col min="7" max="7" width="14.25390625" style="0" customWidth="1"/>
    <col min="8" max="8" width="13.625" style="0" customWidth="1"/>
    <col min="9" max="9" width="13.375" style="0" customWidth="1"/>
    <col min="10" max="10" width="13.875" style="0" customWidth="1"/>
  </cols>
  <sheetData>
    <row r="1" spans="1:8" ht="17.25">
      <c r="A1" s="121" t="s">
        <v>103</v>
      </c>
      <c r="B1" s="121"/>
      <c r="C1" s="121"/>
      <c r="D1" s="121"/>
      <c r="E1" s="121"/>
      <c r="F1" s="121"/>
      <c r="G1" s="121"/>
      <c r="H1" s="121"/>
    </row>
    <row r="2" ht="13.5">
      <c r="J2" s="30"/>
    </row>
    <row r="3" spans="1:7" ht="14.25">
      <c r="A3" s="122" t="s">
        <v>18</v>
      </c>
      <c r="B3" s="122"/>
      <c r="E3" s="125" t="s">
        <v>17</v>
      </c>
      <c r="F3" s="125"/>
      <c r="G3" s="125"/>
    </row>
    <row r="4" spans="1:10" ht="13.5">
      <c r="A4" s="1" t="s">
        <v>0</v>
      </c>
      <c r="B4" s="8" t="s">
        <v>5</v>
      </c>
      <c r="C4" s="1" t="s">
        <v>6</v>
      </c>
      <c r="E4" s="44"/>
      <c r="F4" s="41"/>
      <c r="G4" s="119" t="s">
        <v>21</v>
      </c>
      <c r="H4" s="120"/>
      <c r="I4" s="34"/>
      <c r="J4" s="34"/>
    </row>
    <row r="5" spans="1:10" ht="13.5">
      <c r="A5" s="10">
        <v>1</v>
      </c>
      <c r="B5" s="49"/>
      <c r="C5" s="50"/>
      <c r="E5" s="45"/>
      <c r="F5" s="42"/>
      <c r="G5" s="1" t="s">
        <v>13</v>
      </c>
      <c r="H5" s="1" t="s">
        <v>14</v>
      </c>
      <c r="I5" s="35"/>
      <c r="J5" s="35"/>
    </row>
    <row r="6" spans="1:9" ht="13.5">
      <c r="A6" s="10">
        <v>2</v>
      </c>
      <c r="B6" s="49"/>
      <c r="C6" s="50"/>
      <c r="E6" s="117" t="s">
        <v>29</v>
      </c>
      <c r="F6" s="118"/>
      <c r="G6" s="12">
        <v>7229337</v>
      </c>
      <c r="H6" s="5">
        <v>389179261</v>
      </c>
      <c r="I6" s="36"/>
    </row>
    <row r="7" spans="1:9" ht="13.5">
      <c r="A7" s="2">
        <v>3</v>
      </c>
      <c r="B7" s="49"/>
      <c r="C7" s="50"/>
      <c r="E7" s="40"/>
      <c r="F7" s="43" t="s">
        <v>15</v>
      </c>
      <c r="G7" s="75">
        <v>7818741</v>
      </c>
      <c r="H7" s="76">
        <v>539756946</v>
      </c>
      <c r="I7" s="36"/>
    </row>
    <row r="8" spans="1:9" ht="13.5">
      <c r="A8" s="2">
        <v>4</v>
      </c>
      <c r="B8" s="49"/>
      <c r="C8" s="50"/>
      <c r="E8" s="117" t="s">
        <v>8</v>
      </c>
      <c r="F8" s="118"/>
      <c r="G8" s="81">
        <v>16609</v>
      </c>
      <c r="H8" s="81">
        <v>6392168</v>
      </c>
      <c r="I8" s="36"/>
    </row>
    <row r="9" spans="1:9" ht="13.5">
      <c r="A9" s="2">
        <v>5</v>
      </c>
      <c r="B9" s="49">
        <v>11423</v>
      </c>
      <c r="C9" s="50">
        <v>9092065</v>
      </c>
      <c r="E9" s="40"/>
      <c r="F9" s="43" t="s">
        <v>15</v>
      </c>
      <c r="G9" s="74">
        <v>119591</v>
      </c>
      <c r="H9" s="74">
        <v>43804507</v>
      </c>
      <c r="I9" s="36"/>
    </row>
    <row r="10" spans="1:9" ht="13.5">
      <c r="A10" s="2">
        <v>6</v>
      </c>
      <c r="B10" s="49">
        <v>181725</v>
      </c>
      <c r="C10" s="50">
        <v>27685814</v>
      </c>
      <c r="E10" s="117" t="s">
        <v>9</v>
      </c>
      <c r="F10" s="118"/>
      <c r="G10" s="13">
        <v>814410</v>
      </c>
      <c r="H10" s="13">
        <v>228453961</v>
      </c>
      <c r="I10" s="37"/>
    </row>
    <row r="11" spans="1:9" ht="13.5">
      <c r="A11" s="2">
        <v>7</v>
      </c>
      <c r="B11" s="49">
        <v>273634</v>
      </c>
      <c r="C11" s="50">
        <v>29521510</v>
      </c>
      <c r="E11" s="40"/>
      <c r="F11" s="43" t="s">
        <v>15</v>
      </c>
      <c r="G11" s="72">
        <v>789350</v>
      </c>
      <c r="H11" s="72">
        <v>257210972</v>
      </c>
      <c r="I11" s="36"/>
    </row>
    <row r="12" spans="1:9" ht="13.5">
      <c r="A12" s="2">
        <v>8</v>
      </c>
      <c r="B12" s="49">
        <v>21605</v>
      </c>
      <c r="C12" s="50">
        <v>11879166</v>
      </c>
      <c r="E12" s="117" t="s">
        <v>30</v>
      </c>
      <c r="F12" s="118"/>
      <c r="G12" s="81">
        <v>11075</v>
      </c>
      <c r="H12" s="81">
        <v>6287247</v>
      </c>
      <c r="I12" s="36"/>
    </row>
    <row r="13" spans="1:9" ht="13.5">
      <c r="A13" s="2">
        <v>9</v>
      </c>
      <c r="B13" s="49">
        <v>241148</v>
      </c>
      <c r="C13" s="50">
        <v>44998200</v>
      </c>
      <c r="E13" s="40"/>
      <c r="F13" s="43" t="s">
        <v>15</v>
      </c>
      <c r="G13" s="74">
        <v>16190</v>
      </c>
      <c r="H13" s="74">
        <v>11611133</v>
      </c>
      <c r="I13" s="36"/>
    </row>
    <row r="14" spans="1:9" ht="13.5">
      <c r="A14" s="2">
        <v>10</v>
      </c>
      <c r="B14" s="49"/>
      <c r="C14" s="50"/>
      <c r="E14" s="117" t="s">
        <v>96</v>
      </c>
      <c r="F14" s="118"/>
      <c r="G14" s="56"/>
      <c r="H14" s="68"/>
      <c r="I14" s="36"/>
    </row>
    <row r="15" spans="1:9" ht="13.5">
      <c r="A15" s="2">
        <v>11</v>
      </c>
      <c r="B15" s="49">
        <v>1337183</v>
      </c>
      <c r="C15" s="50">
        <v>146787108</v>
      </c>
      <c r="E15" s="40"/>
      <c r="F15" s="43" t="s">
        <v>15</v>
      </c>
      <c r="G15" s="72"/>
      <c r="H15" s="77"/>
      <c r="I15" s="36"/>
    </row>
    <row r="16" spans="1:9" ht="13.5">
      <c r="A16" s="2">
        <v>12</v>
      </c>
      <c r="B16" s="49">
        <v>412483</v>
      </c>
      <c r="C16" s="50">
        <v>80785229</v>
      </c>
      <c r="E16" s="117" t="s">
        <v>11</v>
      </c>
      <c r="F16" s="118"/>
      <c r="G16" s="56"/>
      <c r="H16" s="56"/>
      <c r="I16" s="36"/>
    </row>
    <row r="17" spans="1:9" ht="13.5">
      <c r="A17" s="2">
        <v>13</v>
      </c>
      <c r="B17" s="49">
        <v>555569</v>
      </c>
      <c r="C17" s="50">
        <v>83149131</v>
      </c>
      <c r="E17" s="40"/>
      <c r="F17" s="43" t="s">
        <v>15</v>
      </c>
      <c r="G17" s="58"/>
      <c r="H17" s="58"/>
      <c r="I17" s="36"/>
    </row>
    <row r="18" spans="1:9" ht="13.5">
      <c r="A18" s="2">
        <v>14</v>
      </c>
      <c r="B18" s="49">
        <v>38848</v>
      </c>
      <c r="C18" s="50">
        <v>11999067</v>
      </c>
      <c r="E18" s="123" t="s">
        <v>27</v>
      </c>
      <c r="F18" s="124"/>
      <c r="G18" s="70">
        <v>325688</v>
      </c>
      <c r="H18" s="70">
        <v>218302543</v>
      </c>
      <c r="I18" s="36"/>
    </row>
    <row r="19" spans="1:9" ht="13.5">
      <c r="A19" s="2">
        <v>15</v>
      </c>
      <c r="B19" s="49">
        <v>44024</v>
      </c>
      <c r="C19" s="50">
        <v>15424485</v>
      </c>
      <c r="E19" s="40"/>
      <c r="F19" s="43" t="s">
        <v>23</v>
      </c>
      <c r="G19" s="74">
        <v>383568</v>
      </c>
      <c r="H19" s="74">
        <v>253913940</v>
      </c>
      <c r="I19" s="36"/>
    </row>
    <row r="20" spans="1:9" ht="13.5">
      <c r="A20" s="2">
        <v>16</v>
      </c>
      <c r="B20" s="49">
        <v>769057</v>
      </c>
      <c r="C20" s="50">
        <v>64585426</v>
      </c>
      <c r="E20" s="117" t="s">
        <v>31</v>
      </c>
      <c r="F20" s="118"/>
      <c r="G20" s="53">
        <v>4080</v>
      </c>
      <c r="H20" s="53">
        <v>2628454</v>
      </c>
      <c r="I20" s="36"/>
    </row>
    <row r="21" spans="1:9" ht="13.5">
      <c r="A21" s="2">
        <v>17</v>
      </c>
      <c r="B21" s="49"/>
      <c r="C21" s="50"/>
      <c r="E21" s="40"/>
      <c r="F21" s="43" t="s">
        <v>23</v>
      </c>
      <c r="G21" s="72">
        <v>11790</v>
      </c>
      <c r="H21" s="72">
        <v>4092944</v>
      </c>
      <c r="I21" s="36"/>
    </row>
    <row r="22" spans="1:9" ht="13.5">
      <c r="A22" s="2">
        <v>18</v>
      </c>
      <c r="B22" s="49">
        <v>1480907</v>
      </c>
      <c r="C22" s="50">
        <v>93151765</v>
      </c>
      <c r="E22" s="117" t="s">
        <v>32</v>
      </c>
      <c r="F22" s="118"/>
      <c r="G22" s="70">
        <v>433311</v>
      </c>
      <c r="H22" s="84">
        <v>242812238</v>
      </c>
      <c r="I22" s="38"/>
    </row>
    <row r="23" spans="1:9" ht="13.5">
      <c r="A23" s="2">
        <v>19</v>
      </c>
      <c r="B23" s="49">
        <v>1142730</v>
      </c>
      <c r="C23" s="50">
        <v>59082823</v>
      </c>
      <c r="E23" s="40"/>
      <c r="F23" s="43" t="s">
        <v>15</v>
      </c>
      <c r="G23" s="74">
        <v>555231</v>
      </c>
      <c r="H23" s="78">
        <v>307714593</v>
      </c>
      <c r="I23" s="34"/>
    </row>
    <row r="24" spans="1:9" ht="13.5">
      <c r="A24" s="2">
        <v>20</v>
      </c>
      <c r="B24" s="49">
        <v>676204</v>
      </c>
      <c r="C24" s="50">
        <v>69044759</v>
      </c>
      <c r="E24" s="117" t="s">
        <v>24</v>
      </c>
      <c r="F24" s="118"/>
      <c r="G24" s="56">
        <f>G6+G8+G10+G12+G14+G16+G18+G20+G22</f>
        <v>8834510</v>
      </c>
      <c r="H24" s="56">
        <f>H6+H8+H10+H12+H14+H16+H18+H20+H22</f>
        <v>1094055872</v>
      </c>
      <c r="I24" s="34"/>
    </row>
    <row r="25" spans="1:9" ht="13.5">
      <c r="A25" s="2">
        <v>21</v>
      </c>
      <c r="B25" s="49">
        <v>466628</v>
      </c>
      <c r="C25" s="50">
        <v>54817478</v>
      </c>
      <c r="E25" s="40"/>
      <c r="F25" s="43" t="s">
        <v>25</v>
      </c>
      <c r="G25" s="65">
        <f>G7+G9+G11+G13+G15+G17+G19+G21+G23</f>
        <v>9694461</v>
      </c>
      <c r="H25" s="65">
        <f>H7+H9+H11+H13+H15+H17+H19+H21+H23</f>
        <v>1418105035</v>
      </c>
      <c r="I25" s="34"/>
    </row>
    <row r="26" spans="1:9" ht="13.5">
      <c r="A26" s="2">
        <v>22</v>
      </c>
      <c r="B26" s="49">
        <v>268542</v>
      </c>
      <c r="C26" s="50">
        <v>43689120</v>
      </c>
      <c r="E26" s="119" t="s">
        <v>19</v>
      </c>
      <c r="F26" s="120"/>
      <c r="G26" s="66">
        <f>G24/G25</f>
        <v>0.9112946042074954</v>
      </c>
      <c r="H26" s="66">
        <f>H24/H25</f>
        <v>0.7714914234120888</v>
      </c>
      <c r="I26" s="34"/>
    </row>
    <row r="27" spans="1:8" ht="13.5" customHeight="1">
      <c r="A27" s="2">
        <v>23</v>
      </c>
      <c r="B27" s="49">
        <v>141255</v>
      </c>
      <c r="C27" s="50">
        <v>16849988</v>
      </c>
      <c r="E27" s="46"/>
      <c r="F27" s="62"/>
      <c r="G27" s="62"/>
      <c r="H27" s="62"/>
    </row>
    <row r="28" spans="1:8" ht="13.5">
      <c r="A28" s="2">
        <v>24</v>
      </c>
      <c r="B28" s="49"/>
      <c r="C28" s="50"/>
      <c r="F28" s="48"/>
      <c r="G28" s="48"/>
      <c r="H28" s="48"/>
    </row>
    <row r="29" spans="1:8" ht="13.5">
      <c r="A29" s="2">
        <v>25</v>
      </c>
      <c r="B29" s="49">
        <v>113947</v>
      </c>
      <c r="C29" s="50">
        <v>51005016</v>
      </c>
      <c r="F29" s="48"/>
      <c r="G29" s="48"/>
      <c r="H29" s="48"/>
    </row>
    <row r="30" spans="1:8" ht="13.5">
      <c r="A30" s="2">
        <v>26</v>
      </c>
      <c r="B30" s="49">
        <v>18964</v>
      </c>
      <c r="C30" s="50">
        <v>9195718</v>
      </c>
      <c r="F30" s="48"/>
      <c r="G30" s="48"/>
      <c r="H30" s="48"/>
    </row>
    <row r="31" spans="1:8" ht="13.5">
      <c r="A31" s="2">
        <v>27</v>
      </c>
      <c r="B31" s="49">
        <v>301630</v>
      </c>
      <c r="C31" s="50">
        <v>58244685</v>
      </c>
      <c r="F31" s="48"/>
      <c r="G31" s="48"/>
      <c r="H31" s="48"/>
    </row>
    <row r="32" spans="1:3" ht="13.5">
      <c r="A32" s="2">
        <v>28</v>
      </c>
      <c r="B32" s="49">
        <v>162167</v>
      </c>
      <c r="C32" s="50">
        <v>46399028</v>
      </c>
    </row>
    <row r="33" spans="1:6" ht="13.5">
      <c r="A33" s="2">
        <v>29</v>
      </c>
      <c r="B33" s="49">
        <v>134379</v>
      </c>
      <c r="C33" s="50">
        <v>40027877</v>
      </c>
      <c r="F33" s="48"/>
    </row>
    <row r="34" spans="1:3" ht="13.5">
      <c r="A34" s="2">
        <v>30</v>
      </c>
      <c r="B34" s="49">
        <v>40458</v>
      </c>
      <c r="C34" s="50">
        <v>26640414</v>
      </c>
    </row>
    <row r="35" spans="1:3" ht="14.25" thickBot="1">
      <c r="A35" s="4">
        <v>31</v>
      </c>
      <c r="B35" s="49"/>
      <c r="C35" s="50"/>
    </row>
    <row r="36" spans="1:6" ht="14.25" thickBot="1">
      <c r="A36" s="16" t="s">
        <v>1</v>
      </c>
      <c r="B36" s="7">
        <f>SUM(B5:B35)</f>
        <v>8834510</v>
      </c>
      <c r="C36" s="7">
        <f>SUM(C5:C35)</f>
        <v>1094055872</v>
      </c>
      <c r="F36" s="24"/>
    </row>
    <row r="37" spans="1:7" ht="13.5">
      <c r="A37" s="17" t="s">
        <v>20</v>
      </c>
      <c r="B37" s="6">
        <v>9694461</v>
      </c>
      <c r="C37" s="6">
        <v>1418105035</v>
      </c>
      <c r="G37" s="31"/>
    </row>
    <row r="38" spans="1:5" ht="13.5">
      <c r="A38" s="39" t="s">
        <v>3</v>
      </c>
      <c r="B38" s="3">
        <f>B36/B37</f>
        <v>0.9112946042074954</v>
      </c>
      <c r="C38" s="3">
        <f>C36/C37</f>
        <v>0.7714914234120888</v>
      </c>
      <c r="D38" s="29"/>
      <c r="E38" s="29"/>
    </row>
  </sheetData>
  <mergeCells count="15">
    <mergeCell ref="E24:F24"/>
    <mergeCell ref="E26:F26"/>
    <mergeCell ref="A1:H1"/>
    <mergeCell ref="A3:B3"/>
    <mergeCell ref="G4:H4"/>
    <mergeCell ref="E16:F16"/>
    <mergeCell ref="E18:F18"/>
    <mergeCell ref="E20:F20"/>
    <mergeCell ref="E22:F22"/>
    <mergeCell ref="E3:G3"/>
    <mergeCell ref="E14:F14"/>
    <mergeCell ref="E6:F6"/>
    <mergeCell ref="E8:F8"/>
    <mergeCell ref="E10:F10"/>
    <mergeCell ref="E12:F12"/>
  </mergeCells>
  <printOptions/>
  <pageMargins left="0.61" right="0.6" top="0.984251968503937" bottom="0.984251968503937" header="0.5511811023622047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H25" sqref="H25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0" t="s">
        <v>112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85</v>
      </c>
      <c r="I4" s="10" t="s">
        <v>86</v>
      </c>
      <c r="J4" s="11"/>
      <c r="K4" s="34"/>
    </row>
    <row r="5" spans="1:11" ht="13.5">
      <c r="A5" s="10">
        <v>1</v>
      </c>
      <c r="B5" s="49">
        <v>961850</v>
      </c>
      <c r="C5" s="50">
        <v>66614126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1551323</v>
      </c>
      <c r="C6" s="50">
        <v>83550196</v>
      </c>
      <c r="E6" s="117" t="s">
        <v>40</v>
      </c>
      <c r="F6" s="118"/>
      <c r="G6" s="56">
        <v>18692939</v>
      </c>
      <c r="H6" s="67">
        <v>930075815</v>
      </c>
      <c r="I6" s="56">
        <f>'９月'!I6+'10月'!G6</f>
        <v>77092606</v>
      </c>
      <c r="J6" s="56">
        <f>'９月'!J6+'10月'!H6</f>
        <v>5721003780</v>
      </c>
      <c r="K6" s="34"/>
    </row>
    <row r="7" spans="1:12" ht="13.5">
      <c r="A7" s="10">
        <v>3</v>
      </c>
      <c r="B7" s="49"/>
      <c r="C7" s="50"/>
      <c r="E7" s="40"/>
      <c r="F7" s="43" t="s">
        <v>23</v>
      </c>
      <c r="G7" s="72">
        <v>15166280</v>
      </c>
      <c r="H7" s="76">
        <v>695791586</v>
      </c>
      <c r="I7" s="72">
        <f>'９月'!I7+'10月'!G7</f>
        <v>79970554</v>
      </c>
      <c r="J7" s="72">
        <f>'９月'!J7+'10月'!H7</f>
        <v>6317776062</v>
      </c>
      <c r="K7" s="34"/>
      <c r="L7" s="31"/>
    </row>
    <row r="8" spans="1:11" ht="13.5">
      <c r="A8" s="10">
        <v>4</v>
      </c>
      <c r="B8" s="49">
        <v>773686</v>
      </c>
      <c r="C8" s="50">
        <v>78052108</v>
      </c>
      <c r="E8" s="117" t="s">
        <v>83</v>
      </c>
      <c r="F8" s="118"/>
      <c r="G8" s="73">
        <v>90428</v>
      </c>
      <c r="H8" s="104">
        <v>47697038</v>
      </c>
      <c r="I8" s="56">
        <f>'９月'!I8+'10月'!G8</f>
        <v>250025</v>
      </c>
      <c r="J8" s="56">
        <f>'９月'!J8+'10月'!H8</f>
        <v>130586842</v>
      </c>
      <c r="K8" s="34"/>
    </row>
    <row r="9" spans="1:11" ht="13.5">
      <c r="A9" s="10">
        <v>5</v>
      </c>
      <c r="B9" s="49">
        <v>138195</v>
      </c>
      <c r="C9" s="50">
        <v>26120832</v>
      </c>
      <c r="E9" s="40"/>
      <c r="F9" s="43" t="s">
        <v>23</v>
      </c>
      <c r="G9" s="87">
        <v>12323</v>
      </c>
      <c r="H9" s="87">
        <v>7336941</v>
      </c>
      <c r="I9" s="72">
        <f>'９月'!I9+'10月'!G9</f>
        <v>461195</v>
      </c>
      <c r="J9" s="72">
        <f>'９月'!J9+'10月'!H9</f>
        <v>208882199</v>
      </c>
      <c r="K9" s="34"/>
    </row>
    <row r="10" spans="1:11" ht="13.5">
      <c r="A10" s="10">
        <v>6</v>
      </c>
      <c r="B10" s="49">
        <v>698855</v>
      </c>
      <c r="C10" s="50">
        <v>65252123</v>
      </c>
      <c r="E10" s="117" t="s">
        <v>84</v>
      </c>
      <c r="F10" s="118"/>
      <c r="G10" s="56">
        <v>981716</v>
      </c>
      <c r="H10" s="67">
        <v>184818165</v>
      </c>
      <c r="I10" s="56">
        <f>'９月'!I10+'10月'!G10</f>
        <v>7233621</v>
      </c>
      <c r="J10" s="56">
        <f>'９月'!J10+'10月'!H10</f>
        <v>1742393198</v>
      </c>
      <c r="K10" s="34"/>
    </row>
    <row r="11" spans="1:11" ht="13.5">
      <c r="A11" s="10">
        <v>7</v>
      </c>
      <c r="B11" s="49">
        <v>884702</v>
      </c>
      <c r="C11" s="50">
        <v>50878769</v>
      </c>
      <c r="E11" s="40"/>
      <c r="F11" s="43" t="s">
        <v>23</v>
      </c>
      <c r="G11" s="72">
        <v>988369</v>
      </c>
      <c r="H11" s="72">
        <v>223092345</v>
      </c>
      <c r="I11" s="72">
        <f>'９月'!I11+'10月'!G11</f>
        <v>7364649</v>
      </c>
      <c r="J11" s="72">
        <f>'９月'!J11+'10月'!H11</f>
        <v>2079726959</v>
      </c>
      <c r="K11" s="34"/>
    </row>
    <row r="12" spans="1:11" ht="13.5">
      <c r="A12" s="10">
        <v>8</v>
      </c>
      <c r="B12" s="49">
        <v>1481435</v>
      </c>
      <c r="C12" s="50">
        <v>98480358</v>
      </c>
      <c r="E12" s="117" t="s">
        <v>43</v>
      </c>
      <c r="F12" s="118"/>
      <c r="G12" s="107">
        <v>4276</v>
      </c>
      <c r="H12" s="108">
        <v>3345520</v>
      </c>
      <c r="I12" s="56">
        <f>'９月'!I12+'10月'!G12</f>
        <v>69808</v>
      </c>
      <c r="J12" s="56">
        <f>'９月'!J12+'10月'!H12</f>
        <v>53047222</v>
      </c>
      <c r="K12" s="31"/>
    </row>
    <row r="13" spans="1:11" ht="13.5">
      <c r="A13" s="10">
        <v>9</v>
      </c>
      <c r="B13" s="49">
        <v>808425</v>
      </c>
      <c r="C13" s="50">
        <v>61453880</v>
      </c>
      <c r="E13" s="40"/>
      <c r="F13" s="43" t="s">
        <v>23</v>
      </c>
      <c r="G13" s="87">
        <v>7551</v>
      </c>
      <c r="H13" s="87">
        <v>5274799</v>
      </c>
      <c r="I13" s="72">
        <f>'９月'!I13+'10月'!G13</f>
        <v>105976</v>
      </c>
      <c r="J13" s="72">
        <f>'９月'!J13+'10月'!H13</f>
        <v>72530707</v>
      </c>
      <c r="K13" s="34"/>
    </row>
    <row r="14" spans="1:11" ht="13.5">
      <c r="A14" s="10">
        <v>10</v>
      </c>
      <c r="B14" s="49"/>
      <c r="C14" s="50"/>
      <c r="E14" s="126" t="s">
        <v>96</v>
      </c>
      <c r="F14" s="127"/>
      <c r="G14" s="56"/>
      <c r="H14" s="59"/>
      <c r="I14" s="56">
        <f>'９月'!I14+'10月'!G14</f>
        <v>0</v>
      </c>
      <c r="J14" s="56">
        <f>'９月'!J14+'10月'!H14</f>
        <v>0</v>
      </c>
      <c r="K14" s="34"/>
    </row>
    <row r="15" spans="1:11" ht="13.5">
      <c r="A15" s="10">
        <v>11</v>
      </c>
      <c r="B15" s="49">
        <v>1406996</v>
      </c>
      <c r="C15" s="50">
        <v>89954983</v>
      </c>
      <c r="E15" s="40"/>
      <c r="F15" s="43" t="s">
        <v>23</v>
      </c>
      <c r="G15" s="72"/>
      <c r="H15" s="77"/>
      <c r="I15" s="72">
        <f>'９月'!I15+'10月'!G15</f>
        <v>0</v>
      </c>
      <c r="J15" s="72">
        <f>'９月'!J15+'10月'!H15</f>
        <v>0</v>
      </c>
      <c r="K15" s="34"/>
    </row>
    <row r="16" spans="1:11" ht="13.5">
      <c r="A16" s="10">
        <v>12</v>
      </c>
      <c r="B16" s="49">
        <v>1064615</v>
      </c>
      <c r="C16" s="50">
        <v>64274578</v>
      </c>
      <c r="E16" s="117" t="s">
        <v>44</v>
      </c>
      <c r="F16" s="118"/>
      <c r="G16" s="56"/>
      <c r="H16" s="56"/>
      <c r="I16" s="56">
        <f>'９月'!I16+'10月'!G16</f>
        <v>0</v>
      </c>
      <c r="J16" s="56">
        <f>'９月'!J16+'10月'!H16</f>
        <v>0</v>
      </c>
      <c r="K16" s="34"/>
    </row>
    <row r="17" spans="1:11" ht="13.5">
      <c r="A17" s="10">
        <v>13</v>
      </c>
      <c r="B17" s="49">
        <v>845168</v>
      </c>
      <c r="C17" s="50">
        <v>46306367</v>
      </c>
      <c r="E17" s="40"/>
      <c r="F17" s="43" t="s">
        <v>23</v>
      </c>
      <c r="G17" s="58"/>
      <c r="H17" s="58"/>
      <c r="I17" s="72">
        <f>'９月'!I17+'10月'!G17</f>
        <v>0</v>
      </c>
      <c r="J17" s="72">
        <f>'９月'!J17+'10月'!H17</f>
        <v>0</v>
      </c>
      <c r="K17" s="34"/>
    </row>
    <row r="18" spans="1:11" ht="13.5">
      <c r="A18" s="10">
        <v>14</v>
      </c>
      <c r="B18" s="49">
        <v>1108349</v>
      </c>
      <c r="C18" s="50">
        <v>60724211</v>
      </c>
      <c r="E18" s="123" t="s">
        <v>27</v>
      </c>
      <c r="F18" s="124"/>
      <c r="G18" s="73">
        <v>300635</v>
      </c>
      <c r="H18" s="104">
        <v>176996768</v>
      </c>
      <c r="I18" s="56">
        <f>'９月'!I18+'10月'!G18</f>
        <v>2376226</v>
      </c>
      <c r="J18" s="56">
        <f>'９月'!J18+'10月'!H18</f>
        <v>1336740499</v>
      </c>
      <c r="K18" s="34"/>
    </row>
    <row r="19" spans="1:11" ht="13.5">
      <c r="A19" s="10">
        <v>15</v>
      </c>
      <c r="B19" s="49">
        <v>1290628</v>
      </c>
      <c r="C19" s="50">
        <v>69623204</v>
      </c>
      <c r="E19" s="40"/>
      <c r="F19" s="43" t="s">
        <v>23</v>
      </c>
      <c r="G19" s="87">
        <v>177456</v>
      </c>
      <c r="H19" s="87">
        <v>108924772</v>
      </c>
      <c r="I19" s="72">
        <f>'９月'!I19+'10月'!G19</f>
        <v>2240592</v>
      </c>
      <c r="J19" s="72">
        <f>'９月'!J19+'10月'!H19</f>
        <v>1239416927</v>
      </c>
      <c r="K19" s="34"/>
    </row>
    <row r="20" spans="1:11" ht="13.5">
      <c r="A20" s="10">
        <v>16</v>
      </c>
      <c r="B20" s="49">
        <v>214642</v>
      </c>
      <c r="C20" s="50">
        <v>22930229</v>
      </c>
      <c r="E20" s="117" t="s">
        <v>26</v>
      </c>
      <c r="F20" s="118"/>
      <c r="G20" s="56">
        <v>7115</v>
      </c>
      <c r="H20" s="67">
        <v>3591906</v>
      </c>
      <c r="I20" s="56">
        <f>'９月'!I20+'10月'!G20</f>
        <v>142650</v>
      </c>
      <c r="J20" s="56">
        <f>'９月'!J20+'10月'!H20</f>
        <v>58568623</v>
      </c>
      <c r="K20" s="34"/>
    </row>
    <row r="21" spans="1:11" ht="13.5">
      <c r="A21" s="10">
        <v>17</v>
      </c>
      <c r="B21" s="49"/>
      <c r="C21" s="50"/>
      <c r="E21" s="40"/>
      <c r="F21" s="43" t="s">
        <v>23</v>
      </c>
      <c r="G21" s="72">
        <v>5830</v>
      </c>
      <c r="H21" s="72">
        <v>3388528</v>
      </c>
      <c r="I21" s="72">
        <f>'９月'!I21+'10月'!G21</f>
        <v>225461</v>
      </c>
      <c r="J21" s="72">
        <f>'９月'!J21+'10月'!H21</f>
        <v>76902441</v>
      </c>
      <c r="K21" s="34"/>
    </row>
    <row r="22" spans="1:11" ht="13.5">
      <c r="A22" s="10">
        <v>18</v>
      </c>
      <c r="B22" s="49">
        <v>843661</v>
      </c>
      <c r="C22" s="50">
        <v>61109737</v>
      </c>
      <c r="E22" s="117" t="s">
        <v>45</v>
      </c>
      <c r="F22" s="118"/>
      <c r="G22" s="73">
        <v>549275</v>
      </c>
      <c r="H22" s="104">
        <v>201759315</v>
      </c>
      <c r="I22" s="56">
        <f>'９月'!I22+'10月'!G22</f>
        <v>6191261</v>
      </c>
      <c r="J22" s="56">
        <f>'９月'!J22+'10月'!H22</f>
        <v>3053920130</v>
      </c>
      <c r="K22" s="34"/>
    </row>
    <row r="23" spans="1:11" ht="13.5">
      <c r="A23" s="10">
        <v>19</v>
      </c>
      <c r="B23" s="49">
        <v>1088693</v>
      </c>
      <c r="C23" s="50">
        <v>66845828</v>
      </c>
      <c r="E23" s="40"/>
      <c r="F23" s="43" t="s">
        <v>23</v>
      </c>
      <c r="G23" s="87">
        <v>641567</v>
      </c>
      <c r="H23" s="94">
        <v>238874436</v>
      </c>
      <c r="I23" s="72">
        <f>'９月'!I23+'10月'!G23</f>
        <v>6790782</v>
      </c>
      <c r="J23" s="72">
        <f>'９月'!J23+'10月'!H23</f>
        <v>3223291787</v>
      </c>
      <c r="K23" s="34"/>
    </row>
    <row r="24" spans="1:11" ht="13.5">
      <c r="A24" s="10">
        <v>20</v>
      </c>
      <c r="B24" s="49">
        <v>626051</v>
      </c>
      <c r="C24" s="50">
        <v>53961131</v>
      </c>
      <c r="E24" s="117" t="s">
        <v>24</v>
      </c>
      <c r="F24" s="118"/>
      <c r="G24" s="56">
        <f aca="true" t="shared" si="0" ref="G24:J25">G6+G8+G10+G12+G14+G16+G18+G20+G22</f>
        <v>20626384</v>
      </c>
      <c r="H24" s="56">
        <f t="shared" si="0"/>
        <v>1548284527</v>
      </c>
      <c r="I24" s="56">
        <f t="shared" si="0"/>
        <v>93356197</v>
      </c>
      <c r="J24" s="56">
        <f t="shared" si="0"/>
        <v>12096260294</v>
      </c>
      <c r="K24" s="34"/>
    </row>
    <row r="25" spans="1:11" ht="13.5">
      <c r="A25" s="10">
        <v>21</v>
      </c>
      <c r="B25" s="49">
        <v>787137</v>
      </c>
      <c r="C25" s="50">
        <v>50202926</v>
      </c>
      <c r="E25" s="40"/>
      <c r="F25" s="43" t="s">
        <v>25</v>
      </c>
      <c r="G25" s="58">
        <f t="shared" si="0"/>
        <v>16999376</v>
      </c>
      <c r="H25" s="58">
        <f t="shared" si="0"/>
        <v>1282683407</v>
      </c>
      <c r="I25" s="58">
        <f>I7+I9+I11+I13+I15+I17+I19+I21+I23</f>
        <v>97159209</v>
      </c>
      <c r="J25" s="58">
        <f t="shared" si="0"/>
        <v>13218527082</v>
      </c>
      <c r="K25" s="34"/>
    </row>
    <row r="26" spans="1:11" ht="13.5">
      <c r="A26" s="10">
        <v>22</v>
      </c>
      <c r="B26" s="49">
        <v>985664</v>
      </c>
      <c r="C26" s="50">
        <v>64527410</v>
      </c>
      <c r="E26" s="119" t="s">
        <v>46</v>
      </c>
      <c r="F26" s="120"/>
      <c r="G26" s="3">
        <f>G24/G25</f>
        <v>1.213361243377404</v>
      </c>
      <c r="H26" s="3">
        <f>H24/H25</f>
        <v>1.207066777780497</v>
      </c>
      <c r="I26" s="3">
        <f>I24/I25</f>
        <v>0.9608579357619101</v>
      </c>
      <c r="J26" s="3">
        <f>J24/J25</f>
        <v>0.9150989530801643</v>
      </c>
      <c r="K26" s="34"/>
    </row>
    <row r="27" spans="1:10" ht="13.5" customHeight="1">
      <c r="A27" s="10">
        <v>23</v>
      </c>
      <c r="B27" s="49">
        <v>159463</v>
      </c>
      <c r="C27" s="50">
        <v>26343135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/>
      <c r="C28" s="50"/>
      <c r="F28" s="48"/>
      <c r="G28" s="48"/>
      <c r="H28" s="48"/>
      <c r="I28" s="48"/>
      <c r="J28" s="48"/>
    </row>
    <row r="29" spans="1:10" ht="13.5">
      <c r="A29" s="10">
        <v>25</v>
      </c>
      <c r="B29" s="49">
        <v>1096255</v>
      </c>
      <c r="C29" s="50">
        <v>94251396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844566</v>
      </c>
      <c r="C30" s="50">
        <v>67239550</v>
      </c>
      <c r="F30" s="48"/>
      <c r="G30" s="48"/>
      <c r="H30" s="48"/>
      <c r="I30" s="48"/>
      <c r="J30" s="48"/>
    </row>
    <row r="31" spans="1:3" ht="13.5">
      <c r="A31" s="10">
        <v>27</v>
      </c>
      <c r="B31" s="49">
        <v>77019</v>
      </c>
      <c r="C31" s="50">
        <v>16605336</v>
      </c>
    </row>
    <row r="32" spans="1:3" ht="13.5">
      <c r="A32" s="10">
        <v>28</v>
      </c>
      <c r="B32" s="49">
        <v>417445</v>
      </c>
      <c r="C32" s="50">
        <v>58441994</v>
      </c>
    </row>
    <row r="33" spans="1:3" ht="13.5">
      <c r="A33" s="10">
        <v>29</v>
      </c>
      <c r="B33" s="49">
        <v>227054</v>
      </c>
      <c r="C33" s="50">
        <v>57744931</v>
      </c>
    </row>
    <row r="34" spans="1:3" ht="13.5">
      <c r="A34" s="10">
        <v>30</v>
      </c>
      <c r="B34" s="49">
        <v>244507</v>
      </c>
      <c r="C34" s="50">
        <v>46795189</v>
      </c>
    </row>
    <row r="35" spans="1:3" ht="14.25" thickBot="1">
      <c r="A35" s="10">
        <v>31</v>
      </c>
      <c r="B35" s="49"/>
      <c r="C35" s="50"/>
    </row>
    <row r="36" spans="1:3" ht="14.25" thickBot="1">
      <c r="A36" s="16" t="s">
        <v>24</v>
      </c>
      <c r="B36" s="7">
        <f>SUM(B5:B35)</f>
        <v>20626384</v>
      </c>
      <c r="C36" s="7">
        <f>SUM(C5:C35)</f>
        <v>1548284527</v>
      </c>
    </row>
    <row r="37" spans="1:3" ht="13.5">
      <c r="A37" s="17" t="s">
        <v>25</v>
      </c>
      <c r="B37" s="6">
        <v>16999376</v>
      </c>
      <c r="C37" s="6">
        <v>1282683407</v>
      </c>
    </row>
    <row r="38" spans="1:5" ht="14.25" thickBot="1">
      <c r="A38" s="18" t="s">
        <v>47</v>
      </c>
      <c r="B38" s="3">
        <f>B36/B37</f>
        <v>1.213361243377404</v>
      </c>
      <c r="C38" s="3">
        <f>C36/C37</f>
        <v>1.207066777780497</v>
      </c>
      <c r="E38" s="29"/>
    </row>
    <row r="39" spans="1:4" ht="24.75" thickBot="1">
      <c r="A39" s="22" t="s">
        <v>87</v>
      </c>
      <c r="B39" s="7">
        <f>'９月'!B39+'10月'!B36</f>
        <v>93356097</v>
      </c>
      <c r="C39" s="7">
        <f>'９月'!C39+'10月'!C36</f>
        <v>12096260294</v>
      </c>
      <c r="D39">
        <v>5886778368</v>
      </c>
    </row>
    <row r="40" spans="1:7" ht="13.5">
      <c r="A40" s="25" t="s">
        <v>48</v>
      </c>
      <c r="B40" s="27">
        <f>'９月'!B40+'10月'!B37</f>
        <v>97159209</v>
      </c>
      <c r="C40" s="27">
        <f>'９月'!C40+'10月'!C37</f>
        <v>13218527082</v>
      </c>
      <c r="D40">
        <v>6504490169</v>
      </c>
      <c r="G40" s="31"/>
    </row>
    <row r="41" spans="1:3" ht="13.5">
      <c r="A41" s="19" t="s">
        <v>49</v>
      </c>
      <c r="B41" s="26">
        <f>B39/B40</f>
        <v>0.9608569065233951</v>
      </c>
      <c r="C41" s="26">
        <f>C39/C40</f>
        <v>0.9150989530801643</v>
      </c>
    </row>
    <row r="42" ht="13.5">
      <c r="F42" s="31"/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0">
      <selection activeCell="O5" sqref="O5"/>
    </sheetView>
  </sheetViews>
  <sheetFormatPr defaultColWidth="9.00390625" defaultRowHeight="13.5"/>
  <cols>
    <col min="1" max="1" width="7.87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0" t="s">
        <v>113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90</v>
      </c>
      <c r="I4" s="10" t="s">
        <v>91</v>
      </c>
      <c r="J4" s="11"/>
      <c r="K4" s="34"/>
    </row>
    <row r="5" spans="1:11" ht="13.5">
      <c r="A5" s="10">
        <v>1</v>
      </c>
      <c r="B5" s="49">
        <v>342840</v>
      </c>
      <c r="C5" s="50">
        <v>74558348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86385</v>
      </c>
      <c r="C6" s="50">
        <v>34169838</v>
      </c>
      <c r="E6" s="117" t="s">
        <v>40</v>
      </c>
      <c r="F6" s="118"/>
      <c r="G6" s="56">
        <v>15801847</v>
      </c>
      <c r="H6" s="67">
        <v>810358652</v>
      </c>
      <c r="I6" s="56">
        <f>'10月'!I6+'11月'!G6</f>
        <v>92894453</v>
      </c>
      <c r="J6" s="56">
        <f>'10月'!J6+'11月'!H6</f>
        <v>6531362432</v>
      </c>
      <c r="K6" s="34"/>
    </row>
    <row r="7" spans="1:12" ht="13.5">
      <c r="A7" s="10">
        <v>3</v>
      </c>
      <c r="B7" s="49">
        <v>550093</v>
      </c>
      <c r="C7" s="50">
        <v>54652270</v>
      </c>
      <c r="E7" s="40"/>
      <c r="F7" s="43" t="s">
        <v>23</v>
      </c>
      <c r="G7" s="72">
        <v>11579385</v>
      </c>
      <c r="H7" s="76">
        <v>582181863</v>
      </c>
      <c r="I7" s="72">
        <f>'10月'!I7+'11月'!G7</f>
        <v>91549939</v>
      </c>
      <c r="J7" s="72">
        <f>'10月'!J7+'11月'!H7</f>
        <v>6899957925</v>
      </c>
      <c r="K7" s="34"/>
      <c r="L7" s="31"/>
    </row>
    <row r="8" spans="1:11" ht="13.5">
      <c r="A8" s="10">
        <v>4</v>
      </c>
      <c r="B8" s="49">
        <v>426538</v>
      </c>
      <c r="C8" s="50">
        <v>56971840</v>
      </c>
      <c r="E8" s="117" t="s">
        <v>88</v>
      </c>
      <c r="F8" s="118"/>
      <c r="G8" s="73">
        <v>31255</v>
      </c>
      <c r="H8" s="104">
        <v>20179126</v>
      </c>
      <c r="I8" s="56">
        <f>'10月'!I8+'11月'!G8</f>
        <v>281280</v>
      </c>
      <c r="J8" s="56">
        <f>'10月'!J8+'11月'!H8</f>
        <v>150765968</v>
      </c>
      <c r="K8" s="34"/>
    </row>
    <row r="9" spans="1:11" ht="13.5">
      <c r="A9" s="10">
        <v>5</v>
      </c>
      <c r="B9" s="49">
        <v>632101</v>
      </c>
      <c r="C9" s="50">
        <v>66037115</v>
      </c>
      <c r="E9" s="40"/>
      <c r="F9" s="43" t="s">
        <v>23</v>
      </c>
      <c r="G9" s="87">
        <v>22722</v>
      </c>
      <c r="H9" s="87">
        <v>7530812</v>
      </c>
      <c r="I9" s="72">
        <f>'10月'!I9+'11月'!G9</f>
        <v>483917</v>
      </c>
      <c r="J9" s="72">
        <f>'10月'!J9+'11月'!H9</f>
        <v>216413011</v>
      </c>
      <c r="K9" s="34"/>
    </row>
    <row r="10" spans="1:11" ht="13.5">
      <c r="A10" s="10">
        <v>6</v>
      </c>
      <c r="B10" s="49">
        <v>1198601</v>
      </c>
      <c r="C10" s="50">
        <v>82534793</v>
      </c>
      <c r="E10" s="117" t="s">
        <v>89</v>
      </c>
      <c r="F10" s="118"/>
      <c r="G10" s="56">
        <v>1012464</v>
      </c>
      <c r="H10" s="67">
        <v>210369548</v>
      </c>
      <c r="I10" s="56">
        <f>'10月'!I10+'11月'!G10</f>
        <v>8246085</v>
      </c>
      <c r="J10" s="56">
        <f>'10月'!J10+'11月'!H10</f>
        <v>1952762746</v>
      </c>
      <c r="K10" s="34"/>
    </row>
    <row r="11" spans="1:11" ht="13.5">
      <c r="A11" s="10">
        <v>7</v>
      </c>
      <c r="B11" s="49"/>
      <c r="C11" s="50"/>
      <c r="E11" s="40"/>
      <c r="F11" s="43" t="s">
        <v>23</v>
      </c>
      <c r="G11" s="72">
        <v>872792</v>
      </c>
      <c r="H11" s="72">
        <v>218034863</v>
      </c>
      <c r="I11" s="72">
        <f>'10月'!I11+'11月'!G11</f>
        <v>8237441</v>
      </c>
      <c r="J11" s="72">
        <f>'10月'!J11+'11月'!H11</f>
        <v>2297761822</v>
      </c>
      <c r="K11" s="34"/>
    </row>
    <row r="12" spans="1:11" ht="13.5">
      <c r="A12" s="10">
        <v>8</v>
      </c>
      <c r="B12" s="49">
        <v>661633</v>
      </c>
      <c r="C12" s="50">
        <v>73203855</v>
      </c>
      <c r="E12" s="117" t="s">
        <v>43</v>
      </c>
      <c r="F12" s="118"/>
      <c r="G12" s="73">
        <v>7224</v>
      </c>
      <c r="H12" s="104">
        <v>5024773</v>
      </c>
      <c r="I12" s="56">
        <f>'10月'!I12+'11月'!G12</f>
        <v>77032</v>
      </c>
      <c r="J12" s="56">
        <f>'10月'!J12+'11月'!H12</f>
        <v>58071995</v>
      </c>
      <c r="K12" s="31"/>
    </row>
    <row r="13" spans="1:11" ht="13.5">
      <c r="A13" s="10">
        <v>9</v>
      </c>
      <c r="B13" s="49">
        <v>358689</v>
      </c>
      <c r="C13" s="50">
        <v>114510851</v>
      </c>
      <c r="E13" s="40"/>
      <c r="F13" s="43" t="s">
        <v>23</v>
      </c>
      <c r="G13" s="87">
        <v>6438</v>
      </c>
      <c r="H13" s="87">
        <v>3852429</v>
      </c>
      <c r="I13" s="72">
        <f>'10月'!I13+'11月'!G13</f>
        <v>112414</v>
      </c>
      <c r="J13" s="72">
        <f>'10月'!J13+'11月'!H13</f>
        <v>76383136</v>
      </c>
      <c r="K13" s="34"/>
    </row>
    <row r="14" spans="1:11" ht="13.5">
      <c r="A14" s="10">
        <v>10</v>
      </c>
      <c r="B14" s="49">
        <v>68327</v>
      </c>
      <c r="C14" s="50">
        <v>26080516</v>
      </c>
      <c r="E14" s="126" t="s">
        <v>96</v>
      </c>
      <c r="F14" s="127"/>
      <c r="G14" s="56"/>
      <c r="H14" s="59"/>
      <c r="I14" s="56">
        <f>'10月'!I14+'11月'!G14</f>
        <v>0</v>
      </c>
      <c r="J14" s="56">
        <f>'10月'!J14+'11月'!H14</f>
        <v>0</v>
      </c>
      <c r="K14" s="34"/>
    </row>
    <row r="15" spans="1:11" ht="13.5">
      <c r="A15" s="10">
        <v>11</v>
      </c>
      <c r="B15" s="49">
        <v>450521</v>
      </c>
      <c r="C15" s="50">
        <v>66017442</v>
      </c>
      <c r="E15" s="40"/>
      <c r="F15" s="43" t="s">
        <v>23</v>
      </c>
      <c r="G15" s="72"/>
      <c r="H15" s="77"/>
      <c r="I15" s="72">
        <f>'10月'!I15+'11月'!G15</f>
        <v>0</v>
      </c>
      <c r="J15" s="72">
        <f>'10月'!J15+'11月'!H15</f>
        <v>0</v>
      </c>
      <c r="K15" s="34"/>
    </row>
    <row r="16" spans="1:11" ht="13.5">
      <c r="A16" s="10">
        <v>12</v>
      </c>
      <c r="B16" s="49">
        <v>495341</v>
      </c>
      <c r="C16" s="50">
        <v>79054233</v>
      </c>
      <c r="E16" s="117" t="s">
        <v>44</v>
      </c>
      <c r="F16" s="118"/>
      <c r="G16" s="56"/>
      <c r="H16" s="56"/>
      <c r="I16" s="56">
        <f>'10月'!I16+'11月'!G16</f>
        <v>0</v>
      </c>
      <c r="J16" s="56">
        <f>'10月'!J16+'11月'!H16</f>
        <v>0</v>
      </c>
      <c r="K16" s="34"/>
    </row>
    <row r="17" spans="1:11" ht="13.5">
      <c r="A17" s="10">
        <v>13</v>
      </c>
      <c r="B17" s="49">
        <v>78689</v>
      </c>
      <c r="C17" s="50">
        <v>31858101</v>
      </c>
      <c r="E17" s="40"/>
      <c r="F17" s="43" t="s">
        <v>23</v>
      </c>
      <c r="G17" s="58"/>
      <c r="H17" s="58"/>
      <c r="I17" s="72">
        <f>'10月'!I17+'11月'!G17</f>
        <v>0</v>
      </c>
      <c r="J17" s="72">
        <f>'10月'!J17+'11月'!H17</f>
        <v>0</v>
      </c>
      <c r="K17" s="34"/>
    </row>
    <row r="18" spans="1:11" ht="13.5">
      <c r="A18" s="10">
        <v>14</v>
      </c>
      <c r="B18" s="49"/>
      <c r="C18" s="50"/>
      <c r="E18" s="123" t="s">
        <v>27</v>
      </c>
      <c r="F18" s="124"/>
      <c r="G18" s="107">
        <v>333999</v>
      </c>
      <c r="H18" s="108">
        <v>509188096</v>
      </c>
      <c r="I18" s="56">
        <f>'10月'!I18+'11月'!G18</f>
        <v>2710225</v>
      </c>
      <c r="J18" s="56">
        <f>'10月'!J18+'11月'!H18</f>
        <v>1845928595</v>
      </c>
      <c r="K18" s="34"/>
    </row>
    <row r="19" spans="1:11" ht="13.5">
      <c r="A19" s="10">
        <v>15</v>
      </c>
      <c r="B19" s="49">
        <v>2045124</v>
      </c>
      <c r="C19" s="50">
        <v>158670543</v>
      </c>
      <c r="E19" s="40"/>
      <c r="F19" s="43" t="s">
        <v>23</v>
      </c>
      <c r="G19" s="87">
        <v>307803</v>
      </c>
      <c r="H19" s="87">
        <v>486195889</v>
      </c>
      <c r="I19" s="72">
        <f>'10月'!I19+'11月'!G19</f>
        <v>2548395</v>
      </c>
      <c r="J19" s="72">
        <f>'10月'!J19+'11月'!H19</f>
        <v>1725612816</v>
      </c>
      <c r="K19" s="34"/>
    </row>
    <row r="20" spans="1:11" ht="13.5">
      <c r="A20" s="10">
        <v>16</v>
      </c>
      <c r="B20" s="49">
        <v>657218</v>
      </c>
      <c r="C20" s="50">
        <v>55743853</v>
      </c>
      <c r="E20" s="117" t="s">
        <v>26</v>
      </c>
      <c r="F20" s="118"/>
      <c r="G20" s="56">
        <v>13995</v>
      </c>
      <c r="H20" s="67">
        <v>6899915</v>
      </c>
      <c r="I20" s="56">
        <f>'10月'!I20+'11月'!G20</f>
        <v>156645</v>
      </c>
      <c r="J20" s="56">
        <f>'10月'!J20+'11月'!H20</f>
        <v>65468538</v>
      </c>
      <c r="K20" s="34"/>
    </row>
    <row r="21" spans="1:11" ht="13.5">
      <c r="A21" s="10">
        <v>17</v>
      </c>
      <c r="B21" s="49">
        <v>440973</v>
      </c>
      <c r="C21" s="50">
        <v>58951722</v>
      </c>
      <c r="E21" s="40"/>
      <c r="F21" s="43" t="s">
        <v>23</v>
      </c>
      <c r="G21" s="72">
        <v>7817</v>
      </c>
      <c r="H21" s="72">
        <v>3947823</v>
      </c>
      <c r="I21" s="72">
        <f>'10月'!I21+'11月'!G21</f>
        <v>233278</v>
      </c>
      <c r="J21" s="72">
        <f>'10月'!J21+'11月'!H21</f>
        <v>80850264</v>
      </c>
      <c r="K21" s="34"/>
    </row>
    <row r="22" spans="1:11" ht="13.5">
      <c r="A22" s="10">
        <v>18</v>
      </c>
      <c r="B22" s="49">
        <v>1399779</v>
      </c>
      <c r="C22" s="50">
        <v>90675714</v>
      </c>
      <c r="E22" s="117" t="s">
        <v>45</v>
      </c>
      <c r="F22" s="118"/>
      <c r="G22" s="73">
        <v>620714</v>
      </c>
      <c r="H22" s="104">
        <v>285229567</v>
      </c>
      <c r="I22" s="56">
        <f>'10月'!I22+'11月'!G22</f>
        <v>6811975</v>
      </c>
      <c r="J22" s="56">
        <f>'10月'!J22+'11月'!H22</f>
        <v>3339149697</v>
      </c>
      <c r="K22" s="34"/>
    </row>
    <row r="23" spans="1:12" ht="13.5">
      <c r="A23" s="10">
        <v>19</v>
      </c>
      <c r="B23" s="49">
        <v>1030841</v>
      </c>
      <c r="C23" s="50">
        <v>95450782</v>
      </c>
      <c r="E23" s="40"/>
      <c r="F23" s="43" t="s">
        <v>23</v>
      </c>
      <c r="G23" s="87">
        <v>562768</v>
      </c>
      <c r="H23" s="94">
        <v>265462611</v>
      </c>
      <c r="I23" s="72">
        <f>'10月'!I23+'11月'!G23</f>
        <v>7353550</v>
      </c>
      <c r="J23" s="72">
        <f>'10月'!J23+'11月'!H23</f>
        <v>3488754398</v>
      </c>
      <c r="K23" s="34"/>
      <c r="L23" s="106"/>
    </row>
    <row r="24" spans="1:11" ht="13.5">
      <c r="A24" s="10">
        <v>20</v>
      </c>
      <c r="B24" s="49">
        <v>1290685</v>
      </c>
      <c r="C24" s="50">
        <v>74536182</v>
      </c>
      <c r="E24" s="117" t="s">
        <v>24</v>
      </c>
      <c r="F24" s="118"/>
      <c r="G24" s="56">
        <f aca="true" t="shared" si="0" ref="G24:J25">G6+G8+G10+G12+G14+G16+G18+G20+G22</f>
        <v>17821498</v>
      </c>
      <c r="H24" s="56">
        <f t="shared" si="0"/>
        <v>1847249677</v>
      </c>
      <c r="I24" s="56">
        <f t="shared" si="0"/>
        <v>111177695</v>
      </c>
      <c r="J24" s="56">
        <f t="shared" si="0"/>
        <v>13943509971</v>
      </c>
      <c r="K24" s="34"/>
    </row>
    <row r="25" spans="1:11" ht="13.5">
      <c r="A25" s="10">
        <v>21</v>
      </c>
      <c r="B25" s="49"/>
      <c r="C25" s="50"/>
      <c r="E25" s="40"/>
      <c r="F25" s="43" t="s">
        <v>25</v>
      </c>
      <c r="G25" s="58">
        <f t="shared" si="0"/>
        <v>13359725</v>
      </c>
      <c r="H25" s="58">
        <f t="shared" si="0"/>
        <v>1567206290</v>
      </c>
      <c r="I25" s="58">
        <f t="shared" si="0"/>
        <v>110518934</v>
      </c>
      <c r="J25" s="58">
        <f t="shared" si="0"/>
        <v>14785733372</v>
      </c>
      <c r="K25" s="34"/>
    </row>
    <row r="26" spans="1:12" ht="13.5">
      <c r="A26" s="10">
        <v>22</v>
      </c>
      <c r="B26" s="49">
        <v>873393</v>
      </c>
      <c r="C26" s="50">
        <v>99880725</v>
      </c>
      <c r="E26" s="119" t="s">
        <v>46</v>
      </c>
      <c r="F26" s="120"/>
      <c r="G26" s="3">
        <f>G24/G25</f>
        <v>1.333971919332172</v>
      </c>
      <c r="H26" s="3">
        <f>H24/H25</f>
        <v>1.1786895501804042</v>
      </c>
      <c r="I26" s="3">
        <f>I24/I25</f>
        <v>1.0059606166668238</v>
      </c>
      <c r="J26" s="3">
        <f>J24/J25</f>
        <v>0.9430381043800686</v>
      </c>
      <c r="K26" s="34"/>
      <c r="L26" s="105"/>
    </row>
    <row r="27" spans="1:10" ht="13.5" customHeight="1">
      <c r="A27" s="10">
        <v>23</v>
      </c>
      <c r="B27" s="49">
        <v>487306</v>
      </c>
      <c r="C27" s="50">
        <v>57417775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131738</v>
      </c>
      <c r="C28" s="50">
        <v>36388979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199203</v>
      </c>
      <c r="C29" s="50">
        <v>48623170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490985</v>
      </c>
      <c r="C30" s="50">
        <v>54612999</v>
      </c>
      <c r="F30" s="48"/>
      <c r="G30" s="48"/>
      <c r="H30" s="48"/>
      <c r="I30" s="48"/>
      <c r="J30" s="48"/>
    </row>
    <row r="31" spans="1:3" ht="13.5">
      <c r="A31" s="10">
        <v>27</v>
      </c>
      <c r="B31" s="49">
        <v>1486401</v>
      </c>
      <c r="C31" s="50">
        <v>90368638</v>
      </c>
    </row>
    <row r="32" spans="1:3" ht="13.5">
      <c r="A32" s="10">
        <v>28</v>
      </c>
      <c r="B32" s="49"/>
      <c r="C32" s="50"/>
    </row>
    <row r="33" spans="1:3" ht="13.5">
      <c r="A33" s="10">
        <v>29</v>
      </c>
      <c r="B33" s="49">
        <v>1169669</v>
      </c>
      <c r="C33" s="50">
        <v>103244965</v>
      </c>
    </row>
    <row r="34" spans="1:3" ht="13.5">
      <c r="A34" s="10">
        <v>30</v>
      </c>
      <c r="B34" s="49">
        <v>768425</v>
      </c>
      <c r="C34" s="50">
        <v>63034428</v>
      </c>
    </row>
    <row r="35" spans="1:3" ht="14.25" thickBot="1">
      <c r="A35" s="10">
        <v>31</v>
      </c>
      <c r="B35" s="49"/>
      <c r="C35" s="50"/>
    </row>
    <row r="36" spans="1:3" ht="14.25" thickBot="1">
      <c r="A36" s="16" t="s">
        <v>24</v>
      </c>
      <c r="B36" s="7">
        <f>SUM(B5:B35)</f>
        <v>17821498</v>
      </c>
      <c r="C36" s="7">
        <f>SUM(C5:C35)</f>
        <v>1847249677</v>
      </c>
    </row>
    <row r="37" spans="1:7" ht="13.5">
      <c r="A37" s="17" t="s">
        <v>25</v>
      </c>
      <c r="B37" s="6">
        <v>13359725</v>
      </c>
      <c r="C37" s="6">
        <v>1567206290</v>
      </c>
      <c r="G37" s="31"/>
    </row>
    <row r="38" spans="1:5" ht="14.25" thickBot="1">
      <c r="A38" s="18" t="s">
        <v>47</v>
      </c>
      <c r="B38" s="3">
        <f>B36/B37</f>
        <v>1.333971919332172</v>
      </c>
      <c r="C38" s="3">
        <f>C36/C37</f>
        <v>1.1786895501804042</v>
      </c>
      <c r="E38" s="29"/>
    </row>
    <row r="39" spans="1:7" ht="36.75" thickBot="1">
      <c r="A39" s="22" t="s">
        <v>92</v>
      </c>
      <c r="B39" s="7">
        <f>'10月'!B39+'11月'!B36</f>
        <v>111177595</v>
      </c>
      <c r="C39" s="7">
        <f>'10月'!C39+'11月'!C36</f>
        <v>13943509971</v>
      </c>
      <c r="D39">
        <v>5886778368</v>
      </c>
      <c r="G39" s="31"/>
    </row>
    <row r="40" spans="1:7" ht="13.5">
      <c r="A40" s="25" t="s">
        <v>48</v>
      </c>
      <c r="B40" s="27">
        <f>'10月'!B40+'11月'!B37</f>
        <v>110518934</v>
      </c>
      <c r="C40" s="27">
        <f>'10月'!C40+'11月'!C37</f>
        <v>14785733372</v>
      </c>
      <c r="D40">
        <v>6504490169</v>
      </c>
      <c r="G40" s="31"/>
    </row>
    <row r="41" spans="1:3" ht="13.5">
      <c r="A41" s="19" t="s">
        <v>49</v>
      </c>
      <c r="B41" s="26">
        <f>B39/B40</f>
        <v>1.005959711844488</v>
      </c>
      <c r="C41" s="26">
        <f>C39/C40</f>
        <v>0.9430381043800686</v>
      </c>
    </row>
    <row r="42" ht="13.5">
      <c r="F42" s="31"/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J25" sqref="J25"/>
    </sheetView>
  </sheetViews>
  <sheetFormatPr defaultColWidth="9.00390625" defaultRowHeight="13.5"/>
  <cols>
    <col min="1" max="1" width="7.87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0" t="s">
        <v>114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93</v>
      </c>
      <c r="I4" s="10" t="s">
        <v>94</v>
      </c>
      <c r="J4" s="11"/>
      <c r="K4" s="34"/>
    </row>
    <row r="5" spans="1:11" ht="13.5">
      <c r="A5" s="10">
        <v>1</v>
      </c>
      <c r="B5" s="49">
        <v>1499639</v>
      </c>
      <c r="C5" s="50">
        <v>62844657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210327</v>
      </c>
      <c r="C6" s="50">
        <v>56635224</v>
      </c>
      <c r="E6" s="117" t="s">
        <v>40</v>
      </c>
      <c r="F6" s="118"/>
      <c r="G6" s="56">
        <v>5575487</v>
      </c>
      <c r="H6" s="67">
        <v>310694574</v>
      </c>
      <c r="I6" s="56">
        <f>'11月'!I6+'12月'!G6</f>
        <v>98469940</v>
      </c>
      <c r="J6" s="56">
        <f>'11月'!J6+'12月'!H6</f>
        <v>6842057006</v>
      </c>
      <c r="K6" s="34"/>
    </row>
    <row r="7" spans="1:12" ht="13.5">
      <c r="A7" s="10">
        <v>3</v>
      </c>
      <c r="B7" s="49">
        <v>1128845</v>
      </c>
      <c r="C7" s="50">
        <v>102715352</v>
      </c>
      <c r="E7" s="40"/>
      <c r="F7" s="43" t="s">
        <v>23</v>
      </c>
      <c r="G7" s="72">
        <v>6761280</v>
      </c>
      <c r="H7" s="76">
        <v>631276725</v>
      </c>
      <c r="I7" s="72">
        <f>'11月'!I7+'12月'!G7</f>
        <v>98311219</v>
      </c>
      <c r="J7" s="72">
        <f>'11月'!J7+'12月'!H7</f>
        <v>7531234650</v>
      </c>
      <c r="K7" s="34"/>
      <c r="L7" s="31"/>
    </row>
    <row r="8" spans="1:11" ht="13.5">
      <c r="A8" s="10">
        <v>4</v>
      </c>
      <c r="B8" s="49">
        <v>240285</v>
      </c>
      <c r="C8" s="50">
        <v>51999322</v>
      </c>
      <c r="E8" s="117" t="s">
        <v>41</v>
      </c>
      <c r="F8" s="118"/>
      <c r="G8" s="73">
        <v>6758</v>
      </c>
      <c r="H8" s="104">
        <v>2975997</v>
      </c>
      <c r="I8" s="56">
        <f>'11月'!I8+'12月'!G8</f>
        <v>288038</v>
      </c>
      <c r="J8" s="56">
        <f>'11月'!J8+'12月'!H8</f>
        <v>153741965</v>
      </c>
      <c r="K8" s="34"/>
    </row>
    <row r="9" spans="1:11" ht="13.5">
      <c r="A9" s="10">
        <v>5</v>
      </c>
      <c r="B9" s="49"/>
      <c r="C9" s="50"/>
      <c r="E9" s="40"/>
      <c r="F9" s="43" t="s">
        <v>23</v>
      </c>
      <c r="G9" s="87">
        <v>52178</v>
      </c>
      <c r="H9" s="87">
        <v>17995278</v>
      </c>
      <c r="I9" s="72">
        <f>'11月'!I9+'12月'!G9</f>
        <v>536095</v>
      </c>
      <c r="J9" s="72">
        <f>'11月'!J9+'12月'!H9</f>
        <v>234408289</v>
      </c>
      <c r="K9" s="34"/>
    </row>
    <row r="10" spans="1:11" ht="13.5">
      <c r="A10" s="10">
        <v>6</v>
      </c>
      <c r="B10" s="49">
        <v>100872</v>
      </c>
      <c r="C10" s="50">
        <v>45527229</v>
      </c>
      <c r="E10" s="117" t="s">
        <v>42</v>
      </c>
      <c r="F10" s="118"/>
      <c r="G10" s="56">
        <v>973367</v>
      </c>
      <c r="H10" s="67">
        <v>312332760</v>
      </c>
      <c r="I10" s="56">
        <f>'11月'!I10+'12月'!G10</f>
        <v>9219452</v>
      </c>
      <c r="J10" s="56">
        <f>'11月'!J10+'12月'!H10</f>
        <v>2265095506</v>
      </c>
      <c r="K10" s="34"/>
    </row>
    <row r="11" spans="1:11" ht="13.5">
      <c r="A11" s="10">
        <v>7</v>
      </c>
      <c r="B11" s="49">
        <v>471646</v>
      </c>
      <c r="C11" s="50">
        <v>69969811</v>
      </c>
      <c r="E11" s="40"/>
      <c r="F11" s="43" t="s">
        <v>23</v>
      </c>
      <c r="G11" s="72">
        <v>894931</v>
      </c>
      <c r="H11" s="72">
        <v>280515533</v>
      </c>
      <c r="I11" s="72">
        <f>'11月'!I11+'12月'!G11</f>
        <v>9132372</v>
      </c>
      <c r="J11" s="72">
        <f>'11月'!J11+'12月'!H11</f>
        <v>2578277355</v>
      </c>
      <c r="K11" s="34"/>
    </row>
    <row r="12" spans="1:11" ht="13.5">
      <c r="A12" s="10">
        <v>8</v>
      </c>
      <c r="B12" s="49">
        <v>38001</v>
      </c>
      <c r="C12" s="50">
        <v>15932550</v>
      </c>
      <c r="E12" s="117" t="s">
        <v>43</v>
      </c>
      <c r="F12" s="118"/>
      <c r="G12" s="73">
        <v>9683</v>
      </c>
      <c r="H12" s="104">
        <v>8219943</v>
      </c>
      <c r="I12" s="56">
        <f>'11月'!I12+'12月'!G12</f>
        <v>86715</v>
      </c>
      <c r="J12" s="56">
        <f>'11月'!J12+'12月'!H12</f>
        <v>66291938</v>
      </c>
      <c r="K12" s="31"/>
    </row>
    <row r="13" spans="1:11" ht="13.5">
      <c r="A13" s="10">
        <v>9</v>
      </c>
      <c r="B13" s="49">
        <v>124290</v>
      </c>
      <c r="C13" s="50">
        <v>42772627</v>
      </c>
      <c r="E13" s="40"/>
      <c r="F13" s="43" t="s">
        <v>23</v>
      </c>
      <c r="G13" s="87">
        <v>11107</v>
      </c>
      <c r="H13" s="87">
        <v>9418279</v>
      </c>
      <c r="I13" s="72">
        <f>'11月'!I13+'12月'!G13</f>
        <v>123521</v>
      </c>
      <c r="J13" s="72">
        <f>'11月'!J13+'12月'!H13</f>
        <v>85801415</v>
      </c>
      <c r="K13" s="34"/>
    </row>
    <row r="14" spans="1:11" ht="13.5">
      <c r="A14" s="10">
        <v>10</v>
      </c>
      <c r="B14" s="49">
        <v>154764</v>
      </c>
      <c r="C14" s="50">
        <v>66074320</v>
      </c>
      <c r="E14" s="126" t="s">
        <v>96</v>
      </c>
      <c r="F14" s="127"/>
      <c r="G14" s="56"/>
      <c r="H14" s="61"/>
      <c r="I14" s="56">
        <f>'11月'!I14+'12月'!G14</f>
        <v>0</v>
      </c>
      <c r="J14" s="56">
        <f>'11月'!J14+'12月'!H14</f>
        <v>0</v>
      </c>
      <c r="K14" s="34"/>
    </row>
    <row r="15" spans="1:11" ht="13.5">
      <c r="A15" s="10">
        <v>11</v>
      </c>
      <c r="B15" s="49">
        <v>99773</v>
      </c>
      <c r="C15" s="50">
        <v>27679611</v>
      </c>
      <c r="E15" s="40"/>
      <c r="F15" s="43" t="s">
        <v>23</v>
      </c>
      <c r="G15" s="72"/>
      <c r="H15" s="89"/>
      <c r="I15" s="72">
        <f>'11月'!I15+'12月'!G15</f>
        <v>0</v>
      </c>
      <c r="J15" s="72">
        <f>'11月'!J15+'12月'!H15</f>
        <v>0</v>
      </c>
      <c r="K15" s="34"/>
    </row>
    <row r="16" spans="1:11" ht="13.5">
      <c r="A16" s="10">
        <v>12</v>
      </c>
      <c r="B16" s="49"/>
      <c r="C16" s="50"/>
      <c r="E16" s="117" t="s">
        <v>44</v>
      </c>
      <c r="F16" s="118"/>
      <c r="G16" s="56"/>
      <c r="H16" s="56"/>
      <c r="I16" s="56">
        <f>'11月'!I16+'12月'!G16</f>
        <v>0</v>
      </c>
      <c r="J16" s="56">
        <f>'11月'!J16+'12月'!H16</f>
        <v>0</v>
      </c>
      <c r="K16" s="34"/>
    </row>
    <row r="17" spans="1:11" ht="13.5">
      <c r="A17" s="10">
        <v>13</v>
      </c>
      <c r="B17" s="49">
        <v>135410</v>
      </c>
      <c r="C17" s="50">
        <v>54101962</v>
      </c>
      <c r="E17" s="40"/>
      <c r="F17" s="43" t="s">
        <v>23</v>
      </c>
      <c r="G17" s="58"/>
      <c r="H17" s="58"/>
      <c r="I17" s="72">
        <f>'11月'!I17+'12月'!G17</f>
        <v>0</v>
      </c>
      <c r="J17" s="72">
        <f>'11月'!J17+'12月'!H17</f>
        <v>0</v>
      </c>
      <c r="K17" s="34"/>
    </row>
    <row r="18" spans="1:11" ht="13.5">
      <c r="A18" s="10">
        <v>14</v>
      </c>
      <c r="B18" s="49">
        <v>970492</v>
      </c>
      <c r="C18" s="50">
        <v>121315589</v>
      </c>
      <c r="E18" s="128" t="s">
        <v>27</v>
      </c>
      <c r="F18" s="129"/>
      <c r="G18" s="73">
        <v>289506</v>
      </c>
      <c r="H18" s="73">
        <v>425897353</v>
      </c>
      <c r="I18" s="56">
        <f>'11月'!I18+'12月'!G18</f>
        <v>2999731</v>
      </c>
      <c r="J18" s="56">
        <f>'11月'!J18+'12月'!H18</f>
        <v>2271825948</v>
      </c>
      <c r="K18" s="34"/>
    </row>
    <row r="19" spans="1:11" ht="13.5">
      <c r="A19" s="10">
        <v>15</v>
      </c>
      <c r="B19" s="49">
        <v>61438</v>
      </c>
      <c r="C19" s="50">
        <v>47112822</v>
      </c>
      <c r="E19" s="40"/>
      <c r="F19" s="43" t="s">
        <v>23</v>
      </c>
      <c r="G19" s="87">
        <v>270414</v>
      </c>
      <c r="H19" s="87">
        <v>463147731</v>
      </c>
      <c r="I19" s="72">
        <f>'11月'!I19+'12月'!G19</f>
        <v>2818809</v>
      </c>
      <c r="J19" s="72">
        <f>'11月'!J19+'12月'!H19</f>
        <v>2188760547</v>
      </c>
      <c r="K19" s="34"/>
    </row>
    <row r="20" spans="1:11" ht="13.5">
      <c r="A20" s="10">
        <v>16</v>
      </c>
      <c r="B20" s="49">
        <v>43453</v>
      </c>
      <c r="C20" s="50">
        <v>34804085</v>
      </c>
      <c r="E20" s="117" t="s">
        <v>26</v>
      </c>
      <c r="F20" s="118"/>
      <c r="G20" s="56">
        <v>17238</v>
      </c>
      <c r="H20" s="67">
        <v>12631212</v>
      </c>
      <c r="I20" s="56">
        <f>'11月'!I20+'12月'!G20</f>
        <v>173883</v>
      </c>
      <c r="J20" s="56">
        <f>'11月'!J20+'12月'!H20</f>
        <v>78099750</v>
      </c>
      <c r="K20" s="34"/>
    </row>
    <row r="21" spans="1:11" ht="13.5">
      <c r="A21" s="10">
        <v>17</v>
      </c>
      <c r="B21" s="49">
        <v>84715</v>
      </c>
      <c r="C21" s="50">
        <v>37040584</v>
      </c>
      <c r="E21" s="40"/>
      <c r="F21" s="43" t="s">
        <v>23</v>
      </c>
      <c r="G21" s="72">
        <v>8878</v>
      </c>
      <c r="H21" s="72">
        <v>5902111</v>
      </c>
      <c r="I21" s="72">
        <f>'11月'!I21+'12月'!G21</f>
        <v>242156</v>
      </c>
      <c r="J21" s="72">
        <f>'11月'!J21+'12月'!H21</f>
        <v>86752375</v>
      </c>
      <c r="K21" s="34"/>
    </row>
    <row r="22" spans="1:11" ht="13.5">
      <c r="A22" s="10">
        <v>18</v>
      </c>
      <c r="B22" s="49">
        <v>54111</v>
      </c>
      <c r="C22" s="50">
        <v>31395089</v>
      </c>
      <c r="E22" s="117" t="s">
        <v>45</v>
      </c>
      <c r="F22" s="118"/>
      <c r="G22" s="73">
        <v>485153</v>
      </c>
      <c r="H22" s="104">
        <v>346568312</v>
      </c>
      <c r="I22" s="56">
        <f>'11月'!I22+'12月'!G22</f>
        <v>7297128</v>
      </c>
      <c r="J22" s="56">
        <f>'11月'!J22+'12月'!H22</f>
        <v>3685718009</v>
      </c>
      <c r="K22" s="34"/>
    </row>
    <row r="23" spans="1:11" ht="13.5">
      <c r="A23" s="10">
        <v>19</v>
      </c>
      <c r="B23" s="49"/>
      <c r="C23" s="50"/>
      <c r="E23" s="40"/>
      <c r="F23" s="43" t="s">
        <v>23</v>
      </c>
      <c r="G23" s="87">
        <v>554405</v>
      </c>
      <c r="H23" s="97">
        <v>331596588</v>
      </c>
      <c r="I23" s="72">
        <f>'11月'!I23+'12月'!G23</f>
        <v>7907955</v>
      </c>
      <c r="J23" s="72">
        <f>'11月'!J23+'12月'!H23</f>
        <v>3820350986</v>
      </c>
      <c r="K23" s="34"/>
    </row>
    <row r="24" spans="1:11" ht="13.5">
      <c r="A24" s="10">
        <v>20</v>
      </c>
      <c r="B24" s="49">
        <v>253608</v>
      </c>
      <c r="C24" s="50">
        <v>89966798</v>
      </c>
      <c r="E24" s="117" t="s">
        <v>24</v>
      </c>
      <c r="F24" s="118"/>
      <c r="G24" s="56">
        <f aca="true" t="shared" si="0" ref="G24:J25">G6+G8+G10+G12+G14+G16+G18+G20+G22</f>
        <v>7357192</v>
      </c>
      <c r="H24" s="56">
        <f t="shared" si="0"/>
        <v>1419320151</v>
      </c>
      <c r="I24" s="56">
        <f t="shared" si="0"/>
        <v>118534887</v>
      </c>
      <c r="J24" s="56">
        <f t="shared" si="0"/>
        <v>15362830122</v>
      </c>
      <c r="K24" s="34"/>
    </row>
    <row r="25" spans="1:11" ht="13.5">
      <c r="A25" s="10">
        <v>21</v>
      </c>
      <c r="B25" s="49">
        <v>204338</v>
      </c>
      <c r="C25" s="50">
        <v>79233079</v>
      </c>
      <c r="E25" s="40"/>
      <c r="F25" s="43" t="s">
        <v>25</v>
      </c>
      <c r="G25" s="58">
        <f t="shared" si="0"/>
        <v>8553193</v>
      </c>
      <c r="H25" s="58">
        <f t="shared" si="0"/>
        <v>1739852245</v>
      </c>
      <c r="I25" s="58">
        <f t="shared" si="0"/>
        <v>119072127</v>
      </c>
      <c r="J25" s="58">
        <f t="shared" si="0"/>
        <v>16525585617</v>
      </c>
      <c r="K25" s="34"/>
    </row>
    <row r="26" spans="1:11" ht="13.5">
      <c r="A26" s="10">
        <v>22</v>
      </c>
      <c r="B26" s="49">
        <v>433143</v>
      </c>
      <c r="C26" s="50">
        <v>59642408</v>
      </c>
      <c r="E26" s="119" t="s">
        <v>46</v>
      </c>
      <c r="F26" s="120"/>
      <c r="G26" s="26">
        <f>G24/G25</f>
        <v>0.8601690620099418</v>
      </c>
      <c r="H26" s="26">
        <f>H24/H25</f>
        <v>0.8157705087192619</v>
      </c>
      <c r="I26" s="3">
        <f>I24/I25</f>
        <v>0.99548811284777</v>
      </c>
      <c r="J26" s="3">
        <f>J24/J25</f>
        <v>0.9296390747082593</v>
      </c>
      <c r="K26" s="34"/>
    </row>
    <row r="27" spans="1:10" ht="13.5" customHeight="1">
      <c r="A27" s="10">
        <v>23</v>
      </c>
      <c r="B27" s="49">
        <v>313229</v>
      </c>
      <c r="C27" s="50">
        <v>60816771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460458</v>
      </c>
      <c r="C28" s="50">
        <v>90875849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107729</v>
      </c>
      <c r="C29" s="50">
        <v>44392669</v>
      </c>
      <c r="F29" s="48"/>
      <c r="G29" s="48"/>
      <c r="H29" s="48"/>
      <c r="I29" s="48"/>
      <c r="J29" s="48"/>
    </row>
    <row r="30" spans="1:10" ht="13.5">
      <c r="A30" s="10">
        <v>26</v>
      </c>
      <c r="B30" s="49"/>
      <c r="C30" s="50"/>
      <c r="F30" s="48"/>
      <c r="G30" s="48"/>
      <c r="H30" s="48"/>
      <c r="I30" s="48"/>
      <c r="J30" s="48"/>
    </row>
    <row r="31" spans="1:10" ht="13.5">
      <c r="A31" s="10">
        <v>27</v>
      </c>
      <c r="B31" s="49">
        <v>69995</v>
      </c>
      <c r="C31" s="50">
        <v>36639572</v>
      </c>
      <c r="F31" s="48"/>
      <c r="G31" s="48"/>
      <c r="H31" s="48"/>
      <c r="I31" s="60"/>
      <c r="J31" s="48"/>
    </row>
    <row r="32" spans="1:3" ht="13.5">
      <c r="A32" s="10">
        <v>28</v>
      </c>
      <c r="B32" s="49">
        <v>19531</v>
      </c>
      <c r="C32" s="50">
        <v>23402775</v>
      </c>
    </row>
    <row r="33" spans="1:8" ht="13.5">
      <c r="A33" s="10">
        <v>29</v>
      </c>
      <c r="B33" s="49">
        <v>32395</v>
      </c>
      <c r="C33" s="50">
        <v>40479959</v>
      </c>
      <c r="F33" s="47"/>
      <c r="G33" s="47"/>
      <c r="H33" s="47"/>
    </row>
    <row r="34" spans="1:8" ht="13.5">
      <c r="A34" s="10">
        <v>30</v>
      </c>
      <c r="B34" s="49">
        <v>44795</v>
      </c>
      <c r="C34" s="50">
        <v>25949437</v>
      </c>
      <c r="F34" s="47"/>
      <c r="G34" s="47"/>
      <c r="H34" s="47"/>
    </row>
    <row r="35" spans="1:3" ht="14.25" thickBot="1">
      <c r="A35" s="10">
        <v>31</v>
      </c>
      <c r="B35" s="49"/>
      <c r="C35" s="50"/>
    </row>
    <row r="36" spans="1:6" ht="14.25" thickBot="1">
      <c r="A36" s="16" t="s">
        <v>24</v>
      </c>
      <c r="B36" s="7">
        <f>SUM(B5:B35)</f>
        <v>7357282</v>
      </c>
      <c r="C36" s="7">
        <f>SUM(C5:C35)</f>
        <v>1419320151</v>
      </c>
      <c r="F36" s="24"/>
    </row>
    <row r="37" spans="1:7" ht="13.5">
      <c r="A37" s="17" t="s">
        <v>25</v>
      </c>
      <c r="B37" s="6">
        <v>8553193</v>
      </c>
      <c r="C37" s="6">
        <v>1739852245</v>
      </c>
      <c r="G37" s="31"/>
    </row>
    <row r="38" spans="1:5" ht="14.25" thickBot="1">
      <c r="A38" s="18" t="s">
        <v>47</v>
      </c>
      <c r="B38" s="3">
        <f>B36/B37</f>
        <v>0.8601795843961431</v>
      </c>
      <c r="C38" s="3">
        <f>C36/C37</f>
        <v>0.8157705087192619</v>
      </c>
      <c r="E38" s="29"/>
    </row>
    <row r="39" spans="1:7" ht="36.75" thickBot="1">
      <c r="A39" s="22" t="s">
        <v>95</v>
      </c>
      <c r="B39" s="7">
        <f>'11月'!B39+'12月'!B36</f>
        <v>118534877</v>
      </c>
      <c r="C39" s="7">
        <f>'11月'!C39+'12月'!C36</f>
        <v>15362830122</v>
      </c>
      <c r="D39">
        <v>5886778368</v>
      </c>
      <c r="G39" s="31"/>
    </row>
    <row r="40" spans="1:7" ht="13.5">
      <c r="A40" s="25" t="s">
        <v>48</v>
      </c>
      <c r="B40" s="27">
        <f>'11月'!B40+'12月'!B37</f>
        <v>119072127</v>
      </c>
      <c r="C40" s="27">
        <f>'11月'!C40+'12月'!C37</f>
        <v>16525585617</v>
      </c>
      <c r="D40">
        <v>6504490169</v>
      </c>
      <c r="G40" s="31"/>
    </row>
    <row r="41" spans="1:3" ht="13.5">
      <c r="A41" s="19" t="s">
        <v>49</v>
      </c>
      <c r="B41" s="26">
        <f>B39/B40</f>
        <v>0.9954880288650593</v>
      </c>
      <c r="C41" s="26">
        <f>C39/C40</f>
        <v>0.9296390747082593</v>
      </c>
    </row>
    <row r="42" ht="13.5">
      <c r="F42" s="31"/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H24" sqref="H24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104</v>
      </c>
    </row>
    <row r="3" spans="1:7" ht="14.25">
      <c r="A3" s="21" t="s">
        <v>18</v>
      </c>
      <c r="E3" s="125" t="s">
        <v>17</v>
      </c>
      <c r="F3" s="125"/>
      <c r="G3" s="125"/>
    </row>
    <row r="4" spans="1:10" ht="13.5">
      <c r="A4" s="1" t="s">
        <v>0</v>
      </c>
      <c r="B4" s="1" t="s">
        <v>5</v>
      </c>
      <c r="C4" s="1" t="s">
        <v>6</v>
      </c>
      <c r="E4" s="44"/>
      <c r="F4" s="41"/>
      <c r="G4" s="10"/>
      <c r="H4" s="32" t="s">
        <v>33</v>
      </c>
      <c r="I4" s="10" t="s">
        <v>28</v>
      </c>
      <c r="J4" s="11"/>
    </row>
    <row r="5" spans="1:10" ht="13.5">
      <c r="A5" s="2">
        <v>1</v>
      </c>
      <c r="B5" s="49">
        <v>388351</v>
      </c>
      <c r="C5" s="50">
        <v>70847906</v>
      </c>
      <c r="E5" s="45"/>
      <c r="F5" s="42"/>
      <c r="G5" s="1" t="s">
        <v>13</v>
      </c>
      <c r="H5" s="33" t="s">
        <v>14</v>
      </c>
      <c r="I5" s="1" t="s">
        <v>13</v>
      </c>
      <c r="J5" s="1" t="s">
        <v>14</v>
      </c>
    </row>
    <row r="6" spans="1:10" ht="13.5">
      <c r="A6" s="10">
        <v>2</v>
      </c>
      <c r="B6" s="98">
        <v>109312</v>
      </c>
      <c r="C6" s="100">
        <v>37624651</v>
      </c>
      <c r="E6" s="117" t="s">
        <v>7</v>
      </c>
      <c r="F6" s="118"/>
      <c r="G6" s="12">
        <v>5792345</v>
      </c>
      <c r="H6" s="5">
        <v>306948930</v>
      </c>
      <c r="I6" s="12">
        <f>'１月'!G6+'２月'!G6</f>
        <v>13021682</v>
      </c>
      <c r="J6" s="5">
        <f>'１月'!H6+'２月'!H6</f>
        <v>696128191</v>
      </c>
    </row>
    <row r="7" spans="1:10" ht="13.5">
      <c r="A7" s="10">
        <v>3</v>
      </c>
      <c r="B7" s="98">
        <v>76078</v>
      </c>
      <c r="C7" s="100">
        <v>27025307</v>
      </c>
      <c r="E7" s="40"/>
      <c r="F7" s="43" t="s">
        <v>15</v>
      </c>
      <c r="G7" s="75">
        <v>5220208</v>
      </c>
      <c r="H7" s="80">
        <v>355386289</v>
      </c>
      <c r="I7" s="14">
        <f>'１月'!G7+'２月'!G7</f>
        <v>13038949</v>
      </c>
      <c r="J7" s="15">
        <f>'１月'!H7+'２月'!H7</f>
        <v>895143235</v>
      </c>
    </row>
    <row r="8" spans="1:10" ht="13.5">
      <c r="A8" s="10">
        <v>4</v>
      </c>
      <c r="B8" s="98">
        <v>58905</v>
      </c>
      <c r="C8" s="100">
        <v>25056604</v>
      </c>
      <c r="E8" s="117" t="s">
        <v>8</v>
      </c>
      <c r="F8" s="118"/>
      <c r="G8" s="81">
        <v>31372</v>
      </c>
      <c r="H8" s="81">
        <v>11348494</v>
      </c>
      <c r="I8" s="13">
        <f>'１月'!G8+'２月'!G8</f>
        <v>47981</v>
      </c>
      <c r="J8" s="13">
        <f>'１月'!H8+'２月'!H8</f>
        <v>17740662</v>
      </c>
    </row>
    <row r="9" spans="1:10" ht="13.5">
      <c r="A9" s="10">
        <v>5</v>
      </c>
      <c r="B9" s="98">
        <v>54228</v>
      </c>
      <c r="C9" s="100">
        <v>17855446</v>
      </c>
      <c r="E9" s="40"/>
      <c r="F9" s="43" t="s">
        <v>15</v>
      </c>
      <c r="G9" s="90">
        <v>150986</v>
      </c>
      <c r="H9" s="90">
        <v>61882780</v>
      </c>
      <c r="I9" s="15">
        <f>'１月'!G9+'２月'!G9</f>
        <v>270577</v>
      </c>
      <c r="J9" s="15">
        <f>'１月'!H9+'２月'!H9</f>
        <v>105687287</v>
      </c>
    </row>
    <row r="10" spans="1:10" ht="13.5">
      <c r="A10" s="10">
        <v>6</v>
      </c>
      <c r="B10" s="98">
        <v>43186</v>
      </c>
      <c r="C10" s="100">
        <v>17255172</v>
      </c>
      <c r="E10" s="117" t="s">
        <v>9</v>
      </c>
      <c r="F10" s="118"/>
      <c r="G10" s="13">
        <v>1067307</v>
      </c>
      <c r="H10" s="13">
        <v>261291849</v>
      </c>
      <c r="I10" s="13">
        <f>'１月'!G10+'２月'!G10</f>
        <v>1881717</v>
      </c>
      <c r="J10" s="13">
        <f>'１月'!H10+'２月'!H10</f>
        <v>489745810</v>
      </c>
    </row>
    <row r="11" spans="1:10" ht="13.5">
      <c r="A11" s="10">
        <v>7</v>
      </c>
      <c r="B11" s="98"/>
      <c r="C11" s="100"/>
      <c r="E11" s="40"/>
      <c r="F11" s="43" t="s">
        <v>15</v>
      </c>
      <c r="G11" s="82">
        <v>976230</v>
      </c>
      <c r="H11" s="82">
        <v>263947710</v>
      </c>
      <c r="I11" s="15">
        <f>'１月'!G11+'２月'!G11</f>
        <v>1765580</v>
      </c>
      <c r="J11" s="15">
        <f>'１月'!H11+'２月'!H11</f>
        <v>521158682</v>
      </c>
    </row>
    <row r="12" spans="1:10" ht="13.5">
      <c r="A12" s="10">
        <v>8</v>
      </c>
      <c r="B12" s="98">
        <v>250243</v>
      </c>
      <c r="C12" s="100">
        <v>46555387</v>
      </c>
      <c r="E12" s="117" t="s">
        <v>10</v>
      </c>
      <c r="F12" s="118"/>
      <c r="G12" s="81">
        <v>5945</v>
      </c>
      <c r="H12" s="81">
        <v>5888921</v>
      </c>
      <c r="I12" s="13">
        <f>'１月'!G12+'２月'!G12</f>
        <v>17020</v>
      </c>
      <c r="J12" s="13">
        <f>'１月'!H12+'２月'!H12</f>
        <v>12176168</v>
      </c>
    </row>
    <row r="13" spans="1:10" ht="13.5">
      <c r="A13" s="10">
        <v>9</v>
      </c>
      <c r="B13" s="98">
        <v>445646</v>
      </c>
      <c r="C13" s="100">
        <v>94621529</v>
      </c>
      <c r="E13" s="40"/>
      <c r="F13" s="43" t="s">
        <v>15</v>
      </c>
      <c r="G13" s="90">
        <v>17742</v>
      </c>
      <c r="H13" s="90">
        <v>12043855</v>
      </c>
      <c r="I13" s="15">
        <f>'１月'!G13+'２月'!G13</f>
        <v>33932</v>
      </c>
      <c r="J13" s="15">
        <f>'１月'!H13+'２月'!H13</f>
        <v>23654988</v>
      </c>
    </row>
    <row r="14" spans="1:10" ht="13.5">
      <c r="A14" s="10">
        <v>10</v>
      </c>
      <c r="B14" s="98">
        <v>426591</v>
      </c>
      <c r="C14" s="100">
        <v>61142564</v>
      </c>
      <c r="E14" s="126" t="s">
        <v>96</v>
      </c>
      <c r="F14" s="127"/>
      <c r="G14" s="13"/>
      <c r="H14" s="23"/>
      <c r="I14" s="13">
        <f>'１月'!G14+'２月'!G14</f>
        <v>0</v>
      </c>
      <c r="J14" s="23">
        <f>'１月'!H14+'２月'!H14</f>
        <v>0</v>
      </c>
    </row>
    <row r="15" spans="1:10" ht="13.5">
      <c r="A15" s="10">
        <v>11</v>
      </c>
      <c r="B15" s="98">
        <v>46655</v>
      </c>
      <c r="C15" s="100">
        <v>35018026</v>
      </c>
      <c r="E15" s="40"/>
      <c r="F15" s="43" t="s">
        <v>15</v>
      </c>
      <c r="G15" s="82"/>
      <c r="H15" s="83"/>
      <c r="I15" s="15">
        <f>'１月'!G15+'２月'!G15</f>
        <v>0</v>
      </c>
      <c r="J15" s="15">
        <f>'１月'!H15+'２月'!H15</f>
        <v>0</v>
      </c>
    </row>
    <row r="16" spans="1:10" ht="13.5">
      <c r="A16" s="10">
        <v>12</v>
      </c>
      <c r="B16" s="98">
        <v>84523</v>
      </c>
      <c r="C16" s="100">
        <v>28085246</v>
      </c>
      <c r="E16" s="117" t="s">
        <v>97</v>
      </c>
      <c r="F16" s="118"/>
      <c r="G16" s="13"/>
      <c r="H16" s="13"/>
      <c r="I16" s="13">
        <f>'１月'!G16+'２月'!G16</f>
        <v>0</v>
      </c>
      <c r="J16" s="13">
        <f>'１月'!H16+'２月'!H16</f>
        <v>0</v>
      </c>
    </row>
    <row r="17" spans="1:10" ht="13.5">
      <c r="A17" s="10">
        <v>13</v>
      </c>
      <c r="B17" s="98">
        <v>14089</v>
      </c>
      <c r="C17" s="100">
        <v>11058181</v>
      </c>
      <c r="E17" s="40"/>
      <c r="F17" s="43" t="s">
        <v>15</v>
      </c>
      <c r="G17" s="15"/>
      <c r="H17" s="15"/>
      <c r="I17" s="15">
        <f>'１月'!G17+'２月'!G17</f>
        <v>0</v>
      </c>
      <c r="J17" s="15">
        <f>'１月'!H17+'２月'!H17</f>
        <v>0</v>
      </c>
    </row>
    <row r="18" spans="1:10" ht="13.5">
      <c r="A18" s="10">
        <v>14</v>
      </c>
      <c r="B18" s="98"/>
      <c r="C18" s="100"/>
      <c r="E18" s="123" t="s">
        <v>27</v>
      </c>
      <c r="F18" s="124"/>
      <c r="G18" s="70">
        <v>403795</v>
      </c>
      <c r="H18" s="70">
        <v>245991790</v>
      </c>
      <c r="I18" s="13">
        <f>'１月'!G18+'２月'!G18</f>
        <v>729483</v>
      </c>
      <c r="J18" s="13">
        <f>'１月'!H18+'２月'!H18</f>
        <v>464294333</v>
      </c>
    </row>
    <row r="19" spans="1:10" ht="13.5">
      <c r="A19" s="10">
        <v>15</v>
      </c>
      <c r="B19" s="98">
        <v>278329</v>
      </c>
      <c r="C19" s="100">
        <v>77567332</v>
      </c>
      <c r="E19" s="40"/>
      <c r="F19" s="43" t="s">
        <v>23</v>
      </c>
      <c r="G19" s="91">
        <v>458622</v>
      </c>
      <c r="H19" s="91">
        <v>263875464</v>
      </c>
      <c r="I19" s="15">
        <f>'１月'!G19+'２月'!G19</f>
        <v>842190</v>
      </c>
      <c r="J19" s="15">
        <f>'１月'!H19+'２月'!H19</f>
        <v>517789404</v>
      </c>
    </row>
    <row r="20" spans="1:10" ht="13.5">
      <c r="A20" s="10">
        <v>16</v>
      </c>
      <c r="B20" s="98">
        <v>284880</v>
      </c>
      <c r="C20" s="100">
        <v>50879941</v>
      </c>
      <c r="E20" s="117" t="s">
        <v>26</v>
      </c>
      <c r="F20" s="118"/>
      <c r="G20" s="53">
        <v>4736</v>
      </c>
      <c r="H20" s="53">
        <v>3304490</v>
      </c>
      <c r="I20" s="64">
        <f>'１月'!G20+'２月'!G20</f>
        <v>8816</v>
      </c>
      <c r="J20" s="64">
        <f>'１月'!H20+'２月'!H20</f>
        <v>5932944</v>
      </c>
    </row>
    <row r="21" spans="1:10" ht="13.5">
      <c r="A21" s="10">
        <v>17</v>
      </c>
      <c r="B21" s="98">
        <v>56475</v>
      </c>
      <c r="C21" s="100">
        <v>30550660</v>
      </c>
      <c r="E21" s="40"/>
      <c r="F21" s="43" t="s">
        <v>23</v>
      </c>
      <c r="G21" s="69">
        <v>4920</v>
      </c>
      <c r="H21" s="69">
        <v>3131305</v>
      </c>
      <c r="I21" s="63">
        <f>'１月'!G21+'２月'!G21</f>
        <v>16710</v>
      </c>
      <c r="J21" s="63">
        <f>'１月'!H21+'２月'!H21</f>
        <v>7224249</v>
      </c>
    </row>
    <row r="22" spans="1:10" ht="13.5">
      <c r="A22" s="10">
        <v>18</v>
      </c>
      <c r="B22" s="98">
        <v>294548</v>
      </c>
      <c r="C22" s="100">
        <v>50906716</v>
      </c>
      <c r="E22" s="117" t="s">
        <v>12</v>
      </c>
      <c r="F22" s="118"/>
      <c r="G22" s="70">
        <v>530573</v>
      </c>
      <c r="H22" s="84">
        <v>295553331</v>
      </c>
      <c r="I22" s="13">
        <f>'１月'!G22+'２月'!G22</f>
        <v>963884</v>
      </c>
      <c r="J22" s="23">
        <f>'１月'!H22+'２月'!H22</f>
        <v>538365569</v>
      </c>
    </row>
    <row r="23" spans="1:10" ht="13.5">
      <c r="A23" s="10">
        <v>19</v>
      </c>
      <c r="B23" s="98">
        <v>430846</v>
      </c>
      <c r="C23" s="100">
        <v>62497989</v>
      </c>
      <c r="E23" s="40"/>
      <c r="F23" s="43" t="s">
        <v>15</v>
      </c>
      <c r="G23" s="91">
        <v>574465</v>
      </c>
      <c r="H23" s="92">
        <v>325965832</v>
      </c>
      <c r="I23" s="15">
        <f>'１月'!G23+'２月'!G23</f>
        <v>1129696</v>
      </c>
      <c r="J23" s="15">
        <f>'１月'!H23+'２月'!H23</f>
        <v>633680425</v>
      </c>
    </row>
    <row r="24" spans="1:10" ht="13.5">
      <c r="A24" s="10">
        <v>20</v>
      </c>
      <c r="B24" s="98">
        <v>25108</v>
      </c>
      <c r="C24" s="100">
        <v>12897385</v>
      </c>
      <c r="E24" s="117" t="s">
        <v>24</v>
      </c>
      <c r="F24" s="118"/>
      <c r="G24" s="13">
        <f aca="true" t="shared" si="0" ref="G24:J25">G6+G8+G10+G12+G14+G16+G18+G20+G22</f>
        <v>7836073</v>
      </c>
      <c r="H24" s="13">
        <f t="shared" si="0"/>
        <v>1130327805</v>
      </c>
      <c r="I24" s="13">
        <f t="shared" si="0"/>
        <v>16670583</v>
      </c>
      <c r="J24" s="13">
        <f t="shared" si="0"/>
        <v>2224383677</v>
      </c>
    </row>
    <row r="25" spans="1:10" ht="13.5">
      <c r="A25" s="10">
        <v>21</v>
      </c>
      <c r="B25" s="98"/>
      <c r="C25" s="100"/>
      <c r="E25" s="40"/>
      <c r="F25" s="43" t="s">
        <v>25</v>
      </c>
      <c r="G25" s="15">
        <f t="shared" si="0"/>
        <v>7403173</v>
      </c>
      <c r="H25" s="15">
        <f t="shared" si="0"/>
        <v>1286233235</v>
      </c>
      <c r="I25" s="15">
        <f t="shared" si="0"/>
        <v>17097634</v>
      </c>
      <c r="J25" s="15">
        <f t="shared" si="0"/>
        <v>2704338270</v>
      </c>
    </row>
    <row r="26" spans="1:10" ht="13.5">
      <c r="A26" s="10">
        <v>22</v>
      </c>
      <c r="B26" s="98">
        <v>1242479</v>
      </c>
      <c r="C26" s="100">
        <v>108348638</v>
      </c>
      <c r="E26" s="119" t="s">
        <v>19</v>
      </c>
      <c r="F26" s="120"/>
      <c r="G26" s="3">
        <f>G24/G25</f>
        <v>1.0584749268995874</v>
      </c>
      <c r="H26" s="3">
        <f>H24/H25</f>
        <v>0.8787891451117729</v>
      </c>
      <c r="I26" s="3">
        <f>I24/I25</f>
        <v>0.9750228014004745</v>
      </c>
      <c r="J26" s="3">
        <f>J24/J25</f>
        <v>0.8225242018262753</v>
      </c>
    </row>
    <row r="27" spans="1:10" ht="13.5" customHeight="1">
      <c r="A27" s="10">
        <v>23</v>
      </c>
      <c r="B27" s="98">
        <v>834083</v>
      </c>
      <c r="C27" s="100">
        <v>60227648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98">
        <v>628410</v>
      </c>
      <c r="C28" s="100">
        <v>53400857</v>
      </c>
      <c r="F28" s="48"/>
      <c r="G28" s="48"/>
      <c r="H28" s="48"/>
      <c r="I28" s="48"/>
      <c r="J28" s="48"/>
    </row>
    <row r="29" spans="1:10" ht="13.5">
      <c r="A29" s="10">
        <v>25</v>
      </c>
      <c r="B29" s="98">
        <v>759581</v>
      </c>
      <c r="C29" s="100">
        <v>67475395</v>
      </c>
      <c r="F29" s="48"/>
      <c r="G29" s="48"/>
      <c r="H29" s="48"/>
      <c r="I29" s="48"/>
      <c r="J29" s="48"/>
    </row>
    <row r="30" spans="1:10" ht="13.5">
      <c r="A30" s="10">
        <v>26</v>
      </c>
      <c r="B30" s="98">
        <v>932312</v>
      </c>
      <c r="C30" s="100">
        <v>57080505</v>
      </c>
      <c r="F30" s="48"/>
      <c r="G30" s="48"/>
      <c r="H30" s="48"/>
      <c r="I30" s="48"/>
      <c r="J30" s="48"/>
    </row>
    <row r="31" spans="1:10" ht="13.5">
      <c r="A31" s="10">
        <v>27</v>
      </c>
      <c r="B31" s="98">
        <v>71215</v>
      </c>
      <c r="C31" s="100">
        <v>26348720</v>
      </c>
      <c r="F31" s="48"/>
      <c r="G31" s="48"/>
      <c r="H31" s="48"/>
      <c r="I31" s="48"/>
      <c r="J31" s="48"/>
    </row>
    <row r="32" spans="1:3" ht="13.5">
      <c r="A32" s="10">
        <v>28</v>
      </c>
      <c r="B32" s="99"/>
      <c r="C32" s="101"/>
    </row>
    <row r="33" spans="1:3" ht="13.5">
      <c r="A33" s="2">
        <v>29</v>
      </c>
      <c r="B33" s="49"/>
      <c r="C33" s="50"/>
    </row>
    <row r="34" spans="1:8" ht="13.5">
      <c r="A34" s="2"/>
      <c r="B34" s="49"/>
      <c r="C34" s="50"/>
      <c r="F34" s="47"/>
      <c r="G34" s="47"/>
      <c r="H34" s="47"/>
    </row>
    <row r="35" spans="1:3" ht="14.25" thickBot="1">
      <c r="A35" s="4"/>
      <c r="B35" s="49"/>
      <c r="C35" s="50"/>
    </row>
    <row r="36" spans="1:6" ht="14.25" thickBot="1">
      <c r="A36" s="16" t="s">
        <v>1</v>
      </c>
      <c r="B36" s="7">
        <f>SUM(B5:B35)</f>
        <v>7836073</v>
      </c>
      <c r="C36" s="7">
        <f>SUM(C5:C35)</f>
        <v>1130327805</v>
      </c>
      <c r="F36" s="24"/>
    </row>
    <row r="37" spans="1:7" ht="13.5">
      <c r="A37" s="17" t="s">
        <v>2</v>
      </c>
      <c r="B37" s="6">
        <v>7403173</v>
      </c>
      <c r="C37" s="6">
        <v>1286233235</v>
      </c>
      <c r="G37" s="31"/>
    </row>
    <row r="38" spans="1:5" ht="14.25" thickBot="1">
      <c r="A38" s="18" t="s">
        <v>3</v>
      </c>
      <c r="B38" s="9">
        <f>B36/B37</f>
        <v>1.0584749268995874</v>
      </c>
      <c r="C38" s="9">
        <f>C36/C37</f>
        <v>0.8787891451117729</v>
      </c>
      <c r="E38" s="29"/>
    </row>
    <row r="39" spans="1:3" ht="24.75" thickBot="1">
      <c r="A39" s="22" t="s">
        <v>22</v>
      </c>
      <c r="B39" s="7">
        <f>'１月'!B36+'２月'!B36</f>
        <v>16670583</v>
      </c>
      <c r="C39" s="28">
        <f>'１月'!C36+'２月'!C36</f>
        <v>2224383677</v>
      </c>
    </row>
    <row r="40" spans="1:3" ht="13.5">
      <c r="A40" s="25" t="s">
        <v>4</v>
      </c>
      <c r="B40" s="27">
        <f>'１月'!B37+'２月'!B37</f>
        <v>17097634</v>
      </c>
      <c r="C40" s="27">
        <f>'１月'!C37+'２月'!C37</f>
        <v>2704338270</v>
      </c>
    </row>
    <row r="41" spans="1:3" ht="13.5">
      <c r="A41" s="19" t="s">
        <v>16</v>
      </c>
      <c r="B41" s="26">
        <f>B39/B40</f>
        <v>0.9750228014004745</v>
      </c>
      <c r="C41" s="26">
        <f>C39/C40</f>
        <v>0.8225242018262753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H24" sqref="H2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105</v>
      </c>
    </row>
    <row r="3" spans="1:7" ht="14.25">
      <c r="A3" s="21" t="s">
        <v>34</v>
      </c>
      <c r="E3" s="125" t="s">
        <v>35</v>
      </c>
      <c r="F3" s="125"/>
      <c r="G3" s="125"/>
    </row>
    <row r="4" spans="1:10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51</v>
      </c>
      <c r="I4" s="10" t="s">
        <v>52</v>
      </c>
      <c r="J4" s="11"/>
    </row>
    <row r="5" spans="1:10" ht="13.5">
      <c r="A5" s="10">
        <v>1</v>
      </c>
      <c r="B5" s="49">
        <v>52999</v>
      </c>
      <c r="C5" s="50">
        <v>22146863</v>
      </c>
      <c r="E5" s="45"/>
      <c r="F5" s="42"/>
      <c r="G5" s="1" t="s">
        <v>39</v>
      </c>
      <c r="H5" s="33" t="s">
        <v>38</v>
      </c>
      <c r="I5" s="1" t="s">
        <v>39</v>
      </c>
      <c r="J5" s="1" t="s">
        <v>38</v>
      </c>
    </row>
    <row r="6" spans="1:10" ht="13.5">
      <c r="A6" s="10">
        <v>2</v>
      </c>
      <c r="B6" s="49">
        <v>298474</v>
      </c>
      <c r="C6" s="50">
        <v>36836418</v>
      </c>
      <c r="E6" s="117" t="s">
        <v>40</v>
      </c>
      <c r="F6" s="118"/>
      <c r="G6" s="53">
        <v>3433169</v>
      </c>
      <c r="H6" s="51">
        <v>242521999</v>
      </c>
      <c r="I6" s="53">
        <f>'２月'!I6+'３月'!G6</f>
        <v>16454851</v>
      </c>
      <c r="J6" s="53">
        <f>'２月'!J6+'３月'!H6</f>
        <v>938650190</v>
      </c>
    </row>
    <row r="7" spans="1:10" ht="13.5">
      <c r="A7" s="10">
        <v>3</v>
      </c>
      <c r="B7" s="49">
        <v>248809</v>
      </c>
      <c r="C7" s="50">
        <v>36172731</v>
      </c>
      <c r="E7" s="40"/>
      <c r="F7" s="43" t="s">
        <v>23</v>
      </c>
      <c r="G7" s="69">
        <v>9197650</v>
      </c>
      <c r="H7" s="85">
        <v>346533590</v>
      </c>
      <c r="I7" s="69">
        <f>'２月'!I7+'３月'!G7</f>
        <v>22236599</v>
      </c>
      <c r="J7" s="69">
        <f>'２月'!J7+'３月'!H7</f>
        <v>1241676825</v>
      </c>
    </row>
    <row r="8" spans="1:10" ht="13.5">
      <c r="A8" s="10">
        <v>4</v>
      </c>
      <c r="B8" s="49">
        <v>139487</v>
      </c>
      <c r="C8" s="50">
        <v>30008518</v>
      </c>
      <c r="E8" s="117" t="s">
        <v>41</v>
      </c>
      <c r="F8" s="118"/>
      <c r="G8" s="109">
        <v>9878</v>
      </c>
      <c r="H8" s="110">
        <v>6172294</v>
      </c>
      <c r="I8" s="70">
        <f>'２月'!I8+'３月'!G8</f>
        <v>57859</v>
      </c>
      <c r="J8" s="70">
        <f>'２月'!J8+'３月'!H8</f>
        <v>23912956</v>
      </c>
    </row>
    <row r="9" spans="1:10" ht="13.5">
      <c r="A9" s="10">
        <v>5</v>
      </c>
      <c r="B9" s="49">
        <v>78734</v>
      </c>
      <c r="C9" s="50">
        <v>38472995</v>
      </c>
      <c r="E9" s="40"/>
      <c r="F9" s="43" t="s">
        <v>23</v>
      </c>
      <c r="G9" s="91">
        <v>56115</v>
      </c>
      <c r="H9" s="91">
        <v>22032933</v>
      </c>
      <c r="I9" s="71">
        <f>'２月'!I9+'３月'!G9</f>
        <v>326692</v>
      </c>
      <c r="J9" s="71">
        <f>'２月'!J9+'３月'!H9</f>
        <v>127720220</v>
      </c>
    </row>
    <row r="10" spans="1:10" ht="13.5">
      <c r="A10" s="10">
        <v>6</v>
      </c>
      <c r="B10" s="49">
        <v>332931</v>
      </c>
      <c r="C10" s="50">
        <v>40389817</v>
      </c>
      <c r="E10" s="117" t="s">
        <v>42</v>
      </c>
      <c r="F10" s="118"/>
      <c r="G10" s="53">
        <v>1079060</v>
      </c>
      <c r="H10" s="51">
        <v>286133190</v>
      </c>
      <c r="I10" s="53">
        <f>'２月'!I10+'３月'!G10</f>
        <v>2960777</v>
      </c>
      <c r="J10" s="53">
        <f>'２月'!J10+'３月'!H10</f>
        <v>775879000</v>
      </c>
    </row>
    <row r="11" spans="1:10" ht="13.5">
      <c r="A11" s="10">
        <v>7</v>
      </c>
      <c r="B11" s="49"/>
      <c r="C11" s="50"/>
      <c r="E11" s="40"/>
      <c r="F11" s="43" t="s">
        <v>23</v>
      </c>
      <c r="G11" s="69">
        <v>1163100</v>
      </c>
      <c r="H11" s="69">
        <v>350518980</v>
      </c>
      <c r="I11" s="69">
        <f>'２月'!I11+'３月'!G11</f>
        <v>2928680</v>
      </c>
      <c r="J11" s="69">
        <f>'２月'!J11+'３月'!H11</f>
        <v>871677662</v>
      </c>
    </row>
    <row r="12" spans="1:10" ht="13.5">
      <c r="A12" s="10">
        <v>8</v>
      </c>
      <c r="B12" s="49">
        <v>368435</v>
      </c>
      <c r="C12" s="50">
        <v>53787753</v>
      </c>
      <c r="E12" s="117" t="s">
        <v>43</v>
      </c>
      <c r="F12" s="118"/>
      <c r="G12" s="109">
        <v>9474</v>
      </c>
      <c r="H12" s="110">
        <v>7491157</v>
      </c>
      <c r="I12" s="70">
        <f>'２月'!I12+'３月'!G12</f>
        <v>26494</v>
      </c>
      <c r="J12" s="70">
        <f>'２月'!J12+'３月'!H12</f>
        <v>19667325</v>
      </c>
    </row>
    <row r="13" spans="1:10" ht="13.5">
      <c r="A13" s="10">
        <v>9</v>
      </c>
      <c r="B13" s="49">
        <v>41576</v>
      </c>
      <c r="C13" s="50">
        <v>22900458</v>
      </c>
      <c r="E13" s="40"/>
      <c r="F13" s="43" t="s">
        <v>23</v>
      </c>
      <c r="G13" s="91">
        <v>10032</v>
      </c>
      <c r="H13" s="91">
        <v>5758971</v>
      </c>
      <c r="I13" s="71">
        <f>'２月'!I13+'３月'!G13</f>
        <v>43964</v>
      </c>
      <c r="J13" s="71">
        <f>'２月'!J13+'３月'!H13</f>
        <v>29413959</v>
      </c>
    </row>
    <row r="14" spans="1:10" ht="13.5">
      <c r="A14" s="10">
        <v>10</v>
      </c>
      <c r="B14" s="49">
        <v>87238</v>
      </c>
      <c r="C14" s="50">
        <v>32147761</v>
      </c>
      <c r="E14" s="126" t="s">
        <v>96</v>
      </c>
      <c r="F14" s="127"/>
      <c r="G14" s="53"/>
      <c r="H14" s="54"/>
      <c r="I14" s="53">
        <f>'２月'!I14+'３月'!G14</f>
        <v>0</v>
      </c>
      <c r="J14" s="53">
        <f>'２月'!J14+'３月'!H14</f>
        <v>0</v>
      </c>
    </row>
    <row r="15" spans="1:10" ht="13.5">
      <c r="A15" s="10">
        <v>11</v>
      </c>
      <c r="B15" s="49">
        <v>68136</v>
      </c>
      <c r="C15" s="50">
        <v>20852803</v>
      </c>
      <c r="E15" s="40"/>
      <c r="F15" s="43" t="s">
        <v>23</v>
      </c>
      <c r="G15" s="69"/>
      <c r="H15" s="86"/>
      <c r="I15" s="69">
        <f>'２月'!I15+'３月'!G15</f>
        <v>0</v>
      </c>
      <c r="J15" s="69">
        <f>'２月'!J15+'３月'!H15</f>
        <v>0</v>
      </c>
    </row>
    <row r="16" spans="1:10" ht="13.5">
      <c r="A16" s="10">
        <v>12</v>
      </c>
      <c r="B16" s="49">
        <v>75448</v>
      </c>
      <c r="C16" s="50">
        <v>31970665</v>
      </c>
      <c r="E16" s="117" t="s">
        <v>44</v>
      </c>
      <c r="F16" s="118"/>
      <c r="G16" s="53"/>
      <c r="H16" s="53"/>
      <c r="I16" s="70">
        <f>'２月'!I16+'３月'!G16</f>
        <v>0</v>
      </c>
      <c r="J16" s="70">
        <f>'２月'!J16+'３月'!H16</f>
        <v>0</v>
      </c>
    </row>
    <row r="17" spans="1:10" ht="13.5">
      <c r="A17" s="10">
        <v>13</v>
      </c>
      <c r="B17" s="49">
        <v>127161</v>
      </c>
      <c r="C17" s="50">
        <v>22542775</v>
      </c>
      <c r="E17" s="40"/>
      <c r="F17" s="43" t="s">
        <v>23</v>
      </c>
      <c r="G17" s="52"/>
      <c r="H17" s="52"/>
      <c r="I17" s="71">
        <f>'２月'!I17+'３月'!G17</f>
        <v>0</v>
      </c>
      <c r="J17" s="71">
        <f>'２月'!J17+'３月'!H17</f>
        <v>0</v>
      </c>
    </row>
    <row r="18" spans="1:10" ht="13.5">
      <c r="A18" s="10">
        <v>14</v>
      </c>
      <c r="B18" s="49"/>
      <c r="C18" s="50"/>
      <c r="E18" s="128" t="s">
        <v>27</v>
      </c>
      <c r="F18" s="129"/>
      <c r="G18" s="109">
        <v>311244</v>
      </c>
      <c r="H18" s="110">
        <v>207914729</v>
      </c>
      <c r="I18" s="70">
        <f>'２月'!I18+'３月'!G18</f>
        <v>1040727</v>
      </c>
      <c r="J18" s="70">
        <f>'２月'!J18+'３月'!H18</f>
        <v>672209062</v>
      </c>
    </row>
    <row r="19" spans="1:10" ht="13.5">
      <c r="A19" s="10">
        <v>15</v>
      </c>
      <c r="B19" s="49">
        <v>280963</v>
      </c>
      <c r="C19" s="50">
        <v>51093012</v>
      </c>
      <c r="E19" s="40"/>
      <c r="F19" s="43" t="s">
        <v>23</v>
      </c>
      <c r="G19" s="91">
        <v>383509</v>
      </c>
      <c r="H19" s="91">
        <v>232288127</v>
      </c>
      <c r="I19" s="71">
        <f>'２月'!I19+'３月'!G19</f>
        <v>1225699</v>
      </c>
      <c r="J19" s="71">
        <f>'２月'!J19+'３月'!H19</f>
        <v>750077531</v>
      </c>
    </row>
    <row r="20" spans="1:10" ht="13.5">
      <c r="A20" s="10">
        <v>16</v>
      </c>
      <c r="B20" s="49">
        <v>734642</v>
      </c>
      <c r="C20" s="50">
        <v>101686213</v>
      </c>
      <c r="E20" s="117" t="s">
        <v>26</v>
      </c>
      <c r="F20" s="118"/>
      <c r="G20" s="53">
        <v>5797</v>
      </c>
      <c r="H20" s="51">
        <v>4004190</v>
      </c>
      <c r="I20" s="70">
        <f>'２月'!I20+'３月'!G20</f>
        <v>14613</v>
      </c>
      <c r="J20" s="70">
        <f>'２月'!J20+'３月'!H20</f>
        <v>9937134</v>
      </c>
    </row>
    <row r="21" spans="1:10" ht="13.5">
      <c r="A21" s="10">
        <v>17</v>
      </c>
      <c r="B21" s="49">
        <v>61164</v>
      </c>
      <c r="C21" s="50">
        <v>26478170</v>
      </c>
      <c r="E21" s="40"/>
      <c r="F21" s="43" t="s">
        <v>23</v>
      </c>
      <c r="G21" s="69">
        <v>6251</v>
      </c>
      <c r="H21" s="69">
        <v>4938773</v>
      </c>
      <c r="I21" s="71">
        <f>'２月'!I21+'３月'!G21</f>
        <v>22961</v>
      </c>
      <c r="J21" s="71">
        <f>'２月'!J21+'３月'!H21</f>
        <v>12163022</v>
      </c>
    </row>
    <row r="22" spans="1:10" ht="13.5">
      <c r="A22" s="10">
        <v>18</v>
      </c>
      <c r="B22" s="49">
        <v>104183</v>
      </c>
      <c r="C22" s="50">
        <v>32578647</v>
      </c>
      <c r="E22" s="117" t="s">
        <v>45</v>
      </c>
      <c r="F22" s="118"/>
      <c r="G22" s="109">
        <v>483421</v>
      </c>
      <c r="H22" s="110">
        <v>295298715</v>
      </c>
      <c r="I22" s="53">
        <f>'２月'!I22+'３月'!G22</f>
        <v>1447305</v>
      </c>
      <c r="J22" s="53">
        <f>'２月'!J22+'３月'!H22</f>
        <v>833664284</v>
      </c>
    </row>
    <row r="23" spans="1:10" ht="13.5">
      <c r="A23" s="10">
        <v>19</v>
      </c>
      <c r="B23" s="49">
        <v>435322</v>
      </c>
      <c r="C23" s="50">
        <v>82803009</v>
      </c>
      <c r="E23" s="40"/>
      <c r="F23" s="43" t="s">
        <v>23</v>
      </c>
      <c r="G23" s="91">
        <v>487300</v>
      </c>
      <c r="H23" s="93">
        <v>244482617</v>
      </c>
      <c r="I23" s="69">
        <f>'２月'!I23+'３月'!G23</f>
        <v>1616996</v>
      </c>
      <c r="J23" s="69">
        <f>'２月'!J23+'３月'!H23</f>
        <v>878163042</v>
      </c>
    </row>
    <row r="24" spans="1:10" ht="13.5">
      <c r="A24" s="10">
        <v>20</v>
      </c>
      <c r="B24" s="49">
        <v>47052</v>
      </c>
      <c r="C24" s="50">
        <v>28556433</v>
      </c>
      <c r="E24" s="117" t="s">
        <v>24</v>
      </c>
      <c r="F24" s="118"/>
      <c r="G24" s="53">
        <f aca="true" t="shared" si="0" ref="G24:J25">G6+G8+G10+G12+G14+G16+G18+G20+G22</f>
        <v>5332043</v>
      </c>
      <c r="H24" s="53">
        <f t="shared" si="0"/>
        <v>1049536274</v>
      </c>
      <c r="I24" s="56">
        <f t="shared" si="0"/>
        <v>22002626</v>
      </c>
      <c r="J24" s="56">
        <f t="shared" si="0"/>
        <v>3273919951</v>
      </c>
    </row>
    <row r="25" spans="1:10" ht="13.5">
      <c r="A25" s="10">
        <v>21</v>
      </c>
      <c r="B25" s="49"/>
      <c r="C25" s="50"/>
      <c r="E25" s="40"/>
      <c r="F25" s="43" t="s">
        <v>25</v>
      </c>
      <c r="G25" s="52">
        <f t="shared" si="0"/>
        <v>11303957</v>
      </c>
      <c r="H25" s="52">
        <f t="shared" si="0"/>
        <v>1206553991</v>
      </c>
      <c r="I25" s="58">
        <f t="shared" si="0"/>
        <v>28401591</v>
      </c>
      <c r="J25" s="58">
        <f>J7+J9+J11+J13+J15+J17+J19+J21+J23</f>
        <v>3910892261</v>
      </c>
    </row>
    <row r="26" spans="1:10" ht="13.5">
      <c r="A26" s="10">
        <v>22</v>
      </c>
      <c r="B26" s="49"/>
      <c r="C26" s="50"/>
      <c r="E26" s="119" t="s">
        <v>46</v>
      </c>
      <c r="F26" s="120"/>
      <c r="G26" s="3">
        <f>G24/G25</f>
        <v>0.47169703494095033</v>
      </c>
      <c r="H26" s="3">
        <f>H24/H25</f>
        <v>0.8698626682508731</v>
      </c>
      <c r="I26" s="3">
        <f>I24/I25</f>
        <v>0.7746969527164869</v>
      </c>
      <c r="J26" s="3">
        <f>J24/J25</f>
        <v>0.8371286480192812</v>
      </c>
    </row>
    <row r="27" spans="1:10" ht="13.5" customHeight="1">
      <c r="A27" s="10">
        <v>23</v>
      </c>
      <c r="B27" s="49">
        <v>153923</v>
      </c>
      <c r="C27" s="50">
        <v>39864183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412227</v>
      </c>
      <c r="C28" s="50">
        <v>60406140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428329</v>
      </c>
      <c r="C29" s="50">
        <v>49886180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270096</v>
      </c>
      <c r="C30" s="50">
        <v>52370462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46360</v>
      </c>
      <c r="C31" s="50">
        <v>21412173</v>
      </c>
      <c r="F31" s="48"/>
      <c r="G31" s="48"/>
      <c r="H31" s="48"/>
      <c r="I31" s="48"/>
      <c r="J31" s="48"/>
    </row>
    <row r="32" spans="1:3" ht="13.5">
      <c r="A32" s="10">
        <v>28</v>
      </c>
      <c r="B32" s="49"/>
      <c r="C32" s="50"/>
    </row>
    <row r="33" spans="1:3" ht="13.5">
      <c r="A33" s="10">
        <v>29</v>
      </c>
      <c r="B33" s="49">
        <v>31826</v>
      </c>
      <c r="C33" s="50">
        <v>18086066</v>
      </c>
    </row>
    <row r="34" spans="1:3" ht="13.5">
      <c r="A34" s="10">
        <v>30</v>
      </c>
      <c r="B34" s="49">
        <v>160462</v>
      </c>
      <c r="C34" s="50">
        <v>40546875</v>
      </c>
    </row>
    <row r="35" spans="1:3" ht="14.25" thickBot="1">
      <c r="A35" s="10">
        <v>31</v>
      </c>
      <c r="B35" s="49">
        <v>246066</v>
      </c>
      <c r="C35" s="50">
        <v>55539154</v>
      </c>
    </row>
    <row r="36" spans="1:6" ht="14.25" thickBot="1">
      <c r="A36" s="16" t="s">
        <v>24</v>
      </c>
      <c r="B36" s="7">
        <f>SUM(B5:B35)</f>
        <v>5332043</v>
      </c>
      <c r="C36" s="7">
        <f>SUM(C5:C35)</f>
        <v>1049536274</v>
      </c>
      <c r="F36" s="24"/>
    </row>
    <row r="37" spans="1:7" ht="13.5">
      <c r="A37" s="17" t="s">
        <v>25</v>
      </c>
      <c r="B37" s="6">
        <v>11303957</v>
      </c>
      <c r="C37" s="6">
        <v>1206553991</v>
      </c>
      <c r="G37" s="31"/>
    </row>
    <row r="38" spans="1:5" ht="14.25" thickBot="1">
      <c r="A38" s="18" t="s">
        <v>47</v>
      </c>
      <c r="B38" s="9">
        <f>B36/B37</f>
        <v>0.47169703494095033</v>
      </c>
      <c r="C38" s="9">
        <f>C36/C37</f>
        <v>0.8698626682508731</v>
      </c>
      <c r="E38" s="29"/>
    </row>
    <row r="39" spans="1:3" ht="24.75" thickBot="1">
      <c r="A39" s="22" t="s">
        <v>50</v>
      </c>
      <c r="B39" s="7">
        <f>'２月'!B39+'３月'!B36</f>
        <v>22002626</v>
      </c>
      <c r="C39" s="7">
        <f>'２月'!C39+'３月'!C36</f>
        <v>3273919951</v>
      </c>
    </row>
    <row r="40" spans="1:3" ht="13.5">
      <c r="A40" s="25" t="s">
        <v>48</v>
      </c>
      <c r="B40" s="27">
        <f>'２月'!B40+'３月'!B37</f>
        <v>28401591</v>
      </c>
      <c r="C40" s="27">
        <f>'２月'!C40+'３月'!C37</f>
        <v>3910892261</v>
      </c>
    </row>
    <row r="41" spans="1:3" ht="13.5">
      <c r="A41" s="19" t="s">
        <v>49</v>
      </c>
      <c r="B41" s="26">
        <f>B39/B40</f>
        <v>0.7746969527164869</v>
      </c>
      <c r="C41" s="26">
        <f>C39/C40</f>
        <v>0.8371286480192812</v>
      </c>
    </row>
    <row r="42" ht="13.5">
      <c r="F42" t="s">
        <v>101</v>
      </c>
    </row>
    <row r="43" ht="13.5">
      <c r="F43" t="s">
        <v>102</v>
      </c>
    </row>
    <row r="44" ht="13.5">
      <c r="F44" t="s">
        <v>102</v>
      </c>
    </row>
    <row r="45" ht="13.5">
      <c r="F45" t="s">
        <v>102</v>
      </c>
    </row>
    <row r="46" ht="13.5">
      <c r="F46" t="s">
        <v>102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J26" sqref="J26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106</v>
      </c>
    </row>
    <row r="3" spans="1:7" ht="14.25">
      <c r="A3" s="21" t="s">
        <v>34</v>
      </c>
      <c r="E3" s="125" t="s">
        <v>35</v>
      </c>
      <c r="F3" s="125"/>
      <c r="G3" s="125"/>
    </row>
    <row r="4" spans="1:10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55</v>
      </c>
      <c r="I4" s="10" t="s">
        <v>56</v>
      </c>
      <c r="J4" s="11"/>
    </row>
    <row r="5" spans="1:10" ht="13.5">
      <c r="A5" s="10">
        <v>1</v>
      </c>
      <c r="B5" s="49">
        <v>344266</v>
      </c>
      <c r="C5" s="50">
        <v>46203253</v>
      </c>
      <c r="E5" s="45"/>
      <c r="F5" s="42"/>
      <c r="G5" s="1" t="s">
        <v>39</v>
      </c>
      <c r="H5" s="33" t="s">
        <v>38</v>
      </c>
      <c r="I5" s="1" t="s">
        <v>39</v>
      </c>
      <c r="J5" s="1" t="s">
        <v>38</v>
      </c>
    </row>
    <row r="6" spans="1:10" ht="13.5">
      <c r="A6" s="10">
        <v>2</v>
      </c>
      <c r="B6" s="49">
        <v>258234</v>
      </c>
      <c r="C6" s="50">
        <v>51208489</v>
      </c>
      <c r="E6" s="117" t="s">
        <v>40</v>
      </c>
      <c r="F6" s="118"/>
      <c r="G6" s="56">
        <v>7321204</v>
      </c>
      <c r="H6" s="67">
        <v>360217486</v>
      </c>
      <c r="I6" s="53">
        <f>'３月'!I6+'４月'!G6</f>
        <v>23776055</v>
      </c>
      <c r="J6" s="53">
        <f>'３月'!J6+'４月'!H6</f>
        <v>1298867676</v>
      </c>
    </row>
    <row r="7" spans="1:10" ht="13.5">
      <c r="A7" s="10">
        <v>3</v>
      </c>
      <c r="B7" s="49">
        <v>225598</v>
      </c>
      <c r="C7" s="50">
        <v>32959102</v>
      </c>
      <c r="E7" s="40"/>
      <c r="F7" s="43" t="s">
        <v>23</v>
      </c>
      <c r="G7" s="72">
        <v>8690294</v>
      </c>
      <c r="H7" s="76">
        <v>439665255</v>
      </c>
      <c r="I7" s="69">
        <f>'３月'!I7+'４月'!G7</f>
        <v>30926893</v>
      </c>
      <c r="J7" s="69">
        <f>'３月'!J7+'４月'!H7</f>
        <v>1681342080</v>
      </c>
    </row>
    <row r="8" spans="1:10" ht="13.5">
      <c r="A8" s="10">
        <v>4</v>
      </c>
      <c r="B8" s="49"/>
      <c r="C8" s="50"/>
      <c r="E8" s="117" t="s">
        <v>53</v>
      </c>
      <c r="F8" s="118"/>
      <c r="G8" s="107">
        <v>54327</v>
      </c>
      <c r="H8" s="108">
        <v>30265769</v>
      </c>
      <c r="I8" s="53">
        <f>'３月'!I8+'４月'!G8</f>
        <v>112186</v>
      </c>
      <c r="J8" s="53">
        <f>'３月'!J8+'４月'!H8</f>
        <v>54178725</v>
      </c>
    </row>
    <row r="9" spans="1:10" ht="13.5">
      <c r="A9" s="10">
        <v>5</v>
      </c>
      <c r="B9" s="49">
        <v>567088</v>
      </c>
      <c r="C9" s="50">
        <v>63210420</v>
      </c>
      <c r="E9" s="40"/>
      <c r="F9" s="43" t="s">
        <v>23</v>
      </c>
      <c r="G9" s="87">
        <v>36726</v>
      </c>
      <c r="H9" s="87">
        <v>24646900</v>
      </c>
      <c r="I9" s="69">
        <f>'３月'!I9+'４月'!G9</f>
        <v>363418</v>
      </c>
      <c r="J9" s="69">
        <f>'３月'!J9+'４月'!H9</f>
        <v>152367120</v>
      </c>
    </row>
    <row r="10" spans="1:10" ht="13.5">
      <c r="A10" s="10">
        <v>6</v>
      </c>
      <c r="B10" s="49">
        <v>409536</v>
      </c>
      <c r="C10" s="50">
        <v>59034023</v>
      </c>
      <c r="E10" s="117" t="s">
        <v>54</v>
      </c>
      <c r="F10" s="118"/>
      <c r="G10" s="56">
        <v>1016680</v>
      </c>
      <c r="H10" s="67">
        <v>224473548</v>
      </c>
      <c r="I10" s="53">
        <f>'３月'!I10+'４月'!G10</f>
        <v>3977457</v>
      </c>
      <c r="J10" s="53">
        <f>'３月'!J10+'４月'!H10</f>
        <v>1000352548</v>
      </c>
    </row>
    <row r="11" spans="1:10" ht="13.5">
      <c r="A11" s="10">
        <v>7</v>
      </c>
      <c r="B11" s="49">
        <v>283164</v>
      </c>
      <c r="C11" s="50">
        <v>42928783</v>
      </c>
      <c r="E11" s="40"/>
      <c r="F11" s="43" t="s">
        <v>23</v>
      </c>
      <c r="G11" s="72">
        <v>887280</v>
      </c>
      <c r="H11" s="72">
        <v>280934010</v>
      </c>
      <c r="I11" s="69">
        <f>'３月'!I11+'４月'!G11</f>
        <v>3815960</v>
      </c>
      <c r="J11" s="69">
        <f>'３月'!J11+'４月'!H11</f>
        <v>1152611672</v>
      </c>
    </row>
    <row r="12" spans="1:10" ht="13.5">
      <c r="A12" s="10">
        <v>8</v>
      </c>
      <c r="B12" s="49">
        <v>57459</v>
      </c>
      <c r="C12" s="50">
        <v>20807334</v>
      </c>
      <c r="E12" s="117" t="s">
        <v>43</v>
      </c>
      <c r="F12" s="118"/>
      <c r="G12" s="107">
        <v>10797</v>
      </c>
      <c r="H12" s="108">
        <v>8254986</v>
      </c>
      <c r="I12" s="53">
        <f>'３月'!I12+'４月'!G12</f>
        <v>37291</v>
      </c>
      <c r="J12" s="53">
        <f>'３月'!J12+'４月'!H12</f>
        <v>27922311</v>
      </c>
    </row>
    <row r="13" spans="1:10" ht="13.5">
      <c r="A13" s="10">
        <v>9</v>
      </c>
      <c r="B13" s="49">
        <v>307201</v>
      </c>
      <c r="C13" s="50">
        <v>40275881</v>
      </c>
      <c r="E13" s="40"/>
      <c r="F13" s="43" t="s">
        <v>23</v>
      </c>
      <c r="G13" s="87">
        <v>13242</v>
      </c>
      <c r="H13" s="87">
        <v>9365989</v>
      </c>
      <c r="I13" s="69">
        <f>'３月'!I13+'４月'!G13</f>
        <v>57206</v>
      </c>
      <c r="J13" s="69">
        <f>'３月'!J13+'４月'!H13</f>
        <v>38779948</v>
      </c>
    </row>
    <row r="14" spans="1:10" ht="13.5">
      <c r="A14" s="10">
        <v>10</v>
      </c>
      <c r="B14" s="49">
        <v>224010</v>
      </c>
      <c r="C14" s="50">
        <v>32394573</v>
      </c>
      <c r="E14" s="126" t="s">
        <v>96</v>
      </c>
      <c r="F14" s="127"/>
      <c r="G14" s="56"/>
      <c r="H14" s="68"/>
      <c r="I14" s="53">
        <f>'３月'!I14+'４月'!G14</f>
        <v>0</v>
      </c>
      <c r="J14" s="53">
        <f>'３月'!J14+'４月'!H14</f>
        <v>0</v>
      </c>
    </row>
    <row r="15" spans="1:10" ht="13.5">
      <c r="A15" s="10">
        <v>11</v>
      </c>
      <c r="B15" s="49"/>
      <c r="C15" s="50"/>
      <c r="E15" s="40"/>
      <c r="F15" s="43" t="s">
        <v>23</v>
      </c>
      <c r="G15" s="72"/>
      <c r="H15" s="77"/>
      <c r="I15" s="69">
        <f>'３月'!I15+'４月'!G15</f>
        <v>0</v>
      </c>
      <c r="J15" s="69">
        <f>'３月'!J15+'４月'!H15</f>
        <v>0</v>
      </c>
    </row>
    <row r="16" spans="1:10" ht="13.5">
      <c r="A16" s="10">
        <v>12</v>
      </c>
      <c r="B16" s="49">
        <v>521237</v>
      </c>
      <c r="C16" s="50">
        <v>58128720</v>
      </c>
      <c r="E16" s="117" t="s">
        <v>44</v>
      </c>
      <c r="F16" s="118"/>
      <c r="G16" s="56"/>
      <c r="H16" s="56"/>
      <c r="I16" s="53">
        <f>'３月'!I16+'４月'!G16</f>
        <v>0</v>
      </c>
      <c r="J16" s="53">
        <f>'３月'!J16+'４月'!H16</f>
        <v>0</v>
      </c>
    </row>
    <row r="17" spans="1:10" ht="13.5">
      <c r="A17" s="10">
        <v>13</v>
      </c>
      <c r="B17" s="49">
        <v>201409</v>
      </c>
      <c r="C17" s="50">
        <v>39453513</v>
      </c>
      <c r="E17" s="40"/>
      <c r="F17" s="43" t="s">
        <v>23</v>
      </c>
      <c r="G17" s="58"/>
      <c r="H17" s="58"/>
      <c r="I17" s="69">
        <f>'３月'!I17+'４月'!G17</f>
        <v>0</v>
      </c>
      <c r="J17" s="69">
        <f>'３月'!J17+'４月'!H17</f>
        <v>0</v>
      </c>
    </row>
    <row r="18" spans="1:10" ht="13.5">
      <c r="A18" s="10">
        <v>14</v>
      </c>
      <c r="B18" s="49">
        <v>32101</v>
      </c>
      <c r="C18" s="50">
        <v>11979231</v>
      </c>
      <c r="E18" s="123" t="s">
        <v>27</v>
      </c>
      <c r="F18" s="124"/>
      <c r="G18" s="107">
        <v>315892</v>
      </c>
      <c r="H18" s="108">
        <v>148214323</v>
      </c>
      <c r="I18" s="53">
        <f>'３月'!I18+'４月'!G18</f>
        <v>1356619</v>
      </c>
      <c r="J18" s="53">
        <f>'３月'!J18+'４月'!H18</f>
        <v>820423385</v>
      </c>
    </row>
    <row r="19" spans="1:10" ht="13.5">
      <c r="A19" s="10">
        <v>15</v>
      </c>
      <c r="B19" s="49">
        <v>85764</v>
      </c>
      <c r="C19" s="50">
        <v>24572919</v>
      </c>
      <c r="E19" s="40"/>
      <c r="F19" s="43" t="s">
        <v>23</v>
      </c>
      <c r="G19" s="87">
        <v>281777</v>
      </c>
      <c r="H19" s="87">
        <v>126050802</v>
      </c>
      <c r="I19" s="69">
        <f>'３月'!I19+'４月'!G19</f>
        <v>1507476</v>
      </c>
      <c r="J19" s="69">
        <f>'３月'!J19+'４月'!H19</f>
        <v>876128333</v>
      </c>
    </row>
    <row r="20" spans="1:10" ht="13.5">
      <c r="A20" s="10">
        <v>16</v>
      </c>
      <c r="B20" s="49">
        <v>198961</v>
      </c>
      <c r="C20" s="50">
        <v>37348180</v>
      </c>
      <c r="E20" s="117" t="s">
        <v>26</v>
      </c>
      <c r="F20" s="118"/>
      <c r="G20" s="56">
        <v>5472</v>
      </c>
      <c r="H20" s="67">
        <v>4072404</v>
      </c>
      <c r="I20" s="53">
        <f>'３月'!I20+'４月'!G20</f>
        <v>20085</v>
      </c>
      <c r="J20" s="53">
        <f>'３月'!J20+'４月'!H20</f>
        <v>14009538</v>
      </c>
    </row>
    <row r="21" spans="1:10" ht="13.5">
      <c r="A21" s="10">
        <v>17</v>
      </c>
      <c r="B21" s="49">
        <v>624125</v>
      </c>
      <c r="C21" s="50">
        <v>56881165</v>
      </c>
      <c r="E21" s="40"/>
      <c r="F21" s="43" t="s">
        <v>23</v>
      </c>
      <c r="G21" s="72">
        <v>29303</v>
      </c>
      <c r="H21" s="72">
        <v>13150829</v>
      </c>
      <c r="I21" s="69">
        <f>'３月'!I21+'４月'!G21</f>
        <v>52264</v>
      </c>
      <c r="J21" s="69">
        <f>'３月'!J21+'４月'!H21</f>
        <v>25313851</v>
      </c>
    </row>
    <row r="22" spans="1:10" ht="13.5">
      <c r="A22" s="10">
        <v>18</v>
      </c>
      <c r="B22" s="49"/>
      <c r="C22" s="50"/>
      <c r="E22" s="117" t="s">
        <v>45</v>
      </c>
      <c r="F22" s="118"/>
      <c r="G22" s="107">
        <v>632605</v>
      </c>
      <c r="H22" s="108">
        <v>356601621</v>
      </c>
      <c r="I22" s="53">
        <f>'３月'!I22+'４月'!G22</f>
        <v>2079910</v>
      </c>
      <c r="J22" s="53">
        <f>'３月'!J22+'４月'!H22</f>
        <v>1190265905</v>
      </c>
    </row>
    <row r="23" spans="1:10" ht="13.5">
      <c r="A23" s="10">
        <v>19</v>
      </c>
      <c r="B23" s="49">
        <v>736884</v>
      </c>
      <c r="C23" s="50">
        <v>50026647</v>
      </c>
      <c r="E23" s="40"/>
      <c r="F23" s="43" t="s">
        <v>23</v>
      </c>
      <c r="G23" s="87">
        <v>630320</v>
      </c>
      <c r="H23" s="94">
        <v>323374430</v>
      </c>
      <c r="I23" s="69">
        <f>'３月'!I23+'４月'!G23</f>
        <v>2247316</v>
      </c>
      <c r="J23" s="69">
        <f>'３月'!J23+'４月'!H23</f>
        <v>1201537472</v>
      </c>
    </row>
    <row r="24" spans="1:10" ht="13.5">
      <c r="A24" s="10">
        <v>20</v>
      </c>
      <c r="B24" s="49">
        <v>372503</v>
      </c>
      <c r="C24" s="50">
        <v>50050469</v>
      </c>
      <c r="E24" s="117" t="s">
        <v>24</v>
      </c>
      <c r="F24" s="118"/>
      <c r="G24" s="56">
        <f aca="true" t="shared" si="0" ref="G24:J25">G6+G8+G10+G12+G14+G16+G18+G20+G22</f>
        <v>9356977</v>
      </c>
      <c r="H24" s="56">
        <f t="shared" si="0"/>
        <v>1132100137</v>
      </c>
      <c r="I24" s="56">
        <f t="shared" si="0"/>
        <v>31359603</v>
      </c>
      <c r="J24" s="56">
        <f t="shared" si="0"/>
        <v>4406020088</v>
      </c>
    </row>
    <row r="25" spans="1:10" ht="13.5">
      <c r="A25" s="10">
        <v>21</v>
      </c>
      <c r="B25" s="49">
        <v>1356425</v>
      </c>
      <c r="C25" s="50">
        <v>80151772</v>
      </c>
      <c r="E25" s="40"/>
      <c r="F25" s="43" t="s">
        <v>25</v>
      </c>
      <c r="G25" s="58">
        <f t="shared" si="0"/>
        <v>10568942</v>
      </c>
      <c r="H25" s="58">
        <f t="shared" si="0"/>
        <v>1217188215</v>
      </c>
      <c r="I25" s="58">
        <f t="shared" si="0"/>
        <v>38970533</v>
      </c>
      <c r="J25" s="58">
        <f t="shared" si="0"/>
        <v>5128080476</v>
      </c>
    </row>
    <row r="26" spans="1:10" ht="13.5">
      <c r="A26" s="10">
        <v>22</v>
      </c>
      <c r="B26" s="49">
        <v>439411</v>
      </c>
      <c r="C26" s="50">
        <v>40128279</v>
      </c>
      <c r="E26" s="119" t="s">
        <v>46</v>
      </c>
      <c r="F26" s="120"/>
      <c r="G26" s="3">
        <f>G24/G25</f>
        <v>0.8853276893751522</v>
      </c>
      <c r="H26" s="3">
        <f>H24/H25</f>
        <v>0.9300945597801404</v>
      </c>
      <c r="I26" s="3">
        <f>I24/I25</f>
        <v>0.8047003873413792</v>
      </c>
      <c r="J26" s="3">
        <f>J24/J25</f>
        <v>0.8591948017627015</v>
      </c>
    </row>
    <row r="27" spans="1:10" ht="13.5" customHeight="1">
      <c r="A27" s="10">
        <v>23</v>
      </c>
      <c r="B27" s="49">
        <v>62626</v>
      </c>
      <c r="C27" s="50">
        <v>24484314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96182</v>
      </c>
      <c r="C28" s="50">
        <v>32487252</v>
      </c>
      <c r="F28" s="48"/>
      <c r="G28" s="48"/>
      <c r="H28" s="48"/>
      <c r="I28" s="48"/>
      <c r="J28" s="48"/>
    </row>
    <row r="29" spans="1:10" ht="13.5">
      <c r="A29" s="10">
        <v>25</v>
      </c>
      <c r="B29" s="49"/>
      <c r="C29" s="50"/>
      <c r="F29" s="48"/>
      <c r="G29" s="48"/>
      <c r="H29" s="48"/>
      <c r="I29" s="48"/>
      <c r="J29" s="48"/>
    </row>
    <row r="30" spans="1:10" ht="13.5">
      <c r="A30" s="10">
        <v>26</v>
      </c>
      <c r="B30" s="49">
        <v>563313</v>
      </c>
      <c r="C30" s="50">
        <v>72324503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1045393</v>
      </c>
      <c r="C31" s="50">
        <v>82745403</v>
      </c>
      <c r="F31" s="48"/>
      <c r="G31" s="48"/>
      <c r="H31" s="48"/>
      <c r="I31" s="48"/>
      <c r="J31" s="48"/>
    </row>
    <row r="32" spans="1:3" ht="13.5">
      <c r="A32" s="10">
        <v>28</v>
      </c>
      <c r="B32" s="49">
        <v>203330</v>
      </c>
      <c r="C32" s="50">
        <v>29131843</v>
      </c>
    </row>
    <row r="33" spans="1:3" ht="13.5">
      <c r="A33" s="10">
        <v>29</v>
      </c>
      <c r="B33" s="49">
        <v>61967</v>
      </c>
      <c r="C33" s="50">
        <v>24925755</v>
      </c>
    </row>
    <row r="34" spans="1:3" ht="13.5">
      <c r="A34" s="10">
        <v>30</v>
      </c>
      <c r="B34" s="49">
        <v>78790</v>
      </c>
      <c r="C34" s="50">
        <v>28258314</v>
      </c>
    </row>
    <row r="35" spans="1:3" ht="14.25" thickBot="1">
      <c r="A35" s="10">
        <v>31</v>
      </c>
      <c r="B35" s="49"/>
      <c r="C35" s="50"/>
    </row>
    <row r="36" spans="1:6" ht="14.25" thickBot="1">
      <c r="A36" s="16" t="s">
        <v>24</v>
      </c>
      <c r="B36" s="7">
        <f>SUM(B5:B35)</f>
        <v>9356977</v>
      </c>
      <c r="C36" s="7">
        <f>SUM(C5:C35)</f>
        <v>1132100137</v>
      </c>
      <c r="F36" s="24"/>
    </row>
    <row r="37" spans="1:7" ht="13.5">
      <c r="A37" s="17" t="s">
        <v>25</v>
      </c>
      <c r="B37" s="6">
        <v>10568942</v>
      </c>
      <c r="C37" s="6">
        <v>1217188215</v>
      </c>
      <c r="G37" s="31"/>
    </row>
    <row r="38" spans="1:5" ht="14.25" thickBot="1">
      <c r="A38" s="18" t="s">
        <v>47</v>
      </c>
      <c r="B38" s="9">
        <f>B36/B37</f>
        <v>0.8853276893751522</v>
      </c>
      <c r="C38" s="9">
        <f>C36/C37</f>
        <v>0.9300945597801404</v>
      </c>
      <c r="E38" s="29"/>
    </row>
    <row r="39" spans="1:4" ht="24.75" thickBot="1">
      <c r="A39" s="22" t="s">
        <v>57</v>
      </c>
      <c r="B39" s="7">
        <f>'３月'!B39+'４月'!B36</f>
        <v>31359603</v>
      </c>
      <c r="C39" s="7">
        <f>'３月'!C39+'４月'!C36</f>
        <v>4406020088</v>
      </c>
      <c r="D39">
        <v>5886778368</v>
      </c>
    </row>
    <row r="40" spans="1:3" ht="13.5">
      <c r="A40" s="25" t="s">
        <v>48</v>
      </c>
      <c r="B40" s="27">
        <f>'３月'!B40+'４月'!B37</f>
        <v>38970533</v>
      </c>
      <c r="C40" s="27">
        <f>'３月'!C40+'４月'!C37</f>
        <v>5128080476</v>
      </c>
    </row>
    <row r="41" spans="1:3" ht="13.5">
      <c r="A41" s="19" t="s">
        <v>49</v>
      </c>
      <c r="B41" s="26">
        <f>B39/B40</f>
        <v>0.8047003873413792</v>
      </c>
      <c r="C41" s="26">
        <f>C39/C40</f>
        <v>0.8591948017627015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G9" sqref="G9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107</v>
      </c>
    </row>
    <row r="3" spans="1:7" ht="14.25">
      <c r="A3" s="21" t="s">
        <v>34</v>
      </c>
      <c r="E3" s="125" t="s">
        <v>35</v>
      </c>
      <c r="F3" s="125"/>
      <c r="G3" s="125"/>
    </row>
    <row r="4" spans="1:10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60</v>
      </c>
      <c r="I4" s="10" t="s">
        <v>61</v>
      </c>
      <c r="J4" s="11"/>
    </row>
    <row r="5" spans="1:10" ht="13.5">
      <c r="A5" s="10">
        <v>1</v>
      </c>
      <c r="B5" s="49">
        <v>25550</v>
      </c>
      <c r="C5" s="50">
        <v>22130029</v>
      </c>
      <c r="E5" s="45"/>
      <c r="F5" s="42"/>
      <c r="G5" s="1" t="s">
        <v>39</v>
      </c>
      <c r="H5" s="33" t="s">
        <v>38</v>
      </c>
      <c r="I5" s="8" t="s">
        <v>39</v>
      </c>
      <c r="J5" s="1" t="s">
        <v>38</v>
      </c>
    </row>
    <row r="6" spans="1:10" ht="13.5">
      <c r="A6" s="10">
        <v>2</v>
      </c>
      <c r="B6" s="49"/>
      <c r="C6" s="50"/>
      <c r="E6" s="117" t="s">
        <v>40</v>
      </c>
      <c r="F6" s="118"/>
      <c r="G6" s="56">
        <v>12714194</v>
      </c>
      <c r="H6" s="67">
        <v>574388109</v>
      </c>
      <c r="I6" s="56">
        <f>'４月'!I6+'５月'!G6</f>
        <v>36490249</v>
      </c>
      <c r="J6" s="56">
        <f>'４月'!J6+'５月'!H6</f>
        <v>1873255785</v>
      </c>
    </row>
    <row r="7" spans="1:10" ht="13.5">
      <c r="A7" s="10">
        <v>3</v>
      </c>
      <c r="B7" s="49"/>
      <c r="C7" s="50"/>
      <c r="E7" s="40"/>
      <c r="F7" s="43" t="s">
        <v>23</v>
      </c>
      <c r="G7" s="72">
        <v>6647276</v>
      </c>
      <c r="H7" s="76">
        <v>502964355</v>
      </c>
      <c r="I7" s="72">
        <f>'４月'!I7+'５月'!G7</f>
        <v>37574169</v>
      </c>
      <c r="J7" s="72">
        <f>'４月'!J7+'５月'!H7</f>
        <v>2184306435</v>
      </c>
    </row>
    <row r="8" spans="1:10" ht="13.5">
      <c r="A8" s="10">
        <v>4</v>
      </c>
      <c r="B8" s="49"/>
      <c r="C8" s="50"/>
      <c r="E8" s="117" t="s">
        <v>58</v>
      </c>
      <c r="F8" s="118"/>
      <c r="G8" s="107">
        <v>13834</v>
      </c>
      <c r="H8" s="108">
        <v>8125833</v>
      </c>
      <c r="I8" s="56">
        <f>'４月'!I8+'５月'!G8</f>
        <v>126020</v>
      </c>
      <c r="J8" s="56">
        <f>'４月'!J8+'５月'!H8</f>
        <v>62304558</v>
      </c>
    </row>
    <row r="9" spans="1:10" ht="13.5">
      <c r="A9" s="10">
        <v>5</v>
      </c>
      <c r="B9" s="49">
        <v>49921</v>
      </c>
      <c r="C9" s="50">
        <v>22289905</v>
      </c>
      <c r="E9" s="40"/>
      <c r="F9" s="43" t="s">
        <v>23</v>
      </c>
      <c r="G9" s="87">
        <v>2948</v>
      </c>
      <c r="H9" s="87">
        <v>1579580</v>
      </c>
      <c r="I9" s="72">
        <f>'４月'!I9+'５月'!G9</f>
        <v>366366</v>
      </c>
      <c r="J9" s="72">
        <f>'４月'!J9+'５月'!H9</f>
        <v>153946700</v>
      </c>
    </row>
    <row r="10" spans="1:10" ht="13.5">
      <c r="A10" s="10">
        <v>6</v>
      </c>
      <c r="B10" s="49">
        <v>440184</v>
      </c>
      <c r="C10" s="50">
        <v>53941998</v>
      </c>
      <c r="E10" s="117" t="s">
        <v>59</v>
      </c>
      <c r="F10" s="118"/>
      <c r="G10" s="56">
        <v>818638</v>
      </c>
      <c r="H10" s="67">
        <v>217588035</v>
      </c>
      <c r="I10" s="56">
        <f>'４月'!I10+'５月'!G10</f>
        <v>4796095</v>
      </c>
      <c r="J10" s="56">
        <f>'４月'!J10+'５月'!H10</f>
        <v>1217940583</v>
      </c>
    </row>
    <row r="11" spans="1:10" ht="13.5">
      <c r="A11" s="10">
        <v>7</v>
      </c>
      <c r="B11" s="49">
        <v>857546</v>
      </c>
      <c r="C11" s="50">
        <v>84078238</v>
      </c>
      <c r="E11" s="40"/>
      <c r="F11" s="43" t="s">
        <v>23</v>
      </c>
      <c r="G11" s="72">
        <v>836040</v>
      </c>
      <c r="H11" s="72">
        <v>274924545</v>
      </c>
      <c r="I11" s="72">
        <f>'４月'!I11+'５月'!G11</f>
        <v>4652000</v>
      </c>
      <c r="J11" s="72">
        <f>'４月'!J11+'５月'!H11</f>
        <v>1427536217</v>
      </c>
    </row>
    <row r="12" spans="1:10" ht="13.5">
      <c r="A12" s="10">
        <v>8</v>
      </c>
      <c r="B12" s="49">
        <v>106467</v>
      </c>
      <c r="C12" s="50">
        <v>17550077</v>
      </c>
      <c r="E12" s="117" t="s">
        <v>43</v>
      </c>
      <c r="F12" s="118"/>
      <c r="G12" s="107">
        <v>6750</v>
      </c>
      <c r="H12" s="108">
        <v>5087969</v>
      </c>
      <c r="I12" s="56">
        <f>'４月'!I12+'５月'!G12</f>
        <v>44041</v>
      </c>
      <c r="J12" s="56">
        <f>'４月'!J12+'５月'!H12</f>
        <v>33010280</v>
      </c>
    </row>
    <row r="13" spans="1:10" ht="13.5">
      <c r="A13" s="10">
        <v>9</v>
      </c>
      <c r="B13" s="49"/>
      <c r="C13" s="50"/>
      <c r="E13" s="40"/>
      <c r="F13" s="43" t="s">
        <v>23</v>
      </c>
      <c r="G13" s="87">
        <v>7065</v>
      </c>
      <c r="H13" s="87">
        <v>5053790</v>
      </c>
      <c r="I13" s="72">
        <f>'４月'!I13+'５月'!G13</f>
        <v>64271</v>
      </c>
      <c r="J13" s="72">
        <f>'４月'!J13+'５月'!H13</f>
        <v>43833738</v>
      </c>
    </row>
    <row r="14" spans="1:10" ht="13.5">
      <c r="A14" s="10">
        <v>10</v>
      </c>
      <c r="B14" s="49">
        <v>1285745</v>
      </c>
      <c r="C14" s="50">
        <v>98429798</v>
      </c>
      <c r="E14" s="126" t="s">
        <v>96</v>
      </c>
      <c r="F14" s="127"/>
      <c r="G14" s="56"/>
      <c r="H14" s="59"/>
      <c r="I14" s="56">
        <f>'４月'!I14+'５月'!G14</f>
        <v>0</v>
      </c>
      <c r="J14" s="56">
        <f>'４月'!J14+'５月'!H14</f>
        <v>0</v>
      </c>
    </row>
    <row r="15" spans="1:10" ht="13.5">
      <c r="A15" s="10">
        <v>11</v>
      </c>
      <c r="B15" s="49">
        <v>611658</v>
      </c>
      <c r="C15" s="50">
        <v>58885936</v>
      </c>
      <c r="E15" s="40"/>
      <c r="F15" s="43" t="s">
        <v>23</v>
      </c>
      <c r="G15" s="72"/>
      <c r="H15" s="77"/>
      <c r="I15" s="72">
        <f>'４月'!I15+'５月'!G15</f>
        <v>0</v>
      </c>
      <c r="J15" s="72">
        <f>'４月'!J15+'５月'!H15</f>
        <v>0</v>
      </c>
    </row>
    <row r="16" spans="1:10" ht="13.5">
      <c r="A16" s="10">
        <v>12</v>
      </c>
      <c r="B16" s="49">
        <v>1125574</v>
      </c>
      <c r="C16" s="50">
        <v>66451630</v>
      </c>
      <c r="E16" s="117" t="s">
        <v>44</v>
      </c>
      <c r="F16" s="118"/>
      <c r="G16" s="73"/>
      <c r="H16" s="56"/>
      <c r="I16" s="56">
        <f>'４月'!I16+'５月'!G16</f>
        <v>0</v>
      </c>
      <c r="J16" s="56">
        <f>'４月'!J16+'５月'!H16</f>
        <v>0</v>
      </c>
    </row>
    <row r="17" spans="1:10" ht="13.5">
      <c r="A17" s="10">
        <v>13</v>
      </c>
      <c r="B17" s="49">
        <v>1095839</v>
      </c>
      <c r="C17" s="50">
        <v>59627197</v>
      </c>
      <c r="E17" s="40"/>
      <c r="F17" s="43" t="s">
        <v>23</v>
      </c>
      <c r="G17" s="74"/>
      <c r="H17" s="58"/>
      <c r="I17" s="72">
        <f>'４月'!I17+'５月'!G17</f>
        <v>0</v>
      </c>
      <c r="J17" s="72">
        <f>'４月'!J17+'５月'!H17</f>
        <v>0</v>
      </c>
    </row>
    <row r="18" spans="1:10" ht="13.5">
      <c r="A18" s="10">
        <v>14</v>
      </c>
      <c r="B18" s="49">
        <v>1051906</v>
      </c>
      <c r="C18" s="50">
        <v>73864781</v>
      </c>
      <c r="E18" s="123" t="s">
        <v>27</v>
      </c>
      <c r="F18" s="124"/>
      <c r="G18" s="107">
        <v>352173</v>
      </c>
      <c r="H18" s="108">
        <v>153093058</v>
      </c>
      <c r="I18" s="56">
        <f>'４月'!I18+'５月'!G18</f>
        <v>1708792</v>
      </c>
      <c r="J18" s="56">
        <f>'４月'!J18+'５月'!H18</f>
        <v>973516443</v>
      </c>
    </row>
    <row r="19" spans="1:10" ht="13.5">
      <c r="A19" s="10">
        <v>15</v>
      </c>
      <c r="B19" s="49">
        <v>790596</v>
      </c>
      <c r="C19" s="50">
        <v>53343372</v>
      </c>
      <c r="E19" s="40"/>
      <c r="F19" s="43" t="s">
        <v>23</v>
      </c>
      <c r="G19" s="87">
        <v>324505</v>
      </c>
      <c r="H19" s="87">
        <v>135038480</v>
      </c>
      <c r="I19" s="72">
        <f>'４月'!I19+'５月'!G19</f>
        <v>1831981</v>
      </c>
      <c r="J19" s="72">
        <f>'４月'!J19+'５月'!H19</f>
        <v>1011166813</v>
      </c>
    </row>
    <row r="20" spans="1:10" ht="13.5">
      <c r="A20" s="10">
        <v>16</v>
      </c>
      <c r="B20" s="49"/>
      <c r="C20" s="50"/>
      <c r="E20" s="117" t="s">
        <v>26</v>
      </c>
      <c r="F20" s="118"/>
      <c r="G20" s="56">
        <v>6525</v>
      </c>
      <c r="H20" s="67">
        <v>3754365</v>
      </c>
      <c r="I20" s="56">
        <f>'４月'!I20+'５月'!G20</f>
        <v>26610</v>
      </c>
      <c r="J20" s="56">
        <f>'４月'!J20+'５月'!H20</f>
        <v>17763903</v>
      </c>
    </row>
    <row r="21" spans="1:10" ht="13.5">
      <c r="A21" s="10">
        <v>17</v>
      </c>
      <c r="B21" s="49">
        <v>1147502</v>
      </c>
      <c r="C21" s="50">
        <v>84265199</v>
      </c>
      <c r="E21" s="40"/>
      <c r="F21" s="43" t="s">
        <v>23</v>
      </c>
      <c r="G21" s="95">
        <v>18860</v>
      </c>
      <c r="H21" s="95">
        <v>6434414</v>
      </c>
      <c r="I21" s="72">
        <f>'４月'!I21+'５月'!G21</f>
        <v>71124</v>
      </c>
      <c r="J21" s="72">
        <f>'４月'!J21+'５月'!H21</f>
        <v>31748265</v>
      </c>
    </row>
    <row r="22" spans="1:10" ht="13.5">
      <c r="A22" s="10">
        <v>18</v>
      </c>
      <c r="B22" s="49">
        <v>442205</v>
      </c>
      <c r="C22" s="50">
        <v>46452767</v>
      </c>
      <c r="E22" s="117" t="s">
        <v>45</v>
      </c>
      <c r="F22" s="130"/>
      <c r="G22" s="112">
        <v>880433</v>
      </c>
      <c r="H22" s="113">
        <v>338598306</v>
      </c>
      <c r="I22" s="111">
        <f>'４月'!I22+'５月'!G22</f>
        <v>2960343</v>
      </c>
      <c r="J22" s="56">
        <f>'４月'!J22+'５月'!H22</f>
        <v>1528864211</v>
      </c>
    </row>
    <row r="23" spans="1:10" ht="13.5">
      <c r="A23" s="10">
        <v>19</v>
      </c>
      <c r="B23" s="49">
        <v>1493258</v>
      </c>
      <c r="C23" s="50">
        <v>66602390</v>
      </c>
      <c r="E23" s="40"/>
      <c r="F23" s="43" t="s">
        <v>23</v>
      </c>
      <c r="G23" s="87">
        <v>841578</v>
      </c>
      <c r="H23" s="94">
        <v>322671542</v>
      </c>
      <c r="I23" s="72">
        <f>'４月'!I23+'５月'!G23</f>
        <v>3088894</v>
      </c>
      <c r="J23" s="72">
        <f>'４月'!J23+'５月'!H23</f>
        <v>1524209014</v>
      </c>
    </row>
    <row r="24" spans="1:10" ht="13.5">
      <c r="A24" s="10">
        <v>20</v>
      </c>
      <c r="B24" s="49">
        <v>1477286</v>
      </c>
      <c r="C24" s="50">
        <v>68987579</v>
      </c>
      <c r="E24" s="117" t="s">
        <v>24</v>
      </c>
      <c r="F24" s="118"/>
      <c r="G24" s="73">
        <f>G6+G8+G10+G12+G14+G16+G18+G20+G22</f>
        <v>14792547</v>
      </c>
      <c r="H24" s="56">
        <f aca="true" t="shared" si="0" ref="G24:J25">H6+H8+H10+H12+H14+H16+H18+H20+H22</f>
        <v>1300635675</v>
      </c>
      <c r="I24" s="56">
        <f t="shared" si="0"/>
        <v>46152150</v>
      </c>
      <c r="J24" s="56">
        <f t="shared" si="0"/>
        <v>5706655763</v>
      </c>
    </row>
    <row r="25" spans="1:10" ht="13.5">
      <c r="A25" s="10">
        <v>21</v>
      </c>
      <c r="B25" s="49">
        <v>446693</v>
      </c>
      <c r="C25" s="50">
        <v>41520055</v>
      </c>
      <c r="E25" s="40"/>
      <c r="F25" s="43" t="s">
        <v>25</v>
      </c>
      <c r="G25" s="58">
        <f t="shared" si="0"/>
        <v>8678272</v>
      </c>
      <c r="H25" s="58">
        <f t="shared" si="0"/>
        <v>1248666706</v>
      </c>
      <c r="I25" s="58">
        <f t="shared" si="0"/>
        <v>47648805</v>
      </c>
      <c r="J25" s="58">
        <f t="shared" si="0"/>
        <v>6376747182</v>
      </c>
    </row>
    <row r="26" spans="1:10" ht="13.5">
      <c r="A26" s="10">
        <v>22</v>
      </c>
      <c r="B26" s="49">
        <v>533087</v>
      </c>
      <c r="C26" s="50">
        <v>50495028</v>
      </c>
      <c r="E26" s="119" t="s">
        <v>46</v>
      </c>
      <c r="F26" s="120"/>
      <c r="G26" s="3">
        <f>G24/G25</f>
        <v>1.7045498228218705</v>
      </c>
      <c r="H26" s="3">
        <f>H24/H25</f>
        <v>1.0416195680963403</v>
      </c>
      <c r="I26" s="3">
        <f>I24/I25</f>
        <v>0.9685898733451972</v>
      </c>
      <c r="J26" s="3">
        <f>J24/J25</f>
        <v>0.8949164205707411</v>
      </c>
    </row>
    <row r="27" spans="1:10" ht="13.5" customHeight="1">
      <c r="A27" s="10">
        <v>23</v>
      </c>
      <c r="B27" s="49"/>
      <c r="C27" s="50"/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701119</v>
      </c>
      <c r="C28" s="50">
        <v>59352451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76196</v>
      </c>
      <c r="C29" s="50">
        <v>24548229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82324</v>
      </c>
      <c r="C30" s="50">
        <v>30304340</v>
      </c>
      <c r="F30" s="48"/>
      <c r="G30" s="48"/>
      <c r="H30" s="48"/>
      <c r="I30" s="48"/>
      <c r="J30" s="48"/>
    </row>
    <row r="31" spans="1:3" ht="13.5">
      <c r="A31" s="10">
        <v>27</v>
      </c>
      <c r="B31" s="49">
        <v>38819</v>
      </c>
      <c r="C31" s="50">
        <v>16249749</v>
      </c>
    </row>
    <row r="32" spans="1:3" ht="13.5">
      <c r="A32" s="10">
        <v>28</v>
      </c>
      <c r="B32" s="49">
        <v>193248</v>
      </c>
      <c r="C32" s="50">
        <v>41477195</v>
      </c>
    </row>
    <row r="33" spans="1:3" ht="13.5">
      <c r="A33" s="10">
        <v>29</v>
      </c>
      <c r="B33" s="49">
        <v>222127</v>
      </c>
      <c r="C33" s="50">
        <v>54945173</v>
      </c>
    </row>
    <row r="34" spans="1:3" ht="13.5">
      <c r="A34" s="10">
        <v>30</v>
      </c>
      <c r="B34" s="49"/>
      <c r="C34" s="50"/>
    </row>
    <row r="35" spans="1:3" ht="14.25" thickBot="1">
      <c r="A35" s="10">
        <v>31</v>
      </c>
      <c r="B35" s="49">
        <v>497697</v>
      </c>
      <c r="C35" s="50">
        <v>104842559</v>
      </c>
    </row>
    <row r="36" spans="1:6" ht="14.25" thickBot="1">
      <c r="A36" s="16" t="s">
        <v>24</v>
      </c>
      <c r="B36" s="7">
        <f>SUM(B5:B35)</f>
        <v>14792547</v>
      </c>
      <c r="C36" s="7">
        <f>SUM(C5:C35)</f>
        <v>1300635675</v>
      </c>
      <c r="F36" s="24"/>
    </row>
    <row r="37" spans="1:7" ht="13.5">
      <c r="A37" s="17" t="s">
        <v>25</v>
      </c>
      <c r="B37" s="6">
        <v>8678272</v>
      </c>
      <c r="C37" s="6">
        <v>1248666706</v>
      </c>
      <c r="G37" s="31"/>
    </row>
    <row r="38" spans="1:5" ht="14.25" thickBot="1">
      <c r="A38" s="18" t="s">
        <v>47</v>
      </c>
      <c r="B38" s="3">
        <f>B36/B37</f>
        <v>1.7045498228218705</v>
      </c>
      <c r="C38" s="3">
        <f>C36/C37</f>
        <v>1.0416195680963403</v>
      </c>
      <c r="E38" s="29"/>
    </row>
    <row r="39" spans="1:4" ht="24.75" thickBot="1">
      <c r="A39" s="22" t="s">
        <v>62</v>
      </c>
      <c r="B39" s="7">
        <f>'４月'!B39+'５月'!B36</f>
        <v>46152150</v>
      </c>
      <c r="C39" s="7">
        <f>'４月'!C39+'５月'!C36</f>
        <v>5706655763</v>
      </c>
      <c r="D39">
        <v>5886778368</v>
      </c>
    </row>
    <row r="40" spans="1:4" ht="13.5">
      <c r="A40" s="25" t="s">
        <v>48</v>
      </c>
      <c r="B40" s="27">
        <f>'４月'!B40+'５月'!B37</f>
        <v>47648805</v>
      </c>
      <c r="C40" s="27">
        <f>'４月'!C40+'５月'!C37</f>
        <v>6376747182</v>
      </c>
      <c r="D40">
        <v>6504490169</v>
      </c>
    </row>
    <row r="41" spans="1:3" ht="13.5">
      <c r="A41" s="19" t="s">
        <v>49</v>
      </c>
      <c r="B41" s="26">
        <f>B39/B40</f>
        <v>0.9685898733451972</v>
      </c>
      <c r="C41" s="26">
        <f>C39/C40</f>
        <v>0.8949164205707411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0">
      <selection activeCell="I25" sqref="I25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3.50390625" style="0" customWidth="1"/>
  </cols>
  <sheetData>
    <row r="1" ht="17.25">
      <c r="A1" s="20" t="s">
        <v>108</v>
      </c>
    </row>
    <row r="2" ht="13.5">
      <c r="I2" t="s">
        <v>99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67</v>
      </c>
      <c r="I4" s="10" t="s">
        <v>66</v>
      </c>
      <c r="J4" s="11"/>
      <c r="K4" s="34"/>
    </row>
    <row r="5" spans="1:11" ht="13.5">
      <c r="A5" s="10">
        <v>1</v>
      </c>
      <c r="B5" s="49">
        <v>422592</v>
      </c>
      <c r="C5" s="50">
        <v>114649347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543021</v>
      </c>
      <c r="C6" s="50">
        <v>59738753</v>
      </c>
      <c r="E6" s="117" t="s">
        <v>40</v>
      </c>
      <c r="F6" s="118"/>
      <c r="G6" s="107">
        <v>4940226</v>
      </c>
      <c r="H6" s="108">
        <v>1162463623</v>
      </c>
      <c r="I6" s="56">
        <f>'５月'!I6+'６月'!G6</f>
        <v>41430475</v>
      </c>
      <c r="J6" s="56">
        <f>'５月'!J6+'６月'!H6</f>
        <v>3035719408</v>
      </c>
      <c r="K6" s="34"/>
    </row>
    <row r="7" spans="1:12" ht="13.5">
      <c r="A7" s="10">
        <v>3</v>
      </c>
      <c r="B7" s="49">
        <v>452483</v>
      </c>
      <c r="C7" s="50">
        <v>79326054</v>
      </c>
      <c r="E7" s="40"/>
      <c r="F7" s="43" t="s">
        <v>23</v>
      </c>
      <c r="G7" s="74">
        <v>4784523</v>
      </c>
      <c r="H7" s="114">
        <v>957732033</v>
      </c>
      <c r="I7" s="72">
        <f>'５月'!I7+'６月'!G7</f>
        <v>42358692</v>
      </c>
      <c r="J7" s="72">
        <f>'５月'!J7+'６月'!H7</f>
        <v>3142038468</v>
      </c>
      <c r="K7" s="34"/>
      <c r="L7" s="31"/>
    </row>
    <row r="8" spans="1:11" ht="13.5">
      <c r="A8" s="10">
        <v>4</v>
      </c>
      <c r="B8" s="49">
        <v>369423</v>
      </c>
      <c r="C8" s="50">
        <v>78373011</v>
      </c>
      <c r="E8" s="117" t="s">
        <v>63</v>
      </c>
      <c r="F8" s="118"/>
      <c r="G8" s="107">
        <v>1525</v>
      </c>
      <c r="H8" s="107">
        <v>532781</v>
      </c>
      <c r="I8" s="56">
        <f>'５月'!I8+'６月'!G8</f>
        <v>127545</v>
      </c>
      <c r="J8" s="56">
        <f>'５月'!J8+'６月'!H8</f>
        <v>62837339</v>
      </c>
      <c r="K8" s="34"/>
    </row>
    <row r="9" spans="1:11" ht="13.5">
      <c r="A9" s="10">
        <v>5</v>
      </c>
      <c r="B9" s="49">
        <v>313828</v>
      </c>
      <c r="C9" s="50">
        <v>38244710</v>
      </c>
      <c r="E9" s="40"/>
      <c r="F9" s="43" t="s">
        <v>23</v>
      </c>
      <c r="G9" s="87">
        <v>36565</v>
      </c>
      <c r="H9" s="87">
        <v>16681297</v>
      </c>
      <c r="I9" s="72">
        <f>'５月'!I9+'６月'!G9</f>
        <v>402931</v>
      </c>
      <c r="J9" s="72">
        <f>'５月'!J9+'６月'!H9</f>
        <v>170627997</v>
      </c>
      <c r="K9" s="34"/>
    </row>
    <row r="10" spans="1:11" ht="13.5">
      <c r="A10" s="10">
        <v>6</v>
      </c>
      <c r="B10" s="49"/>
      <c r="C10" s="50"/>
      <c r="E10" s="117" t="s">
        <v>64</v>
      </c>
      <c r="F10" s="118"/>
      <c r="G10" s="107">
        <v>756602</v>
      </c>
      <c r="H10" s="107">
        <v>202422959</v>
      </c>
      <c r="I10" s="56">
        <f>'５月'!I10+'６月'!G10</f>
        <v>5552697</v>
      </c>
      <c r="J10" s="56">
        <f>'５月'!J10+'６月'!H10</f>
        <v>1420363542</v>
      </c>
      <c r="K10" s="34"/>
    </row>
    <row r="11" spans="1:11" ht="13.5">
      <c r="A11" s="10">
        <v>7</v>
      </c>
      <c r="B11" s="49">
        <v>455952</v>
      </c>
      <c r="C11" s="50">
        <v>63684345</v>
      </c>
      <c r="E11" s="40"/>
      <c r="F11" s="43" t="s">
        <v>23</v>
      </c>
      <c r="G11" s="74">
        <v>841500</v>
      </c>
      <c r="H11" s="115">
        <v>254197545</v>
      </c>
      <c r="I11" s="72">
        <f>'５月'!I11+'６月'!G11</f>
        <v>5493500</v>
      </c>
      <c r="J11" s="72">
        <f>'５月'!J11+'６月'!H11</f>
        <v>1681733762</v>
      </c>
      <c r="K11" s="34"/>
    </row>
    <row r="12" spans="1:11" ht="13.5">
      <c r="A12" s="10">
        <v>8</v>
      </c>
      <c r="B12" s="49">
        <v>282151</v>
      </c>
      <c r="C12" s="50">
        <v>37679284</v>
      </c>
      <c r="E12" s="117" t="s">
        <v>43</v>
      </c>
      <c r="F12" s="118"/>
      <c r="G12" s="107">
        <v>3191</v>
      </c>
      <c r="H12" s="107">
        <v>2340962</v>
      </c>
      <c r="I12" s="56">
        <f>'５月'!I12+'６月'!G12</f>
        <v>47232</v>
      </c>
      <c r="J12" s="56">
        <f>'５月'!J12+'６月'!H12</f>
        <v>35351242</v>
      </c>
      <c r="K12" s="31"/>
    </row>
    <row r="13" spans="1:11" ht="13.5">
      <c r="A13" s="10">
        <v>9</v>
      </c>
      <c r="B13" s="49">
        <v>423260</v>
      </c>
      <c r="C13" s="50">
        <v>50941530</v>
      </c>
      <c r="E13" s="40"/>
      <c r="F13" s="43" t="s">
        <v>23</v>
      </c>
      <c r="G13" s="87">
        <v>4394</v>
      </c>
      <c r="H13" s="87">
        <v>3160904</v>
      </c>
      <c r="I13" s="72">
        <f>'５月'!I13+'６月'!G13</f>
        <v>68665</v>
      </c>
      <c r="J13" s="72">
        <f>'５月'!J13+'６月'!H13</f>
        <v>46994642</v>
      </c>
      <c r="K13" s="34"/>
    </row>
    <row r="14" spans="1:11" ht="13.5">
      <c r="A14" s="10">
        <v>10</v>
      </c>
      <c r="B14" s="49">
        <v>132772</v>
      </c>
      <c r="C14" s="50">
        <v>64178906</v>
      </c>
      <c r="E14" s="126" t="s">
        <v>96</v>
      </c>
      <c r="F14" s="127"/>
      <c r="G14" s="56"/>
      <c r="H14" s="59"/>
      <c r="I14" s="56">
        <f>'５月'!I14+'６月'!G14</f>
        <v>0</v>
      </c>
      <c r="J14" s="56">
        <f>'５月'!J14+'６月'!H14</f>
        <v>0</v>
      </c>
      <c r="K14" s="34"/>
    </row>
    <row r="15" spans="1:11" ht="13.5">
      <c r="A15" s="10">
        <v>11</v>
      </c>
      <c r="B15" s="49">
        <v>335796</v>
      </c>
      <c r="C15" s="50">
        <v>34366769</v>
      </c>
      <c r="E15" s="40"/>
      <c r="F15" s="43" t="s">
        <v>23</v>
      </c>
      <c r="G15" s="72"/>
      <c r="H15" s="77"/>
      <c r="I15" s="72">
        <f>'５月'!I15+'６月'!G15</f>
        <v>0</v>
      </c>
      <c r="J15" s="72">
        <f>'５月'!J15+'６月'!H15</f>
        <v>0</v>
      </c>
      <c r="K15" s="34"/>
    </row>
    <row r="16" spans="1:11" ht="13.5">
      <c r="A16" s="10">
        <v>12</v>
      </c>
      <c r="B16" s="49">
        <v>201466</v>
      </c>
      <c r="C16" s="50">
        <v>36890461</v>
      </c>
      <c r="E16" s="117" t="s">
        <v>44</v>
      </c>
      <c r="F16" s="118"/>
      <c r="G16" s="56"/>
      <c r="H16" s="56"/>
      <c r="I16" s="56">
        <f>'５月'!I16+'６月'!G16</f>
        <v>0</v>
      </c>
      <c r="J16" s="56">
        <f>'５月'!J16+'６月'!H16</f>
        <v>0</v>
      </c>
      <c r="K16" s="34"/>
    </row>
    <row r="17" spans="1:11" ht="13.5">
      <c r="A17" s="10">
        <v>13</v>
      </c>
      <c r="B17" s="49"/>
      <c r="C17" s="50"/>
      <c r="E17" s="40"/>
      <c r="F17" s="43" t="s">
        <v>23</v>
      </c>
      <c r="G17" s="58"/>
      <c r="H17" s="58"/>
      <c r="I17" s="72">
        <f>'５月'!I17+'６月'!G17</f>
        <v>0</v>
      </c>
      <c r="J17" s="72">
        <f>'５月'!J17+'６月'!H17</f>
        <v>0</v>
      </c>
      <c r="K17" s="34"/>
    </row>
    <row r="18" spans="1:11" ht="13.5">
      <c r="A18" s="10">
        <v>14</v>
      </c>
      <c r="B18" s="49">
        <v>187396</v>
      </c>
      <c r="C18" s="50">
        <v>55704557</v>
      </c>
      <c r="E18" s="123" t="s">
        <v>27</v>
      </c>
      <c r="F18" s="124"/>
      <c r="G18" s="73">
        <v>21</v>
      </c>
      <c r="H18" s="73">
        <v>25095</v>
      </c>
      <c r="I18" s="56">
        <f>'５月'!I18+'６月'!G18</f>
        <v>1708813</v>
      </c>
      <c r="J18" s="56">
        <f>'５月'!J18+'６月'!H18</f>
        <v>973541538</v>
      </c>
      <c r="K18" s="34"/>
    </row>
    <row r="19" spans="1:11" ht="13.5">
      <c r="A19" s="10">
        <v>15</v>
      </c>
      <c r="B19" s="49">
        <v>103172</v>
      </c>
      <c r="C19" s="50">
        <v>30778831</v>
      </c>
      <c r="E19" s="40"/>
      <c r="F19" s="43" t="s">
        <v>23</v>
      </c>
      <c r="G19" s="87">
        <v>25</v>
      </c>
      <c r="H19" s="87">
        <v>13566</v>
      </c>
      <c r="I19" s="72">
        <f>'５月'!I19+'６月'!G19</f>
        <v>1832006</v>
      </c>
      <c r="J19" s="72">
        <f>'５月'!J19+'６月'!H19</f>
        <v>1011180379</v>
      </c>
      <c r="K19" s="34"/>
    </row>
    <row r="20" spans="1:11" ht="13.5">
      <c r="A20" s="10">
        <v>16</v>
      </c>
      <c r="B20" s="49">
        <v>244030</v>
      </c>
      <c r="C20" s="50">
        <v>142116462</v>
      </c>
      <c r="E20" s="117" t="s">
        <v>26</v>
      </c>
      <c r="F20" s="118"/>
      <c r="G20" s="107">
        <v>62199</v>
      </c>
      <c r="H20" s="107">
        <v>20113026</v>
      </c>
      <c r="I20" s="56">
        <f>'５月'!I20+'６月'!G20</f>
        <v>88809</v>
      </c>
      <c r="J20" s="56">
        <f>'５月'!J20+'６月'!H20</f>
        <v>37876929</v>
      </c>
      <c r="K20" s="34"/>
    </row>
    <row r="21" spans="1:11" ht="13.5">
      <c r="A21" s="10">
        <v>17</v>
      </c>
      <c r="B21" s="49">
        <v>359947</v>
      </c>
      <c r="C21" s="50">
        <v>151645354</v>
      </c>
      <c r="E21" s="40"/>
      <c r="F21" s="43" t="s">
        <v>23</v>
      </c>
      <c r="G21" s="74">
        <v>81726</v>
      </c>
      <c r="H21" s="115">
        <v>19717525</v>
      </c>
      <c r="I21" s="72">
        <f>'５月'!I21+'６月'!G21</f>
        <v>152850</v>
      </c>
      <c r="J21" s="72">
        <f>'５月'!J21+'６月'!H21</f>
        <v>51465790</v>
      </c>
      <c r="K21" s="34"/>
    </row>
    <row r="22" spans="1:11" ht="13.5">
      <c r="A22" s="10">
        <v>18</v>
      </c>
      <c r="B22" s="49">
        <v>210506</v>
      </c>
      <c r="C22" s="50">
        <v>146688388</v>
      </c>
      <c r="E22" s="117" t="s">
        <v>45</v>
      </c>
      <c r="F22" s="118"/>
      <c r="G22" s="107">
        <v>794841</v>
      </c>
      <c r="H22" s="116">
        <v>340621888</v>
      </c>
      <c r="I22" s="56">
        <f>'５月'!I22+'６月'!G22</f>
        <v>3755184</v>
      </c>
      <c r="J22" s="56">
        <f>'５月'!J22+'６月'!H22</f>
        <v>1869486099</v>
      </c>
      <c r="K22" s="34"/>
    </row>
    <row r="23" spans="1:11" ht="13.5">
      <c r="A23" s="10">
        <v>19</v>
      </c>
      <c r="B23" s="49">
        <v>228545</v>
      </c>
      <c r="C23" s="50">
        <v>49823910</v>
      </c>
      <c r="E23" s="40"/>
      <c r="F23" s="43" t="s">
        <v>23</v>
      </c>
      <c r="G23" s="87">
        <v>905055</v>
      </c>
      <c r="H23" s="94">
        <v>380783145</v>
      </c>
      <c r="I23" s="72">
        <f>'５月'!I23+'６月'!G23</f>
        <v>3993949</v>
      </c>
      <c r="J23" s="72">
        <f>'５月'!J23+'６月'!H23</f>
        <v>1904992159</v>
      </c>
      <c r="K23" s="34"/>
    </row>
    <row r="24" spans="1:11" ht="13.5">
      <c r="A24" s="10">
        <v>20</v>
      </c>
      <c r="B24" s="49"/>
      <c r="C24" s="50"/>
      <c r="E24" s="117" t="s">
        <v>24</v>
      </c>
      <c r="F24" s="118"/>
      <c r="G24" s="56">
        <f aca="true" t="shared" si="0" ref="G24:J25">G6+G8+G10+G12+G14+G16+G18+G20+G22</f>
        <v>6558605</v>
      </c>
      <c r="H24" s="56">
        <f t="shared" si="0"/>
        <v>1728520334</v>
      </c>
      <c r="I24" s="56">
        <f t="shared" si="0"/>
        <v>52710755</v>
      </c>
      <c r="J24" s="56">
        <f t="shared" si="0"/>
        <v>7435176097</v>
      </c>
      <c r="K24" s="34"/>
    </row>
    <row r="25" spans="1:11" ht="13.5">
      <c r="A25" s="10">
        <v>21</v>
      </c>
      <c r="B25" s="49">
        <v>233318</v>
      </c>
      <c r="C25" s="50">
        <v>58635658</v>
      </c>
      <c r="E25" s="40"/>
      <c r="F25" s="43" t="s">
        <v>25</v>
      </c>
      <c r="G25" s="58">
        <f t="shared" si="0"/>
        <v>6653788</v>
      </c>
      <c r="H25" s="58">
        <f t="shared" si="0"/>
        <v>1632286015</v>
      </c>
      <c r="I25" s="58">
        <f t="shared" si="0"/>
        <v>54302593</v>
      </c>
      <c r="J25" s="58">
        <f t="shared" si="0"/>
        <v>8009033197</v>
      </c>
      <c r="K25" s="34"/>
    </row>
    <row r="26" spans="1:11" ht="13.5">
      <c r="A26" s="10">
        <v>22</v>
      </c>
      <c r="B26" s="49">
        <v>100468</v>
      </c>
      <c r="C26" s="50">
        <v>27214328</v>
      </c>
      <c r="E26" s="119" t="s">
        <v>46</v>
      </c>
      <c r="F26" s="120"/>
      <c r="G26" s="3">
        <f>G24/G25</f>
        <v>0.9856949154376424</v>
      </c>
      <c r="H26" s="3">
        <f>H24/H25</f>
        <v>1.0589567748027298</v>
      </c>
      <c r="I26" s="3">
        <f>I24/I25</f>
        <v>0.9706857829054314</v>
      </c>
      <c r="J26" s="3">
        <f>J24/J25</f>
        <v>0.9283487674623506</v>
      </c>
      <c r="K26" s="34"/>
    </row>
    <row r="27" spans="1:10" ht="13.5" customHeight="1">
      <c r="A27" s="10">
        <v>23</v>
      </c>
      <c r="B27" s="49">
        <v>67388</v>
      </c>
      <c r="C27" s="50">
        <v>22384837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165049</v>
      </c>
      <c r="C28" s="50">
        <v>59450346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130869</v>
      </c>
      <c r="C29" s="50">
        <v>41249412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120138</v>
      </c>
      <c r="C30" s="50">
        <v>33102410</v>
      </c>
      <c r="F30" s="48"/>
      <c r="G30" s="48"/>
      <c r="H30" s="48"/>
      <c r="I30" s="48"/>
      <c r="J30" s="48"/>
    </row>
    <row r="31" spans="1:3" ht="13.5">
      <c r="A31" s="10">
        <v>27</v>
      </c>
      <c r="B31" s="49"/>
      <c r="C31" s="50"/>
    </row>
    <row r="32" spans="1:3" ht="13.5">
      <c r="A32" s="10">
        <v>28</v>
      </c>
      <c r="B32" s="49">
        <v>225442</v>
      </c>
      <c r="C32" s="50">
        <v>130463226</v>
      </c>
    </row>
    <row r="33" spans="1:3" ht="13.5">
      <c r="A33" s="10">
        <v>29</v>
      </c>
      <c r="B33" s="49">
        <v>99772</v>
      </c>
      <c r="C33" s="50">
        <v>31789981</v>
      </c>
    </row>
    <row r="34" spans="1:3" ht="13.5">
      <c r="A34" s="10">
        <v>30</v>
      </c>
      <c r="B34" s="49">
        <v>149821</v>
      </c>
      <c r="C34" s="50">
        <v>89399464</v>
      </c>
    </row>
    <row r="35" spans="1:3" ht="14.25" thickBot="1">
      <c r="A35" s="10">
        <v>31</v>
      </c>
      <c r="B35" s="49"/>
      <c r="C35" s="50"/>
    </row>
    <row r="36" spans="1:6" ht="14.25" thickBot="1">
      <c r="A36" s="16" t="s">
        <v>24</v>
      </c>
      <c r="B36" s="7">
        <f>SUM(B5:B35)</f>
        <v>6558605</v>
      </c>
      <c r="C36" s="7">
        <f>SUM(C5:C35)</f>
        <v>1728520334</v>
      </c>
      <c r="F36" s="24"/>
    </row>
    <row r="37" spans="1:7" ht="13.5">
      <c r="A37" s="17" t="s">
        <v>25</v>
      </c>
      <c r="B37" s="6">
        <v>6653788</v>
      </c>
      <c r="C37" s="6">
        <v>1632286015</v>
      </c>
      <c r="G37" s="31"/>
    </row>
    <row r="38" spans="1:5" ht="14.25" thickBot="1">
      <c r="A38" s="18" t="s">
        <v>47</v>
      </c>
      <c r="B38" s="3">
        <f>B36/B37</f>
        <v>0.9856949154376424</v>
      </c>
      <c r="C38" s="3">
        <f>C36/C37</f>
        <v>1.0589567748027298</v>
      </c>
      <c r="E38" s="29"/>
    </row>
    <row r="39" spans="1:4" ht="24.75" thickBot="1">
      <c r="A39" s="22" t="s">
        <v>65</v>
      </c>
      <c r="B39" s="7">
        <f>'５月'!B39+'６月'!B36</f>
        <v>52710755</v>
      </c>
      <c r="C39" s="7">
        <f>'５月'!C39+'６月'!C36</f>
        <v>7435176097</v>
      </c>
      <c r="D39">
        <v>5886778368</v>
      </c>
    </row>
    <row r="40" spans="1:4" ht="13.5">
      <c r="A40" s="25" t="s">
        <v>48</v>
      </c>
      <c r="B40" s="27">
        <f>'５月'!B40+'６月'!B37</f>
        <v>54302593</v>
      </c>
      <c r="C40" s="27">
        <f>'５月'!C40+'６月'!C37</f>
        <v>8009033197</v>
      </c>
      <c r="D40">
        <v>6504490169</v>
      </c>
    </row>
    <row r="41" spans="1:3" ht="13.5">
      <c r="A41" s="19" t="s">
        <v>49</v>
      </c>
      <c r="B41" s="26">
        <f>B39/B40</f>
        <v>0.9706857829054314</v>
      </c>
      <c r="C41" s="26">
        <f>C39/C40</f>
        <v>0.9283487674623506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J26" sqref="J26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0" t="s">
        <v>109</v>
      </c>
    </row>
    <row r="2" ht="13.5">
      <c r="J2" t="s">
        <v>100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70</v>
      </c>
      <c r="I4" s="10" t="s">
        <v>71</v>
      </c>
      <c r="J4" s="11"/>
      <c r="K4" s="34"/>
    </row>
    <row r="5" spans="1:11" ht="13.5">
      <c r="A5" s="10">
        <v>1</v>
      </c>
      <c r="B5" s="49">
        <v>129369</v>
      </c>
      <c r="C5" s="50">
        <v>89490535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162647</v>
      </c>
      <c r="C6" s="50">
        <v>80800226</v>
      </c>
      <c r="E6" s="117" t="s">
        <v>40</v>
      </c>
      <c r="F6" s="118"/>
      <c r="G6" s="56">
        <v>4654057</v>
      </c>
      <c r="H6" s="67">
        <v>605083894</v>
      </c>
      <c r="I6" s="56">
        <f>'６月'!I6+'7月'!G6</f>
        <v>46084532</v>
      </c>
      <c r="J6" s="56">
        <f>'６月'!J6+'7月'!H6</f>
        <v>3640803302</v>
      </c>
      <c r="K6" s="34"/>
    </row>
    <row r="7" spans="1:12" ht="13.5">
      <c r="A7" s="10">
        <v>3</v>
      </c>
      <c r="B7" s="49">
        <v>119024</v>
      </c>
      <c r="C7" s="50">
        <v>32486740</v>
      </c>
      <c r="E7" s="40"/>
      <c r="F7" s="43" t="s">
        <v>23</v>
      </c>
      <c r="G7" s="72">
        <v>7520752</v>
      </c>
      <c r="H7" s="76">
        <v>1197721196</v>
      </c>
      <c r="I7" s="72">
        <f>'６月'!I7+'7月'!G7</f>
        <v>49879444</v>
      </c>
      <c r="J7" s="72">
        <f>'６月'!J7+'7月'!H7</f>
        <v>4339759664</v>
      </c>
      <c r="K7" s="34"/>
      <c r="L7" s="31"/>
    </row>
    <row r="8" spans="1:11" ht="13.5">
      <c r="A8" s="10">
        <v>4</v>
      </c>
      <c r="B8" s="49"/>
      <c r="C8" s="50"/>
      <c r="E8" s="117" t="s">
        <v>68</v>
      </c>
      <c r="F8" s="118"/>
      <c r="G8" s="73">
        <v>5835</v>
      </c>
      <c r="H8" s="79">
        <v>4121387</v>
      </c>
      <c r="I8" s="56">
        <f>'６月'!I8+'7月'!G8</f>
        <v>133380</v>
      </c>
      <c r="J8" s="56">
        <f>'６月'!J8+'7月'!H8</f>
        <v>66958726</v>
      </c>
      <c r="K8" s="34"/>
    </row>
    <row r="9" spans="1:11" ht="13.5">
      <c r="A9" s="10">
        <v>5</v>
      </c>
      <c r="B9" s="49">
        <v>141109</v>
      </c>
      <c r="C9" s="50">
        <v>29352708</v>
      </c>
      <c r="E9" s="40"/>
      <c r="F9" s="43" t="s">
        <v>23</v>
      </c>
      <c r="G9" s="87">
        <v>11846</v>
      </c>
      <c r="H9" s="87">
        <v>10712953</v>
      </c>
      <c r="I9" s="72">
        <f>'６月'!I9+'7月'!G9</f>
        <v>414777</v>
      </c>
      <c r="J9" s="72">
        <f>'６月'!J9+'7月'!H9</f>
        <v>181340950</v>
      </c>
      <c r="K9" s="34"/>
    </row>
    <row r="10" spans="1:11" ht="13.5">
      <c r="A10" s="10">
        <v>6</v>
      </c>
      <c r="B10" s="49">
        <v>107316</v>
      </c>
      <c r="C10" s="50">
        <v>52929739</v>
      </c>
      <c r="E10" s="117" t="s">
        <v>69</v>
      </c>
      <c r="F10" s="118"/>
      <c r="G10" s="56">
        <v>64910</v>
      </c>
      <c r="H10" s="67">
        <v>18717195</v>
      </c>
      <c r="I10" s="56">
        <f>'６月'!I10+'7月'!G10</f>
        <v>5617607</v>
      </c>
      <c r="J10" s="56">
        <f>'６月'!J10+'7月'!H10</f>
        <v>1439080737</v>
      </c>
      <c r="K10" s="34"/>
    </row>
    <row r="11" spans="1:11" ht="13.5">
      <c r="A11" s="10">
        <v>7</v>
      </c>
      <c r="B11" s="49">
        <v>124149</v>
      </c>
      <c r="C11" s="50">
        <v>30456950</v>
      </c>
      <c r="E11" s="40"/>
      <c r="F11" s="43" t="s">
        <v>23</v>
      </c>
      <c r="G11" s="72">
        <v>94020</v>
      </c>
      <c r="H11" s="72">
        <v>25129020</v>
      </c>
      <c r="I11" s="72">
        <f>'６月'!I11+'7月'!G11</f>
        <v>5587520</v>
      </c>
      <c r="J11" s="72">
        <f>'６月'!J11+'7月'!H11</f>
        <v>1706862782</v>
      </c>
      <c r="K11" s="34"/>
    </row>
    <row r="12" spans="1:11" ht="13.5">
      <c r="A12" s="10">
        <v>8</v>
      </c>
      <c r="B12" s="49">
        <v>185823</v>
      </c>
      <c r="C12" s="50">
        <v>70992358</v>
      </c>
      <c r="E12" s="117" t="s">
        <v>43</v>
      </c>
      <c r="F12" s="118"/>
      <c r="G12" s="107">
        <v>11275</v>
      </c>
      <c r="H12" s="108">
        <v>6935582</v>
      </c>
      <c r="I12" s="56">
        <f>'６月'!I12+'7月'!G12</f>
        <v>58507</v>
      </c>
      <c r="J12" s="56">
        <f>'６月'!J12+'7月'!H12</f>
        <v>42286824</v>
      </c>
      <c r="K12" s="31"/>
    </row>
    <row r="13" spans="1:11" ht="13.5">
      <c r="A13" s="10">
        <v>9</v>
      </c>
      <c r="B13" s="49">
        <v>234510</v>
      </c>
      <c r="C13" s="50">
        <v>36927205</v>
      </c>
      <c r="E13" s="40"/>
      <c r="F13" s="43" t="s">
        <v>23</v>
      </c>
      <c r="G13" s="87">
        <v>9433</v>
      </c>
      <c r="H13" s="87">
        <v>5697556</v>
      </c>
      <c r="I13" s="72">
        <f>'６月'!I13+'7月'!G13</f>
        <v>78098</v>
      </c>
      <c r="J13" s="72">
        <f>'６月'!J13+'7月'!H13</f>
        <v>52692198</v>
      </c>
      <c r="K13" s="34"/>
    </row>
    <row r="14" spans="1:11" ht="13.5">
      <c r="A14" s="10">
        <v>10</v>
      </c>
      <c r="B14" s="49">
        <v>374788</v>
      </c>
      <c r="C14" s="50">
        <v>48952713</v>
      </c>
      <c r="E14" s="126" t="s">
        <v>96</v>
      </c>
      <c r="F14" s="127"/>
      <c r="G14" s="73"/>
      <c r="H14" s="79"/>
      <c r="I14" s="56">
        <f>'６月'!I14+'7月'!G14</f>
        <v>0</v>
      </c>
      <c r="J14" s="56">
        <f>'６月'!J14+'7月'!H14</f>
        <v>0</v>
      </c>
      <c r="K14" s="34"/>
    </row>
    <row r="15" spans="1:12" ht="13.5">
      <c r="A15" s="10">
        <v>11</v>
      </c>
      <c r="B15" s="49"/>
      <c r="C15" s="50"/>
      <c r="E15" s="40"/>
      <c r="F15" s="43" t="s">
        <v>23</v>
      </c>
      <c r="G15" s="58"/>
      <c r="H15" s="96"/>
      <c r="I15" s="72">
        <f>'６月'!I15+'7月'!G15</f>
        <v>0</v>
      </c>
      <c r="J15" s="72">
        <f>'６月'!J15+'7月'!H15</f>
        <v>0</v>
      </c>
      <c r="K15" s="34"/>
      <c r="L15" s="102"/>
    </row>
    <row r="16" spans="1:11" ht="13.5">
      <c r="A16" s="10">
        <v>12</v>
      </c>
      <c r="B16" s="49">
        <v>123711</v>
      </c>
      <c r="C16" s="50">
        <v>48282735</v>
      </c>
      <c r="E16" s="117" t="s">
        <v>44</v>
      </c>
      <c r="F16" s="118"/>
      <c r="G16" s="56"/>
      <c r="H16" s="56"/>
      <c r="I16" s="56">
        <f>'６月'!I16+'7月'!G16</f>
        <v>0</v>
      </c>
      <c r="J16" s="56">
        <f>'６月'!J16+'7月'!H16</f>
        <v>0</v>
      </c>
      <c r="K16" s="34"/>
    </row>
    <row r="17" spans="1:11" ht="13.5">
      <c r="A17" s="10">
        <v>13</v>
      </c>
      <c r="B17" s="49">
        <v>419681</v>
      </c>
      <c r="C17" s="50">
        <v>31363848</v>
      </c>
      <c r="E17" s="40"/>
      <c r="F17" s="43" t="s">
        <v>23</v>
      </c>
      <c r="G17" s="58"/>
      <c r="H17" s="58"/>
      <c r="I17" s="72">
        <f>'６月'!I17+'7月'!G17</f>
        <v>0</v>
      </c>
      <c r="J17" s="72">
        <f>'６月'!J17+'7月'!H17</f>
        <v>0</v>
      </c>
      <c r="K17" s="34"/>
    </row>
    <row r="18" spans="1:11" ht="13.5">
      <c r="A18" s="10">
        <v>14</v>
      </c>
      <c r="B18" s="49">
        <v>281969</v>
      </c>
      <c r="C18" s="50">
        <v>28001458</v>
      </c>
      <c r="E18" s="123" t="s">
        <v>27</v>
      </c>
      <c r="F18" s="124"/>
      <c r="G18" s="56"/>
      <c r="H18" s="56"/>
      <c r="I18" s="56">
        <f>'６月'!I18+'7月'!G18</f>
        <v>1708813</v>
      </c>
      <c r="J18" s="56">
        <f>'６月'!J18+'7月'!H18</f>
        <v>973541538</v>
      </c>
      <c r="K18" s="34"/>
    </row>
    <row r="19" spans="1:11" ht="13.5">
      <c r="A19" s="10">
        <v>15</v>
      </c>
      <c r="B19" s="49">
        <v>272267</v>
      </c>
      <c r="C19" s="50">
        <v>25813839</v>
      </c>
      <c r="E19" s="40"/>
      <c r="F19" s="43" t="s">
        <v>23</v>
      </c>
      <c r="G19" s="58"/>
      <c r="H19" s="58"/>
      <c r="I19" s="72">
        <f>'６月'!I19+'7月'!G19</f>
        <v>1832006</v>
      </c>
      <c r="J19" s="72">
        <f>'６月'!J19+'7月'!H19</f>
        <v>1011180379</v>
      </c>
      <c r="K19" s="34"/>
    </row>
    <row r="20" spans="1:11" ht="13.5">
      <c r="A20" s="10">
        <v>16</v>
      </c>
      <c r="B20" s="49">
        <v>542051</v>
      </c>
      <c r="C20" s="50">
        <v>38922679</v>
      </c>
      <c r="E20" s="117" t="s">
        <v>26</v>
      </c>
      <c r="F20" s="118"/>
      <c r="G20" s="56">
        <v>21639</v>
      </c>
      <c r="H20" s="67">
        <v>6148430</v>
      </c>
      <c r="I20" s="56">
        <f>'６月'!I20+'7月'!G20</f>
        <v>110448</v>
      </c>
      <c r="J20" s="56">
        <f>'６月'!J20+'7月'!H20</f>
        <v>44025359</v>
      </c>
      <c r="K20" s="34"/>
    </row>
    <row r="21" spans="1:11" ht="13.5">
      <c r="A21" s="10">
        <v>17</v>
      </c>
      <c r="B21" s="49">
        <v>351033</v>
      </c>
      <c r="C21" s="50">
        <v>34453997</v>
      </c>
      <c r="E21" s="40"/>
      <c r="F21" s="43" t="s">
        <v>23</v>
      </c>
      <c r="G21" s="88">
        <v>43729</v>
      </c>
      <c r="H21" s="88">
        <v>9658911</v>
      </c>
      <c r="I21" s="72">
        <f>'６月'!I21+'7月'!G21</f>
        <v>196579</v>
      </c>
      <c r="J21" s="72">
        <f>'６月'!J21+'7月'!H21</f>
        <v>61124701</v>
      </c>
      <c r="K21" s="34"/>
    </row>
    <row r="22" spans="1:11" ht="13.5">
      <c r="A22" s="10">
        <v>18</v>
      </c>
      <c r="B22" s="49"/>
      <c r="C22" s="50"/>
      <c r="E22" s="117" t="s">
        <v>45</v>
      </c>
      <c r="F22" s="118"/>
      <c r="G22" s="103">
        <v>891471</v>
      </c>
      <c r="H22" s="103">
        <v>442777150</v>
      </c>
      <c r="I22" s="56">
        <f>'６月'!I22+'7月'!G22</f>
        <v>4646655</v>
      </c>
      <c r="J22" s="56">
        <f>'６月'!J22+'7月'!H22</f>
        <v>2312263249</v>
      </c>
      <c r="K22" s="34"/>
    </row>
    <row r="23" spans="1:11" ht="13.5">
      <c r="A23" s="10">
        <v>19</v>
      </c>
      <c r="B23" s="49">
        <v>359693</v>
      </c>
      <c r="C23" s="50">
        <v>100802410</v>
      </c>
      <c r="E23" s="40"/>
      <c r="F23" s="43" t="s">
        <v>23</v>
      </c>
      <c r="G23" s="87">
        <v>884947</v>
      </c>
      <c r="H23" s="94">
        <v>432338918</v>
      </c>
      <c r="I23" s="72">
        <f>'６月'!I23+'7月'!G23</f>
        <v>4878896</v>
      </c>
      <c r="J23" s="72">
        <f>'６月'!J23+'7月'!H23</f>
        <v>2337331077</v>
      </c>
      <c r="K23" s="34"/>
    </row>
    <row r="24" spans="1:11" ht="13.5">
      <c r="A24" s="10">
        <v>20</v>
      </c>
      <c r="B24" s="49">
        <v>319060</v>
      </c>
      <c r="C24" s="50">
        <v>29633823</v>
      </c>
      <c r="E24" s="117" t="s">
        <v>24</v>
      </c>
      <c r="F24" s="118"/>
      <c r="G24" s="56">
        <f aca="true" t="shared" si="0" ref="G24:J25">G6+G8+G10+G12+G14+G16+G18+G20+G22</f>
        <v>5649187</v>
      </c>
      <c r="H24" s="56">
        <f t="shared" si="0"/>
        <v>1083783638</v>
      </c>
      <c r="I24" s="56">
        <f t="shared" si="0"/>
        <v>58359942</v>
      </c>
      <c r="J24" s="56">
        <f t="shared" si="0"/>
        <v>8518959735</v>
      </c>
      <c r="K24" s="34"/>
    </row>
    <row r="25" spans="1:11" ht="13.5">
      <c r="A25" s="10">
        <v>21</v>
      </c>
      <c r="B25" s="49">
        <v>302547</v>
      </c>
      <c r="C25" s="50">
        <v>34013025</v>
      </c>
      <c r="E25" s="40"/>
      <c r="F25" s="43" t="s">
        <v>25</v>
      </c>
      <c r="G25" s="58">
        <f t="shared" si="0"/>
        <v>8564727</v>
      </c>
      <c r="H25" s="58">
        <f t="shared" si="0"/>
        <v>1681258554</v>
      </c>
      <c r="I25" s="58">
        <f t="shared" si="0"/>
        <v>62867320</v>
      </c>
      <c r="J25" s="58">
        <f t="shared" si="0"/>
        <v>9690291751</v>
      </c>
      <c r="K25" s="34"/>
    </row>
    <row r="26" spans="1:11" ht="13.5">
      <c r="A26" s="10">
        <v>22</v>
      </c>
      <c r="B26" s="49">
        <v>232403</v>
      </c>
      <c r="C26" s="50">
        <v>75275641</v>
      </c>
      <c r="E26" s="119" t="s">
        <v>46</v>
      </c>
      <c r="F26" s="120"/>
      <c r="G26" s="3">
        <f>G24/G25</f>
        <v>0.6595875151653987</v>
      </c>
      <c r="H26" s="3">
        <f>H24/H25</f>
        <v>0.644626393377446</v>
      </c>
      <c r="I26" s="3">
        <f>I24/I25</f>
        <v>0.928303321980323</v>
      </c>
      <c r="J26" s="3">
        <f>J24/J25</f>
        <v>0.8791231424090897</v>
      </c>
      <c r="K26" s="34"/>
    </row>
    <row r="27" spans="1:10" ht="13.5" customHeight="1">
      <c r="A27" s="10">
        <v>23</v>
      </c>
      <c r="B27" s="49">
        <v>122257</v>
      </c>
      <c r="C27" s="50">
        <v>30534598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24061</v>
      </c>
      <c r="C28" s="50">
        <v>13743323</v>
      </c>
      <c r="F28" s="48"/>
      <c r="G28" s="48"/>
      <c r="H28" s="48"/>
      <c r="I28" s="48"/>
      <c r="J28" s="48"/>
    </row>
    <row r="29" spans="1:10" ht="13.5">
      <c r="A29" s="10">
        <v>25</v>
      </c>
      <c r="B29" s="49"/>
      <c r="C29" s="50"/>
      <c r="F29" s="48"/>
      <c r="G29" s="48"/>
      <c r="H29" s="48"/>
      <c r="I29" s="48"/>
      <c r="J29" s="48"/>
    </row>
    <row r="30" spans="1:10" ht="13.5">
      <c r="A30" s="10">
        <v>26</v>
      </c>
      <c r="B30" s="49">
        <v>276144</v>
      </c>
      <c r="C30" s="50">
        <v>22950568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158148</v>
      </c>
      <c r="C31" s="50">
        <v>23359557</v>
      </c>
      <c r="F31" s="48"/>
      <c r="G31" s="48"/>
      <c r="H31" s="48"/>
      <c r="I31" s="48"/>
      <c r="J31" s="48"/>
    </row>
    <row r="32" spans="1:3" ht="13.5">
      <c r="A32" s="10">
        <v>28</v>
      </c>
      <c r="B32" s="49">
        <v>63880</v>
      </c>
      <c r="C32" s="50">
        <v>12706711</v>
      </c>
    </row>
    <row r="33" spans="1:3" ht="13.5">
      <c r="A33" s="10">
        <v>29</v>
      </c>
      <c r="B33" s="49">
        <v>88457</v>
      </c>
      <c r="C33" s="50">
        <v>17682789</v>
      </c>
    </row>
    <row r="34" spans="1:3" ht="13.5">
      <c r="A34" s="10">
        <v>30</v>
      </c>
      <c r="B34" s="49">
        <v>19711</v>
      </c>
      <c r="C34" s="50">
        <v>13308803</v>
      </c>
    </row>
    <row r="35" spans="1:3" ht="14.25" thickBot="1">
      <c r="A35" s="10">
        <v>31</v>
      </c>
      <c r="B35" s="49">
        <v>113379</v>
      </c>
      <c r="C35" s="50">
        <v>30544660</v>
      </c>
    </row>
    <row r="36" spans="1:6" ht="14.25" thickBot="1">
      <c r="A36" s="16" t="s">
        <v>24</v>
      </c>
      <c r="B36" s="7">
        <f>SUM(B5:B35)</f>
        <v>5649187</v>
      </c>
      <c r="C36" s="7">
        <f>SUM(C5:C35)</f>
        <v>1083783638</v>
      </c>
      <c r="F36" s="24"/>
    </row>
    <row r="37" spans="1:7" ht="13.5">
      <c r="A37" s="17" t="s">
        <v>25</v>
      </c>
      <c r="B37" s="6">
        <v>8564727</v>
      </c>
      <c r="C37" s="6">
        <v>1681258554</v>
      </c>
      <c r="G37" s="31"/>
    </row>
    <row r="38" spans="1:5" ht="14.25" thickBot="1">
      <c r="A38" s="18" t="s">
        <v>47</v>
      </c>
      <c r="B38" s="3">
        <f>B36/B37</f>
        <v>0.6595875151653987</v>
      </c>
      <c r="C38" s="3">
        <f>C36/C37</f>
        <v>0.644626393377446</v>
      </c>
      <c r="E38" s="29"/>
    </row>
    <row r="39" spans="1:4" ht="24.75" thickBot="1">
      <c r="A39" s="22" t="s">
        <v>72</v>
      </c>
      <c r="B39" s="7">
        <f>'６月'!B39+'7月'!B36</f>
        <v>58359942</v>
      </c>
      <c r="C39" s="7">
        <f>'６月'!C39+'7月'!C36</f>
        <v>8518959735</v>
      </c>
      <c r="D39">
        <v>5886778368</v>
      </c>
    </row>
    <row r="40" spans="1:7" ht="13.5">
      <c r="A40" s="25" t="s">
        <v>48</v>
      </c>
      <c r="B40" s="27">
        <f>'６月'!B40+'7月'!B37</f>
        <v>62867320</v>
      </c>
      <c r="C40" s="27">
        <f>'６月'!C40+'7月'!C37</f>
        <v>9690291751</v>
      </c>
      <c r="D40">
        <v>6504490169</v>
      </c>
      <c r="G40" s="31"/>
    </row>
    <row r="41" spans="1:3" ht="13.5">
      <c r="A41" s="19" t="s">
        <v>49</v>
      </c>
      <c r="B41" s="26">
        <f>B39/B40</f>
        <v>0.928303321980323</v>
      </c>
      <c r="C41" s="26">
        <f>C39/C40</f>
        <v>0.8791231424090897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H24" sqref="H24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5.00390625" style="0" customWidth="1"/>
    <col min="10" max="10" width="14.125" style="0" customWidth="1"/>
  </cols>
  <sheetData>
    <row r="1" ht="17.25">
      <c r="A1" s="20" t="s">
        <v>110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76</v>
      </c>
      <c r="I4" s="10" t="s">
        <v>77</v>
      </c>
      <c r="J4" s="11"/>
      <c r="K4" s="34"/>
    </row>
    <row r="5" spans="1:11" ht="13.5">
      <c r="A5" s="10">
        <v>1</v>
      </c>
      <c r="B5" s="49"/>
      <c r="C5" s="50"/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161964</v>
      </c>
      <c r="C6" s="50">
        <v>49255456</v>
      </c>
      <c r="E6" s="117" t="s">
        <v>40</v>
      </c>
      <c r="F6" s="118"/>
      <c r="G6" s="56">
        <v>5894254</v>
      </c>
      <c r="H6" s="67">
        <v>556978118</v>
      </c>
      <c r="I6" s="56">
        <f>'7月'!I6+'８月'!G6</f>
        <v>51978786</v>
      </c>
      <c r="J6" s="56">
        <f>'7月'!J6+'８月'!H6</f>
        <v>4197781420</v>
      </c>
      <c r="K6" s="34"/>
    </row>
    <row r="7" spans="1:12" ht="13.5">
      <c r="A7" s="10">
        <v>3</v>
      </c>
      <c r="B7" s="49">
        <v>165585</v>
      </c>
      <c r="C7" s="50">
        <v>73805829</v>
      </c>
      <c r="E7" s="40"/>
      <c r="F7" s="43" t="s">
        <v>23</v>
      </c>
      <c r="G7" s="72">
        <v>6608531</v>
      </c>
      <c r="H7" s="76">
        <v>473362914</v>
      </c>
      <c r="I7" s="72">
        <f>'7月'!I7+'８月'!G7</f>
        <v>56487975</v>
      </c>
      <c r="J7" s="72">
        <f>'7月'!J7+'８月'!H7</f>
        <v>4813122578</v>
      </c>
      <c r="K7" s="34"/>
      <c r="L7" s="31"/>
    </row>
    <row r="8" spans="1:11" ht="13.5">
      <c r="A8" s="10">
        <v>4</v>
      </c>
      <c r="B8" s="49">
        <v>261695</v>
      </c>
      <c r="C8" s="50">
        <v>47107005</v>
      </c>
      <c r="E8" s="117" t="s">
        <v>73</v>
      </c>
      <c r="F8" s="118"/>
      <c r="G8" s="73">
        <v>12397</v>
      </c>
      <c r="H8" s="73">
        <v>8859273</v>
      </c>
      <c r="I8" s="56">
        <f>'7月'!I8+'８月'!G8</f>
        <v>145777</v>
      </c>
      <c r="J8" s="56">
        <f>'7月'!J8+'８月'!H8</f>
        <v>75817999</v>
      </c>
      <c r="K8" s="34"/>
    </row>
    <row r="9" spans="1:11" ht="13.5">
      <c r="A9" s="10">
        <v>5</v>
      </c>
      <c r="B9" s="49">
        <v>295834</v>
      </c>
      <c r="C9" s="50">
        <v>60973544</v>
      </c>
      <c r="E9" s="40"/>
      <c r="F9" s="43" t="s">
        <v>23</v>
      </c>
      <c r="G9" s="87">
        <v>7787</v>
      </c>
      <c r="H9" s="87">
        <v>6275685</v>
      </c>
      <c r="I9" s="72">
        <f>'7月'!I9+'８月'!G9</f>
        <v>422564</v>
      </c>
      <c r="J9" s="72">
        <f>'7月'!J9+'８月'!H9</f>
        <v>187616635</v>
      </c>
      <c r="K9" s="34"/>
    </row>
    <row r="10" spans="1:11" ht="13.5">
      <c r="A10" s="10">
        <v>6</v>
      </c>
      <c r="B10" s="49">
        <v>192306</v>
      </c>
      <c r="C10" s="50">
        <v>28942796</v>
      </c>
      <c r="E10" s="117" t="s">
        <v>74</v>
      </c>
      <c r="F10" s="118"/>
      <c r="G10" s="56"/>
      <c r="H10" s="57"/>
      <c r="I10" s="56">
        <f>'7月'!I10+'８月'!G10</f>
        <v>5617607</v>
      </c>
      <c r="J10" s="56">
        <f>'7月'!J10+'８月'!H10</f>
        <v>1439080737</v>
      </c>
      <c r="K10" s="34"/>
    </row>
    <row r="11" spans="1:11" ht="13.5">
      <c r="A11" s="10">
        <v>7</v>
      </c>
      <c r="B11" s="49">
        <v>174700</v>
      </c>
      <c r="C11" s="50">
        <v>27823760</v>
      </c>
      <c r="E11" s="40"/>
      <c r="F11" s="43" t="s">
        <v>23</v>
      </c>
      <c r="G11" s="58"/>
      <c r="H11" s="55"/>
      <c r="I11" s="72">
        <f>'7月'!I11+'８月'!G11</f>
        <v>5587520</v>
      </c>
      <c r="J11" s="72">
        <f>'7月'!J11+'８月'!H11</f>
        <v>1706862782</v>
      </c>
      <c r="K11" s="34"/>
    </row>
    <row r="12" spans="1:11" ht="13.5">
      <c r="A12" s="10">
        <v>8</v>
      </c>
      <c r="B12" s="49"/>
      <c r="C12" s="50"/>
      <c r="E12" s="117" t="s">
        <v>43</v>
      </c>
      <c r="F12" s="118"/>
      <c r="G12" s="56">
        <v>2722</v>
      </c>
      <c r="H12" s="57">
        <v>4600450</v>
      </c>
      <c r="I12" s="56">
        <f>'7月'!I12+'８月'!G12</f>
        <v>61229</v>
      </c>
      <c r="J12" s="56">
        <f>'7月'!J12+'８月'!H12</f>
        <v>46887274</v>
      </c>
      <c r="K12" s="31"/>
    </row>
    <row r="13" spans="1:11" ht="13.5">
      <c r="A13" s="10">
        <v>9</v>
      </c>
      <c r="B13" s="49">
        <v>241950</v>
      </c>
      <c r="C13" s="50">
        <v>39063821</v>
      </c>
      <c r="E13" s="40"/>
      <c r="F13" s="43" t="s">
        <v>23</v>
      </c>
      <c r="G13" s="72">
        <v>12374</v>
      </c>
      <c r="H13" s="72">
        <v>9072250</v>
      </c>
      <c r="I13" s="72">
        <f>'7月'!I13+'８月'!G13</f>
        <v>90472</v>
      </c>
      <c r="J13" s="72">
        <f>'7月'!J13+'８月'!H13</f>
        <v>61764448</v>
      </c>
      <c r="K13" s="34"/>
    </row>
    <row r="14" spans="1:11" ht="13.5">
      <c r="A14" s="10">
        <v>10</v>
      </c>
      <c r="B14" s="49">
        <v>171841</v>
      </c>
      <c r="C14" s="50">
        <v>31023320</v>
      </c>
      <c r="E14" s="126" t="s">
        <v>96</v>
      </c>
      <c r="F14" s="127"/>
      <c r="G14" s="73"/>
      <c r="H14" s="79"/>
      <c r="I14" s="56">
        <f>'7月'!I14+'８月'!G14</f>
        <v>0</v>
      </c>
      <c r="J14" s="56">
        <f>'7月'!J14+'８月'!H14</f>
        <v>0</v>
      </c>
      <c r="K14" s="34"/>
    </row>
    <row r="15" spans="1:11" ht="13.5">
      <c r="A15" s="10">
        <v>11</v>
      </c>
      <c r="B15" s="49">
        <v>308822</v>
      </c>
      <c r="C15" s="50">
        <v>48355303</v>
      </c>
      <c r="E15" s="40"/>
      <c r="F15" s="43" t="s">
        <v>23</v>
      </c>
      <c r="G15" s="87"/>
      <c r="H15" s="94"/>
      <c r="I15" s="72">
        <f>'7月'!I15+'８月'!G15</f>
        <v>0</v>
      </c>
      <c r="J15" s="72">
        <f>'7月'!J15+'８月'!H15</f>
        <v>0</v>
      </c>
      <c r="K15" s="34"/>
    </row>
    <row r="16" spans="1:11" ht="13.5">
      <c r="A16" s="10">
        <v>12</v>
      </c>
      <c r="B16" s="49">
        <v>13317</v>
      </c>
      <c r="C16" s="50">
        <v>11638585</v>
      </c>
      <c r="E16" s="117" t="s">
        <v>44</v>
      </c>
      <c r="F16" s="118"/>
      <c r="G16" s="56"/>
      <c r="H16" s="57"/>
      <c r="I16" s="56">
        <f>'7月'!I16+'８月'!G16</f>
        <v>0</v>
      </c>
      <c r="J16" s="56">
        <f>'7月'!J16+'８月'!H16</f>
        <v>0</v>
      </c>
      <c r="K16" s="34"/>
    </row>
    <row r="17" spans="1:11" ht="13.5">
      <c r="A17" s="10">
        <v>13</v>
      </c>
      <c r="B17" s="49"/>
      <c r="C17" s="50"/>
      <c r="E17" s="40"/>
      <c r="F17" s="43" t="s">
        <v>23</v>
      </c>
      <c r="G17" s="58"/>
      <c r="H17" s="55"/>
      <c r="I17" s="72">
        <f>'7月'!I17+'８月'!G17</f>
        <v>0</v>
      </c>
      <c r="J17" s="72">
        <f>'7月'!J17+'８月'!H17</f>
        <v>0</v>
      </c>
      <c r="K17" s="34"/>
    </row>
    <row r="18" spans="1:11" ht="13.5">
      <c r="A18" s="10">
        <v>14</v>
      </c>
      <c r="B18" s="49"/>
      <c r="C18" s="50"/>
      <c r="E18" s="123" t="s">
        <v>27</v>
      </c>
      <c r="F18" s="124"/>
      <c r="G18" s="56">
        <v>11054</v>
      </c>
      <c r="H18" s="67">
        <v>5615821</v>
      </c>
      <c r="I18" s="56">
        <f>'7月'!I18+'８月'!G18</f>
        <v>1719867</v>
      </c>
      <c r="J18" s="56">
        <f>'7月'!J18+'８月'!H18</f>
        <v>979157359</v>
      </c>
      <c r="K18" s="34"/>
    </row>
    <row r="19" spans="1:11" ht="13.5">
      <c r="A19" s="10">
        <v>15</v>
      </c>
      <c r="B19" s="49"/>
      <c r="C19" s="50"/>
      <c r="E19" s="40"/>
      <c r="F19" s="43" t="s">
        <v>23</v>
      </c>
      <c r="G19" s="72">
        <v>25513</v>
      </c>
      <c r="H19" s="72">
        <v>12960681</v>
      </c>
      <c r="I19" s="72">
        <f>'7月'!I19+'８月'!G19</f>
        <v>1857519</v>
      </c>
      <c r="J19" s="72">
        <f>'7月'!J19+'８月'!H19</f>
        <v>1024141060</v>
      </c>
      <c r="K19" s="34"/>
    </row>
    <row r="20" spans="1:11" ht="13.5">
      <c r="A20" s="10">
        <v>16</v>
      </c>
      <c r="B20" s="49"/>
      <c r="C20" s="50"/>
      <c r="E20" s="117" t="s">
        <v>26</v>
      </c>
      <c r="F20" s="118"/>
      <c r="G20" s="73">
        <v>16724</v>
      </c>
      <c r="H20" s="104">
        <v>4985638</v>
      </c>
      <c r="I20" s="56">
        <f>'7月'!I20+'８月'!G20</f>
        <v>127172</v>
      </c>
      <c r="J20" s="56">
        <f>'7月'!J20+'８月'!H20</f>
        <v>49010997</v>
      </c>
      <c r="K20" s="34"/>
    </row>
    <row r="21" spans="1:11" ht="13.5">
      <c r="A21" s="10">
        <v>17</v>
      </c>
      <c r="B21" s="49">
        <v>17559</v>
      </c>
      <c r="C21" s="50">
        <v>5808012</v>
      </c>
      <c r="E21" s="40"/>
      <c r="F21" s="43" t="s">
        <v>23</v>
      </c>
      <c r="G21" s="87">
        <v>13461</v>
      </c>
      <c r="H21" s="87">
        <v>7036689</v>
      </c>
      <c r="I21" s="72">
        <f>'7月'!I21+'８月'!G21</f>
        <v>210040</v>
      </c>
      <c r="J21" s="72">
        <f>'7月'!J21+'８月'!H21</f>
        <v>68161390</v>
      </c>
      <c r="K21" s="34"/>
    </row>
    <row r="22" spans="1:11" ht="13.5">
      <c r="A22" s="10">
        <v>18</v>
      </c>
      <c r="B22" s="49">
        <v>274766</v>
      </c>
      <c r="C22" s="50">
        <v>24436601</v>
      </c>
      <c r="E22" s="117" t="s">
        <v>45</v>
      </c>
      <c r="F22" s="118"/>
      <c r="G22" s="56">
        <v>529519</v>
      </c>
      <c r="H22" s="67">
        <v>312653502</v>
      </c>
      <c r="I22" s="56">
        <f>'7月'!I22+'８月'!G22</f>
        <v>5176174</v>
      </c>
      <c r="J22" s="56">
        <f>'7月'!J22+'８月'!H22</f>
        <v>2624916751</v>
      </c>
      <c r="K22" s="34"/>
    </row>
    <row r="23" spans="1:11" ht="13.5">
      <c r="A23" s="10">
        <v>19</v>
      </c>
      <c r="B23" s="49">
        <v>258256</v>
      </c>
      <c r="C23" s="50">
        <v>27959271</v>
      </c>
      <c r="E23" s="40"/>
      <c r="F23" s="43" t="s">
        <v>23</v>
      </c>
      <c r="G23" s="58">
        <v>665564</v>
      </c>
      <c r="H23" s="96">
        <v>377932156</v>
      </c>
      <c r="I23" s="72">
        <f>'7月'!I23+'８月'!G23</f>
        <v>5544460</v>
      </c>
      <c r="J23" s="72">
        <f>'7月'!J23+'８月'!H23</f>
        <v>2715263233</v>
      </c>
      <c r="K23" s="34"/>
    </row>
    <row r="24" spans="1:11" ht="13.5">
      <c r="A24" s="10">
        <v>20</v>
      </c>
      <c r="B24" s="49">
        <v>1317958</v>
      </c>
      <c r="C24" s="50">
        <v>71708353</v>
      </c>
      <c r="E24" s="117" t="s">
        <v>24</v>
      </c>
      <c r="F24" s="118"/>
      <c r="G24" s="56">
        <f aca="true" t="shared" si="0" ref="G24:J25">G6+G8+G10+G12+G14+G16+G18+G20+G22</f>
        <v>6466670</v>
      </c>
      <c r="H24" s="56">
        <f t="shared" si="0"/>
        <v>893692802</v>
      </c>
      <c r="I24" s="56">
        <f t="shared" si="0"/>
        <v>64826612</v>
      </c>
      <c r="J24" s="56">
        <f t="shared" si="0"/>
        <v>9412652537</v>
      </c>
      <c r="K24" s="34"/>
    </row>
    <row r="25" spans="1:11" ht="13.5">
      <c r="A25" s="10">
        <v>21</v>
      </c>
      <c r="B25" s="49">
        <v>229105</v>
      </c>
      <c r="C25" s="50">
        <v>28672571</v>
      </c>
      <c r="E25" s="40"/>
      <c r="F25" s="43" t="s">
        <v>25</v>
      </c>
      <c r="G25" s="58">
        <f t="shared" si="0"/>
        <v>7333230</v>
      </c>
      <c r="H25" s="58">
        <f t="shared" si="0"/>
        <v>886640375</v>
      </c>
      <c r="I25" s="58">
        <f t="shared" si="0"/>
        <v>70200550</v>
      </c>
      <c r="J25" s="58">
        <f t="shared" si="0"/>
        <v>10576932126</v>
      </c>
      <c r="K25" s="34"/>
    </row>
    <row r="26" spans="1:11" ht="13.5">
      <c r="A26" s="10">
        <v>22</v>
      </c>
      <c r="B26" s="49"/>
      <c r="C26" s="50"/>
      <c r="E26" s="119" t="s">
        <v>46</v>
      </c>
      <c r="F26" s="120"/>
      <c r="G26" s="3">
        <f>G24/G25</f>
        <v>0.8818310621649669</v>
      </c>
      <c r="H26" s="3">
        <f>H24/H25</f>
        <v>1.0079541008946271</v>
      </c>
      <c r="I26" s="3">
        <f>I24/I25</f>
        <v>0.9234487763984756</v>
      </c>
      <c r="J26" s="3">
        <f>J24/J25</f>
        <v>0.8899227512164901</v>
      </c>
      <c r="K26" s="34"/>
    </row>
    <row r="27" spans="1:10" ht="13.5" customHeight="1">
      <c r="A27" s="10">
        <v>23</v>
      </c>
      <c r="B27" s="49">
        <v>413533</v>
      </c>
      <c r="C27" s="50">
        <v>46315862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301699</v>
      </c>
      <c r="C28" s="50">
        <v>29518756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230111</v>
      </c>
      <c r="C29" s="50">
        <v>35323662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175762</v>
      </c>
      <c r="C30" s="50">
        <v>35323515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162261</v>
      </c>
      <c r="C31" s="50">
        <v>36861454</v>
      </c>
      <c r="F31" s="48"/>
      <c r="G31" s="48"/>
      <c r="H31" s="48"/>
      <c r="I31" s="48"/>
      <c r="J31" s="48"/>
    </row>
    <row r="32" spans="1:10" ht="13.5">
      <c r="A32" s="10">
        <v>28</v>
      </c>
      <c r="B32" s="49">
        <v>326676</v>
      </c>
      <c r="C32" s="50">
        <v>42552992</v>
      </c>
      <c r="F32" s="48"/>
      <c r="G32" s="48"/>
      <c r="H32" s="48"/>
      <c r="I32" s="48"/>
      <c r="J32" s="48"/>
    </row>
    <row r="33" spans="1:3" ht="13.5">
      <c r="A33" s="10">
        <v>29</v>
      </c>
      <c r="B33" s="49"/>
      <c r="C33" s="50"/>
    </row>
    <row r="34" spans="1:3" ht="13.5">
      <c r="A34" s="10">
        <v>30</v>
      </c>
      <c r="B34" s="49">
        <v>555876</v>
      </c>
      <c r="C34" s="50">
        <v>52555306</v>
      </c>
    </row>
    <row r="35" spans="1:3" ht="14.25" thickBot="1">
      <c r="A35" s="10">
        <v>31</v>
      </c>
      <c r="B35" s="49">
        <v>214994</v>
      </c>
      <c r="C35" s="50">
        <v>38667028</v>
      </c>
    </row>
    <row r="36" spans="1:3" ht="14.25" thickBot="1">
      <c r="A36" s="16" t="s">
        <v>24</v>
      </c>
      <c r="B36" s="7">
        <f>SUM(B5:B35)</f>
        <v>6466570</v>
      </c>
      <c r="C36" s="7">
        <f>SUM(C5:C35)</f>
        <v>893692802</v>
      </c>
    </row>
    <row r="37" spans="1:7" ht="13.5">
      <c r="A37" s="17" t="s">
        <v>25</v>
      </c>
      <c r="B37" s="6">
        <v>7333230</v>
      </c>
      <c r="C37" s="6">
        <v>886640375</v>
      </c>
      <c r="G37" s="31"/>
    </row>
    <row r="38" spans="1:5" ht="14.25" thickBot="1">
      <c r="A38" s="18" t="s">
        <v>47</v>
      </c>
      <c r="B38" s="3">
        <f>B36/B37</f>
        <v>0.8818174256091791</v>
      </c>
      <c r="C38" s="3">
        <f>C36/C37</f>
        <v>1.0079541008946271</v>
      </c>
      <c r="E38" s="29"/>
    </row>
    <row r="39" spans="1:4" ht="24.75" thickBot="1">
      <c r="A39" s="22" t="s">
        <v>75</v>
      </c>
      <c r="B39" s="7">
        <f>'7月'!B39+'８月'!B36</f>
        <v>64826512</v>
      </c>
      <c r="C39" s="7">
        <f>'7月'!C39+'８月'!C36</f>
        <v>9412652537</v>
      </c>
      <c r="D39">
        <v>5886778368</v>
      </c>
    </row>
    <row r="40" spans="1:7" ht="13.5">
      <c r="A40" s="25" t="s">
        <v>48</v>
      </c>
      <c r="B40" s="27">
        <f>'7月'!B40+'８月'!B37</f>
        <v>70200550</v>
      </c>
      <c r="C40" s="27">
        <f>'7月'!C40+'８月'!C37</f>
        <v>10576932126</v>
      </c>
      <c r="D40">
        <v>6504490169</v>
      </c>
      <c r="G40" s="31"/>
    </row>
    <row r="41" spans="1:3" ht="13.5">
      <c r="A41" s="19" t="s">
        <v>49</v>
      </c>
      <c r="B41" s="26">
        <f>B39/B40</f>
        <v>0.9234473519082116</v>
      </c>
      <c r="C41" s="26">
        <f>C39/C40</f>
        <v>0.8899227512164901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23" right="0.16" top="1" bottom="1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H25" sqref="H25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0" t="s">
        <v>111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80</v>
      </c>
      <c r="I4" s="10" t="s">
        <v>81</v>
      </c>
      <c r="J4" s="11"/>
      <c r="K4" s="34"/>
    </row>
    <row r="5" spans="1:11" ht="13.5">
      <c r="A5" s="10">
        <v>1</v>
      </c>
      <c r="B5" s="49">
        <v>217556</v>
      </c>
      <c r="C5" s="50">
        <v>34664756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486366</v>
      </c>
      <c r="C6" s="50">
        <v>58692376</v>
      </c>
      <c r="E6" s="117" t="s">
        <v>40</v>
      </c>
      <c r="F6" s="118"/>
      <c r="G6" s="56">
        <v>6420881</v>
      </c>
      <c r="H6" s="67">
        <v>593146545</v>
      </c>
      <c r="I6" s="56">
        <f>'８月'!I6+'９月'!G6</f>
        <v>58399667</v>
      </c>
      <c r="J6" s="56">
        <f>'８月'!J6+'９月'!H6</f>
        <v>4790927965</v>
      </c>
      <c r="K6" s="34"/>
    </row>
    <row r="7" spans="1:12" ht="13.5">
      <c r="A7" s="10">
        <v>3</v>
      </c>
      <c r="B7" s="49">
        <v>175622</v>
      </c>
      <c r="C7" s="50">
        <v>29991494</v>
      </c>
      <c r="E7" s="40"/>
      <c r="F7" s="43" t="s">
        <v>23</v>
      </c>
      <c r="G7" s="72">
        <v>8316299</v>
      </c>
      <c r="H7" s="76">
        <v>808861898</v>
      </c>
      <c r="I7" s="72">
        <f>'８月'!I7+'９月'!G7</f>
        <v>64804274</v>
      </c>
      <c r="J7" s="72">
        <f>'８月'!J7+'９月'!H7</f>
        <v>5621984476</v>
      </c>
      <c r="K7" s="34"/>
      <c r="L7" s="31"/>
    </row>
    <row r="8" spans="1:11" ht="13.5">
      <c r="A8" s="10">
        <v>4</v>
      </c>
      <c r="B8" s="49">
        <v>525299</v>
      </c>
      <c r="C8" s="50">
        <v>55076582</v>
      </c>
      <c r="E8" s="117" t="s">
        <v>78</v>
      </c>
      <c r="F8" s="118"/>
      <c r="G8" s="73">
        <v>13820</v>
      </c>
      <c r="H8" s="79">
        <v>7071805</v>
      </c>
      <c r="I8" s="56">
        <f>'８月'!I8+'９月'!G8</f>
        <v>159597</v>
      </c>
      <c r="J8" s="56">
        <f>'８月'!J8+'９月'!H8</f>
        <v>82889804</v>
      </c>
      <c r="K8" s="34"/>
    </row>
    <row r="9" spans="1:11" ht="13.5">
      <c r="A9" s="10">
        <v>5</v>
      </c>
      <c r="B9" s="49"/>
      <c r="C9" s="50"/>
      <c r="E9" s="40"/>
      <c r="F9" s="43" t="s">
        <v>23</v>
      </c>
      <c r="G9" s="87">
        <v>26308</v>
      </c>
      <c r="H9" s="87">
        <v>13928623</v>
      </c>
      <c r="I9" s="72">
        <f>'８月'!I9+'９月'!G9</f>
        <v>448872</v>
      </c>
      <c r="J9" s="72">
        <f>'８月'!J9+'９月'!H9</f>
        <v>201545258</v>
      </c>
      <c r="K9" s="34"/>
    </row>
    <row r="10" spans="1:11" ht="13.5">
      <c r="A10" s="10">
        <v>6</v>
      </c>
      <c r="B10" s="49">
        <v>740166</v>
      </c>
      <c r="C10" s="50">
        <v>77996825</v>
      </c>
      <c r="E10" s="117" t="s">
        <v>79</v>
      </c>
      <c r="F10" s="118"/>
      <c r="G10" s="56">
        <v>634298</v>
      </c>
      <c r="H10" s="67">
        <v>118494296</v>
      </c>
      <c r="I10" s="56">
        <f>'８月'!I10+'９月'!G10</f>
        <v>6251905</v>
      </c>
      <c r="J10" s="56">
        <f>'８月'!J10+'９月'!H10</f>
        <v>1557575033</v>
      </c>
      <c r="K10" s="34"/>
    </row>
    <row r="11" spans="1:11" ht="13.5">
      <c r="A11" s="10">
        <v>7</v>
      </c>
      <c r="B11" s="49">
        <v>263550</v>
      </c>
      <c r="C11" s="50">
        <v>69202086</v>
      </c>
      <c r="E11" s="40"/>
      <c r="F11" s="43" t="s">
        <v>23</v>
      </c>
      <c r="G11" s="72">
        <v>788760</v>
      </c>
      <c r="H11" s="72">
        <v>149771832</v>
      </c>
      <c r="I11" s="72">
        <f>'８月'!I11+'９月'!G11</f>
        <v>6376280</v>
      </c>
      <c r="J11" s="72">
        <f>'８月'!J11+'９月'!H11</f>
        <v>1856634614</v>
      </c>
      <c r="K11" s="34"/>
    </row>
    <row r="12" spans="1:11" ht="13.5">
      <c r="A12" s="10">
        <v>8</v>
      </c>
      <c r="B12" s="49">
        <v>67250</v>
      </c>
      <c r="C12" s="50">
        <v>23553182</v>
      </c>
      <c r="E12" s="117" t="s">
        <v>43</v>
      </c>
      <c r="F12" s="118"/>
      <c r="G12" s="73">
        <v>4303</v>
      </c>
      <c r="H12" s="104">
        <v>2814428</v>
      </c>
      <c r="I12" s="56">
        <f>'８月'!I12+'９月'!G12</f>
        <v>65532</v>
      </c>
      <c r="J12" s="56">
        <f>'８月'!J12+'９月'!H12</f>
        <v>49701702</v>
      </c>
      <c r="K12" s="31"/>
    </row>
    <row r="13" spans="1:11" ht="13.5">
      <c r="A13" s="10">
        <v>9</v>
      </c>
      <c r="B13" s="49">
        <v>9089</v>
      </c>
      <c r="C13" s="50">
        <v>4759204</v>
      </c>
      <c r="E13" s="40"/>
      <c r="F13" s="43" t="s">
        <v>23</v>
      </c>
      <c r="G13" s="87">
        <v>7953</v>
      </c>
      <c r="H13" s="87">
        <v>5491460</v>
      </c>
      <c r="I13" s="72">
        <f>'８月'!I13+'９月'!G13</f>
        <v>98425</v>
      </c>
      <c r="J13" s="72">
        <f>'８月'!J13+'９月'!H13</f>
        <v>67255908</v>
      </c>
      <c r="K13" s="34"/>
    </row>
    <row r="14" spans="1:11" ht="13.5">
      <c r="A14" s="10">
        <v>10</v>
      </c>
      <c r="B14" s="49">
        <v>359013</v>
      </c>
      <c r="C14" s="50">
        <v>37946116</v>
      </c>
      <c r="E14" s="126" t="s">
        <v>98</v>
      </c>
      <c r="F14" s="127"/>
      <c r="G14" s="56"/>
      <c r="H14" s="59"/>
      <c r="I14" s="56">
        <f>'８月'!I14+'９月'!G14</f>
        <v>0</v>
      </c>
      <c r="J14" s="56">
        <f>'８月'!J14+'９月'!H14</f>
        <v>0</v>
      </c>
      <c r="K14" s="34"/>
    </row>
    <row r="15" spans="1:11" ht="13.5">
      <c r="A15" s="10">
        <v>11</v>
      </c>
      <c r="B15" s="49">
        <v>376343</v>
      </c>
      <c r="C15" s="50">
        <v>47908539</v>
      </c>
      <c r="E15" s="40"/>
      <c r="F15" s="43" t="s">
        <v>23</v>
      </c>
      <c r="G15" s="72"/>
      <c r="H15" s="77"/>
      <c r="I15" s="72">
        <f>'８月'!I15+'９月'!G15</f>
        <v>0</v>
      </c>
      <c r="J15" s="72">
        <f>'８月'!J15+'９月'!H15</f>
        <v>0</v>
      </c>
      <c r="K15" s="34"/>
    </row>
    <row r="16" spans="1:11" ht="13.5">
      <c r="A16" s="10">
        <v>12</v>
      </c>
      <c r="B16" s="49"/>
      <c r="C16" s="50"/>
      <c r="E16" s="117" t="s">
        <v>44</v>
      </c>
      <c r="F16" s="118"/>
      <c r="G16" s="56"/>
      <c r="H16" s="56"/>
      <c r="I16" s="56">
        <f>'８月'!I16+'９月'!G16</f>
        <v>0</v>
      </c>
      <c r="J16" s="56">
        <f>'８月'!J16+'９月'!H16</f>
        <v>0</v>
      </c>
      <c r="K16" s="34"/>
    </row>
    <row r="17" spans="1:11" ht="13.5">
      <c r="A17" s="10">
        <v>13</v>
      </c>
      <c r="B17" s="49">
        <v>309192</v>
      </c>
      <c r="C17" s="50">
        <v>47852569</v>
      </c>
      <c r="E17" s="40"/>
      <c r="F17" s="43" t="s">
        <v>23</v>
      </c>
      <c r="G17" s="72"/>
      <c r="H17" s="77"/>
      <c r="I17" s="72">
        <f>'８月'!I17+'９月'!G17</f>
        <v>0</v>
      </c>
      <c r="J17" s="72">
        <f>'８月'!J17+'９月'!H17</f>
        <v>0</v>
      </c>
      <c r="K17" s="34"/>
    </row>
    <row r="18" spans="1:11" ht="13.5">
      <c r="A18" s="10">
        <v>14</v>
      </c>
      <c r="B18" s="49">
        <v>96005</v>
      </c>
      <c r="C18" s="50">
        <v>22768503</v>
      </c>
      <c r="E18" s="123" t="s">
        <v>27</v>
      </c>
      <c r="F18" s="124"/>
      <c r="G18" s="73">
        <v>355724</v>
      </c>
      <c r="H18" s="104">
        <v>180586372</v>
      </c>
      <c r="I18" s="56">
        <f>'８月'!I18+'９月'!G18</f>
        <v>2075591</v>
      </c>
      <c r="J18" s="56">
        <f>'８月'!J18+'９月'!H18</f>
        <v>1159743731</v>
      </c>
      <c r="K18" s="34"/>
    </row>
    <row r="19" spans="1:11" ht="13.5">
      <c r="A19" s="10">
        <v>15</v>
      </c>
      <c r="B19" s="49">
        <v>361614</v>
      </c>
      <c r="C19" s="50">
        <v>71092045</v>
      </c>
      <c r="E19" s="40"/>
      <c r="F19" s="43" t="s">
        <v>23</v>
      </c>
      <c r="G19" s="87">
        <v>205617</v>
      </c>
      <c r="H19" s="87">
        <v>106351095</v>
      </c>
      <c r="I19" s="72">
        <f>'８月'!I19+'９月'!G19</f>
        <v>2063136</v>
      </c>
      <c r="J19" s="72">
        <f>'８月'!J19+'９月'!H19</f>
        <v>1130492155</v>
      </c>
      <c r="K19" s="34"/>
    </row>
    <row r="20" spans="1:11" ht="13.5">
      <c r="A20" s="10">
        <v>16</v>
      </c>
      <c r="B20" s="49">
        <v>449470</v>
      </c>
      <c r="C20" s="50">
        <v>62122755</v>
      </c>
      <c r="E20" s="117" t="s">
        <v>26</v>
      </c>
      <c r="F20" s="118"/>
      <c r="G20" s="56">
        <v>8363</v>
      </c>
      <c r="H20" s="67">
        <v>5965720</v>
      </c>
      <c r="I20" s="56">
        <f>'８月'!I20+'９月'!G20</f>
        <v>135535</v>
      </c>
      <c r="J20" s="56">
        <f>'８月'!J20+'９月'!H20</f>
        <v>54976717</v>
      </c>
      <c r="K20" s="34"/>
    </row>
    <row r="21" spans="1:11" ht="13.5">
      <c r="A21" s="10">
        <v>17</v>
      </c>
      <c r="B21" s="49">
        <v>218985</v>
      </c>
      <c r="C21" s="50">
        <v>47255172</v>
      </c>
      <c r="E21" s="40"/>
      <c r="F21" s="43" t="s">
        <v>23</v>
      </c>
      <c r="G21" s="72">
        <v>9591</v>
      </c>
      <c r="H21" s="72">
        <v>5352523</v>
      </c>
      <c r="I21" s="72">
        <f>'８月'!I21+'９月'!G21</f>
        <v>219631</v>
      </c>
      <c r="J21" s="72">
        <f>'８月'!J21+'９月'!H21</f>
        <v>73513913</v>
      </c>
      <c r="K21" s="34"/>
    </row>
    <row r="22" spans="1:11" ht="13.5">
      <c r="A22" s="10">
        <v>18</v>
      </c>
      <c r="B22" s="49">
        <v>288102</v>
      </c>
      <c r="C22" s="50">
        <v>43564807</v>
      </c>
      <c r="E22" s="117" t="s">
        <v>45</v>
      </c>
      <c r="F22" s="118"/>
      <c r="G22" s="73">
        <v>465812</v>
      </c>
      <c r="H22" s="104">
        <v>227244064</v>
      </c>
      <c r="I22" s="56">
        <f>'８月'!I22+'９月'!G22</f>
        <v>5641986</v>
      </c>
      <c r="J22" s="56">
        <f>'８月'!J22+'９月'!H22</f>
        <v>2852160815</v>
      </c>
      <c r="K22" s="34"/>
    </row>
    <row r="23" spans="1:11" ht="13.5">
      <c r="A23" s="10">
        <v>19</v>
      </c>
      <c r="B23" s="49"/>
      <c r="C23" s="50"/>
      <c r="E23" s="40"/>
      <c r="F23" s="43" t="s">
        <v>23</v>
      </c>
      <c r="G23" s="87">
        <v>604755</v>
      </c>
      <c r="H23" s="94">
        <v>269154118</v>
      </c>
      <c r="I23" s="72">
        <f>'８月'!I23+'９月'!G23</f>
        <v>6149215</v>
      </c>
      <c r="J23" s="72">
        <f>'８月'!J23+'９月'!H23</f>
        <v>2984417351</v>
      </c>
      <c r="K23" s="34"/>
    </row>
    <row r="24" spans="1:11" ht="13.5">
      <c r="A24" s="10">
        <v>20</v>
      </c>
      <c r="B24" s="49">
        <v>205419</v>
      </c>
      <c r="C24" s="50">
        <v>47944249</v>
      </c>
      <c r="E24" s="117" t="s">
        <v>24</v>
      </c>
      <c r="F24" s="118"/>
      <c r="G24" s="56">
        <f aca="true" t="shared" si="0" ref="G24:J25">G6+G8+G10+G12+G14+G16+G18+G20+G22</f>
        <v>7903201</v>
      </c>
      <c r="H24" s="56">
        <f t="shared" si="0"/>
        <v>1135323230</v>
      </c>
      <c r="I24" s="56">
        <f t="shared" si="0"/>
        <v>72729813</v>
      </c>
      <c r="J24" s="56">
        <f t="shared" si="0"/>
        <v>10547975767</v>
      </c>
      <c r="K24" s="34"/>
    </row>
    <row r="25" spans="1:11" ht="13.5">
      <c r="A25" s="10">
        <v>21</v>
      </c>
      <c r="B25" s="49">
        <v>181602</v>
      </c>
      <c r="C25" s="50">
        <v>33278494</v>
      </c>
      <c r="E25" s="40"/>
      <c r="F25" s="43" t="s">
        <v>25</v>
      </c>
      <c r="G25" s="58">
        <f t="shared" si="0"/>
        <v>9959283</v>
      </c>
      <c r="H25" s="58">
        <f t="shared" si="0"/>
        <v>1358911549</v>
      </c>
      <c r="I25" s="58">
        <f t="shared" si="0"/>
        <v>80159833</v>
      </c>
      <c r="J25" s="58">
        <f t="shared" si="0"/>
        <v>11935843675</v>
      </c>
      <c r="K25" s="34"/>
    </row>
    <row r="26" spans="1:11" ht="13.5">
      <c r="A26" s="10">
        <v>22</v>
      </c>
      <c r="B26" s="49">
        <v>186990</v>
      </c>
      <c r="C26" s="50">
        <v>36786705</v>
      </c>
      <c r="E26" s="119" t="s">
        <v>46</v>
      </c>
      <c r="F26" s="120"/>
      <c r="G26" s="3">
        <f>G24/G25</f>
        <v>0.793551202430938</v>
      </c>
      <c r="H26" s="3">
        <f>H24/H25</f>
        <v>0.8354651418154957</v>
      </c>
      <c r="I26" s="3">
        <f>I24/I25</f>
        <v>0.9073099366362203</v>
      </c>
      <c r="J26" s="3">
        <f>J24/J25</f>
        <v>0.8837226805418931</v>
      </c>
      <c r="K26" s="34"/>
    </row>
    <row r="27" spans="1:10" ht="13.5" customHeight="1">
      <c r="A27" s="10">
        <v>23</v>
      </c>
      <c r="B27" s="49"/>
      <c r="C27" s="50"/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97544</v>
      </c>
      <c r="C28" s="50">
        <v>26351664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16462</v>
      </c>
      <c r="C29" s="50">
        <v>10412367</v>
      </c>
      <c r="F29" s="48"/>
      <c r="G29" s="48"/>
      <c r="H29" s="48"/>
      <c r="I29" s="48"/>
      <c r="J29" s="48"/>
    </row>
    <row r="30" spans="1:10" ht="13.5">
      <c r="A30" s="10">
        <v>26</v>
      </c>
      <c r="B30" s="49"/>
      <c r="C30" s="50"/>
      <c r="F30" s="48"/>
      <c r="G30" s="48"/>
      <c r="H30" s="48"/>
      <c r="I30" s="48"/>
      <c r="J30" s="48"/>
    </row>
    <row r="31" spans="1:10" ht="13.5">
      <c r="A31" s="10">
        <v>27</v>
      </c>
      <c r="B31" s="49">
        <v>476053</v>
      </c>
      <c r="C31" s="50">
        <v>66261930</v>
      </c>
      <c r="F31" s="48"/>
      <c r="G31" s="48"/>
      <c r="H31" s="48"/>
      <c r="I31" s="48"/>
      <c r="J31" s="48"/>
    </row>
    <row r="32" spans="1:10" ht="13.5">
      <c r="A32" s="10">
        <v>28</v>
      </c>
      <c r="B32" s="49">
        <v>352186</v>
      </c>
      <c r="C32" s="50">
        <v>38631225</v>
      </c>
      <c r="F32" s="48"/>
      <c r="G32" s="48"/>
      <c r="H32" s="48"/>
      <c r="I32" s="48"/>
      <c r="J32" s="48"/>
    </row>
    <row r="33" spans="1:3" ht="13.5">
      <c r="A33" s="10">
        <v>29</v>
      </c>
      <c r="B33" s="49">
        <v>934729</v>
      </c>
      <c r="C33" s="50">
        <v>72000622</v>
      </c>
    </row>
    <row r="34" spans="1:3" ht="13.5">
      <c r="A34" s="10">
        <v>30</v>
      </c>
      <c r="B34" s="49">
        <v>508594</v>
      </c>
      <c r="C34" s="50">
        <v>69208963</v>
      </c>
    </row>
    <row r="35" spans="1:3" ht="14.25" thickBot="1">
      <c r="A35" s="10">
        <v>31</v>
      </c>
      <c r="B35" s="49"/>
      <c r="C35" s="50"/>
    </row>
    <row r="36" spans="1:6" ht="14.25" thickBot="1">
      <c r="A36" s="16" t="s">
        <v>24</v>
      </c>
      <c r="B36" s="7">
        <f>SUM(B5:B35)</f>
        <v>7903201</v>
      </c>
      <c r="C36" s="7">
        <f>SUM(C5:C35)</f>
        <v>1135323230</v>
      </c>
      <c r="F36" s="24"/>
    </row>
    <row r="37" spans="1:7" ht="13.5">
      <c r="A37" s="17" t="s">
        <v>25</v>
      </c>
      <c r="B37" s="6">
        <v>9959283</v>
      </c>
      <c r="C37" s="6">
        <v>1358911549</v>
      </c>
      <c r="G37" s="31"/>
    </row>
    <row r="38" spans="1:5" ht="14.25" thickBot="1">
      <c r="A38" s="18" t="s">
        <v>47</v>
      </c>
      <c r="B38" s="3">
        <f>B36/B37</f>
        <v>0.793551202430938</v>
      </c>
      <c r="C38" s="3">
        <f>C36/C37</f>
        <v>0.8354651418154957</v>
      </c>
      <c r="E38" s="29"/>
    </row>
    <row r="39" spans="1:4" ht="24.75" thickBot="1">
      <c r="A39" s="22" t="s">
        <v>82</v>
      </c>
      <c r="B39" s="7">
        <f>'８月'!B39+'９月'!B36</f>
        <v>72729713</v>
      </c>
      <c r="C39" s="7">
        <f>'８月'!C39+'９月'!C36</f>
        <v>10547975767</v>
      </c>
      <c r="D39">
        <v>5886778368</v>
      </c>
    </row>
    <row r="40" spans="1:7" ht="13.5">
      <c r="A40" s="25" t="s">
        <v>48</v>
      </c>
      <c r="B40" s="27">
        <v>80159833</v>
      </c>
      <c r="C40" s="27">
        <f>'８月'!C40+'９月'!C37</f>
        <v>11935843675</v>
      </c>
      <c r="D40">
        <v>6504490169</v>
      </c>
      <c r="G40" s="31"/>
    </row>
    <row r="41" spans="1:3" ht="13.5">
      <c r="A41" s="19" t="s">
        <v>49</v>
      </c>
      <c r="B41" s="26">
        <f>B39/B40</f>
        <v>0.9073086891286313</v>
      </c>
      <c r="C41" s="26">
        <f>C39/C40</f>
        <v>0.8837226805418931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2" right="0.25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渡辺秀洋</dc:creator>
  <cp:keywords/>
  <dc:description/>
  <cp:lastModifiedBy>鳥取県庁</cp:lastModifiedBy>
  <cp:lastPrinted>2009-10-21T01:24:49Z</cp:lastPrinted>
  <dcterms:created xsi:type="dcterms:W3CDTF">2001-05-17T23:42:10Z</dcterms:created>
  <dcterms:modified xsi:type="dcterms:W3CDTF">2011-06-14T06:27:07Z</dcterms:modified>
  <cp:category/>
  <cp:version/>
  <cp:contentType/>
  <cp:contentStatus/>
</cp:coreProperties>
</file>