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out_○表13 市町村別、男女別人口増減_Ver1.2.xlsx』差替分_保存用フォルダ\左端の「市町村別計」シートのみ、「対前月増減率」欄及び「対前年同月増減率」欄の列を削除する。各シートのA１セルを選択して揃えて、左端シートを表示した状態で保存\"/>
    </mc:Choice>
  </mc:AlternateContent>
  <xr:revisionPtr revIDLastSave="0" documentId="13_ncr:1_{2D874DDA-DCFA-41B3-80B2-55CCE3B51744}" xr6:coauthVersionLast="47" xr6:coauthVersionMax="47" xr10:uidLastSave="{00000000-0000-0000-0000-000000000000}"/>
  <bookViews>
    <workbookView xWindow="-110" yWindow="-110" windowWidth="19420" windowHeight="1042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81029" forceFullCalc="1"/>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<sst xmlns="http://schemas.openxmlformats.org/spreadsheetml/2006/main" count="207" uniqueCount="67">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</sst>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4" t="s">
        <v>37</v>
      </c>
      <c r="B5" s="48" t="s">
        <v>55</v>
      </c>
      <c r="C5" s="49"/>
      <c r="D5" s="49"/>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8.75" customHeight="1" x14ac:dyDescent="0.2">
      <c r="A9" s="8" t="s">
        <v>29</v>
      </c>
      <c r="B9" s="17">
        <f>B10+B11</f>
        <v>-185</v>
      </c>
      <c r="C9" s="17">
        <f>C10+C11</f>
        <v>73</v>
      </c>
      <c r="D9" s="17">
        <f>D10+D11</f>
        <v>13</v>
      </c>
      <c r="E9" s="17">
        <f>E10+E11</f>
        <v>-245</v>
      </c>
      <c r="F9" s="17">
        <f>F10+F11</f>
        <v>333</v>
      </c>
      <c r="G9" s="17">
        <f>G10+G11</f>
        <v>8</v>
      </c>
      <c r="H9" s="17">
        <f>H10+H11</f>
        <v>578</v>
      </c>
      <c r="I9" s="17">
        <f>I10+I11</f>
        <v>40</v>
      </c>
      <c r="J9" s="28">
        <f t="shared" ref="J9:J19" si="0">K9-L9</f>
        <v>-5.2538664755906259</v>
      </c>
      <c r="K9" s="32">
        <v>7.1409695362109344</v>
      </c>
      <c r="L9" s="32">
        <v>12.39483601180156</v>
      </c>
      <c r="M9" s="17">
        <f t="shared" ref="M9:U9" si="1">M10+M11</f>
        <v>60</v>
      </c>
      <c r="N9" s="17">
        <f t="shared" si="1"/>
        <v>942</v>
      </c>
      <c r="O9" s="17">
        <f t="shared" si="1"/>
        <v>-22</v>
      </c>
      <c r="P9" s="17">
        <f t="shared" si="1"/>
        <v>607</v>
      </c>
      <c r="Q9" s="17">
        <f t="shared" si="1"/>
        <v>335</v>
      </c>
      <c r="R9" s="17">
        <f t="shared" si="1"/>
        <v>882</v>
      </c>
      <c r="S9" s="17">
        <f t="shared" si="1"/>
        <v>-67</v>
      </c>
      <c r="T9" s="17">
        <f t="shared" si="1"/>
        <v>547</v>
      </c>
      <c r="U9" s="17">
        <f t="shared" si="1"/>
        <v>335</v>
      </c>
      <c r="V9" s="28">
        <v>1.2866611776956631</v>
      </c>
    </row>
    <row r="10" spans="1:22" ht="18.75" customHeight="1" x14ac:dyDescent="0.2">
      <c r="A10" s="6" t="s">
        <v>28</v>
      </c>
      <c r="B10" s="18">
        <f>B20+B21+B22+B23</f>
        <v>-37</v>
      </c>
      <c r="C10" s="18">
        <f>C20+C21+C22+C23</f>
        <v>83</v>
      </c>
      <c r="D10" s="18">
        <f>D20+D21+D22+D23</f>
        <v>35</v>
      </c>
      <c r="E10" s="18">
        <f>E20+E21+E22+E23</f>
        <v>-142</v>
      </c>
      <c r="F10" s="18">
        <f>F20+F21+F22+F23</f>
        <v>266</v>
      </c>
      <c r="G10" s="18">
        <f>G20+G21+G22+G23</f>
        <v>16</v>
      </c>
      <c r="H10" s="18">
        <f>H20+H21+H22+H23</f>
        <v>408</v>
      </c>
      <c r="I10" s="18">
        <f>I20+I21+I22+I23</f>
        <v>56</v>
      </c>
      <c r="J10" s="25">
        <f t="shared" si="0"/>
        <v>-4.0530491981367094</v>
      </c>
      <c r="K10" s="33">
        <v>7.5923315965096068</v>
      </c>
      <c r="L10" s="33">
        <v>11.645380794646316</v>
      </c>
      <c r="M10" s="18">
        <f t="shared" ref="M10:U10" si="2">M20+M21+M22+M23</f>
        <v>105</v>
      </c>
      <c r="N10" s="18">
        <f t="shared" si="2"/>
        <v>734</v>
      </c>
      <c r="O10" s="18">
        <f t="shared" si="2"/>
        <v>-17</v>
      </c>
      <c r="P10" s="18">
        <f t="shared" si="2"/>
        <v>516</v>
      </c>
      <c r="Q10" s="18">
        <f t="shared" si="2"/>
        <v>218</v>
      </c>
      <c r="R10" s="18">
        <f t="shared" si="2"/>
        <v>629</v>
      </c>
      <c r="S10" s="18">
        <f t="shared" si="2"/>
        <v>-92</v>
      </c>
      <c r="T10" s="18">
        <f t="shared" si="2"/>
        <v>440</v>
      </c>
      <c r="U10" s="18">
        <f t="shared" si="2"/>
        <v>189</v>
      </c>
      <c r="V10" s="25">
        <v>2.996972998622212</v>
      </c>
    </row>
    <row r="11" spans="1:22" ht="18.75" customHeight="1" x14ac:dyDescent="0.2">
      <c r="A11" s="2" t="s">
        <v>27</v>
      </c>
      <c r="B11" s="19">
        <f>B12+B13+B14+B15+B16</f>
        <v>-148</v>
      </c>
      <c r="C11" s="19">
        <f>C12+C13+C14+C15+C16</f>
        <v>-10</v>
      </c>
      <c r="D11" s="19">
        <f>D12+D13+D14+D15+D16</f>
        <v>-22</v>
      </c>
      <c r="E11" s="19">
        <f>E12+E13+E14+E15+E16</f>
        <v>-103</v>
      </c>
      <c r="F11" s="19">
        <f>F12+F13+F14+F15+F16</f>
        <v>67</v>
      </c>
      <c r="G11" s="19">
        <f>G12+G13+G14+G15+G16</f>
        <v>-8</v>
      </c>
      <c r="H11" s="19">
        <f>H12+H13+H14+H15+H16</f>
        <v>170</v>
      </c>
      <c r="I11" s="19">
        <f>I12+I13+I14+I15+I16</f>
        <v>-16</v>
      </c>
      <c r="J11" s="27">
        <f t="shared" si="0"/>
        <v>-8.8816282945832583</v>
      </c>
      <c r="K11" s="34">
        <v>5.777369861525032</v>
      </c>
      <c r="L11" s="34">
        <v>14.658998156108289</v>
      </c>
      <c r="M11" s="19">
        <f t="shared" ref="M11:U11" si="3">M12+M13+M14+M15+M16</f>
        <v>-45</v>
      </c>
      <c r="N11" s="19">
        <f t="shared" si="3"/>
        <v>208</v>
      </c>
      <c r="O11" s="19">
        <f t="shared" si="3"/>
        <v>-5</v>
      </c>
      <c r="P11" s="19">
        <f t="shared" si="3"/>
        <v>91</v>
      </c>
      <c r="Q11" s="19">
        <f t="shared" si="3"/>
        <v>117</v>
      </c>
      <c r="R11" s="19">
        <f t="shared" si="3"/>
        <v>253</v>
      </c>
      <c r="S11" s="19">
        <f t="shared" si="3"/>
        <v>25</v>
      </c>
      <c r="T11" s="19">
        <f t="shared" si="3"/>
        <v>107</v>
      </c>
      <c r="U11" s="19">
        <f t="shared" si="3"/>
        <v>146</v>
      </c>
      <c r="V11" s="30">
        <v>-3.8803230413227823</v>
      </c>
    </row>
    <row r="12" spans="1:22" ht="18.75" customHeight="1" x14ac:dyDescent="0.2">
      <c r="A12" s="6" t="s">
        <v>26</v>
      </c>
      <c r="B12" s="18">
        <f>B24</f>
        <v>-6</v>
      </c>
      <c r="C12" s="18">
        <f>C24</f>
        <v>-15</v>
      </c>
      <c r="D12" s="18">
        <f>D24</f>
        <v>7</v>
      </c>
      <c r="E12" s="18">
        <f>E24</f>
        <v>-5</v>
      </c>
      <c r="F12" s="18">
        <f>F24</f>
        <v>8</v>
      </c>
      <c r="G12" s="18">
        <f>G24</f>
        <v>2</v>
      </c>
      <c r="H12" s="18">
        <f>H24</f>
        <v>13</v>
      </c>
      <c r="I12" s="18">
        <f>I24</f>
        <v>-4</v>
      </c>
      <c r="J12" s="25">
        <f t="shared" si="0"/>
        <v>-5.5184634178792162</v>
      </c>
      <c r="K12" s="33">
        <v>8.829541468606747</v>
      </c>
      <c r="L12" s="33">
        <v>14.348004886485963</v>
      </c>
      <c r="M12" s="18">
        <f t="shared" ref="M12:U12" si="4">M24</f>
        <v>-1</v>
      </c>
      <c r="N12" s="18">
        <f t="shared" si="4"/>
        <v>14</v>
      </c>
      <c r="O12" s="18">
        <f t="shared" si="4"/>
        <v>-3</v>
      </c>
      <c r="P12" s="18">
        <f t="shared" si="4"/>
        <v>9</v>
      </c>
      <c r="Q12" s="18">
        <f t="shared" si="4"/>
        <v>5</v>
      </c>
      <c r="R12" s="18">
        <f t="shared" si="4"/>
        <v>15</v>
      </c>
      <c r="S12" s="18">
        <f t="shared" si="4"/>
        <v>-4</v>
      </c>
      <c r="T12" s="18">
        <f t="shared" si="4"/>
        <v>8</v>
      </c>
      <c r="U12" s="18">
        <f t="shared" si="4"/>
        <v>7</v>
      </c>
      <c r="V12" s="25">
        <v>-1.1036926835758436</v>
      </c>
    </row>
    <row r="13" spans="1:22" ht="18.75" customHeight="1" x14ac:dyDescent="0.2">
      <c r="A13" s="4" t="s">
        <v>25</v>
      </c>
      <c r="B13" s="20">
        <f>B25+B26+B27</f>
        <v>-49</v>
      </c>
      <c r="C13" s="20">
        <f>C25+C26+C27</f>
        <v>-11</v>
      </c>
      <c r="D13" s="20">
        <f>D25+D26+D27</f>
        <v>-36</v>
      </c>
      <c r="E13" s="20">
        <f>E25+E26+E27</f>
        <v>-24</v>
      </c>
      <c r="F13" s="20">
        <f>F25+F26+F27</f>
        <v>5</v>
      </c>
      <c r="G13" s="20">
        <f>G25+G26+G27</f>
        <v>-14</v>
      </c>
      <c r="H13" s="20">
        <f>H25+H26+H27</f>
        <v>29</v>
      </c>
      <c r="I13" s="20">
        <f>I25+I26+I27</f>
        <v>0</v>
      </c>
      <c r="J13" s="26">
        <f t="shared" si="0"/>
        <v>-11.438659535350158</v>
      </c>
      <c r="K13" s="35">
        <v>2.3830540698646163</v>
      </c>
      <c r="L13" s="35">
        <v>13.821713605214775</v>
      </c>
      <c r="M13" s="20">
        <f t="shared" ref="M13:U13" si="5">M25+M26+M27</f>
        <v>-25</v>
      </c>
      <c r="N13" s="20">
        <f t="shared" si="5"/>
        <v>20</v>
      </c>
      <c r="O13" s="20">
        <f t="shared" si="5"/>
        <v>-32</v>
      </c>
      <c r="P13" s="20">
        <f t="shared" si="5"/>
        <v>13</v>
      </c>
      <c r="Q13" s="20">
        <f t="shared" si="5"/>
        <v>7</v>
      </c>
      <c r="R13" s="20">
        <f t="shared" si="5"/>
        <v>45</v>
      </c>
      <c r="S13" s="20">
        <f t="shared" si="5"/>
        <v>-10</v>
      </c>
      <c r="T13" s="20">
        <f t="shared" si="5"/>
        <v>22</v>
      </c>
      <c r="U13" s="20">
        <f t="shared" si="5"/>
        <v>23</v>
      </c>
      <c r="V13" s="26">
        <v>-11.915270349323086</v>
      </c>
    </row>
    <row r="14" spans="1:22" ht="18.75" customHeight="1" x14ac:dyDescent="0.2">
      <c r="A14" s="4" t="s">
        <v>24</v>
      </c>
      <c r="B14" s="20">
        <f>B28+B29+B30+B31</f>
        <v>-32</v>
      </c>
      <c r="C14" s="20">
        <f>C28+C29+C30+C31</f>
        <v>3</v>
      </c>
      <c r="D14" s="20">
        <f>D28+D29+D30+D31</f>
        <v>-17</v>
      </c>
      <c r="E14" s="20">
        <f>E28+E29+E30+E31</f>
        <v>-28</v>
      </c>
      <c r="F14" s="20">
        <f>F28+F29+F30+F31</f>
        <v>34</v>
      </c>
      <c r="G14" s="20">
        <f>G28+G29+G30+G31</f>
        <v>0</v>
      </c>
      <c r="H14" s="20">
        <f>H28+H29+H30+H31</f>
        <v>62</v>
      </c>
      <c r="I14" s="20">
        <f>I28+I29+I30+I31</f>
        <v>2</v>
      </c>
      <c r="J14" s="26">
        <f t="shared" si="0"/>
        <v>-6.3205026716801909</v>
      </c>
      <c r="K14" s="35">
        <v>7.6748961013259445</v>
      </c>
      <c r="L14" s="35">
        <v>13.995398773006135</v>
      </c>
      <c r="M14" s="20">
        <f t="shared" ref="M14:U14" si="6">M28+M29+M30+M31</f>
        <v>-4</v>
      </c>
      <c r="N14" s="20">
        <f t="shared" si="6"/>
        <v>83</v>
      </c>
      <c r="O14" s="20">
        <f t="shared" si="6"/>
        <v>-6</v>
      </c>
      <c r="P14" s="20">
        <f t="shared" si="6"/>
        <v>39</v>
      </c>
      <c r="Q14" s="20">
        <f t="shared" si="6"/>
        <v>44</v>
      </c>
      <c r="R14" s="20">
        <f t="shared" si="6"/>
        <v>87</v>
      </c>
      <c r="S14" s="20">
        <f t="shared" si="6"/>
        <v>9</v>
      </c>
      <c r="T14" s="20">
        <f t="shared" si="6"/>
        <v>38</v>
      </c>
      <c r="U14" s="20">
        <f t="shared" si="6"/>
        <v>49</v>
      </c>
      <c r="V14" s="26">
        <v>-0.90292895309717736</v>
      </c>
    </row>
    <row r="15" spans="1:22" ht="18.75" customHeight="1" x14ac:dyDescent="0.2">
      <c r="A15" s="4" t="s">
        <v>23</v>
      </c>
      <c r="B15" s="20">
        <f>B32+B33+B34+B35</f>
        <v>-28</v>
      </c>
      <c r="C15" s="20">
        <f>C32+C33+C34+C35</f>
        <v>23</v>
      </c>
      <c r="D15" s="20">
        <f>D32+D33+D34+D35</f>
        <v>38</v>
      </c>
      <c r="E15" s="20">
        <f>E32+E33+E34+E35</f>
        <v>-28</v>
      </c>
      <c r="F15" s="20">
        <f>F32+F33+F34+F35</f>
        <v>18</v>
      </c>
      <c r="G15" s="20">
        <f>G32+G33+G34+G35</f>
        <v>6</v>
      </c>
      <c r="H15" s="20">
        <f>H32+H33+H34+H35</f>
        <v>46</v>
      </c>
      <c r="I15" s="22">
        <f>I32+I33+I34+I35</f>
        <v>-18</v>
      </c>
      <c r="J15" s="26">
        <f>K15-L15</f>
        <v>-8.3492229994134277</v>
      </c>
      <c r="K15" s="35">
        <v>5.3673576424800631</v>
      </c>
      <c r="L15" s="35">
        <v>13.716580641893492</v>
      </c>
      <c r="M15" s="22">
        <f t="shared" ref="M15:U15" si="7">M32+M33+M34+M35</f>
        <v>0</v>
      </c>
      <c r="N15" s="20">
        <f t="shared" si="7"/>
        <v>76</v>
      </c>
      <c r="O15" s="20">
        <f t="shared" si="7"/>
        <v>24</v>
      </c>
      <c r="P15" s="20">
        <f t="shared" si="7"/>
        <v>22</v>
      </c>
      <c r="Q15" s="20">
        <f t="shared" si="7"/>
        <v>54</v>
      </c>
      <c r="R15" s="20">
        <f>R32+R33+R34+R35</f>
        <v>76</v>
      </c>
      <c r="S15" s="20">
        <f t="shared" si="7"/>
        <v>10</v>
      </c>
      <c r="T15" s="20">
        <f t="shared" si="7"/>
        <v>29</v>
      </c>
      <c r="U15" s="20">
        <f t="shared" si="7"/>
        <v>47</v>
      </c>
      <c r="V15" s="26">
        <v>0</v>
      </c>
    </row>
    <row r="16" spans="1:22" ht="18.75" customHeight="1" x14ac:dyDescent="0.2">
      <c r="A16" s="2" t="s">
        <v>22</v>
      </c>
      <c r="B16" s="19">
        <f>B36+B37+B38</f>
        <v>-33</v>
      </c>
      <c r="C16" s="19">
        <f>C36+C37+C38</f>
        <v>-10</v>
      </c>
      <c r="D16" s="19">
        <f>D36+D37+D38</f>
        <v>-14</v>
      </c>
      <c r="E16" s="19">
        <f>E36+E37+E38</f>
        <v>-18</v>
      </c>
      <c r="F16" s="19">
        <f>F36+F37+F38</f>
        <v>2</v>
      </c>
      <c r="G16" s="19">
        <f>G36+G37+G38</f>
        <v>-2</v>
      </c>
      <c r="H16" s="19">
        <f>H36+H37+H38</f>
        <v>20</v>
      </c>
      <c r="I16" s="19">
        <f>I36+I37+I38</f>
        <v>4</v>
      </c>
      <c r="J16" s="27">
        <f t="shared" si="0"/>
        <v>-22.245773472338378</v>
      </c>
      <c r="K16" s="34">
        <v>2.4717526080375976</v>
      </c>
      <c r="L16" s="34">
        <v>24.717526080375976</v>
      </c>
      <c r="M16" s="19">
        <f t="shared" ref="M16:U16" si="8">M36+M37+M38</f>
        <v>-15</v>
      </c>
      <c r="N16" s="19">
        <f t="shared" si="8"/>
        <v>15</v>
      </c>
      <c r="O16" s="19">
        <f t="shared" si="8"/>
        <v>12</v>
      </c>
      <c r="P16" s="19">
        <f t="shared" si="8"/>
        <v>8</v>
      </c>
      <c r="Q16" s="19">
        <f t="shared" si="8"/>
        <v>7</v>
      </c>
      <c r="R16" s="19">
        <f t="shared" si="8"/>
        <v>30</v>
      </c>
      <c r="S16" s="19">
        <f t="shared" si="8"/>
        <v>20</v>
      </c>
      <c r="T16" s="19">
        <f t="shared" si="8"/>
        <v>10</v>
      </c>
      <c r="U16" s="19">
        <f t="shared" si="8"/>
        <v>20</v>
      </c>
      <c r="V16" s="30">
        <v>-18.538144560281985</v>
      </c>
    </row>
    <row r="17" spans="1:22" ht="18.75" customHeight="1" x14ac:dyDescent="0.2">
      <c r="A17" s="6" t="s">
        <v>21</v>
      </c>
      <c r="B17" s="18">
        <f>B12+B13+B20</f>
        <v>-101</v>
      </c>
      <c r="C17" s="18">
        <f>C12+C13+C20</f>
        <v>21</v>
      </c>
      <c r="D17" s="18">
        <f>D12+D13+D20</f>
        <v>-35</v>
      </c>
      <c r="E17" s="18">
        <f>E12+E13+E20</f>
        <v>-111</v>
      </c>
      <c r="F17" s="18">
        <f>F12+F13+F20</f>
        <v>122</v>
      </c>
      <c r="G17" s="18">
        <f>G12+G13+G20</f>
        <v>-14</v>
      </c>
      <c r="H17" s="18">
        <f>H12+H13+H20</f>
        <v>233</v>
      </c>
      <c r="I17" s="18">
        <f>I12+I13+I20</f>
        <v>37</v>
      </c>
      <c r="J17" s="25">
        <f t="shared" si="0"/>
        <v>-5.8676436852191287</v>
      </c>
      <c r="K17" s="33">
        <v>6.4491218882588619</v>
      </c>
      <c r="L17" s="33">
        <v>12.316765573477991</v>
      </c>
      <c r="M17" s="18">
        <f t="shared" ref="M17:U17" si="9">M12+M13+M20</f>
        <v>10</v>
      </c>
      <c r="N17" s="18">
        <f t="shared" si="9"/>
        <v>280</v>
      </c>
      <c r="O17" s="18">
        <f t="shared" si="9"/>
        <v>-78</v>
      </c>
      <c r="P17" s="18">
        <f t="shared" si="9"/>
        <v>203</v>
      </c>
      <c r="Q17" s="18">
        <f t="shared" si="9"/>
        <v>77</v>
      </c>
      <c r="R17" s="18">
        <f t="shared" si="9"/>
        <v>270</v>
      </c>
      <c r="S17" s="18">
        <f t="shared" si="9"/>
        <v>-94</v>
      </c>
      <c r="T17" s="18">
        <f t="shared" si="9"/>
        <v>192</v>
      </c>
      <c r="U17" s="18">
        <f t="shared" si="9"/>
        <v>78</v>
      </c>
      <c r="V17" s="25">
        <v>0.52861654821793991</v>
      </c>
    </row>
    <row r="18" spans="1:22" ht="18.75" customHeight="1" x14ac:dyDescent="0.2">
      <c r="A18" s="4" t="s">
        <v>20</v>
      </c>
      <c r="B18" s="20">
        <f>B14+B22</f>
        <v>-71</v>
      </c>
      <c r="C18" s="20">
        <f>C14+C22</f>
        <v>16</v>
      </c>
      <c r="D18" s="20">
        <f>D14+D22</f>
        <v>13</v>
      </c>
      <c r="E18" s="20">
        <f>E14+E22</f>
        <v>-46</v>
      </c>
      <c r="F18" s="20">
        <f>F14+F22</f>
        <v>63</v>
      </c>
      <c r="G18" s="20">
        <f>G14+G22</f>
        <v>5</v>
      </c>
      <c r="H18" s="20">
        <f>H14+H22</f>
        <v>109</v>
      </c>
      <c r="I18" s="20">
        <f>I14+I22</f>
        <v>-9</v>
      </c>
      <c r="J18" s="26">
        <f t="shared" si="0"/>
        <v>-5.5254218769848249</v>
      </c>
      <c r="K18" s="35">
        <v>7.5674256141313903</v>
      </c>
      <c r="L18" s="35">
        <v>13.092847491116215</v>
      </c>
      <c r="M18" s="20">
        <f t="shared" ref="M18:U18" si="10">M14+M22</f>
        <v>-25</v>
      </c>
      <c r="N18" s="20">
        <f t="shared" si="10"/>
        <v>148</v>
      </c>
      <c r="O18" s="20">
        <f t="shared" si="10"/>
        <v>-13</v>
      </c>
      <c r="P18" s="20">
        <f t="shared" si="10"/>
        <v>70</v>
      </c>
      <c r="Q18" s="20">
        <f t="shared" si="10"/>
        <v>78</v>
      </c>
      <c r="R18" s="20">
        <f t="shared" si="10"/>
        <v>173</v>
      </c>
      <c r="S18" s="20">
        <f t="shared" si="10"/>
        <v>-12</v>
      </c>
      <c r="T18" s="20">
        <f t="shared" si="10"/>
        <v>82</v>
      </c>
      <c r="U18" s="20">
        <f t="shared" si="10"/>
        <v>91</v>
      </c>
      <c r="V18" s="26">
        <v>-3.0029466722743585</v>
      </c>
    </row>
    <row r="19" spans="1:22" ht="18.75" customHeight="1" x14ac:dyDescent="0.2">
      <c r="A19" s="2" t="s">
        <v>19</v>
      </c>
      <c r="B19" s="19">
        <f>B15+B16+B21+B23</f>
        <v>-13</v>
      </c>
      <c r="C19" s="19">
        <f>C15+C16+C21+C23</f>
        <v>36</v>
      </c>
      <c r="D19" s="19">
        <f>D15+D16+D21+D23</f>
        <v>35</v>
      </c>
      <c r="E19" s="19">
        <f>E15+E16+E21+E23</f>
        <v>-88</v>
      </c>
      <c r="F19" s="19">
        <f>F15+F16+F21+F23</f>
        <v>148</v>
      </c>
      <c r="G19" s="19">
        <f>G15+G16+G21+G23</f>
        <v>17</v>
      </c>
      <c r="H19" s="19">
        <f>H15+H16+H21+H23</f>
        <v>236</v>
      </c>
      <c r="I19" s="21">
        <f>I15+I16+I21+I23</f>
        <v>12</v>
      </c>
      <c r="J19" s="27">
        <f t="shared" si="0"/>
        <v>-4.5384539301711122</v>
      </c>
      <c r="K19" s="34">
        <v>7.6328543371059592</v>
      </c>
      <c r="L19" s="34">
        <v>12.171308267277071</v>
      </c>
      <c r="M19" s="21">
        <f t="shared" ref="M19:U19" si="11">M15+M16+M21+M23</f>
        <v>75</v>
      </c>
      <c r="N19" s="21">
        <f>N15+N16+N21+N23</f>
        <v>514</v>
      </c>
      <c r="O19" s="19">
        <f t="shared" si="11"/>
        <v>69</v>
      </c>
      <c r="P19" s="19">
        <f t="shared" si="11"/>
        <v>334</v>
      </c>
      <c r="Q19" s="19">
        <f t="shared" si="11"/>
        <v>180</v>
      </c>
      <c r="R19" s="19">
        <f t="shared" si="11"/>
        <v>439</v>
      </c>
      <c r="S19" s="19">
        <f t="shared" si="11"/>
        <v>39</v>
      </c>
      <c r="T19" s="19">
        <f t="shared" si="11"/>
        <v>273</v>
      </c>
      <c r="U19" s="19">
        <f t="shared" si="11"/>
        <v>166</v>
      </c>
      <c r="V19" s="30">
        <v>3.8680005086685618</v>
      </c>
    </row>
    <row r="20" spans="1:22" ht="18.75" customHeight="1" x14ac:dyDescent="0.2">
      <c r="A20" s="5" t="s">
        <v>18</v>
      </c>
      <c r="B20" s="18">
        <f>E20+M20</f>
        <v>-46</v>
      </c>
      <c r="C20" s="18">
        <v>47</v>
      </c>
      <c r="D20" s="18">
        <f>G20-I20+O20-S20</f>
        <v>-6</v>
      </c>
      <c r="E20" s="18">
        <f>F20-H20</f>
        <v>-82</v>
      </c>
      <c r="F20" s="18">
        <v>109</v>
      </c>
      <c r="G20" s="18">
        <v>-2</v>
      </c>
      <c r="H20" s="18">
        <v>191</v>
      </c>
      <c r="I20" s="18">
        <v>41</v>
      </c>
      <c r="J20" s="25">
        <f>K20-L20</f>
        <v>-5.1529849435736947</v>
      </c>
      <c r="K20" s="33">
        <v>6.8496994981650348</v>
      </c>
      <c r="L20" s="33">
        <v>12.00268444173873</v>
      </c>
      <c r="M20" s="18">
        <f>N20-R20</f>
        <v>36</v>
      </c>
      <c r="N20" s="18">
        <f>P20+Q20</f>
        <v>246</v>
      </c>
      <c r="O20" s="22">
        <v>-43</v>
      </c>
      <c r="P20" s="22">
        <v>181</v>
      </c>
      <c r="Q20" s="22">
        <v>65</v>
      </c>
      <c r="R20" s="22">
        <f>SUM(T20:U20)</f>
        <v>210</v>
      </c>
      <c r="S20" s="22">
        <v>-80</v>
      </c>
      <c r="T20" s="22">
        <v>162</v>
      </c>
      <c r="U20" s="22">
        <v>48</v>
      </c>
      <c r="V20" s="29">
        <v>2.262286072788454</v>
      </c>
    </row>
    <row r="21" spans="1:22" ht="18.75" customHeight="1" x14ac:dyDescent="0.2">
      <c r="A21" s="3" t="s">
        <v>17</v>
      </c>
      <c r="B21" s="20">
        <f t="shared" ref="B21:B38" si="12">E21+M21</f>
        <v>56</v>
      </c>
      <c r="C21" s="20">
        <v>22</v>
      </c>
      <c r="D21" s="20">
        <f t="shared" ref="D21:D38" si="13">G21-I21+O21-S21</f>
        <v>42</v>
      </c>
      <c r="E21" s="20">
        <f t="shared" ref="E21:E38" si="14">F21-H21</f>
        <v>-29</v>
      </c>
      <c r="F21" s="20">
        <v>108</v>
      </c>
      <c r="G21" s="20">
        <v>9</v>
      </c>
      <c r="H21" s="20">
        <v>137</v>
      </c>
      <c r="I21" s="20">
        <v>17</v>
      </c>
      <c r="J21" s="26">
        <f t="shared" ref="J21:J38" si="15">K21-L21</f>
        <v>-2.3253785687750756</v>
      </c>
      <c r="K21" s="35">
        <v>8.6600305319899373</v>
      </c>
      <c r="L21" s="35">
        <v>10.985409100765013</v>
      </c>
      <c r="M21" s="20">
        <f t="shared" ref="M21:M38" si="16">N21-R21</f>
        <v>85</v>
      </c>
      <c r="N21" s="20">
        <f t="shared" ref="N21:N38" si="17">P21+Q21</f>
        <v>337</v>
      </c>
      <c r="O21" s="20">
        <v>42</v>
      </c>
      <c r="P21" s="20">
        <v>242</v>
      </c>
      <c r="Q21" s="20">
        <v>95</v>
      </c>
      <c r="R21" s="20">
        <f t="shared" ref="R21:R38" si="18">SUM(T21:U21)</f>
        <v>252</v>
      </c>
      <c r="S21" s="20">
        <v>-8</v>
      </c>
      <c r="T21" s="20">
        <v>179</v>
      </c>
      <c r="U21" s="20">
        <v>73</v>
      </c>
      <c r="V21" s="26">
        <v>6.8157647705476379</v>
      </c>
    </row>
    <row r="22" spans="1:22" ht="18.75" customHeight="1" x14ac:dyDescent="0.2">
      <c r="A22" s="3" t="s">
        <v>16</v>
      </c>
      <c r="B22" s="20">
        <f t="shared" si="12"/>
        <v>-39</v>
      </c>
      <c r="C22" s="20">
        <v>13</v>
      </c>
      <c r="D22" s="20">
        <f t="shared" si="13"/>
        <v>30</v>
      </c>
      <c r="E22" s="20">
        <f t="shared" si="14"/>
        <v>-18</v>
      </c>
      <c r="F22" s="20">
        <v>29</v>
      </c>
      <c r="G22" s="20">
        <v>5</v>
      </c>
      <c r="H22" s="20">
        <v>47</v>
      </c>
      <c r="I22" s="20">
        <v>-11</v>
      </c>
      <c r="J22" s="26">
        <f t="shared" si="15"/>
        <v>-4.621156597421999</v>
      </c>
      <c r="K22" s="35">
        <v>7.4451967402909993</v>
      </c>
      <c r="L22" s="35">
        <v>12.066353337712998</v>
      </c>
      <c r="M22" s="20">
        <f t="shared" si="16"/>
        <v>-21</v>
      </c>
      <c r="N22" s="20">
        <f t="shared" si="17"/>
        <v>65</v>
      </c>
      <c r="O22" s="20">
        <v>-7</v>
      </c>
      <c r="P22" s="20">
        <v>31</v>
      </c>
      <c r="Q22" s="20">
        <v>34</v>
      </c>
      <c r="R22" s="20">
        <f t="shared" si="18"/>
        <v>86</v>
      </c>
      <c r="S22" s="20">
        <v>-21</v>
      </c>
      <c r="T22" s="20">
        <v>44</v>
      </c>
      <c r="U22" s="20">
        <v>42</v>
      </c>
      <c r="V22" s="26">
        <v>-5.3913493636590033</v>
      </c>
    </row>
    <row r="23" spans="1:22" ht="18.75" customHeight="1" x14ac:dyDescent="0.2">
      <c r="A23" s="1" t="s">
        <v>15</v>
      </c>
      <c r="B23" s="19">
        <f t="shared" si="12"/>
        <v>-8</v>
      </c>
      <c r="C23" s="19">
        <v>1</v>
      </c>
      <c r="D23" s="19">
        <f t="shared" si="13"/>
        <v>-31</v>
      </c>
      <c r="E23" s="19">
        <f t="shared" si="14"/>
        <v>-13</v>
      </c>
      <c r="F23" s="19">
        <v>20</v>
      </c>
      <c r="G23" s="19">
        <v>4</v>
      </c>
      <c r="H23" s="19">
        <v>33</v>
      </c>
      <c r="I23" s="21">
        <v>9</v>
      </c>
      <c r="J23" s="27">
        <f t="shared" si="15"/>
        <v>-4.7169342412644761</v>
      </c>
      <c r="K23" s="34">
        <v>7.2568219096376554</v>
      </c>
      <c r="L23" s="34">
        <v>11.973756150902132</v>
      </c>
      <c r="M23" s="21">
        <f t="shared" si="16"/>
        <v>5</v>
      </c>
      <c r="N23" s="21">
        <f t="shared" si="17"/>
        <v>86</v>
      </c>
      <c r="O23" s="19">
        <v>-9</v>
      </c>
      <c r="P23" s="19">
        <v>62</v>
      </c>
      <c r="Q23" s="19">
        <v>24</v>
      </c>
      <c r="R23" s="19">
        <f t="shared" si="18"/>
        <v>81</v>
      </c>
      <c r="S23" s="19">
        <v>17</v>
      </c>
      <c r="T23" s="19">
        <v>55</v>
      </c>
      <c r="U23" s="19">
        <v>26</v>
      </c>
      <c r="V23" s="31">
        <v>1.8142054774094234</v>
      </c>
    </row>
    <row r="24" spans="1:22" ht="18.75" customHeight="1" x14ac:dyDescent="0.2">
      <c r="A24" s="7" t="s">
        <v>14</v>
      </c>
      <c r="B24" s="17">
        <f t="shared" si="12"/>
        <v>-6</v>
      </c>
      <c r="C24" s="17">
        <v>-15</v>
      </c>
      <c r="D24" s="18">
        <f t="shared" si="13"/>
        <v>7</v>
      </c>
      <c r="E24" s="18">
        <f t="shared" si="14"/>
        <v>-5</v>
      </c>
      <c r="F24" s="17">
        <v>8</v>
      </c>
      <c r="G24" s="17">
        <v>2</v>
      </c>
      <c r="H24" s="17">
        <v>13</v>
      </c>
      <c r="I24" s="23">
        <v>-4</v>
      </c>
      <c r="J24" s="28">
        <f t="shared" si="15"/>
        <v>-5.5184634178792162</v>
      </c>
      <c r="K24" s="32">
        <v>8.829541468606747</v>
      </c>
      <c r="L24" s="32">
        <v>14.348004886485963</v>
      </c>
      <c r="M24" s="18">
        <f t="shared" si="16"/>
        <v>-1</v>
      </c>
      <c r="N24" s="17">
        <f t="shared" si="17"/>
        <v>14</v>
      </c>
      <c r="O24" s="17">
        <v>-3</v>
      </c>
      <c r="P24" s="17">
        <v>9</v>
      </c>
      <c r="Q24" s="17">
        <v>5</v>
      </c>
      <c r="R24" s="17">
        <f t="shared" si="18"/>
        <v>15</v>
      </c>
      <c r="S24" s="17">
        <v>-4</v>
      </c>
      <c r="T24" s="17">
        <v>8</v>
      </c>
      <c r="U24" s="17">
        <v>7</v>
      </c>
      <c r="V24" s="28">
        <v>-1.1036926835758436</v>
      </c>
    </row>
    <row r="25" spans="1:22" ht="18.75" customHeight="1" x14ac:dyDescent="0.2">
      <c r="A25" s="5" t="s">
        <v>13</v>
      </c>
      <c r="B25" s="18">
        <f t="shared" si="12"/>
        <v>-2</v>
      </c>
      <c r="C25" s="18">
        <v>3</v>
      </c>
      <c r="D25" s="18">
        <f t="shared" si="13"/>
        <v>2</v>
      </c>
      <c r="E25" s="18">
        <f t="shared" si="14"/>
        <v>-4</v>
      </c>
      <c r="F25" s="18">
        <v>1</v>
      </c>
      <c r="G25" s="18">
        <v>-1</v>
      </c>
      <c r="H25" s="18">
        <v>5</v>
      </c>
      <c r="I25" s="18">
        <v>2</v>
      </c>
      <c r="J25" s="25">
        <f t="shared" si="15"/>
        <v>-16.941285681132513</v>
      </c>
      <c r="K25" s="33">
        <v>4.2353214202831282</v>
      </c>
      <c r="L25" s="33">
        <v>21.176607101415641</v>
      </c>
      <c r="M25" s="18">
        <f t="shared" si="16"/>
        <v>2</v>
      </c>
      <c r="N25" s="18">
        <f t="shared" si="17"/>
        <v>3</v>
      </c>
      <c r="O25" s="18">
        <v>-1</v>
      </c>
      <c r="P25" s="18">
        <v>3</v>
      </c>
      <c r="Q25" s="18">
        <v>0</v>
      </c>
      <c r="R25" s="18">
        <f t="shared" si="18"/>
        <v>1</v>
      </c>
      <c r="S25" s="18">
        <v>-6</v>
      </c>
      <c r="T25" s="18">
        <v>1</v>
      </c>
      <c r="U25" s="18">
        <v>0</v>
      </c>
      <c r="V25" s="29">
        <v>8.4706428405662564</v>
      </c>
    </row>
    <row r="26" spans="1:22" ht="18.75" customHeight="1" x14ac:dyDescent="0.2">
      <c r="A26" s="3" t="s">
        <v>12</v>
      </c>
      <c r="B26" s="20">
        <f t="shared" si="12"/>
        <v>-13</v>
      </c>
      <c r="C26" s="20">
        <v>0</v>
      </c>
      <c r="D26" s="20">
        <f t="shared" si="13"/>
        <v>7</v>
      </c>
      <c r="E26" s="20">
        <f t="shared" si="14"/>
        <v>-9</v>
      </c>
      <c r="F26" s="20">
        <v>0</v>
      </c>
      <c r="G26" s="20">
        <v>-2</v>
      </c>
      <c r="H26" s="20">
        <v>9</v>
      </c>
      <c r="I26" s="20">
        <v>-4</v>
      </c>
      <c r="J26" s="26">
        <f t="shared" si="15"/>
        <v>-16.879219804951237</v>
      </c>
      <c r="K26" s="35">
        <v>0</v>
      </c>
      <c r="L26" s="35">
        <v>16.879219804951237</v>
      </c>
      <c r="M26" s="20">
        <f t="shared" si="16"/>
        <v>-4</v>
      </c>
      <c r="N26" s="20">
        <f t="shared" si="17"/>
        <v>10</v>
      </c>
      <c r="O26" s="20">
        <v>-2</v>
      </c>
      <c r="P26" s="20">
        <v>8</v>
      </c>
      <c r="Q26" s="20">
        <v>2</v>
      </c>
      <c r="R26" s="20">
        <f t="shared" si="18"/>
        <v>14</v>
      </c>
      <c r="S26" s="20">
        <v>-7</v>
      </c>
      <c r="T26" s="20">
        <v>6</v>
      </c>
      <c r="U26" s="20">
        <v>8</v>
      </c>
      <c r="V26" s="26">
        <v>-7.5018754688672153</v>
      </c>
    </row>
    <row r="27" spans="1:22" ht="18.75" customHeight="1" x14ac:dyDescent="0.2">
      <c r="A27" s="1" t="s">
        <v>11</v>
      </c>
      <c r="B27" s="19">
        <f t="shared" si="12"/>
        <v>-34</v>
      </c>
      <c r="C27" s="19">
        <v>-14</v>
      </c>
      <c r="D27" s="19">
        <f t="shared" si="13"/>
        <v>-45</v>
      </c>
      <c r="E27" s="19">
        <f t="shared" si="14"/>
        <v>-11</v>
      </c>
      <c r="F27" s="19">
        <v>4</v>
      </c>
      <c r="G27" s="19">
        <v>-11</v>
      </c>
      <c r="H27" s="21">
        <v>15</v>
      </c>
      <c r="I27" s="21">
        <v>2</v>
      </c>
      <c r="J27" s="27">
        <f t="shared" si="15"/>
        <v>-8.2779067513906472</v>
      </c>
      <c r="K27" s="34">
        <v>3.0101479095965988</v>
      </c>
      <c r="L27" s="34">
        <v>11.288054660987246</v>
      </c>
      <c r="M27" s="21">
        <f t="shared" si="16"/>
        <v>-23</v>
      </c>
      <c r="N27" s="21">
        <f t="shared" si="17"/>
        <v>7</v>
      </c>
      <c r="O27" s="24">
        <v>-29</v>
      </c>
      <c r="P27" s="24">
        <v>2</v>
      </c>
      <c r="Q27" s="24">
        <v>5</v>
      </c>
      <c r="R27" s="24">
        <f t="shared" si="18"/>
        <v>30</v>
      </c>
      <c r="S27" s="24">
        <v>3</v>
      </c>
      <c r="T27" s="24">
        <v>15</v>
      </c>
      <c r="U27" s="24">
        <v>15</v>
      </c>
      <c r="V27" s="31">
        <v>-17.308350480180444</v>
      </c>
    </row>
    <row r="28" spans="1:22" ht="18.75" customHeight="1" x14ac:dyDescent="0.2">
      <c r="A28" s="5" t="s">
        <v>10</v>
      </c>
      <c r="B28" s="18">
        <f t="shared" si="12"/>
        <v>-13</v>
      </c>
      <c r="C28" s="18">
        <v>-7</v>
      </c>
      <c r="D28" s="18">
        <f t="shared" si="13"/>
        <v>-12</v>
      </c>
      <c r="E28" s="18">
        <f>F28-H28</f>
        <v>-13</v>
      </c>
      <c r="F28" s="18">
        <v>3</v>
      </c>
      <c r="G28" s="18">
        <v>-2</v>
      </c>
      <c r="H28" s="18">
        <v>16</v>
      </c>
      <c r="I28" s="18">
        <v>11</v>
      </c>
      <c r="J28" s="25">
        <f t="shared" si="15"/>
        <v>-25.824956323440571</v>
      </c>
      <c r="K28" s="33">
        <v>5.9596053054093616</v>
      </c>
      <c r="L28" s="33">
        <v>31.784561628849932</v>
      </c>
      <c r="M28" s="18">
        <f t="shared" si="16"/>
        <v>0</v>
      </c>
      <c r="N28" s="18">
        <f t="shared" si="17"/>
        <v>11</v>
      </c>
      <c r="O28" s="18">
        <v>6</v>
      </c>
      <c r="P28" s="18">
        <v>8</v>
      </c>
      <c r="Q28" s="18">
        <v>3</v>
      </c>
      <c r="R28" s="18">
        <f t="shared" si="18"/>
        <v>11</v>
      </c>
      <c r="S28" s="18">
        <v>5</v>
      </c>
      <c r="T28" s="18">
        <v>5</v>
      </c>
      <c r="U28" s="18">
        <v>6</v>
      </c>
      <c r="V28" s="25">
        <v>0</v>
      </c>
    </row>
    <row r="29" spans="1:22" ht="18.75" customHeight="1" x14ac:dyDescent="0.2">
      <c r="A29" s="3" t="s">
        <v>9</v>
      </c>
      <c r="B29" s="20">
        <f t="shared" si="12"/>
        <v>-14</v>
      </c>
      <c r="C29" s="20">
        <v>-3</v>
      </c>
      <c r="D29" s="20">
        <f t="shared" si="13"/>
        <v>-10</v>
      </c>
      <c r="E29" s="20">
        <f t="shared" si="14"/>
        <v>-7</v>
      </c>
      <c r="F29" s="20">
        <v>9</v>
      </c>
      <c r="G29" s="20">
        <v>-2</v>
      </c>
      <c r="H29" s="20">
        <v>16</v>
      </c>
      <c r="I29" s="20">
        <v>-3</v>
      </c>
      <c r="J29" s="26">
        <f t="shared" si="15"/>
        <v>-5.1650908591031941</v>
      </c>
      <c r="K29" s="35">
        <v>6.6408311045612498</v>
      </c>
      <c r="L29" s="35">
        <v>11.805921963664444</v>
      </c>
      <c r="M29" s="22">
        <f t="shared" si="16"/>
        <v>-7</v>
      </c>
      <c r="N29" s="22">
        <f t="shared" si="17"/>
        <v>26</v>
      </c>
      <c r="O29" s="20">
        <v>-16</v>
      </c>
      <c r="P29" s="20">
        <v>11</v>
      </c>
      <c r="Q29" s="20">
        <v>15</v>
      </c>
      <c r="R29" s="20">
        <f t="shared" si="18"/>
        <v>33</v>
      </c>
      <c r="S29" s="20">
        <v>-5</v>
      </c>
      <c r="T29" s="20">
        <v>9</v>
      </c>
      <c r="U29" s="20">
        <v>24</v>
      </c>
      <c r="V29" s="26">
        <v>-5.165090859103195</v>
      </c>
    </row>
    <row r="30" spans="1:22" ht="18.75" customHeight="1" x14ac:dyDescent="0.2">
      <c r="A30" s="3" t="s">
        <v>8</v>
      </c>
      <c r="B30" s="20">
        <f t="shared" si="12"/>
        <v>-10</v>
      </c>
      <c r="C30" s="20">
        <v>1</v>
      </c>
      <c r="D30" s="20">
        <f t="shared" si="13"/>
        <v>-8</v>
      </c>
      <c r="E30" s="20">
        <f t="shared" si="14"/>
        <v>-7</v>
      </c>
      <c r="F30" s="20">
        <v>8</v>
      </c>
      <c r="G30" s="20">
        <v>-4</v>
      </c>
      <c r="H30" s="20">
        <v>15</v>
      </c>
      <c r="I30" s="20">
        <v>-6</v>
      </c>
      <c r="J30" s="29">
        <f t="shared" si="15"/>
        <v>-5.121123079328302</v>
      </c>
      <c r="K30" s="36">
        <v>5.8527120906609147</v>
      </c>
      <c r="L30" s="36">
        <v>10.973835169989217</v>
      </c>
      <c r="M30" s="20">
        <f t="shared" si="16"/>
        <v>-3</v>
      </c>
      <c r="N30" s="20">
        <f t="shared" si="17"/>
        <v>22</v>
      </c>
      <c r="O30" s="20">
        <v>-3</v>
      </c>
      <c r="P30" s="20">
        <v>13</v>
      </c>
      <c r="Q30" s="20">
        <v>9</v>
      </c>
      <c r="R30" s="20">
        <f t="shared" si="18"/>
        <v>25</v>
      </c>
      <c r="S30" s="20">
        <v>7</v>
      </c>
      <c r="T30" s="20">
        <v>19</v>
      </c>
      <c r="U30" s="20">
        <v>6</v>
      </c>
      <c r="V30" s="26">
        <v>-2.1947670339978345</v>
      </c>
    </row>
    <row r="31" spans="1:22" ht="18.75" customHeight="1" x14ac:dyDescent="0.2">
      <c r="A31" s="1" t="s">
        <v>7</v>
      </c>
      <c r="B31" s="19">
        <f t="shared" si="12"/>
        <v>5</v>
      </c>
      <c r="C31" s="19">
        <v>12</v>
      </c>
      <c r="D31" s="19">
        <f t="shared" si="13"/>
        <v>13</v>
      </c>
      <c r="E31" s="19">
        <f t="shared" si="14"/>
        <v>-1</v>
      </c>
      <c r="F31" s="19">
        <v>14</v>
      </c>
      <c r="G31" s="19">
        <v>8</v>
      </c>
      <c r="H31" s="19">
        <v>15</v>
      </c>
      <c r="I31" s="21">
        <v>0</v>
      </c>
      <c r="J31" s="27">
        <f t="shared" si="15"/>
        <v>-0.83022095250226258</v>
      </c>
      <c r="K31" s="34">
        <v>11.623093335031685</v>
      </c>
      <c r="L31" s="34">
        <v>12.453314287533948</v>
      </c>
      <c r="M31" s="19">
        <f t="shared" si="16"/>
        <v>6</v>
      </c>
      <c r="N31" s="19">
        <f t="shared" si="17"/>
        <v>24</v>
      </c>
      <c r="O31" s="19">
        <v>7</v>
      </c>
      <c r="P31" s="19">
        <v>7</v>
      </c>
      <c r="Q31" s="19">
        <v>17</v>
      </c>
      <c r="R31" s="19">
        <f t="shared" si="18"/>
        <v>18</v>
      </c>
      <c r="S31" s="19">
        <v>2</v>
      </c>
      <c r="T31" s="19">
        <v>5</v>
      </c>
      <c r="U31" s="19">
        <v>13</v>
      </c>
      <c r="V31" s="30">
        <v>4.981325715013579</v>
      </c>
    </row>
    <row r="32" spans="1:22" ht="18.75" customHeight="1" x14ac:dyDescent="0.2">
      <c r="A32" s="5" t="s">
        <v>6</v>
      </c>
      <c r="B32" s="18">
        <f t="shared" si="12"/>
        <v>8</v>
      </c>
      <c r="C32" s="18">
        <v>8</v>
      </c>
      <c r="D32" s="18">
        <f t="shared" si="13"/>
        <v>4</v>
      </c>
      <c r="E32" s="18">
        <f t="shared" si="14"/>
        <v>4</v>
      </c>
      <c r="F32" s="18">
        <v>4</v>
      </c>
      <c r="G32" s="18">
        <v>1</v>
      </c>
      <c r="H32" s="18">
        <v>0</v>
      </c>
      <c r="I32" s="18">
        <v>-4</v>
      </c>
      <c r="J32" s="25">
        <f t="shared" si="15"/>
        <v>13.36457837501373</v>
      </c>
      <c r="K32" s="33">
        <v>13.36457837501373</v>
      </c>
      <c r="L32" s="33">
        <v>0</v>
      </c>
      <c r="M32" s="18">
        <f t="shared" si="16"/>
        <v>4</v>
      </c>
      <c r="N32" s="18">
        <f t="shared" si="17"/>
        <v>15</v>
      </c>
      <c r="O32" s="22">
        <v>7</v>
      </c>
      <c r="P32" s="22">
        <v>3</v>
      </c>
      <c r="Q32" s="22">
        <v>12</v>
      </c>
      <c r="R32" s="22">
        <f t="shared" si="18"/>
        <v>11</v>
      </c>
      <c r="S32" s="22">
        <v>8</v>
      </c>
      <c r="T32" s="22">
        <v>5</v>
      </c>
      <c r="U32" s="22">
        <v>6</v>
      </c>
      <c r="V32" s="29">
        <v>13.364578375013728</v>
      </c>
    </row>
    <row r="33" spans="1:22" ht="18.75" customHeight="1" x14ac:dyDescent="0.2">
      <c r="A33" s="3" t="s">
        <v>5</v>
      </c>
      <c r="B33" s="20">
        <f t="shared" si="12"/>
        <v>-26</v>
      </c>
      <c r="C33" s="20">
        <v>10</v>
      </c>
      <c r="D33" s="20">
        <f t="shared" si="13"/>
        <v>18</v>
      </c>
      <c r="E33" s="20">
        <f t="shared" si="14"/>
        <v>-16</v>
      </c>
      <c r="F33" s="20">
        <v>7</v>
      </c>
      <c r="G33" s="20">
        <v>3</v>
      </c>
      <c r="H33" s="20">
        <v>23</v>
      </c>
      <c r="I33" s="20">
        <v>-9</v>
      </c>
      <c r="J33" s="26">
        <f t="shared" si="15"/>
        <v>-12.448760772761087</v>
      </c>
      <c r="K33" s="35">
        <v>5.4463328380829763</v>
      </c>
      <c r="L33" s="35">
        <v>17.895093610844064</v>
      </c>
      <c r="M33" s="20">
        <f t="shared" si="16"/>
        <v>-10</v>
      </c>
      <c r="N33" s="20">
        <f t="shared" si="17"/>
        <v>16</v>
      </c>
      <c r="O33" s="20">
        <v>-2</v>
      </c>
      <c r="P33" s="20">
        <v>6</v>
      </c>
      <c r="Q33" s="20">
        <v>10</v>
      </c>
      <c r="R33" s="20">
        <f t="shared" si="18"/>
        <v>26</v>
      </c>
      <c r="S33" s="20">
        <v>-8</v>
      </c>
      <c r="T33" s="20">
        <v>8</v>
      </c>
      <c r="U33" s="20">
        <v>18</v>
      </c>
      <c r="V33" s="26">
        <v>-7.7804754829756817</v>
      </c>
    </row>
    <row r="34" spans="1:22" ht="18.75" customHeight="1" x14ac:dyDescent="0.2">
      <c r="A34" s="3" t="s">
        <v>4</v>
      </c>
      <c r="B34" s="20">
        <f t="shared" si="12"/>
        <v>-7</v>
      </c>
      <c r="C34" s="20">
        <v>0</v>
      </c>
      <c r="D34" s="20">
        <f t="shared" si="13"/>
        <v>7</v>
      </c>
      <c r="E34" s="20">
        <f t="shared" si="14"/>
        <v>-6</v>
      </c>
      <c r="F34" s="20">
        <v>3</v>
      </c>
      <c r="G34" s="20">
        <v>0</v>
      </c>
      <c r="H34" s="20">
        <v>9</v>
      </c>
      <c r="I34" s="20">
        <v>-6</v>
      </c>
      <c r="J34" s="26">
        <f t="shared" si="15"/>
        <v>-6.9097379978797502</v>
      </c>
      <c r="K34" s="35">
        <v>3.4548689989398755</v>
      </c>
      <c r="L34" s="35">
        <v>10.364606996819626</v>
      </c>
      <c r="M34" s="20">
        <f>N34-R34</f>
        <v>-1</v>
      </c>
      <c r="N34" s="20">
        <f t="shared" si="17"/>
        <v>19</v>
      </c>
      <c r="O34" s="20">
        <v>10</v>
      </c>
      <c r="P34" s="20">
        <v>8</v>
      </c>
      <c r="Q34" s="20">
        <v>11</v>
      </c>
      <c r="R34" s="20">
        <f t="shared" si="18"/>
        <v>20</v>
      </c>
      <c r="S34" s="20">
        <v>9</v>
      </c>
      <c r="T34" s="20">
        <v>9</v>
      </c>
      <c r="U34" s="20">
        <v>11</v>
      </c>
      <c r="V34" s="26">
        <v>-1.151622999646623</v>
      </c>
    </row>
    <row r="35" spans="1:22" ht="18.75" customHeight="1" x14ac:dyDescent="0.2">
      <c r="A35" s="1" t="s">
        <v>3</v>
      </c>
      <c r="B35" s="19">
        <f t="shared" si="12"/>
        <v>-3</v>
      </c>
      <c r="C35" s="19">
        <v>5</v>
      </c>
      <c r="D35" s="19">
        <f t="shared" si="13"/>
        <v>9</v>
      </c>
      <c r="E35" s="19">
        <f t="shared" si="14"/>
        <v>-10</v>
      </c>
      <c r="F35" s="19">
        <v>4</v>
      </c>
      <c r="G35" s="19">
        <v>2</v>
      </c>
      <c r="H35" s="19">
        <v>14</v>
      </c>
      <c r="I35" s="21">
        <v>1</v>
      </c>
      <c r="J35" s="27">
        <f t="shared" si="15"/>
        <v>-11.102492737753039</v>
      </c>
      <c r="K35" s="34">
        <v>4.4409970951012143</v>
      </c>
      <c r="L35" s="34">
        <v>15.543489832854252</v>
      </c>
      <c r="M35" s="21">
        <f t="shared" si="16"/>
        <v>7</v>
      </c>
      <c r="N35" s="21">
        <f t="shared" si="17"/>
        <v>26</v>
      </c>
      <c r="O35" s="24">
        <v>9</v>
      </c>
      <c r="P35" s="24">
        <v>5</v>
      </c>
      <c r="Q35" s="24">
        <v>21</v>
      </c>
      <c r="R35" s="24">
        <f t="shared" si="18"/>
        <v>19</v>
      </c>
      <c r="S35" s="24">
        <v>1</v>
      </c>
      <c r="T35" s="24">
        <v>7</v>
      </c>
      <c r="U35" s="24">
        <v>12</v>
      </c>
      <c r="V35" s="31">
        <v>7.7717449164271244</v>
      </c>
    </row>
    <row r="36" spans="1:22" ht="18.75" customHeight="1" x14ac:dyDescent="0.2">
      <c r="A36" s="5" t="s">
        <v>2</v>
      </c>
      <c r="B36" s="18">
        <f t="shared" si="12"/>
        <v>-15</v>
      </c>
      <c r="C36" s="18">
        <v>-4</v>
      </c>
      <c r="D36" s="18">
        <f t="shared" si="13"/>
        <v>-4</v>
      </c>
      <c r="E36" s="18">
        <f t="shared" si="14"/>
        <v>-8</v>
      </c>
      <c r="F36" s="18">
        <v>1</v>
      </c>
      <c r="G36" s="18">
        <v>-1</v>
      </c>
      <c r="H36" s="18">
        <v>9</v>
      </c>
      <c r="I36" s="18">
        <v>2</v>
      </c>
      <c r="J36" s="25">
        <f t="shared" si="15"/>
        <v>-22.996471774193552</v>
      </c>
      <c r="K36" s="33">
        <v>2.8745589717741935</v>
      </c>
      <c r="L36" s="33">
        <v>25.871030745967744</v>
      </c>
      <c r="M36" s="18">
        <f t="shared" si="16"/>
        <v>-7</v>
      </c>
      <c r="N36" s="18">
        <f t="shared" si="17"/>
        <v>5</v>
      </c>
      <c r="O36" s="18">
        <v>5</v>
      </c>
      <c r="P36" s="18">
        <v>4</v>
      </c>
      <c r="Q36" s="18">
        <v>1</v>
      </c>
      <c r="R36" s="18">
        <f t="shared" si="18"/>
        <v>12</v>
      </c>
      <c r="S36" s="18">
        <v>6</v>
      </c>
      <c r="T36" s="18">
        <v>3</v>
      </c>
      <c r="U36" s="18">
        <v>9</v>
      </c>
      <c r="V36" s="25">
        <v>-20.121912802419352</v>
      </c>
    </row>
    <row r="37" spans="1:22" ht="18.75" customHeight="1" x14ac:dyDescent="0.2">
      <c r="A37" s="3" t="s">
        <v>1</v>
      </c>
      <c r="B37" s="20">
        <f t="shared" si="12"/>
        <v>-13</v>
      </c>
      <c r="C37" s="20">
        <v>-4</v>
      </c>
      <c r="D37" s="20">
        <f t="shared" si="13"/>
        <v>-11</v>
      </c>
      <c r="E37" s="20">
        <f t="shared" si="14"/>
        <v>-8</v>
      </c>
      <c r="F37" s="20">
        <v>1</v>
      </c>
      <c r="G37" s="20">
        <v>0</v>
      </c>
      <c r="H37" s="20">
        <v>9</v>
      </c>
      <c r="I37" s="20">
        <v>5</v>
      </c>
      <c r="J37" s="26">
        <f t="shared" si="15"/>
        <v>-33.283939359398161</v>
      </c>
      <c r="K37" s="35">
        <v>4.1604924199247684</v>
      </c>
      <c r="L37" s="35">
        <v>37.444431779322926</v>
      </c>
      <c r="M37" s="20">
        <f>N37-R37</f>
        <v>-5</v>
      </c>
      <c r="N37" s="22">
        <f t="shared" si="17"/>
        <v>5</v>
      </c>
      <c r="O37" s="20">
        <v>4</v>
      </c>
      <c r="P37" s="20">
        <v>2</v>
      </c>
      <c r="Q37" s="20">
        <v>3</v>
      </c>
      <c r="R37" s="20">
        <f t="shared" si="18"/>
        <v>10</v>
      </c>
      <c r="S37" s="20">
        <v>10</v>
      </c>
      <c r="T37" s="20">
        <v>4</v>
      </c>
      <c r="U37" s="20">
        <v>6</v>
      </c>
      <c r="V37" s="26">
        <v>-20.802462099623845</v>
      </c>
    </row>
    <row r="38" spans="1:22" ht="18.75" customHeight="1" x14ac:dyDescent="0.2">
      <c r="A38" s="1" t="s">
        <v>0</v>
      </c>
      <c r="B38" s="19">
        <f t="shared" si="12"/>
        <v>-5</v>
      </c>
      <c r="C38" s="19">
        <v>-2</v>
      </c>
      <c r="D38" s="19">
        <f t="shared" si="13"/>
        <v>1</v>
      </c>
      <c r="E38" s="19">
        <f t="shared" si="14"/>
        <v>-2</v>
      </c>
      <c r="F38" s="19">
        <v>0</v>
      </c>
      <c r="G38" s="19">
        <v>-1</v>
      </c>
      <c r="H38" s="19">
        <v>2</v>
      </c>
      <c r="I38" s="21">
        <v>-3</v>
      </c>
      <c r="J38" s="27">
        <f t="shared" si="15"/>
        <v>-9.0535898103707009</v>
      </c>
      <c r="K38" s="34">
        <v>0</v>
      </c>
      <c r="L38" s="34">
        <v>9.0535898103707009</v>
      </c>
      <c r="M38" s="21">
        <f t="shared" si="16"/>
        <v>-3</v>
      </c>
      <c r="N38" s="19">
        <f t="shared" si="17"/>
        <v>5</v>
      </c>
      <c r="O38" s="19">
        <v>3</v>
      </c>
      <c r="P38" s="19">
        <v>2</v>
      </c>
      <c r="Q38" s="19">
        <v>3</v>
      </c>
      <c r="R38" s="19">
        <f t="shared" si="18"/>
        <v>8</v>
      </c>
      <c r="S38" s="19">
        <v>4</v>
      </c>
      <c r="T38" s="19">
        <v>3</v>
      </c>
      <c r="U38" s="19">
        <v>5</v>
      </c>
      <c r="V38" s="30">
        <v>-13.580384715556054</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66</v>
      </c>
    </row>
    <row r="4" spans="1:22" x14ac:dyDescent="0.2">
      <c r="A4" t="s">
        <v>46</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H9" si="0">B10+B11</f>
        <v>-40</v>
      </c>
      <c r="C9" s="17">
        <f t="shared" si="0"/>
        <v>59</v>
      </c>
      <c r="D9" s="17">
        <f t="shared" si="0"/>
        <v>57</v>
      </c>
      <c r="E9" s="17">
        <f t="shared" si="0"/>
        <v>-76</v>
      </c>
      <c r="F9" s="17">
        <f t="shared" si="0"/>
        <v>184</v>
      </c>
      <c r="G9" s="17">
        <f t="shared" si="0"/>
        <v>21</v>
      </c>
      <c r="H9" s="17">
        <f t="shared" si="0"/>
        <v>260</v>
      </c>
      <c r="I9" s="17">
        <f>I10+I11</f>
        <v>-5</v>
      </c>
      <c r="J9" s="28">
        <f>K9-L9</f>
        <v>-3.4092730259891297</v>
      </c>
      <c r="K9" s="28">
        <v>8.2540294313421096</v>
      </c>
      <c r="L9" s="28">
        <v>11.663302457331239</v>
      </c>
      <c r="M9" s="17">
        <f t="shared" ref="M9:U9" si="1">M10+M11</f>
        <v>36</v>
      </c>
      <c r="N9" s="17">
        <f t="shared" si="1"/>
        <v>488</v>
      </c>
      <c r="O9" s="17">
        <f t="shared" si="1"/>
        <v>-8</v>
      </c>
      <c r="P9" s="17">
        <f t="shared" si="1"/>
        <v>327</v>
      </c>
      <c r="Q9" s="17">
        <f t="shared" si="1"/>
        <v>161</v>
      </c>
      <c r="R9" s="17">
        <f>R10+R11</f>
        <v>452</v>
      </c>
      <c r="S9" s="17">
        <f t="shared" si="1"/>
        <v>-39</v>
      </c>
      <c r="T9" s="17">
        <f t="shared" si="1"/>
        <v>291</v>
      </c>
      <c r="U9" s="17">
        <f t="shared" si="1"/>
        <v>161</v>
      </c>
      <c r="V9" s="28">
        <v>1.6149188017843272</v>
      </c>
    </row>
    <row r="10" spans="1:22" ht="15" customHeight="1" x14ac:dyDescent="0.2">
      <c r="A10" s="6" t="s">
        <v>28</v>
      </c>
      <c r="B10" s="18">
        <f t="shared" ref="B10:I10" si="2">B20+B21+B22+B23</f>
        <v>15</v>
      </c>
      <c r="C10" s="18">
        <f t="shared" si="2"/>
        <v>50</v>
      </c>
      <c r="D10" s="18">
        <f t="shared" si="2"/>
        <v>51</v>
      </c>
      <c r="E10" s="18">
        <f t="shared" si="2"/>
        <v>-43</v>
      </c>
      <c r="F10" s="18">
        <f t="shared" si="2"/>
        <v>145</v>
      </c>
      <c r="G10" s="18">
        <f t="shared" si="2"/>
        <v>26</v>
      </c>
      <c r="H10" s="18">
        <f t="shared" si="2"/>
        <v>188</v>
      </c>
      <c r="I10" s="18">
        <f t="shared" si="2"/>
        <v>15</v>
      </c>
      <c r="J10" s="25">
        <f t="shared" ref="J10:J38" si="3">K10-L10</f>
        <v>-2.5625092247066714</v>
      </c>
      <c r="K10" s="25">
        <v>8.6410194786620274</v>
      </c>
      <c r="L10" s="25">
        <v>11.203528703368699</v>
      </c>
      <c r="M10" s="18">
        <f t="shared" ref="M10:U10" si="4">M20+M21+M22+M23</f>
        <v>58</v>
      </c>
      <c r="N10" s="18">
        <f t="shared" si="4"/>
        <v>383</v>
      </c>
      <c r="O10" s="18">
        <f t="shared" si="4"/>
        <v>-13</v>
      </c>
      <c r="P10" s="18">
        <f t="shared" si="4"/>
        <v>280</v>
      </c>
      <c r="Q10" s="18">
        <f t="shared" si="4"/>
        <v>103</v>
      </c>
      <c r="R10" s="18">
        <f t="shared" si="4"/>
        <v>325</v>
      </c>
      <c r="S10" s="18">
        <f t="shared" si="4"/>
        <v>-53</v>
      </c>
      <c r="T10" s="18">
        <f t="shared" si="4"/>
        <v>233</v>
      </c>
      <c r="U10" s="18">
        <f t="shared" si="4"/>
        <v>92</v>
      </c>
      <c r="V10" s="25">
        <v>3.4564077914648124</v>
      </c>
    </row>
    <row r="11" spans="1:22" ht="15" customHeight="1" x14ac:dyDescent="0.2">
      <c r="A11" s="2" t="s">
        <v>27</v>
      </c>
      <c r="B11" s="19">
        <f t="shared" ref="B11:I11" si="5">B12+B13+B14+B15+B16</f>
        <v>-55</v>
      </c>
      <c r="C11" s="19">
        <f t="shared" si="5"/>
        <v>9</v>
      </c>
      <c r="D11" s="19">
        <f t="shared" si="5"/>
        <v>6</v>
      </c>
      <c r="E11" s="19">
        <f t="shared" si="5"/>
        <v>-33</v>
      </c>
      <c r="F11" s="19">
        <f t="shared" si="5"/>
        <v>39</v>
      </c>
      <c r="G11" s="19">
        <f t="shared" si="5"/>
        <v>-5</v>
      </c>
      <c r="H11" s="19">
        <f t="shared" si="5"/>
        <v>72</v>
      </c>
      <c r="I11" s="19">
        <f t="shared" si="5"/>
        <v>-20</v>
      </c>
      <c r="J11" s="30">
        <f t="shared" si="3"/>
        <v>-5.9872470891391476</v>
      </c>
      <c r="K11" s="30">
        <v>7.0758374689826304</v>
      </c>
      <c r="L11" s="30">
        <v>13.063084558121778</v>
      </c>
      <c r="M11" s="19">
        <f t="shared" ref="M11:U11" si="6">M12+M13+M14+M15+M16</f>
        <v>-22</v>
      </c>
      <c r="N11" s="19">
        <f t="shared" si="6"/>
        <v>105</v>
      </c>
      <c r="O11" s="19">
        <f t="shared" si="6"/>
        <v>5</v>
      </c>
      <c r="P11" s="19">
        <f t="shared" si="6"/>
        <v>47</v>
      </c>
      <c r="Q11" s="19">
        <f t="shared" si="6"/>
        <v>58</v>
      </c>
      <c r="R11" s="19">
        <f t="shared" si="6"/>
        <v>127</v>
      </c>
      <c r="S11" s="19">
        <f t="shared" si="6"/>
        <v>14</v>
      </c>
      <c r="T11" s="19">
        <f t="shared" si="6"/>
        <v>58</v>
      </c>
      <c r="U11" s="19">
        <f t="shared" si="6"/>
        <v>69</v>
      </c>
      <c r="V11" s="30">
        <v>-3.9914980594260996</v>
      </c>
    </row>
    <row r="12" spans="1:22" ht="15" customHeight="1" x14ac:dyDescent="0.2">
      <c r="A12" s="6" t="s">
        <v>26</v>
      </c>
      <c r="B12" s="18">
        <f t="shared" ref="B12:I12" si="7">B24</f>
        <v>-1</v>
      </c>
      <c r="C12" s="18">
        <f t="shared" si="7"/>
        <v>-11</v>
      </c>
      <c r="D12" s="18">
        <f t="shared" si="7"/>
        <v>3</v>
      </c>
      <c r="E12" s="18">
        <f t="shared" si="7"/>
        <v>0</v>
      </c>
      <c r="F12" s="18">
        <f t="shared" si="7"/>
        <v>4</v>
      </c>
      <c r="G12" s="18">
        <f t="shared" si="7"/>
        <v>0</v>
      </c>
      <c r="H12" s="18">
        <f t="shared" si="7"/>
        <v>4</v>
      </c>
      <c r="I12" s="18">
        <f t="shared" si="7"/>
        <v>-2</v>
      </c>
      <c r="J12" s="25">
        <f t="shared" si="3"/>
        <v>0</v>
      </c>
      <c r="K12" s="25">
        <v>9.1788684844179276</v>
      </c>
      <c r="L12" s="25">
        <v>9.1788684844179276</v>
      </c>
      <c r="M12" s="18">
        <f t="shared" ref="M12:U12" si="8">M24</f>
        <v>-1</v>
      </c>
      <c r="N12" s="18">
        <f t="shared" si="8"/>
        <v>7</v>
      </c>
      <c r="O12" s="18">
        <f t="shared" si="8"/>
        <v>-3</v>
      </c>
      <c r="P12" s="18">
        <f t="shared" si="8"/>
        <v>4</v>
      </c>
      <c r="Q12" s="18">
        <f t="shared" si="8"/>
        <v>3</v>
      </c>
      <c r="R12" s="18">
        <f t="shared" si="8"/>
        <v>8</v>
      </c>
      <c r="S12" s="18">
        <f t="shared" si="8"/>
        <v>-4</v>
      </c>
      <c r="T12" s="18">
        <f t="shared" si="8"/>
        <v>4</v>
      </c>
      <c r="U12" s="18">
        <f t="shared" si="8"/>
        <v>4</v>
      </c>
      <c r="V12" s="25">
        <v>-2.2947171211044832</v>
      </c>
    </row>
    <row r="13" spans="1:22" ht="15" customHeight="1" x14ac:dyDescent="0.2">
      <c r="A13" s="4" t="s">
        <v>25</v>
      </c>
      <c r="B13" s="20">
        <f t="shared" ref="B13:I13" si="9">B25+B26+B27</f>
        <v>-21</v>
      </c>
      <c r="C13" s="20">
        <f t="shared" si="9"/>
        <v>-4</v>
      </c>
      <c r="D13" s="20">
        <f t="shared" si="9"/>
        <v>-10</v>
      </c>
      <c r="E13" s="20">
        <f t="shared" si="9"/>
        <v>-6</v>
      </c>
      <c r="F13" s="20">
        <f t="shared" si="9"/>
        <v>3</v>
      </c>
      <c r="G13" s="20">
        <f t="shared" si="9"/>
        <v>-7</v>
      </c>
      <c r="H13" s="20">
        <f t="shared" si="9"/>
        <v>9</v>
      </c>
      <c r="I13" s="20">
        <f t="shared" si="9"/>
        <v>-4</v>
      </c>
      <c r="J13" s="26">
        <f t="shared" si="3"/>
        <v>-6.0406294391041122</v>
      </c>
      <c r="K13" s="26">
        <v>3.0203147195520557</v>
      </c>
      <c r="L13" s="26">
        <v>9.0609441586561683</v>
      </c>
      <c r="M13" s="20">
        <f t="shared" ref="M13:U13" si="10">M25+M26+M27</f>
        <v>-15</v>
      </c>
      <c r="N13" s="20">
        <f t="shared" si="10"/>
        <v>8</v>
      </c>
      <c r="O13" s="20">
        <f t="shared" si="10"/>
        <v>-13</v>
      </c>
      <c r="P13" s="20">
        <f t="shared" si="10"/>
        <v>5</v>
      </c>
      <c r="Q13" s="20">
        <f t="shared" si="10"/>
        <v>3</v>
      </c>
      <c r="R13" s="20">
        <f t="shared" si="10"/>
        <v>23</v>
      </c>
      <c r="S13" s="20">
        <f t="shared" si="10"/>
        <v>-6</v>
      </c>
      <c r="T13" s="20">
        <f t="shared" si="10"/>
        <v>13</v>
      </c>
      <c r="U13" s="20">
        <f t="shared" si="10"/>
        <v>10</v>
      </c>
      <c r="V13" s="26">
        <v>-15.101573597760279</v>
      </c>
    </row>
    <row r="14" spans="1:22" ht="15" customHeight="1" x14ac:dyDescent="0.2">
      <c r="A14" s="4" t="s">
        <v>24</v>
      </c>
      <c r="B14" s="20">
        <f t="shared" ref="B14:I14" si="11">B28+B29+B30+B31</f>
        <v>-13</v>
      </c>
      <c r="C14" s="20">
        <f t="shared" si="11"/>
        <v>4</v>
      </c>
      <c r="D14" s="20">
        <f t="shared" si="11"/>
        <v>-6</v>
      </c>
      <c r="E14" s="20">
        <f t="shared" si="11"/>
        <v>-10</v>
      </c>
      <c r="F14" s="20">
        <f t="shared" si="11"/>
        <v>19</v>
      </c>
      <c r="G14" s="20">
        <f t="shared" si="11"/>
        <v>0</v>
      </c>
      <c r="H14" s="20">
        <f t="shared" si="11"/>
        <v>29</v>
      </c>
      <c r="I14" s="20">
        <f t="shared" si="11"/>
        <v>1</v>
      </c>
      <c r="J14" s="26">
        <f t="shared" si="3"/>
        <v>-4.746893060952706</v>
      </c>
      <c r="K14" s="26">
        <v>9.0190968158101459</v>
      </c>
      <c r="L14" s="26">
        <v>13.765989876762852</v>
      </c>
      <c r="M14" s="20">
        <f t="shared" ref="M14:U14" si="12">M28+M29+M30+M31</f>
        <v>-3</v>
      </c>
      <c r="N14" s="20">
        <f t="shared" si="12"/>
        <v>41</v>
      </c>
      <c r="O14" s="20">
        <f t="shared" si="12"/>
        <v>0</v>
      </c>
      <c r="P14" s="20">
        <f t="shared" si="12"/>
        <v>21</v>
      </c>
      <c r="Q14" s="20">
        <f t="shared" si="12"/>
        <v>20</v>
      </c>
      <c r="R14" s="20">
        <f t="shared" si="12"/>
        <v>44</v>
      </c>
      <c r="S14" s="20">
        <f t="shared" si="12"/>
        <v>5</v>
      </c>
      <c r="T14" s="20">
        <f t="shared" si="12"/>
        <v>19</v>
      </c>
      <c r="U14" s="20">
        <f t="shared" si="12"/>
        <v>25</v>
      </c>
      <c r="V14" s="26">
        <v>-1.4240679182858145</v>
      </c>
    </row>
    <row r="15" spans="1:22" ht="15" customHeight="1" x14ac:dyDescent="0.2">
      <c r="A15" s="4" t="s">
        <v>23</v>
      </c>
      <c r="B15" s="20">
        <f t="shared" ref="B15:I15" si="13">B32+B33+B34+B35</f>
        <v>-5</v>
      </c>
      <c r="C15" s="20">
        <f t="shared" si="13"/>
        <v>21</v>
      </c>
      <c r="D15" s="20">
        <f t="shared" si="13"/>
        <v>26</v>
      </c>
      <c r="E15" s="20">
        <f t="shared" si="13"/>
        <v>-8</v>
      </c>
      <c r="F15" s="20">
        <f t="shared" si="13"/>
        <v>12</v>
      </c>
      <c r="G15" s="20">
        <f t="shared" si="13"/>
        <v>3</v>
      </c>
      <c r="H15" s="20">
        <f t="shared" si="13"/>
        <v>20</v>
      </c>
      <c r="I15" s="20">
        <f t="shared" si="13"/>
        <v>-15</v>
      </c>
      <c r="J15" s="26">
        <f t="shared" si="3"/>
        <v>-5.0044388687226</v>
      </c>
      <c r="K15" s="26">
        <v>7.5066583030838991</v>
      </c>
      <c r="L15" s="26">
        <v>12.511097171806499</v>
      </c>
      <c r="M15" s="20">
        <f t="shared" ref="M15:U15" si="14">M32+M33+M34+M35</f>
        <v>3</v>
      </c>
      <c r="N15" s="20">
        <f t="shared" si="14"/>
        <v>40</v>
      </c>
      <c r="O15" s="20">
        <f t="shared" si="14"/>
        <v>15</v>
      </c>
      <c r="P15" s="20">
        <f t="shared" si="14"/>
        <v>13</v>
      </c>
      <c r="Q15" s="20">
        <f t="shared" si="14"/>
        <v>27</v>
      </c>
      <c r="R15" s="20">
        <f t="shared" si="14"/>
        <v>37</v>
      </c>
      <c r="S15" s="20">
        <f t="shared" si="14"/>
        <v>7</v>
      </c>
      <c r="T15" s="20">
        <f t="shared" si="14"/>
        <v>17</v>
      </c>
      <c r="U15" s="20">
        <f t="shared" si="14"/>
        <v>20</v>
      </c>
      <c r="V15" s="26">
        <v>1.8766645757709703</v>
      </c>
    </row>
    <row r="16" spans="1:22" ht="15" customHeight="1" x14ac:dyDescent="0.2">
      <c r="A16" s="2" t="s">
        <v>22</v>
      </c>
      <c r="B16" s="19">
        <f t="shared" ref="B16:I16" si="15">B36+B37+B38</f>
        <v>-15</v>
      </c>
      <c r="C16" s="19">
        <f t="shared" si="15"/>
        <v>-1</v>
      </c>
      <c r="D16" s="19">
        <f t="shared" si="15"/>
        <v>-7</v>
      </c>
      <c r="E16" s="19">
        <f t="shared" si="15"/>
        <v>-9</v>
      </c>
      <c r="F16" s="19">
        <f t="shared" si="15"/>
        <v>1</v>
      </c>
      <c r="G16" s="19">
        <f t="shared" si="15"/>
        <v>-1</v>
      </c>
      <c r="H16" s="19">
        <f t="shared" si="15"/>
        <v>10</v>
      </c>
      <c r="I16" s="19">
        <f t="shared" si="15"/>
        <v>0</v>
      </c>
      <c r="J16" s="30">
        <f t="shared" si="3"/>
        <v>-23.845126448128681</v>
      </c>
      <c r="K16" s="30">
        <v>2.6494584942365202</v>
      </c>
      <c r="L16" s="30">
        <v>26.494584942365201</v>
      </c>
      <c r="M16" s="19">
        <f t="shared" ref="M16:U16" si="16">M36+M37+M38</f>
        <v>-6</v>
      </c>
      <c r="N16" s="19">
        <f t="shared" si="16"/>
        <v>9</v>
      </c>
      <c r="O16" s="19">
        <f t="shared" si="16"/>
        <v>6</v>
      </c>
      <c r="P16" s="19">
        <f t="shared" si="16"/>
        <v>4</v>
      </c>
      <c r="Q16" s="19">
        <f t="shared" si="16"/>
        <v>5</v>
      </c>
      <c r="R16" s="19">
        <f t="shared" si="16"/>
        <v>15</v>
      </c>
      <c r="S16" s="19">
        <f t="shared" si="16"/>
        <v>12</v>
      </c>
      <c r="T16" s="19">
        <f t="shared" si="16"/>
        <v>5</v>
      </c>
      <c r="U16" s="19">
        <f t="shared" si="16"/>
        <v>10</v>
      </c>
      <c r="V16" s="30">
        <v>-15.896750965419127</v>
      </c>
    </row>
    <row r="17" spans="1:22" ht="15" customHeight="1" x14ac:dyDescent="0.2">
      <c r="A17" s="6" t="s">
        <v>21</v>
      </c>
      <c r="B17" s="18">
        <f t="shared" ref="B17:I17" si="17">B12+B13+B20</f>
        <v>-50</v>
      </c>
      <c r="C17" s="18">
        <f t="shared" si="17"/>
        <v>0</v>
      </c>
      <c r="D17" s="18">
        <f t="shared" si="17"/>
        <v>-20</v>
      </c>
      <c r="E17" s="18">
        <f t="shared" si="17"/>
        <v>-35</v>
      </c>
      <c r="F17" s="18">
        <f t="shared" si="17"/>
        <v>67</v>
      </c>
      <c r="G17" s="18">
        <f t="shared" si="17"/>
        <v>3</v>
      </c>
      <c r="H17" s="18">
        <f t="shared" si="17"/>
        <v>102</v>
      </c>
      <c r="I17" s="18">
        <f t="shared" si="17"/>
        <v>13</v>
      </c>
      <c r="J17" s="25">
        <f t="shared" si="3"/>
        <v>-3.8270502804007105</v>
      </c>
      <c r="K17" s="25">
        <v>7.3260676796242148</v>
      </c>
      <c r="L17" s="25">
        <v>11.153117960024925</v>
      </c>
      <c r="M17" s="18">
        <f t="shared" ref="M17:U17" si="18">M12+M13+M20</f>
        <v>-15</v>
      </c>
      <c r="N17" s="18">
        <f t="shared" si="18"/>
        <v>135</v>
      </c>
      <c r="O17" s="18">
        <f t="shared" si="18"/>
        <v>-48</v>
      </c>
      <c r="P17" s="18">
        <f t="shared" si="18"/>
        <v>101</v>
      </c>
      <c r="Q17" s="18">
        <f t="shared" si="18"/>
        <v>34</v>
      </c>
      <c r="R17" s="18">
        <f t="shared" si="18"/>
        <v>150</v>
      </c>
      <c r="S17" s="18">
        <f t="shared" si="18"/>
        <v>-38</v>
      </c>
      <c r="T17" s="18">
        <f t="shared" si="18"/>
        <v>111</v>
      </c>
      <c r="U17" s="18">
        <f t="shared" si="18"/>
        <v>39</v>
      </c>
      <c r="V17" s="25">
        <v>-1.6401644058860203</v>
      </c>
    </row>
    <row r="18" spans="1:22" ht="15" customHeight="1" x14ac:dyDescent="0.2">
      <c r="A18" s="4" t="s">
        <v>20</v>
      </c>
      <c r="B18" s="20">
        <f t="shared" ref="B18:I18" si="19">B14+B22</f>
        <v>-24</v>
      </c>
      <c r="C18" s="20">
        <f t="shared" si="19"/>
        <v>6</v>
      </c>
      <c r="D18" s="20">
        <f t="shared" si="19"/>
        <v>15</v>
      </c>
      <c r="E18" s="20">
        <f t="shared" si="19"/>
        <v>-14</v>
      </c>
      <c r="F18" s="20">
        <f t="shared" si="19"/>
        <v>37</v>
      </c>
      <c r="G18" s="20">
        <f t="shared" si="19"/>
        <v>6</v>
      </c>
      <c r="H18" s="20">
        <f t="shared" si="19"/>
        <v>51</v>
      </c>
      <c r="I18" s="20">
        <f t="shared" si="19"/>
        <v>-3</v>
      </c>
      <c r="J18" s="26">
        <f t="shared" si="3"/>
        <v>-3.5545501720235322</v>
      </c>
      <c r="K18" s="26">
        <v>9.3941683117764825</v>
      </c>
      <c r="L18" s="26">
        <v>12.948718483800015</v>
      </c>
      <c r="M18" s="20">
        <f t="shared" ref="M18:U18" si="20">M14+M22</f>
        <v>-10</v>
      </c>
      <c r="N18" s="20">
        <f t="shared" si="20"/>
        <v>74</v>
      </c>
      <c r="O18" s="20">
        <f t="shared" si="20"/>
        <v>-4</v>
      </c>
      <c r="P18" s="20">
        <f t="shared" si="20"/>
        <v>37</v>
      </c>
      <c r="Q18" s="20">
        <f t="shared" si="20"/>
        <v>37</v>
      </c>
      <c r="R18" s="20">
        <f t="shared" si="20"/>
        <v>84</v>
      </c>
      <c r="S18" s="20">
        <f t="shared" si="20"/>
        <v>-10</v>
      </c>
      <c r="T18" s="20">
        <f t="shared" si="20"/>
        <v>43</v>
      </c>
      <c r="U18" s="20">
        <f t="shared" si="20"/>
        <v>41</v>
      </c>
      <c r="V18" s="26">
        <v>-2.5389644085882388</v>
      </c>
    </row>
    <row r="19" spans="1:22" ht="15" customHeight="1" x14ac:dyDescent="0.2">
      <c r="A19" s="2" t="s">
        <v>19</v>
      </c>
      <c r="B19" s="19">
        <f t="shared" ref="B19:I19" si="21">B15+B16+B21+B23</f>
        <v>34</v>
      </c>
      <c r="C19" s="19">
        <f t="shared" si="21"/>
        <v>53</v>
      </c>
      <c r="D19" s="19">
        <f t="shared" si="21"/>
        <v>62</v>
      </c>
      <c r="E19" s="19">
        <f t="shared" si="21"/>
        <v>-27</v>
      </c>
      <c r="F19" s="19">
        <f t="shared" si="21"/>
        <v>80</v>
      </c>
      <c r="G19" s="19">
        <f t="shared" si="21"/>
        <v>12</v>
      </c>
      <c r="H19" s="19">
        <f t="shared" si="21"/>
        <v>107</v>
      </c>
      <c r="I19" s="19">
        <f t="shared" si="21"/>
        <v>-15</v>
      </c>
      <c r="J19" s="30">
        <f t="shared" si="3"/>
        <v>-2.9321996883031556</v>
      </c>
      <c r="K19" s="30">
        <v>8.6879990764537958</v>
      </c>
      <c r="L19" s="30">
        <v>11.620198764756951</v>
      </c>
      <c r="M19" s="19">
        <f t="shared" ref="M19:U19" si="22">M15+M16+M21+M23</f>
        <v>61</v>
      </c>
      <c r="N19" s="19">
        <f t="shared" si="22"/>
        <v>279</v>
      </c>
      <c r="O19" s="19">
        <f t="shared" si="22"/>
        <v>44</v>
      </c>
      <c r="P19" s="19">
        <f t="shared" si="22"/>
        <v>189</v>
      </c>
      <c r="Q19" s="19">
        <f t="shared" si="22"/>
        <v>90</v>
      </c>
      <c r="R19" s="19">
        <f t="shared" si="22"/>
        <v>218</v>
      </c>
      <c r="S19" s="19">
        <f t="shared" si="22"/>
        <v>9</v>
      </c>
      <c r="T19" s="19">
        <f t="shared" si="22"/>
        <v>137</v>
      </c>
      <c r="U19" s="19">
        <f t="shared" si="22"/>
        <v>81</v>
      </c>
      <c r="V19" s="30">
        <v>6.6245992957960169</v>
      </c>
    </row>
    <row r="20" spans="1:22" ht="15" customHeight="1" x14ac:dyDescent="0.2">
      <c r="A20" s="5" t="s">
        <v>18</v>
      </c>
      <c r="B20" s="18">
        <f>E20+M20</f>
        <v>-28</v>
      </c>
      <c r="C20" s="18">
        <v>15</v>
      </c>
      <c r="D20" s="18">
        <f>G20-I20+O20-S20</f>
        <v>-13</v>
      </c>
      <c r="E20" s="18">
        <f>F20-H20</f>
        <v>-29</v>
      </c>
      <c r="F20" s="18">
        <v>60</v>
      </c>
      <c r="G20" s="18">
        <v>10</v>
      </c>
      <c r="H20" s="18">
        <v>89</v>
      </c>
      <c r="I20" s="18">
        <v>19</v>
      </c>
      <c r="J20" s="25">
        <f t="shared" si="3"/>
        <v>-3.7582452385500451</v>
      </c>
      <c r="K20" s="25">
        <v>7.7756798038966464</v>
      </c>
      <c r="L20" s="25">
        <v>11.533925042446691</v>
      </c>
      <c r="M20" s="18">
        <f>N20-R20</f>
        <v>1</v>
      </c>
      <c r="N20" s="18">
        <f>SUM(P20:Q20)</f>
        <v>120</v>
      </c>
      <c r="O20" s="22">
        <v>-32</v>
      </c>
      <c r="P20" s="22">
        <v>92</v>
      </c>
      <c r="Q20" s="22">
        <v>28</v>
      </c>
      <c r="R20" s="22">
        <f>SUM(T20:U20)</f>
        <v>119</v>
      </c>
      <c r="S20" s="22">
        <v>-28</v>
      </c>
      <c r="T20" s="22">
        <v>94</v>
      </c>
      <c r="U20" s="22">
        <v>25</v>
      </c>
      <c r="V20" s="29">
        <v>0.12959466339827763</v>
      </c>
    </row>
    <row r="21" spans="1:22" ht="15" customHeight="1" x14ac:dyDescent="0.2">
      <c r="A21" s="3" t="s">
        <v>17</v>
      </c>
      <c r="B21" s="20">
        <f t="shared" ref="B21:B38" si="23">E21+M21</f>
        <v>51</v>
      </c>
      <c r="C21" s="20">
        <v>35</v>
      </c>
      <c r="D21" s="20">
        <f t="shared" ref="D21:D38" si="24">G21-I21+O21-S21</f>
        <v>46</v>
      </c>
      <c r="E21" s="20">
        <f t="shared" ref="E21:E38" si="25">F21-H21</f>
        <v>-3</v>
      </c>
      <c r="F21" s="20">
        <v>57</v>
      </c>
      <c r="G21" s="20">
        <v>6</v>
      </c>
      <c r="H21" s="20">
        <v>60</v>
      </c>
      <c r="I21" s="20">
        <v>0</v>
      </c>
      <c r="J21" s="26">
        <f t="shared" si="3"/>
        <v>-0.50812890232556107</v>
      </c>
      <c r="K21" s="26">
        <v>9.6544491441856355</v>
      </c>
      <c r="L21" s="26">
        <v>10.162578046511197</v>
      </c>
      <c r="M21" s="20">
        <f t="shared" ref="M21:M38" si="26">N21-R21</f>
        <v>54</v>
      </c>
      <c r="N21" s="20">
        <f>SUM(P21:Q21)</f>
        <v>177</v>
      </c>
      <c r="O21" s="20">
        <v>25</v>
      </c>
      <c r="P21" s="20">
        <v>131</v>
      </c>
      <c r="Q21" s="20">
        <v>46</v>
      </c>
      <c r="R21" s="20">
        <f t="shared" ref="R21:R38" si="27">SUM(T21:U21)</f>
        <v>123</v>
      </c>
      <c r="S21" s="20">
        <v>-15</v>
      </c>
      <c r="T21" s="20">
        <v>89</v>
      </c>
      <c r="U21" s="20">
        <v>34</v>
      </c>
      <c r="V21" s="26">
        <v>9.1463202418600744</v>
      </c>
    </row>
    <row r="22" spans="1:22" ht="15" customHeight="1" x14ac:dyDescent="0.2">
      <c r="A22" s="3" t="s">
        <v>16</v>
      </c>
      <c r="B22" s="20">
        <f t="shared" si="23"/>
        <v>-11</v>
      </c>
      <c r="C22" s="20">
        <v>2</v>
      </c>
      <c r="D22" s="20">
        <f t="shared" si="24"/>
        <v>21</v>
      </c>
      <c r="E22" s="20">
        <f t="shared" si="25"/>
        <v>-4</v>
      </c>
      <c r="F22" s="20">
        <v>18</v>
      </c>
      <c r="G22" s="20">
        <v>6</v>
      </c>
      <c r="H22" s="20">
        <v>22</v>
      </c>
      <c r="I22" s="20">
        <v>-4</v>
      </c>
      <c r="J22" s="26">
        <f t="shared" si="3"/>
        <v>-2.183438766506649</v>
      </c>
      <c r="K22" s="26">
        <v>9.8254744492799144</v>
      </c>
      <c r="L22" s="26">
        <v>12.008913215786563</v>
      </c>
      <c r="M22" s="20">
        <f>N22-R22</f>
        <v>-7</v>
      </c>
      <c r="N22" s="20">
        <f t="shared" ref="N22:N38" si="28">SUM(P22:Q22)</f>
        <v>33</v>
      </c>
      <c r="O22" s="20">
        <v>-4</v>
      </c>
      <c r="P22" s="20">
        <v>16</v>
      </c>
      <c r="Q22" s="20">
        <v>17</v>
      </c>
      <c r="R22" s="20">
        <f t="shared" si="27"/>
        <v>40</v>
      </c>
      <c r="S22" s="20">
        <v>-15</v>
      </c>
      <c r="T22" s="20">
        <v>24</v>
      </c>
      <c r="U22" s="20">
        <v>16</v>
      </c>
      <c r="V22" s="26">
        <v>-3.8210178413866345</v>
      </c>
    </row>
    <row r="23" spans="1:22" ht="15" customHeight="1" x14ac:dyDescent="0.2">
      <c r="A23" s="1" t="s">
        <v>15</v>
      </c>
      <c r="B23" s="19">
        <f t="shared" si="23"/>
        <v>3</v>
      </c>
      <c r="C23" s="19">
        <v>-2</v>
      </c>
      <c r="D23" s="19">
        <f t="shared" si="24"/>
        <v>-3</v>
      </c>
      <c r="E23" s="19">
        <f t="shared" si="25"/>
        <v>-7</v>
      </c>
      <c r="F23" s="19">
        <v>10</v>
      </c>
      <c r="G23" s="19">
        <v>4</v>
      </c>
      <c r="H23" s="19">
        <v>17</v>
      </c>
      <c r="I23" s="19">
        <v>0</v>
      </c>
      <c r="J23" s="30">
        <f t="shared" si="3"/>
        <v>-5.2707907423872662</v>
      </c>
      <c r="K23" s="30">
        <v>7.5297010605532364</v>
      </c>
      <c r="L23" s="30">
        <v>12.800491802940503</v>
      </c>
      <c r="M23" s="19">
        <f t="shared" si="26"/>
        <v>10</v>
      </c>
      <c r="N23" s="19">
        <f t="shared" si="28"/>
        <v>53</v>
      </c>
      <c r="O23" s="19">
        <v>-2</v>
      </c>
      <c r="P23" s="19">
        <v>41</v>
      </c>
      <c r="Q23" s="19">
        <v>12</v>
      </c>
      <c r="R23" s="19">
        <f t="shared" si="27"/>
        <v>43</v>
      </c>
      <c r="S23" s="24">
        <v>5</v>
      </c>
      <c r="T23" s="24">
        <v>26</v>
      </c>
      <c r="U23" s="24">
        <v>17</v>
      </c>
      <c r="V23" s="31">
        <v>7.5297010605532364</v>
      </c>
    </row>
    <row r="24" spans="1:22" ht="15" customHeight="1" x14ac:dyDescent="0.2">
      <c r="A24" s="7" t="s">
        <v>14</v>
      </c>
      <c r="B24" s="17">
        <f t="shared" si="23"/>
        <v>-1</v>
      </c>
      <c r="C24" s="17">
        <v>-11</v>
      </c>
      <c r="D24" s="17">
        <f t="shared" si="24"/>
        <v>3</v>
      </c>
      <c r="E24" s="18">
        <f t="shared" si="25"/>
        <v>0</v>
      </c>
      <c r="F24" s="17">
        <v>4</v>
      </c>
      <c r="G24" s="17">
        <v>0</v>
      </c>
      <c r="H24" s="17">
        <v>4</v>
      </c>
      <c r="I24" s="23">
        <v>-2</v>
      </c>
      <c r="J24" s="38">
        <f t="shared" si="3"/>
        <v>0</v>
      </c>
      <c r="K24" s="38">
        <v>9.1788684844179276</v>
      </c>
      <c r="L24" s="38">
        <v>9.1788684844179276</v>
      </c>
      <c r="M24" s="18">
        <f t="shared" si="26"/>
        <v>-1</v>
      </c>
      <c r="N24" s="17">
        <f t="shared" si="28"/>
        <v>7</v>
      </c>
      <c r="O24" s="17">
        <v>-3</v>
      </c>
      <c r="P24" s="17">
        <v>4</v>
      </c>
      <c r="Q24" s="17">
        <v>3</v>
      </c>
      <c r="R24" s="17">
        <f t="shared" si="27"/>
        <v>8</v>
      </c>
      <c r="S24" s="17">
        <v>-4</v>
      </c>
      <c r="T24" s="17">
        <v>4</v>
      </c>
      <c r="U24" s="17">
        <v>4</v>
      </c>
      <c r="V24" s="28">
        <v>-2.2947171211044832</v>
      </c>
    </row>
    <row r="25" spans="1:22" ht="15" customHeight="1" x14ac:dyDescent="0.2">
      <c r="A25" s="5" t="s">
        <v>13</v>
      </c>
      <c r="B25" s="18">
        <f t="shared" si="23"/>
        <v>-1</v>
      </c>
      <c r="C25" s="18">
        <v>2</v>
      </c>
      <c r="D25" s="18">
        <f t="shared" si="24"/>
        <v>2</v>
      </c>
      <c r="E25" s="18">
        <f t="shared" si="25"/>
        <v>-1</v>
      </c>
      <c r="F25" s="18">
        <v>1</v>
      </c>
      <c r="G25" s="18">
        <v>0</v>
      </c>
      <c r="H25" s="18">
        <v>2</v>
      </c>
      <c r="I25" s="18">
        <v>1</v>
      </c>
      <c r="J25" s="25">
        <f t="shared" si="3"/>
        <v>-8.9401621475984019</v>
      </c>
      <c r="K25" s="25">
        <v>8.9401621475984019</v>
      </c>
      <c r="L25" s="25">
        <v>17.880324295196804</v>
      </c>
      <c r="M25" s="18">
        <f t="shared" si="26"/>
        <v>0</v>
      </c>
      <c r="N25" s="18">
        <f t="shared" si="28"/>
        <v>0</v>
      </c>
      <c r="O25" s="18">
        <v>0</v>
      </c>
      <c r="P25" s="18">
        <v>0</v>
      </c>
      <c r="Q25" s="18">
        <v>0</v>
      </c>
      <c r="R25" s="18">
        <f t="shared" si="27"/>
        <v>0</v>
      </c>
      <c r="S25" s="22">
        <v>-3</v>
      </c>
      <c r="T25" s="22">
        <v>0</v>
      </c>
      <c r="U25" s="22">
        <v>0</v>
      </c>
      <c r="V25" s="29">
        <v>0</v>
      </c>
    </row>
    <row r="26" spans="1:22" ht="15" customHeight="1" x14ac:dyDescent="0.2">
      <c r="A26" s="3" t="s">
        <v>12</v>
      </c>
      <c r="B26" s="20">
        <f t="shared" si="23"/>
        <v>-4</v>
      </c>
      <c r="C26" s="20">
        <v>-2</v>
      </c>
      <c r="D26" s="20">
        <f t="shared" si="24"/>
        <v>13</v>
      </c>
      <c r="E26" s="20">
        <f t="shared" si="25"/>
        <v>-3</v>
      </c>
      <c r="F26" s="20">
        <v>0</v>
      </c>
      <c r="G26" s="20">
        <v>-1</v>
      </c>
      <c r="H26" s="20">
        <v>3</v>
      </c>
      <c r="I26" s="20">
        <v>-5</v>
      </c>
      <c r="J26" s="26">
        <f t="shared" si="3"/>
        <v>-12.039052707962266</v>
      </c>
      <c r="K26" s="26">
        <v>0</v>
      </c>
      <c r="L26" s="26">
        <v>12.039052707962266</v>
      </c>
      <c r="M26" s="20">
        <f t="shared" si="26"/>
        <v>-1</v>
      </c>
      <c r="N26" s="20">
        <f t="shared" si="28"/>
        <v>5</v>
      </c>
      <c r="O26" s="20">
        <v>1</v>
      </c>
      <c r="P26" s="20">
        <v>4</v>
      </c>
      <c r="Q26" s="20">
        <v>1</v>
      </c>
      <c r="R26" s="20">
        <f t="shared" si="27"/>
        <v>6</v>
      </c>
      <c r="S26" s="20">
        <v>-8</v>
      </c>
      <c r="T26" s="20">
        <v>4</v>
      </c>
      <c r="U26" s="20">
        <v>2</v>
      </c>
      <c r="V26" s="26">
        <v>-4.013017569320759</v>
      </c>
    </row>
    <row r="27" spans="1:22" ht="15" customHeight="1" x14ac:dyDescent="0.2">
      <c r="A27" s="1" t="s">
        <v>11</v>
      </c>
      <c r="B27" s="19">
        <f t="shared" si="23"/>
        <v>-16</v>
      </c>
      <c r="C27" s="19">
        <v>-4</v>
      </c>
      <c r="D27" s="19">
        <f t="shared" si="24"/>
        <v>-25</v>
      </c>
      <c r="E27" s="19">
        <f t="shared" si="25"/>
        <v>-2</v>
      </c>
      <c r="F27" s="19">
        <v>2</v>
      </c>
      <c r="G27" s="19">
        <v>-6</v>
      </c>
      <c r="H27" s="19">
        <v>4</v>
      </c>
      <c r="I27" s="19">
        <v>0</v>
      </c>
      <c r="J27" s="30">
        <f t="shared" si="3"/>
        <v>-3.1634050371808424</v>
      </c>
      <c r="K27" s="30">
        <v>3.1634050371808424</v>
      </c>
      <c r="L27" s="30">
        <v>6.3268100743616849</v>
      </c>
      <c r="M27" s="19">
        <f t="shared" si="26"/>
        <v>-14</v>
      </c>
      <c r="N27" s="19">
        <f t="shared" si="28"/>
        <v>3</v>
      </c>
      <c r="O27" s="24">
        <v>-14</v>
      </c>
      <c r="P27" s="24">
        <v>1</v>
      </c>
      <c r="Q27" s="24">
        <v>2</v>
      </c>
      <c r="R27" s="24">
        <f t="shared" si="27"/>
        <v>17</v>
      </c>
      <c r="S27" s="24">
        <v>5</v>
      </c>
      <c r="T27" s="24">
        <v>9</v>
      </c>
      <c r="U27" s="24">
        <v>8</v>
      </c>
      <c r="V27" s="31">
        <v>-22.143835260265902</v>
      </c>
    </row>
    <row r="28" spans="1:22" ht="15" customHeight="1" x14ac:dyDescent="0.2">
      <c r="A28" s="5" t="s">
        <v>10</v>
      </c>
      <c r="B28" s="18">
        <f t="shared" si="23"/>
        <v>-8</v>
      </c>
      <c r="C28" s="18">
        <v>-8</v>
      </c>
      <c r="D28" s="18">
        <f t="shared" si="24"/>
        <v>-6</v>
      </c>
      <c r="E28" s="18">
        <f t="shared" si="25"/>
        <v>-5</v>
      </c>
      <c r="F28" s="18">
        <v>1</v>
      </c>
      <c r="G28" s="18">
        <v>-1</v>
      </c>
      <c r="H28" s="18">
        <v>6</v>
      </c>
      <c r="I28" s="18">
        <v>3</v>
      </c>
      <c r="J28" s="25">
        <f t="shared" si="3"/>
        <v>-20.861434352209599</v>
      </c>
      <c r="K28" s="25">
        <v>4.1722868704419191</v>
      </c>
      <c r="L28" s="25">
        <v>25.033721222651518</v>
      </c>
      <c r="M28" s="18">
        <f t="shared" si="26"/>
        <v>-3</v>
      </c>
      <c r="N28" s="18">
        <f t="shared" si="28"/>
        <v>4</v>
      </c>
      <c r="O28" s="18">
        <v>2</v>
      </c>
      <c r="P28" s="18">
        <v>3</v>
      </c>
      <c r="Q28" s="18">
        <v>1</v>
      </c>
      <c r="R28" s="18">
        <f t="shared" si="27"/>
        <v>7</v>
      </c>
      <c r="S28" s="18">
        <v>4</v>
      </c>
      <c r="T28" s="18">
        <v>5</v>
      </c>
      <c r="U28" s="18">
        <v>2</v>
      </c>
      <c r="V28" s="25">
        <v>-12.516860611325761</v>
      </c>
    </row>
    <row r="29" spans="1:22" ht="15" customHeight="1" x14ac:dyDescent="0.2">
      <c r="A29" s="3" t="s">
        <v>9</v>
      </c>
      <c r="B29" s="20">
        <f t="shared" si="23"/>
        <v>-5</v>
      </c>
      <c r="C29" s="20">
        <v>-1</v>
      </c>
      <c r="D29" s="20">
        <f t="shared" si="24"/>
        <v>-6</v>
      </c>
      <c r="E29" s="20">
        <f>F29-H29</f>
        <v>-1</v>
      </c>
      <c r="F29" s="20">
        <v>7</v>
      </c>
      <c r="G29" s="20">
        <v>1</v>
      </c>
      <c r="H29" s="20">
        <v>8</v>
      </c>
      <c r="I29" s="20">
        <v>-1</v>
      </c>
      <c r="J29" s="26">
        <f t="shared" si="3"/>
        <v>-1.5467936873866392</v>
      </c>
      <c r="K29" s="26">
        <v>10.827555811706473</v>
      </c>
      <c r="L29" s="26">
        <v>12.374349499093112</v>
      </c>
      <c r="M29" s="20">
        <f t="shared" si="26"/>
        <v>-4</v>
      </c>
      <c r="N29" s="20">
        <f t="shared" si="28"/>
        <v>13</v>
      </c>
      <c r="O29" s="20">
        <v>-9</v>
      </c>
      <c r="P29" s="20">
        <v>8</v>
      </c>
      <c r="Q29" s="20">
        <v>5</v>
      </c>
      <c r="R29" s="20">
        <f t="shared" si="27"/>
        <v>17</v>
      </c>
      <c r="S29" s="20">
        <v>-1</v>
      </c>
      <c r="T29" s="20">
        <v>3</v>
      </c>
      <c r="U29" s="20">
        <v>14</v>
      </c>
      <c r="V29" s="26">
        <v>-6.1871747495465534</v>
      </c>
    </row>
    <row r="30" spans="1:22" ht="15" customHeight="1" x14ac:dyDescent="0.2">
      <c r="A30" s="3" t="s">
        <v>8</v>
      </c>
      <c r="B30" s="20">
        <f t="shared" si="23"/>
        <v>-1</v>
      </c>
      <c r="C30" s="20">
        <v>8</v>
      </c>
      <c r="D30" s="20">
        <f t="shared" si="24"/>
        <v>1</v>
      </c>
      <c r="E30" s="20">
        <f t="shared" si="25"/>
        <v>-4</v>
      </c>
      <c r="F30" s="20">
        <v>2</v>
      </c>
      <c r="G30" s="20">
        <v>-4</v>
      </c>
      <c r="H30" s="20">
        <v>6</v>
      </c>
      <c r="I30" s="20">
        <v>-2</v>
      </c>
      <c r="J30" s="26">
        <f t="shared" si="3"/>
        <v>-6.2083804631621904</v>
      </c>
      <c r="K30" s="26">
        <v>3.1041902315810956</v>
      </c>
      <c r="L30" s="26">
        <v>9.312570694743286</v>
      </c>
      <c r="M30" s="20">
        <f t="shared" si="26"/>
        <v>3</v>
      </c>
      <c r="N30" s="20">
        <f t="shared" si="28"/>
        <v>13</v>
      </c>
      <c r="O30" s="20">
        <v>4</v>
      </c>
      <c r="P30" s="20">
        <v>8</v>
      </c>
      <c r="Q30" s="20">
        <v>5</v>
      </c>
      <c r="R30" s="20">
        <f t="shared" si="27"/>
        <v>10</v>
      </c>
      <c r="S30" s="20">
        <v>1</v>
      </c>
      <c r="T30" s="20">
        <v>8</v>
      </c>
      <c r="U30" s="20">
        <v>2</v>
      </c>
      <c r="V30" s="26">
        <v>4.656285347371643</v>
      </c>
    </row>
    <row r="31" spans="1:22" ht="15" customHeight="1" x14ac:dyDescent="0.2">
      <c r="A31" s="1" t="s">
        <v>7</v>
      </c>
      <c r="B31" s="19">
        <f t="shared" si="23"/>
        <v>1</v>
      </c>
      <c r="C31" s="19">
        <v>5</v>
      </c>
      <c r="D31" s="19">
        <f t="shared" si="24"/>
        <v>5</v>
      </c>
      <c r="E31" s="19">
        <f t="shared" si="25"/>
        <v>0</v>
      </c>
      <c r="F31" s="19">
        <v>9</v>
      </c>
      <c r="G31" s="19">
        <v>4</v>
      </c>
      <c r="H31" s="19">
        <v>9</v>
      </c>
      <c r="I31" s="19">
        <v>1</v>
      </c>
      <c r="J31" s="30">
        <f t="shared" si="3"/>
        <v>0</v>
      </c>
      <c r="K31" s="30">
        <v>15.620244978697505</v>
      </c>
      <c r="L31" s="30">
        <v>15.620244978697505</v>
      </c>
      <c r="M31" s="19">
        <f t="shared" si="26"/>
        <v>1</v>
      </c>
      <c r="N31" s="19">
        <f t="shared" si="28"/>
        <v>11</v>
      </c>
      <c r="O31" s="19">
        <v>3</v>
      </c>
      <c r="P31" s="19">
        <v>2</v>
      </c>
      <c r="Q31" s="19">
        <v>9</v>
      </c>
      <c r="R31" s="19">
        <f t="shared" si="27"/>
        <v>10</v>
      </c>
      <c r="S31" s="19">
        <v>1</v>
      </c>
      <c r="T31" s="19">
        <v>3</v>
      </c>
      <c r="U31" s="19">
        <v>7</v>
      </c>
      <c r="V31" s="30">
        <v>1.7355827754108333</v>
      </c>
    </row>
    <row r="32" spans="1:22" ht="15" customHeight="1" x14ac:dyDescent="0.2">
      <c r="A32" s="5" t="s">
        <v>6</v>
      </c>
      <c r="B32" s="18">
        <f t="shared" si="23"/>
        <v>4</v>
      </c>
      <c r="C32" s="18">
        <v>5</v>
      </c>
      <c r="D32" s="18">
        <f t="shared" si="24"/>
        <v>3</v>
      </c>
      <c r="E32" s="18">
        <f t="shared" si="25"/>
        <v>2</v>
      </c>
      <c r="F32" s="18">
        <v>2</v>
      </c>
      <c r="G32" s="18">
        <v>0</v>
      </c>
      <c r="H32" s="18">
        <v>0</v>
      </c>
      <c r="I32" s="18">
        <v>-3</v>
      </c>
      <c r="J32" s="25">
        <f t="shared" si="3"/>
        <v>14.350022606199996</v>
      </c>
      <c r="K32" s="25">
        <v>14.350022606199996</v>
      </c>
      <c r="L32" s="25">
        <v>0</v>
      </c>
      <c r="M32" s="18">
        <f t="shared" si="26"/>
        <v>2</v>
      </c>
      <c r="N32" s="18">
        <f t="shared" si="28"/>
        <v>9</v>
      </c>
      <c r="O32" s="22">
        <v>6</v>
      </c>
      <c r="P32" s="22">
        <v>3</v>
      </c>
      <c r="Q32" s="22">
        <v>6</v>
      </c>
      <c r="R32" s="22">
        <f t="shared" si="27"/>
        <v>7</v>
      </c>
      <c r="S32" s="22">
        <v>6</v>
      </c>
      <c r="T32" s="22">
        <v>2</v>
      </c>
      <c r="U32" s="22">
        <v>5</v>
      </c>
      <c r="V32" s="29">
        <v>14.3500226062</v>
      </c>
    </row>
    <row r="33" spans="1:22" ht="15" customHeight="1" x14ac:dyDescent="0.2">
      <c r="A33" s="3" t="s">
        <v>5</v>
      </c>
      <c r="B33" s="20">
        <f t="shared" si="23"/>
        <v>-9</v>
      </c>
      <c r="C33" s="20">
        <v>11</v>
      </c>
      <c r="D33" s="20">
        <f t="shared" si="24"/>
        <v>20</v>
      </c>
      <c r="E33" s="20">
        <f t="shared" si="25"/>
        <v>-4</v>
      </c>
      <c r="F33" s="20">
        <v>6</v>
      </c>
      <c r="G33" s="20">
        <v>3</v>
      </c>
      <c r="H33" s="20">
        <v>10</v>
      </c>
      <c r="I33" s="20">
        <v>-9</v>
      </c>
      <c r="J33" s="26">
        <f t="shared" si="3"/>
        <v>-6.485372375867307</v>
      </c>
      <c r="K33" s="26">
        <v>9.7280585638009605</v>
      </c>
      <c r="L33" s="26">
        <v>16.213430939668267</v>
      </c>
      <c r="M33" s="20">
        <f t="shared" si="26"/>
        <v>-5</v>
      </c>
      <c r="N33" s="20">
        <f t="shared" si="28"/>
        <v>9</v>
      </c>
      <c r="O33" s="20">
        <v>3</v>
      </c>
      <c r="P33" s="20">
        <v>4</v>
      </c>
      <c r="Q33" s="20">
        <v>5</v>
      </c>
      <c r="R33" s="20">
        <f t="shared" si="27"/>
        <v>14</v>
      </c>
      <c r="S33" s="20">
        <v>-5</v>
      </c>
      <c r="T33" s="20">
        <v>6</v>
      </c>
      <c r="U33" s="20">
        <v>8</v>
      </c>
      <c r="V33" s="26">
        <v>-8.1067154698341373</v>
      </c>
    </row>
    <row r="34" spans="1:22" ht="15" customHeight="1" x14ac:dyDescent="0.2">
      <c r="A34" s="3" t="s">
        <v>4</v>
      </c>
      <c r="B34" s="20">
        <f t="shared" si="23"/>
        <v>-3</v>
      </c>
      <c r="C34" s="20">
        <v>-4</v>
      </c>
      <c r="D34" s="20">
        <f t="shared" si="24"/>
        <v>-2</v>
      </c>
      <c r="E34" s="20">
        <f t="shared" si="25"/>
        <v>-4</v>
      </c>
      <c r="F34" s="20">
        <v>2</v>
      </c>
      <c r="G34" s="20">
        <v>-1</v>
      </c>
      <c r="H34" s="20">
        <v>6</v>
      </c>
      <c r="I34" s="20">
        <v>0</v>
      </c>
      <c r="J34" s="26">
        <f t="shared" si="3"/>
        <v>-9.6194391735188702</v>
      </c>
      <c r="K34" s="26">
        <v>4.8097195867594351</v>
      </c>
      <c r="L34" s="26">
        <v>14.429158760278305</v>
      </c>
      <c r="M34" s="20">
        <f t="shared" si="26"/>
        <v>1</v>
      </c>
      <c r="N34" s="20">
        <f t="shared" si="28"/>
        <v>9</v>
      </c>
      <c r="O34" s="20">
        <v>3</v>
      </c>
      <c r="P34" s="20">
        <v>3</v>
      </c>
      <c r="Q34" s="20">
        <v>6</v>
      </c>
      <c r="R34" s="20">
        <f t="shared" si="27"/>
        <v>8</v>
      </c>
      <c r="S34" s="20">
        <v>4</v>
      </c>
      <c r="T34" s="20">
        <v>5</v>
      </c>
      <c r="U34" s="20">
        <v>3</v>
      </c>
      <c r="V34" s="26">
        <v>2.4048597933797176</v>
      </c>
    </row>
    <row r="35" spans="1:22" ht="15" customHeight="1" x14ac:dyDescent="0.2">
      <c r="A35" s="1" t="s">
        <v>3</v>
      </c>
      <c r="B35" s="19">
        <f t="shared" si="23"/>
        <v>3</v>
      </c>
      <c r="C35" s="19">
        <v>9</v>
      </c>
      <c r="D35" s="19">
        <f t="shared" si="24"/>
        <v>5</v>
      </c>
      <c r="E35" s="19">
        <f t="shared" si="25"/>
        <v>-2</v>
      </c>
      <c r="F35" s="19">
        <v>2</v>
      </c>
      <c r="G35" s="19">
        <v>1</v>
      </c>
      <c r="H35" s="19">
        <v>4</v>
      </c>
      <c r="I35" s="19">
        <v>-3</v>
      </c>
      <c r="J35" s="30">
        <f t="shared" si="3"/>
        <v>-4.6881121036779199</v>
      </c>
      <c r="K35" s="30">
        <v>4.6881121036779199</v>
      </c>
      <c r="L35" s="30">
        <v>9.3762242073558397</v>
      </c>
      <c r="M35" s="19">
        <f>N35-R35</f>
        <v>5</v>
      </c>
      <c r="N35" s="19">
        <f t="shared" si="28"/>
        <v>13</v>
      </c>
      <c r="O35" s="24">
        <v>3</v>
      </c>
      <c r="P35" s="24">
        <v>3</v>
      </c>
      <c r="Q35" s="24">
        <v>10</v>
      </c>
      <c r="R35" s="24">
        <f t="shared" si="27"/>
        <v>8</v>
      </c>
      <c r="S35" s="24">
        <v>2</v>
      </c>
      <c r="T35" s="24">
        <v>4</v>
      </c>
      <c r="U35" s="24">
        <v>4</v>
      </c>
      <c r="V35" s="31">
        <v>11.720280259194801</v>
      </c>
    </row>
    <row r="36" spans="1:22" ht="15" customHeight="1" x14ac:dyDescent="0.2">
      <c r="A36" s="5" t="s">
        <v>2</v>
      </c>
      <c r="B36" s="18">
        <f t="shared" si="23"/>
        <v>-9</v>
      </c>
      <c r="C36" s="18">
        <v>0</v>
      </c>
      <c r="D36" s="18">
        <f t="shared" si="24"/>
        <v>-6</v>
      </c>
      <c r="E36" s="18">
        <f t="shared" si="25"/>
        <v>-5</v>
      </c>
      <c r="F36" s="18">
        <v>0</v>
      </c>
      <c r="G36" s="18">
        <v>-2</v>
      </c>
      <c r="H36" s="18">
        <v>5</v>
      </c>
      <c r="I36" s="18">
        <v>1</v>
      </c>
      <c r="J36" s="25">
        <f t="shared" si="3"/>
        <v>-30.221236007153738</v>
      </c>
      <c r="K36" s="25">
        <v>0</v>
      </c>
      <c r="L36" s="25">
        <v>30.221236007153738</v>
      </c>
      <c r="M36" s="18">
        <f t="shared" si="26"/>
        <v>-4</v>
      </c>
      <c r="N36" s="18">
        <f t="shared" si="28"/>
        <v>3</v>
      </c>
      <c r="O36" s="18">
        <v>3</v>
      </c>
      <c r="P36" s="18">
        <v>2</v>
      </c>
      <c r="Q36" s="18">
        <v>1</v>
      </c>
      <c r="R36" s="18">
        <f t="shared" si="27"/>
        <v>7</v>
      </c>
      <c r="S36" s="18">
        <v>6</v>
      </c>
      <c r="T36" s="18">
        <v>1</v>
      </c>
      <c r="U36" s="18">
        <v>6</v>
      </c>
      <c r="V36" s="25">
        <v>-24.176988805722992</v>
      </c>
    </row>
    <row r="37" spans="1:22" ht="15" customHeight="1" x14ac:dyDescent="0.2">
      <c r="A37" s="3" t="s">
        <v>1</v>
      </c>
      <c r="B37" s="20">
        <f t="shared" si="23"/>
        <v>-4</v>
      </c>
      <c r="C37" s="20">
        <v>-1</v>
      </c>
      <c r="D37" s="20">
        <f t="shared" si="24"/>
        <v>-2</v>
      </c>
      <c r="E37" s="20">
        <f t="shared" si="25"/>
        <v>-2</v>
      </c>
      <c r="F37" s="20">
        <v>1</v>
      </c>
      <c r="G37" s="20">
        <v>1</v>
      </c>
      <c r="H37" s="20">
        <v>3</v>
      </c>
      <c r="I37" s="20">
        <v>0</v>
      </c>
      <c r="J37" s="26">
        <f t="shared" si="3"/>
        <v>-18.212209664945235</v>
      </c>
      <c r="K37" s="26">
        <v>9.106104832472619</v>
      </c>
      <c r="L37" s="26">
        <v>27.318314497417855</v>
      </c>
      <c r="M37" s="20">
        <f t="shared" si="26"/>
        <v>-2</v>
      </c>
      <c r="N37" s="20">
        <f t="shared" si="28"/>
        <v>3</v>
      </c>
      <c r="O37" s="20">
        <v>2</v>
      </c>
      <c r="P37" s="20">
        <v>1</v>
      </c>
      <c r="Q37" s="20">
        <v>2</v>
      </c>
      <c r="R37" s="20">
        <f t="shared" si="27"/>
        <v>5</v>
      </c>
      <c r="S37" s="20">
        <v>5</v>
      </c>
      <c r="T37" s="20">
        <v>3</v>
      </c>
      <c r="U37" s="20">
        <v>2</v>
      </c>
      <c r="V37" s="26">
        <v>-18.212209664945238</v>
      </c>
    </row>
    <row r="38" spans="1:22" ht="15" customHeight="1" x14ac:dyDescent="0.2">
      <c r="A38" s="1" t="s">
        <v>0</v>
      </c>
      <c r="B38" s="19">
        <f t="shared" si="23"/>
        <v>-2</v>
      </c>
      <c r="C38" s="19">
        <v>0</v>
      </c>
      <c r="D38" s="19">
        <f t="shared" si="24"/>
        <v>1</v>
      </c>
      <c r="E38" s="19">
        <f t="shared" si="25"/>
        <v>-2</v>
      </c>
      <c r="F38" s="19">
        <v>0</v>
      </c>
      <c r="G38" s="19">
        <v>0</v>
      </c>
      <c r="H38" s="19">
        <v>2</v>
      </c>
      <c r="I38" s="19">
        <v>-1</v>
      </c>
      <c r="J38" s="30">
        <f t="shared" si="3"/>
        <v>-19.574719116188021</v>
      </c>
      <c r="K38" s="30">
        <v>0</v>
      </c>
      <c r="L38" s="30">
        <v>19.574719116188021</v>
      </c>
      <c r="M38" s="19">
        <f t="shared" si="26"/>
        <v>0</v>
      </c>
      <c r="N38" s="19">
        <f t="shared" si="28"/>
        <v>3</v>
      </c>
      <c r="O38" s="19">
        <v>1</v>
      </c>
      <c r="P38" s="19">
        <v>1</v>
      </c>
      <c r="Q38" s="19">
        <v>2</v>
      </c>
      <c r="R38" s="19">
        <f t="shared" si="27"/>
        <v>3</v>
      </c>
      <c r="S38" s="19">
        <v>1</v>
      </c>
      <c r="T38" s="19">
        <v>1</v>
      </c>
      <c r="U38" s="19">
        <v>2</v>
      </c>
      <c r="V38" s="30">
        <v>0</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66</v>
      </c>
    </row>
    <row r="4" spans="1:22" x14ac:dyDescent="0.2">
      <c r="A4" t="s">
        <v>45</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50</v>
      </c>
      <c r="H6" s="14"/>
      <c r="I6" s="42" t="s">
        <v>50</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I9" si="0">B10+B11</f>
        <v>-145</v>
      </c>
      <c r="C9" s="17">
        <f t="shared" si="0"/>
        <v>14</v>
      </c>
      <c r="D9" s="17">
        <f t="shared" si="0"/>
        <v>-44</v>
      </c>
      <c r="E9" s="17">
        <f t="shared" si="0"/>
        <v>-169</v>
      </c>
      <c r="F9" s="17">
        <f t="shared" si="0"/>
        <v>149</v>
      </c>
      <c r="G9" s="17">
        <f t="shared" si="0"/>
        <v>-13</v>
      </c>
      <c r="H9" s="17">
        <f t="shared" si="0"/>
        <v>318</v>
      </c>
      <c r="I9" s="17">
        <f t="shared" si="0"/>
        <v>45</v>
      </c>
      <c r="J9" s="28">
        <f>K9-L9</f>
        <v>-6.9432516231686794</v>
      </c>
      <c r="K9" s="28">
        <v>6.1215650405451676</v>
      </c>
      <c r="L9" s="28">
        <v>13.064816663713847</v>
      </c>
      <c r="M9" s="17">
        <f t="shared" ref="M9:U9" si="1">M10+M11</f>
        <v>24</v>
      </c>
      <c r="N9" s="17">
        <f t="shared" si="1"/>
        <v>454</v>
      </c>
      <c r="O9" s="17">
        <f t="shared" si="1"/>
        <v>-14</v>
      </c>
      <c r="P9" s="17">
        <f t="shared" si="1"/>
        <v>280</v>
      </c>
      <c r="Q9" s="17">
        <f t="shared" si="1"/>
        <v>174</v>
      </c>
      <c r="R9" s="17">
        <f>R10+R11</f>
        <v>430</v>
      </c>
      <c r="S9" s="17">
        <f t="shared" si="1"/>
        <v>-28</v>
      </c>
      <c r="T9" s="17">
        <f t="shared" si="1"/>
        <v>256</v>
      </c>
      <c r="U9" s="17">
        <f t="shared" si="1"/>
        <v>174</v>
      </c>
      <c r="V9" s="28">
        <v>0.98602389914821131</v>
      </c>
    </row>
    <row r="10" spans="1:22" ht="15" customHeight="1" x14ac:dyDescent="0.2">
      <c r="A10" s="6" t="s">
        <v>28</v>
      </c>
      <c r="B10" s="18">
        <f t="shared" ref="B10:I10" si="2">B20+B21+B22+B23</f>
        <v>-52</v>
      </c>
      <c r="C10" s="18">
        <f t="shared" si="2"/>
        <v>33</v>
      </c>
      <c r="D10" s="18">
        <f t="shared" si="2"/>
        <v>-16</v>
      </c>
      <c r="E10" s="18">
        <f t="shared" si="2"/>
        <v>-99</v>
      </c>
      <c r="F10" s="18">
        <f t="shared" si="2"/>
        <v>121</v>
      </c>
      <c r="G10" s="18">
        <f t="shared" si="2"/>
        <v>-10</v>
      </c>
      <c r="H10" s="18">
        <f t="shared" si="2"/>
        <v>220</v>
      </c>
      <c r="I10" s="18">
        <f t="shared" si="2"/>
        <v>41</v>
      </c>
      <c r="J10" s="25">
        <f t="shared" ref="J10:J38" si="3">K10-L10</f>
        <v>-5.4231945234665169</v>
      </c>
      <c r="K10" s="25">
        <v>6.6283488620146311</v>
      </c>
      <c r="L10" s="25">
        <v>12.051543385481148</v>
      </c>
      <c r="M10" s="18">
        <f t="shared" ref="M10:U10" si="4">M20+M21+M22+M23</f>
        <v>47</v>
      </c>
      <c r="N10" s="18">
        <f t="shared" si="4"/>
        <v>351</v>
      </c>
      <c r="O10" s="18">
        <f t="shared" si="4"/>
        <v>-4</v>
      </c>
      <c r="P10" s="18">
        <f t="shared" si="4"/>
        <v>236</v>
      </c>
      <c r="Q10" s="18">
        <f t="shared" si="4"/>
        <v>115</v>
      </c>
      <c r="R10" s="18">
        <f t="shared" si="4"/>
        <v>304</v>
      </c>
      <c r="S10" s="18">
        <f t="shared" si="4"/>
        <v>-39</v>
      </c>
      <c r="T10" s="18">
        <f t="shared" si="4"/>
        <v>207</v>
      </c>
      <c r="U10" s="18">
        <f t="shared" si="4"/>
        <v>97</v>
      </c>
      <c r="V10" s="25">
        <v>2.5746479050800666</v>
      </c>
    </row>
    <row r="11" spans="1:22" ht="15" customHeight="1" x14ac:dyDescent="0.2">
      <c r="A11" s="2" t="s">
        <v>27</v>
      </c>
      <c r="B11" s="19">
        <f t="shared" ref="B11:I11" si="5">B12+B13+B14+B15+B16</f>
        <v>-93</v>
      </c>
      <c r="C11" s="19">
        <f t="shared" si="5"/>
        <v>-19</v>
      </c>
      <c r="D11" s="19">
        <f t="shared" si="5"/>
        <v>-28</v>
      </c>
      <c r="E11" s="19">
        <f t="shared" si="5"/>
        <v>-70</v>
      </c>
      <c r="F11" s="19">
        <f t="shared" si="5"/>
        <v>28</v>
      </c>
      <c r="G11" s="19">
        <f t="shared" si="5"/>
        <v>-3</v>
      </c>
      <c r="H11" s="19">
        <f t="shared" si="5"/>
        <v>98</v>
      </c>
      <c r="I11" s="19">
        <f t="shared" si="5"/>
        <v>4</v>
      </c>
      <c r="J11" s="30">
        <f t="shared" si="3"/>
        <v>-11.503210768986261</v>
      </c>
      <c r="K11" s="30">
        <v>4.6012843075945051</v>
      </c>
      <c r="L11" s="30">
        <v>16.104495076580765</v>
      </c>
      <c r="M11" s="19">
        <f t="shared" ref="M11:U11" si="6">M12+M13+M14+M15+M16</f>
        <v>-23</v>
      </c>
      <c r="N11" s="19">
        <f t="shared" si="6"/>
        <v>103</v>
      </c>
      <c r="O11" s="19">
        <f t="shared" si="6"/>
        <v>-10</v>
      </c>
      <c r="P11" s="19">
        <f t="shared" si="6"/>
        <v>44</v>
      </c>
      <c r="Q11" s="19">
        <f t="shared" si="6"/>
        <v>59</v>
      </c>
      <c r="R11" s="19">
        <f t="shared" si="6"/>
        <v>126</v>
      </c>
      <c r="S11" s="19">
        <f t="shared" si="6"/>
        <v>11</v>
      </c>
      <c r="T11" s="19">
        <f t="shared" si="6"/>
        <v>49</v>
      </c>
      <c r="U11" s="19">
        <f t="shared" si="6"/>
        <v>77</v>
      </c>
      <c r="V11" s="30">
        <v>-3.7796263955240548</v>
      </c>
    </row>
    <row r="12" spans="1:22" ht="15" customHeight="1" x14ac:dyDescent="0.2">
      <c r="A12" s="6" t="s">
        <v>26</v>
      </c>
      <c r="B12" s="18">
        <f t="shared" ref="B12:I12" si="7">B24</f>
        <v>-5</v>
      </c>
      <c r="C12" s="18">
        <f t="shared" si="7"/>
        <v>-4</v>
      </c>
      <c r="D12" s="18">
        <f t="shared" si="7"/>
        <v>4</v>
      </c>
      <c r="E12" s="18">
        <f t="shared" si="7"/>
        <v>-5</v>
      </c>
      <c r="F12" s="18">
        <f t="shared" si="7"/>
        <v>4</v>
      </c>
      <c r="G12" s="18">
        <f t="shared" si="7"/>
        <v>2</v>
      </c>
      <c r="H12" s="18">
        <f t="shared" si="7"/>
        <v>9</v>
      </c>
      <c r="I12" s="18">
        <f t="shared" si="7"/>
        <v>-2</v>
      </c>
      <c r="J12" s="25">
        <f t="shared" si="3"/>
        <v>-10.632286028884865</v>
      </c>
      <c r="K12" s="25">
        <v>8.5058288231078887</v>
      </c>
      <c r="L12" s="25">
        <v>19.138114851992754</v>
      </c>
      <c r="M12" s="18">
        <f t="shared" ref="M12:U12" si="8">M24</f>
        <v>0</v>
      </c>
      <c r="N12" s="18">
        <f t="shared" si="8"/>
        <v>7</v>
      </c>
      <c r="O12" s="18">
        <f t="shared" si="8"/>
        <v>0</v>
      </c>
      <c r="P12" s="18">
        <f t="shared" si="8"/>
        <v>5</v>
      </c>
      <c r="Q12" s="18">
        <f t="shared" si="8"/>
        <v>2</v>
      </c>
      <c r="R12" s="18">
        <f t="shared" si="8"/>
        <v>7</v>
      </c>
      <c r="S12" s="18">
        <f t="shared" si="8"/>
        <v>0</v>
      </c>
      <c r="T12" s="18">
        <f t="shared" si="8"/>
        <v>4</v>
      </c>
      <c r="U12" s="18">
        <f t="shared" si="8"/>
        <v>3</v>
      </c>
      <c r="V12" s="25">
        <v>0</v>
      </c>
    </row>
    <row r="13" spans="1:22" ht="15" customHeight="1" x14ac:dyDescent="0.2">
      <c r="A13" s="4" t="s">
        <v>25</v>
      </c>
      <c r="B13" s="20">
        <f t="shared" ref="B13:I13" si="9">B25+B26+B27</f>
        <v>-28</v>
      </c>
      <c r="C13" s="20">
        <f t="shared" si="9"/>
        <v>-7</v>
      </c>
      <c r="D13" s="20">
        <f t="shared" si="9"/>
        <v>-26</v>
      </c>
      <c r="E13" s="20">
        <f t="shared" si="9"/>
        <v>-18</v>
      </c>
      <c r="F13" s="20">
        <f t="shared" si="9"/>
        <v>2</v>
      </c>
      <c r="G13" s="20">
        <f t="shared" si="9"/>
        <v>-7</v>
      </c>
      <c r="H13" s="20">
        <f t="shared" si="9"/>
        <v>20</v>
      </c>
      <c r="I13" s="20">
        <f t="shared" si="9"/>
        <v>4</v>
      </c>
      <c r="J13" s="26">
        <f t="shared" si="3"/>
        <v>-16.291450831806266</v>
      </c>
      <c r="K13" s="26">
        <v>1.8101612035340298</v>
      </c>
      <c r="L13" s="26">
        <v>18.101612035340295</v>
      </c>
      <c r="M13" s="20">
        <f t="shared" ref="M13:U13" si="10">M25+M26+M27</f>
        <v>-10</v>
      </c>
      <c r="N13" s="20">
        <f t="shared" si="10"/>
        <v>12</v>
      </c>
      <c r="O13" s="20">
        <f t="shared" si="10"/>
        <v>-19</v>
      </c>
      <c r="P13" s="20">
        <f t="shared" si="10"/>
        <v>8</v>
      </c>
      <c r="Q13" s="20">
        <f t="shared" si="10"/>
        <v>4</v>
      </c>
      <c r="R13" s="20">
        <f t="shared" si="10"/>
        <v>22</v>
      </c>
      <c r="S13" s="20">
        <f t="shared" si="10"/>
        <v>-4</v>
      </c>
      <c r="T13" s="20">
        <f t="shared" si="10"/>
        <v>9</v>
      </c>
      <c r="U13" s="20">
        <f t="shared" si="10"/>
        <v>13</v>
      </c>
      <c r="V13" s="26">
        <v>-9.0508060176701548</v>
      </c>
    </row>
    <row r="14" spans="1:22" ht="15" customHeight="1" x14ac:dyDescent="0.2">
      <c r="A14" s="4" t="s">
        <v>24</v>
      </c>
      <c r="B14" s="20">
        <f t="shared" ref="B14:I14" si="11">B28+B29+B30+B31</f>
        <v>-19</v>
      </c>
      <c r="C14" s="20">
        <f t="shared" si="11"/>
        <v>-1</v>
      </c>
      <c r="D14" s="20">
        <f t="shared" si="11"/>
        <v>-11</v>
      </c>
      <c r="E14" s="20">
        <f t="shared" si="11"/>
        <v>-18</v>
      </c>
      <c r="F14" s="20">
        <f t="shared" si="11"/>
        <v>15</v>
      </c>
      <c r="G14" s="20">
        <f t="shared" si="11"/>
        <v>0</v>
      </c>
      <c r="H14" s="20">
        <f t="shared" si="11"/>
        <v>33</v>
      </c>
      <c r="I14" s="20">
        <f t="shared" si="11"/>
        <v>1</v>
      </c>
      <c r="J14" s="26">
        <f t="shared" si="3"/>
        <v>-7.7473126140871358</v>
      </c>
      <c r="K14" s="26">
        <v>6.4560938450726155</v>
      </c>
      <c r="L14" s="26">
        <v>14.203406459159751</v>
      </c>
      <c r="M14" s="20">
        <f t="shared" ref="M14:U14" si="12">M28+M29+M30+M31</f>
        <v>-1</v>
      </c>
      <c r="N14" s="20">
        <f t="shared" si="12"/>
        <v>42</v>
      </c>
      <c r="O14" s="20">
        <f t="shared" si="12"/>
        <v>-6</v>
      </c>
      <c r="P14" s="20">
        <f t="shared" si="12"/>
        <v>18</v>
      </c>
      <c r="Q14" s="20">
        <f t="shared" si="12"/>
        <v>24</v>
      </c>
      <c r="R14" s="20">
        <f t="shared" si="12"/>
        <v>43</v>
      </c>
      <c r="S14" s="20">
        <f t="shared" si="12"/>
        <v>4</v>
      </c>
      <c r="T14" s="20">
        <f t="shared" si="12"/>
        <v>19</v>
      </c>
      <c r="U14" s="20">
        <f t="shared" si="12"/>
        <v>24</v>
      </c>
      <c r="V14" s="26">
        <v>-0.43040625633817697</v>
      </c>
    </row>
    <row r="15" spans="1:22" ht="15" customHeight="1" x14ac:dyDescent="0.2">
      <c r="A15" s="4" t="s">
        <v>23</v>
      </c>
      <c r="B15" s="20">
        <f t="shared" ref="B15:I15" si="13">B32+B33+B34+B35</f>
        <v>-23</v>
      </c>
      <c r="C15" s="20">
        <f t="shared" si="13"/>
        <v>2</v>
      </c>
      <c r="D15" s="20">
        <f t="shared" si="13"/>
        <v>12</v>
      </c>
      <c r="E15" s="20">
        <f t="shared" si="13"/>
        <v>-20</v>
      </c>
      <c r="F15" s="20">
        <f t="shared" si="13"/>
        <v>6</v>
      </c>
      <c r="G15" s="20">
        <f t="shared" si="13"/>
        <v>3</v>
      </c>
      <c r="H15" s="20">
        <f t="shared" si="13"/>
        <v>26</v>
      </c>
      <c r="I15" s="20">
        <f t="shared" si="13"/>
        <v>-3</v>
      </c>
      <c r="J15" s="26">
        <f t="shared" si="3"/>
        <v>-11.395851285701799</v>
      </c>
      <c r="K15" s="26">
        <v>3.4187553857105391</v>
      </c>
      <c r="L15" s="26">
        <v>14.814606671412337</v>
      </c>
      <c r="M15" s="20">
        <f t="shared" ref="M15:U15" si="14">M32+M33+M34+M35</f>
        <v>-3</v>
      </c>
      <c r="N15" s="20">
        <f t="shared" si="14"/>
        <v>36</v>
      </c>
      <c r="O15" s="20">
        <f t="shared" si="14"/>
        <v>9</v>
      </c>
      <c r="P15" s="20">
        <f t="shared" si="14"/>
        <v>9</v>
      </c>
      <c r="Q15" s="20">
        <f t="shared" si="14"/>
        <v>27</v>
      </c>
      <c r="R15" s="20">
        <f t="shared" si="14"/>
        <v>39</v>
      </c>
      <c r="S15" s="20">
        <f t="shared" si="14"/>
        <v>3</v>
      </c>
      <c r="T15" s="20">
        <f t="shared" si="14"/>
        <v>12</v>
      </c>
      <c r="U15" s="20">
        <f t="shared" si="14"/>
        <v>27</v>
      </c>
      <c r="V15" s="26">
        <v>-1.7093776928552735</v>
      </c>
    </row>
    <row r="16" spans="1:22" ht="15" customHeight="1" x14ac:dyDescent="0.2">
      <c r="A16" s="2" t="s">
        <v>22</v>
      </c>
      <c r="B16" s="19">
        <f t="shared" ref="B16:I16" si="15">B36+B37+B38</f>
        <v>-18</v>
      </c>
      <c r="C16" s="19">
        <f t="shared" si="15"/>
        <v>-9</v>
      </c>
      <c r="D16" s="19">
        <f t="shared" si="15"/>
        <v>-7</v>
      </c>
      <c r="E16" s="19">
        <f t="shared" si="15"/>
        <v>-9</v>
      </c>
      <c r="F16" s="19">
        <f t="shared" si="15"/>
        <v>1</v>
      </c>
      <c r="G16" s="19">
        <f t="shared" si="15"/>
        <v>-1</v>
      </c>
      <c r="H16" s="19">
        <f t="shared" si="15"/>
        <v>10</v>
      </c>
      <c r="I16" s="19">
        <f t="shared" si="15"/>
        <v>4</v>
      </c>
      <c r="J16" s="30">
        <f t="shared" si="3"/>
        <v>-20.847480215519155</v>
      </c>
      <c r="K16" s="30">
        <v>2.3163866906132395</v>
      </c>
      <c r="L16" s="30">
        <v>23.163866906132395</v>
      </c>
      <c r="M16" s="19">
        <f t="shared" ref="M16:U16" si="16">M36+M37+M38</f>
        <v>-9</v>
      </c>
      <c r="N16" s="19">
        <f t="shared" si="16"/>
        <v>6</v>
      </c>
      <c r="O16" s="19">
        <f t="shared" si="16"/>
        <v>6</v>
      </c>
      <c r="P16" s="19">
        <f t="shared" si="16"/>
        <v>4</v>
      </c>
      <c r="Q16" s="19">
        <f t="shared" si="16"/>
        <v>2</v>
      </c>
      <c r="R16" s="19">
        <f t="shared" si="16"/>
        <v>15</v>
      </c>
      <c r="S16" s="19">
        <f t="shared" si="16"/>
        <v>8</v>
      </c>
      <c r="T16" s="19">
        <f t="shared" si="16"/>
        <v>5</v>
      </c>
      <c r="U16" s="19">
        <f t="shared" si="16"/>
        <v>10</v>
      </c>
      <c r="V16" s="30">
        <v>-20.847480215519163</v>
      </c>
    </row>
    <row r="17" spans="1:22" ht="15" customHeight="1" x14ac:dyDescent="0.2">
      <c r="A17" s="6" t="s">
        <v>21</v>
      </c>
      <c r="B17" s="18">
        <f t="shared" ref="B17:I17" si="17">B12+B13+B20</f>
        <v>-51</v>
      </c>
      <c r="C17" s="18">
        <f t="shared" si="17"/>
        <v>21</v>
      </c>
      <c r="D17" s="18">
        <f t="shared" si="17"/>
        <v>-15</v>
      </c>
      <c r="E17" s="18">
        <f t="shared" si="17"/>
        <v>-76</v>
      </c>
      <c r="F17" s="18">
        <f t="shared" si="17"/>
        <v>55</v>
      </c>
      <c r="G17" s="18">
        <f t="shared" si="17"/>
        <v>-17</v>
      </c>
      <c r="H17" s="18">
        <f t="shared" si="17"/>
        <v>131</v>
      </c>
      <c r="I17" s="18">
        <f t="shared" si="17"/>
        <v>24</v>
      </c>
      <c r="J17" s="25">
        <f t="shared" si="3"/>
        <v>-7.7774189062492978</v>
      </c>
      <c r="K17" s="25">
        <v>5.628395261101466</v>
      </c>
      <c r="L17" s="25">
        <v>13.405814167350764</v>
      </c>
      <c r="M17" s="18">
        <f t="shared" ref="M17:U17" si="18">M12+M13+M20</f>
        <v>25</v>
      </c>
      <c r="N17" s="18">
        <f t="shared" si="18"/>
        <v>145</v>
      </c>
      <c r="O17" s="18">
        <f t="shared" si="18"/>
        <v>-30</v>
      </c>
      <c r="P17" s="18">
        <f t="shared" si="18"/>
        <v>102</v>
      </c>
      <c r="Q17" s="18">
        <f t="shared" si="18"/>
        <v>43</v>
      </c>
      <c r="R17" s="18">
        <f t="shared" si="18"/>
        <v>120</v>
      </c>
      <c r="S17" s="18">
        <f t="shared" si="18"/>
        <v>-56</v>
      </c>
      <c r="T17" s="18">
        <f t="shared" si="18"/>
        <v>81</v>
      </c>
      <c r="U17" s="18">
        <f t="shared" si="18"/>
        <v>39</v>
      </c>
      <c r="V17" s="25">
        <v>2.5583614823188494</v>
      </c>
    </row>
    <row r="18" spans="1:22" ht="15" customHeight="1" x14ac:dyDescent="0.2">
      <c r="A18" s="4" t="s">
        <v>20</v>
      </c>
      <c r="B18" s="20">
        <f t="shared" ref="B18:I18" si="19">B14+B22</f>
        <v>-47</v>
      </c>
      <c r="C18" s="20">
        <f t="shared" si="19"/>
        <v>10</v>
      </c>
      <c r="D18" s="20">
        <f t="shared" si="19"/>
        <v>-2</v>
      </c>
      <c r="E18" s="20">
        <f t="shared" si="19"/>
        <v>-32</v>
      </c>
      <c r="F18" s="20">
        <f t="shared" si="19"/>
        <v>26</v>
      </c>
      <c r="G18" s="20">
        <f t="shared" si="19"/>
        <v>-1</v>
      </c>
      <c r="H18" s="20">
        <f t="shared" si="19"/>
        <v>58</v>
      </c>
      <c r="I18" s="20">
        <f t="shared" si="19"/>
        <v>-6</v>
      </c>
      <c r="J18" s="26">
        <f t="shared" si="3"/>
        <v>-7.2950393732262064</v>
      </c>
      <c r="K18" s="26">
        <v>5.9272194907462925</v>
      </c>
      <c r="L18" s="26">
        <v>13.222258863972499</v>
      </c>
      <c r="M18" s="20">
        <f t="shared" ref="M18:U18" si="20">M14+M22</f>
        <v>-15</v>
      </c>
      <c r="N18" s="20">
        <f t="shared" si="20"/>
        <v>74</v>
      </c>
      <c r="O18" s="20">
        <f t="shared" si="20"/>
        <v>-9</v>
      </c>
      <c r="P18" s="20">
        <f t="shared" si="20"/>
        <v>33</v>
      </c>
      <c r="Q18" s="20">
        <f t="shared" si="20"/>
        <v>41</v>
      </c>
      <c r="R18" s="20">
        <f t="shared" si="20"/>
        <v>89</v>
      </c>
      <c r="S18" s="20">
        <f t="shared" si="20"/>
        <v>-2</v>
      </c>
      <c r="T18" s="20">
        <f t="shared" si="20"/>
        <v>39</v>
      </c>
      <c r="U18" s="20">
        <f t="shared" si="20"/>
        <v>50</v>
      </c>
      <c r="V18" s="26">
        <v>-3.4195497061997813</v>
      </c>
    </row>
    <row r="19" spans="1:22" ht="15" customHeight="1" x14ac:dyDescent="0.2">
      <c r="A19" s="2" t="s">
        <v>19</v>
      </c>
      <c r="B19" s="19">
        <f t="shared" ref="B19:I19" si="21">B15+B16+B21+B23</f>
        <v>-47</v>
      </c>
      <c r="C19" s="19">
        <f t="shared" si="21"/>
        <v>-17</v>
      </c>
      <c r="D19" s="19">
        <f t="shared" si="21"/>
        <v>-27</v>
      </c>
      <c r="E19" s="19">
        <f t="shared" si="21"/>
        <v>-61</v>
      </c>
      <c r="F19" s="19">
        <f t="shared" si="21"/>
        <v>68</v>
      </c>
      <c r="G19" s="19">
        <f t="shared" si="21"/>
        <v>5</v>
      </c>
      <c r="H19" s="19">
        <f t="shared" si="21"/>
        <v>129</v>
      </c>
      <c r="I19" s="19">
        <f t="shared" si="21"/>
        <v>27</v>
      </c>
      <c r="J19" s="30">
        <f t="shared" si="3"/>
        <v>-5.9911063082999352</v>
      </c>
      <c r="K19" s="30">
        <v>6.678610310891731</v>
      </c>
      <c r="L19" s="30">
        <v>12.669716619191666</v>
      </c>
      <c r="M19" s="19">
        <f t="shared" ref="M19:U19" si="22">M15+M16+M21+M23</f>
        <v>14</v>
      </c>
      <c r="N19" s="19">
        <f t="shared" si="22"/>
        <v>235</v>
      </c>
      <c r="O19" s="19">
        <f t="shared" si="22"/>
        <v>25</v>
      </c>
      <c r="P19" s="19">
        <f t="shared" si="22"/>
        <v>145</v>
      </c>
      <c r="Q19" s="19">
        <f t="shared" si="22"/>
        <v>90</v>
      </c>
      <c r="R19" s="19">
        <f t="shared" si="22"/>
        <v>221</v>
      </c>
      <c r="S19" s="19">
        <f t="shared" si="22"/>
        <v>30</v>
      </c>
      <c r="T19" s="19">
        <f t="shared" si="22"/>
        <v>136</v>
      </c>
      <c r="U19" s="19">
        <f t="shared" si="22"/>
        <v>85</v>
      </c>
      <c r="V19" s="30">
        <v>1.3750080051835916</v>
      </c>
    </row>
    <row r="20" spans="1:22" ht="15" customHeight="1" x14ac:dyDescent="0.2">
      <c r="A20" s="5" t="s">
        <v>18</v>
      </c>
      <c r="B20" s="18">
        <f>E20+M20</f>
        <v>-18</v>
      </c>
      <c r="C20" s="18">
        <v>32</v>
      </c>
      <c r="D20" s="18">
        <f>G20-I20+O20-S20</f>
        <v>7</v>
      </c>
      <c r="E20" s="18">
        <f>F20-H20</f>
        <v>-53</v>
      </c>
      <c r="F20" s="18">
        <v>49</v>
      </c>
      <c r="G20" s="18">
        <v>-12</v>
      </c>
      <c r="H20" s="18">
        <v>102</v>
      </c>
      <c r="I20" s="18">
        <v>22</v>
      </c>
      <c r="J20" s="25">
        <f t="shared" si="3"/>
        <v>-6.4659854736764721</v>
      </c>
      <c r="K20" s="25">
        <v>5.9779865700027734</v>
      </c>
      <c r="L20" s="25">
        <v>12.443972043679246</v>
      </c>
      <c r="M20" s="18">
        <f>N20-R20</f>
        <v>35</v>
      </c>
      <c r="N20" s="18">
        <f>SUM(P20:Q20)</f>
        <v>126</v>
      </c>
      <c r="O20" s="22">
        <v>-11</v>
      </c>
      <c r="P20" s="22">
        <v>89</v>
      </c>
      <c r="Q20" s="22">
        <v>37</v>
      </c>
      <c r="R20" s="22">
        <f>SUM(T20:U20)</f>
        <v>91</v>
      </c>
      <c r="S20" s="22">
        <v>-52</v>
      </c>
      <c r="T20" s="22">
        <v>68</v>
      </c>
      <c r="U20" s="22">
        <v>23</v>
      </c>
      <c r="V20" s="29">
        <v>4.2699904071448387</v>
      </c>
    </row>
    <row r="21" spans="1:22" ht="15" customHeight="1" x14ac:dyDescent="0.2">
      <c r="A21" s="3" t="s">
        <v>17</v>
      </c>
      <c r="B21" s="20">
        <f t="shared" ref="B21:B38" si="23">E21+M21</f>
        <v>5</v>
      </c>
      <c r="C21" s="20">
        <v>-13</v>
      </c>
      <c r="D21" s="20">
        <f t="shared" ref="D21:D38" si="24">G21-I21+O21-S21</f>
        <v>-4</v>
      </c>
      <c r="E21" s="20">
        <f t="shared" ref="E21:E38" si="25">F21-H21</f>
        <v>-26</v>
      </c>
      <c r="F21" s="20">
        <v>51</v>
      </c>
      <c r="G21" s="20">
        <v>3</v>
      </c>
      <c r="H21" s="20">
        <v>77</v>
      </c>
      <c r="I21" s="20">
        <v>17</v>
      </c>
      <c r="J21" s="26">
        <f t="shared" si="3"/>
        <v>-3.959145291871196</v>
      </c>
      <c r="K21" s="26">
        <v>7.7660157648242665</v>
      </c>
      <c r="L21" s="26">
        <v>11.725161056695462</v>
      </c>
      <c r="M21" s="20">
        <f t="shared" ref="M21:M38" si="26">N21-R21</f>
        <v>31</v>
      </c>
      <c r="N21" s="20">
        <f>SUM(P21:Q21)</f>
        <v>160</v>
      </c>
      <c r="O21" s="20">
        <v>17</v>
      </c>
      <c r="P21" s="20">
        <v>111</v>
      </c>
      <c r="Q21" s="20">
        <v>49</v>
      </c>
      <c r="R21" s="20">
        <f t="shared" ref="R21:R38" si="27">SUM(T21:U21)</f>
        <v>129</v>
      </c>
      <c r="S21" s="20">
        <v>7</v>
      </c>
      <c r="T21" s="20">
        <v>90</v>
      </c>
      <c r="U21" s="20">
        <v>39</v>
      </c>
      <c r="V21" s="26">
        <v>4.7205193864618096</v>
      </c>
    </row>
    <row r="22" spans="1:22" ht="15" customHeight="1" x14ac:dyDescent="0.2">
      <c r="A22" s="3" t="s">
        <v>16</v>
      </c>
      <c r="B22" s="20">
        <f t="shared" si="23"/>
        <v>-28</v>
      </c>
      <c r="C22" s="20">
        <v>11</v>
      </c>
      <c r="D22" s="20">
        <f t="shared" si="24"/>
        <v>9</v>
      </c>
      <c r="E22" s="20">
        <f t="shared" si="25"/>
        <v>-14</v>
      </c>
      <c r="F22" s="20">
        <v>11</v>
      </c>
      <c r="G22" s="20">
        <v>-1</v>
      </c>
      <c r="H22" s="20">
        <v>25</v>
      </c>
      <c r="I22" s="20">
        <v>-7</v>
      </c>
      <c r="J22" s="26">
        <f t="shared" si="3"/>
        <v>-6.7857199768409071</v>
      </c>
      <c r="K22" s="26">
        <v>5.3316371246607144</v>
      </c>
      <c r="L22" s="26">
        <v>12.117357101501621</v>
      </c>
      <c r="M22" s="20">
        <f t="shared" si="26"/>
        <v>-14</v>
      </c>
      <c r="N22" s="20">
        <f t="shared" ref="N22:N38" si="28">SUM(P22:Q22)</f>
        <v>32</v>
      </c>
      <c r="O22" s="20">
        <v>-3</v>
      </c>
      <c r="P22" s="20">
        <v>15</v>
      </c>
      <c r="Q22" s="20">
        <v>17</v>
      </c>
      <c r="R22" s="20">
        <f t="shared" si="27"/>
        <v>46</v>
      </c>
      <c r="S22" s="20">
        <v>-6</v>
      </c>
      <c r="T22" s="20">
        <v>20</v>
      </c>
      <c r="U22" s="20">
        <v>26</v>
      </c>
      <c r="V22" s="26">
        <v>-6.7857199768409089</v>
      </c>
    </row>
    <row r="23" spans="1:22" ht="15" customHeight="1" x14ac:dyDescent="0.2">
      <c r="A23" s="1" t="s">
        <v>15</v>
      </c>
      <c r="B23" s="19">
        <f t="shared" si="23"/>
        <v>-11</v>
      </c>
      <c r="C23" s="19">
        <v>3</v>
      </c>
      <c r="D23" s="19">
        <f t="shared" si="24"/>
        <v>-28</v>
      </c>
      <c r="E23" s="19">
        <f t="shared" si="25"/>
        <v>-6</v>
      </c>
      <c r="F23" s="19">
        <v>10</v>
      </c>
      <c r="G23" s="19">
        <v>0</v>
      </c>
      <c r="H23" s="19">
        <v>16</v>
      </c>
      <c r="I23" s="19">
        <v>9</v>
      </c>
      <c r="J23" s="30">
        <f t="shared" si="3"/>
        <v>-4.2018177178565743</v>
      </c>
      <c r="K23" s="30">
        <v>7.0030295297609566</v>
      </c>
      <c r="L23" s="30">
        <v>11.204847247617531</v>
      </c>
      <c r="M23" s="19">
        <f t="shared" si="26"/>
        <v>-5</v>
      </c>
      <c r="N23" s="19">
        <f t="shared" si="28"/>
        <v>33</v>
      </c>
      <c r="O23" s="19">
        <v>-7</v>
      </c>
      <c r="P23" s="19">
        <v>21</v>
      </c>
      <c r="Q23" s="19">
        <v>12</v>
      </c>
      <c r="R23" s="19">
        <f t="shared" si="27"/>
        <v>38</v>
      </c>
      <c r="S23" s="24">
        <v>12</v>
      </c>
      <c r="T23" s="24">
        <v>29</v>
      </c>
      <c r="U23" s="24">
        <v>9</v>
      </c>
      <c r="V23" s="31">
        <v>-3.5015147648804827</v>
      </c>
    </row>
    <row r="24" spans="1:22" ht="15" customHeight="1" x14ac:dyDescent="0.2">
      <c r="A24" s="7" t="s">
        <v>14</v>
      </c>
      <c r="B24" s="17">
        <f t="shared" si="23"/>
        <v>-5</v>
      </c>
      <c r="C24" s="17">
        <v>-4</v>
      </c>
      <c r="D24" s="17">
        <f t="shared" si="24"/>
        <v>4</v>
      </c>
      <c r="E24" s="18">
        <f t="shared" si="25"/>
        <v>-5</v>
      </c>
      <c r="F24" s="17">
        <v>4</v>
      </c>
      <c r="G24" s="17">
        <v>2</v>
      </c>
      <c r="H24" s="17">
        <v>9</v>
      </c>
      <c r="I24" s="23">
        <v>-2</v>
      </c>
      <c r="J24" s="38">
        <f t="shared" si="3"/>
        <v>-10.632286028884865</v>
      </c>
      <c r="K24" s="38">
        <v>8.5058288231078887</v>
      </c>
      <c r="L24" s="38">
        <v>19.138114851992754</v>
      </c>
      <c r="M24" s="18">
        <f t="shared" si="26"/>
        <v>0</v>
      </c>
      <c r="N24" s="17">
        <f t="shared" si="28"/>
        <v>7</v>
      </c>
      <c r="O24" s="17">
        <v>0</v>
      </c>
      <c r="P24" s="17">
        <v>5</v>
      </c>
      <c r="Q24" s="17">
        <v>2</v>
      </c>
      <c r="R24" s="17">
        <f t="shared" si="27"/>
        <v>7</v>
      </c>
      <c r="S24" s="17">
        <v>0</v>
      </c>
      <c r="T24" s="17">
        <v>4</v>
      </c>
      <c r="U24" s="17">
        <v>3</v>
      </c>
      <c r="V24" s="28">
        <v>0</v>
      </c>
    </row>
    <row r="25" spans="1:22" ht="15" customHeight="1" x14ac:dyDescent="0.2">
      <c r="A25" s="5" t="s">
        <v>13</v>
      </c>
      <c r="B25" s="18">
        <f t="shared" si="23"/>
        <v>-1</v>
      </c>
      <c r="C25" s="18">
        <v>1</v>
      </c>
      <c r="D25" s="18">
        <f t="shared" si="24"/>
        <v>0</v>
      </c>
      <c r="E25" s="18">
        <f t="shared" si="25"/>
        <v>-3</v>
      </c>
      <c r="F25" s="18">
        <v>0</v>
      </c>
      <c r="G25" s="18">
        <v>-1</v>
      </c>
      <c r="H25" s="18">
        <v>3</v>
      </c>
      <c r="I25" s="18">
        <v>1</v>
      </c>
      <c r="J25" s="25">
        <f t="shared" si="3"/>
        <v>-24.143937556501221</v>
      </c>
      <c r="K25" s="25">
        <v>0</v>
      </c>
      <c r="L25" s="25">
        <v>24.143937556501221</v>
      </c>
      <c r="M25" s="18">
        <f t="shared" si="26"/>
        <v>2</v>
      </c>
      <c r="N25" s="18">
        <f t="shared" si="28"/>
        <v>3</v>
      </c>
      <c r="O25" s="18">
        <v>-1</v>
      </c>
      <c r="P25" s="18">
        <v>3</v>
      </c>
      <c r="Q25" s="18">
        <v>0</v>
      </c>
      <c r="R25" s="18">
        <f t="shared" si="27"/>
        <v>1</v>
      </c>
      <c r="S25" s="22">
        <v>-3</v>
      </c>
      <c r="T25" s="22">
        <v>1</v>
      </c>
      <c r="U25" s="22">
        <v>0</v>
      </c>
      <c r="V25" s="29">
        <v>16.095958371000812</v>
      </c>
    </row>
    <row r="26" spans="1:22" ht="15" customHeight="1" x14ac:dyDescent="0.2">
      <c r="A26" s="3" t="s">
        <v>12</v>
      </c>
      <c r="B26" s="20">
        <f t="shared" si="23"/>
        <v>-9</v>
      </c>
      <c r="C26" s="20">
        <v>2</v>
      </c>
      <c r="D26" s="20">
        <f t="shared" si="24"/>
        <v>-6</v>
      </c>
      <c r="E26" s="20">
        <f t="shared" si="25"/>
        <v>-6</v>
      </c>
      <c r="F26" s="20">
        <v>0</v>
      </c>
      <c r="G26" s="20">
        <v>-1</v>
      </c>
      <c r="H26" s="20">
        <v>6</v>
      </c>
      <c r="I26" s="20">
        <v>1</v>
      </c>
      <c r="J26" s="26">
        <f t="shared" si="3"/>
        <v>-21.12594536193857</v>
      </c>
      <c r="K26" s="26">
        <v>0</v>
      </c>
      <c r="L26" s="26">
        <v>21.12594536193857</v>
      </c>
      <c r="M26" s="20">
        <f t="shared" si="26"/>
        <v>-3</v>
      </c>
      <c r="N26" s="20">
        <f t="shared" si="28"/>
        <v>5</v>
      </c>
      <c r="O26" s="20">
        <v>-3</v>
      </c>
      <c r="P26" s="20">
        <v>4</v>
      </c>
      <c r="Q26" s="20">
        <v>1</v>
      </c>
      <c r="R26" s="20">
        <f t="shared" si="27"/>
        <v>8</v>
      </c>
      <c r="S26" s="20">
        <v>1</v>
      </c>
      <c r="T26" s="20">
        <v>2</v>
      </c>
      <c r="U26" s="20">
        <v>6</v>
      </c>
      <c r="V26" s="26">
        <v>-10.562972680969285</v>
      </c>
    </row>
    <row r="27" spans="1:22" ht="15" customHeight="1" x14ac:dyDescent="0.2">
      <c r="A27" s="1" t="s">
        <v>11</v>
      </c>
      <c r="B27" s="19">
        <f t="shared" si="23"/>
        <v>-18</v>
      </c>
      <c r="C27" s="19">
        <v>-10</v>
      </c>
      <c r="D27" s="19">
        <f t="shared" si="24"/>
        <v>-20</v>
      </c>
      <c r="E27" s="19">
        <f t="shared" si="25"/>
        <v>-9</v>
      </c>
      <c r="F27" s="19">
        <v>2</v>
      </c>
      <c r="G27" s="19">
        <v>-5</v>
      </c>
      <c r="H27" s="19">
        <v>11</v>
      </c>
      <c r="I27" s="19">
        <v>2</v>
      </c>
      <c r="J27" s="30">
        <f t="shared" si="3"/>
        <v>-12.919744200863677</v>
      </c>
      <c r="K27" s="30">
        <v>2.8710542668585943</v>
      </c>
      <c r="L27" s="30">
        <v>15.790798467722272</v>
      </c>
      <c r="M27" s="19">
        <f t="shared" si="26"/>
        <v>-9</v>
      </c>
      <c r="N27" s="19">
        <f t="shared" si="28"/>
        <v>4</v>
      </c>
      <c r="O27" s="24">
        <v>-15</v>
      </c>
      <c r="P27" s="24">
        <v>1</v>
      </c>
      <c r="Q27" s="24">
        <v>3</v>
      </c>
      <c r="R27" s="24">
        <f t="shared" si="27"/>
        <v>13</v>
      </c>
      <c r="S27" s="24">
        <v>-2</v>
      </c>
      <c r="T27" s="24">
        <v>6</v>
      </c>
      <c r="U27" s="24">
        <v>7</v>
      </c>
      <c r="V27" s="31">
        <v>-12.919744200863676</v>
      </c>
    </row>
    <row r="28" spans="1:22" ht="15" customHeight="1" x14ac:dyDescent="0.2">
      <c r="A28" s="5" t="s">
        <v>10</v>
      </c>
      <c r="B28" s="18">
        <f t="shared" si="23"/>
        <v>-5</v>
      </c>
      <c r="C28" s="18">
        <v>1</v>
      </c>
      <c r="D28" s="18">
        <f t="shared" si="24"/>
        <v>-6</v>
      </c>
      <c r="E28" s="18">
        <f t="shared" si="25"/>
        <v>-8</v>
      </c>
      <c r="F28" s="18">
        <v>2</v>
      </c>
      <c r="G28" s="18">
        <v>-1</v>
      </c>
      <c r="H28" s="18">
        <v>10</v>
      </c>
      <c r="I28" s="18">
        <v>8</v>
      </c>
      <c r="J28" s="25">
        <f t="shared" si="3"/>
        <v>-30.336086437068207</v>
      </c>
      <c r="K28" s="25">
        <v>7.5840216092670509</v>
      </c>
      <c r="L28" s="25">
        <v>37.920108046335258</v>
      </c>
      <c r="M28" s="18">
        <f t="shared" si="26"/>
        <v>3</v>
      </c>
      <c r="N28" s="18">
        <f t="shared" si="28"/>
        <v>7</v>
      </c>
      <c r="O28" s="18">
        <v>4</v>
      </c>
      <c r="P28" s="18">
        <v>5</v>
      </c>
      <c r="Q28" s="18">
        <v>2</v>
      </c>
      <c r="R28" s="18">
        <f t="shared" si="27"/>
        <v>4</v>
      </c>
      <c r="S28" s="18">
        <v>1</v>
      </c>
      <c r="T28" s="18">
        <v>0</v>
      </c>
      <c r="U28" s="18">
        <v>4</v>
      </c>
      <c r="V28" s="25">
        <v>11.376032413900575</v>
      </c>
    </row>
    <row r="29" spans="1:22" ht="15" customHeight="1" x14ac:dyDescent="0.2">
      <c r="A29" s="3" t="s">
        <v>9</v>
      </c>
      <c r="B29" s="20">
        <f t="shared" si="23"/>
        <v>-9</v>
      </c>
      <c r="C29" s="20">
        <v>-2</v>
      </c>
      <c r="D29" s="20">
        <f t="shared" si="24"/>
        <v>-4</v>
      </c>
      <c r="E29" s="20">
        <f t="shared" si="25"/>
        <v>-6</v>
      </c>
      <c r="F29" s="20">
        <v>2</v>
      </c>
      <c r="G29" s="20">
        <v>-3</v>
      </c>
      <c r="H29" s="20">
        <v>8</v>
      </c>
      <c r="I29" s="20">
        <v>-2</v>
      </c>
      <c r="J29" s="26">
        <f t="shared" si="3"/>
        <v>-8.4655675602543532</v>
      </c>
      <c r="K29" s="26">
        <v>2.8218558534181177</v>
      </c>
      <c r="L29" s="26">
        <v>11.287423413672471</v>
      </c>
      <c r="M29" s="20">
        <f t="shared" si="26"/>
        <v>-3</v>
      </c>
      <c r="N29" s="20">
        <f t="shared" si="28"/>
        <v>13</v>
      </c>
      <c r="O29" s="20">
        <v>-7</v>
      </c>
      <c r="P29" s="20">
        <v>3</v>
      </c>
      <c r="Q29" s="20">
        <v>10</v>
      </c>
      <c r="R29" s="20">
        <f t="shared" si="27"/>
        <v>16</v>
      </c>
      <c r="S29" s="20">
        <v>-4</v>
      </c>
      <c r="T29" s="20">
        <v>6</v>
      </c>
      <c r="U29" s="20">
        <v>10</v>
      </c>
      <c r="V29" s="26">
        <v>-4.2327837801271748</v>
      </c>
    </row>
    <row r="30" spans="1:22" ht="15" customHeight="1" x14ac:dyDescent="0.2">
      <c r="A30" s="3" t="s">
        <v>8</v>
      </c>
      <c r="B30" s="20">
        <f t="shared" si="23"/>
        <v>-9</v>
      </c>
      <c r="C30" s="20">
        <v>-7</v>
      </c>
      <c r="D30" s="20">
        <f t="shared" si="24"/>
        <v>-9</v>
      </c>
      <c r="E30" s="20">
        <f t="shared" si="25"/>
        <v>-3</v>
      </c>
      <c r="F30" s="20">
        <v>6</v>
      </c>
      <c r="G30" s="20">
        <v>0</v>
      </c>
      <c r="H30" s="20">
        <v>9</v>
      </c>
      <c r="I30" s="20">
        <v>-4</v>
      </c>
      <c r="J30" s="26">
        <f t="shared" si="3"/>
        <v>-4.1516902497838863</v>
      </c>
      <c r="K30" s="26">
        <v>8.3033804995677674</v>
      </c>
      <c r="L30" s="26">
        <v>12.455070749351654</v>
      </c>
      <c r="M30" s="20">
        <f t="shared" si="26"/>
        <v>-6</v>
      </c>
      <c r="N30" s="20">
        <f t="shared" si="28"/>
        <v>9</v>
      </c>
      <c r="O30" s="20">
        <v>-7</v>
      </c>
      <c r="P30" s="20">
        <v>5</v>
      </c>
      <c r="Q30" s="20">
        <v>4</v>
      </c>
      <c r="R30" s="20">
        <f t="shared" si="27"/>
        <v>15</v>
      </c>
      <c r="S30" s="20">
        <v>6</v>
      </c>
      <c r="T30" s="20">
        <v>11</v>
      </c>
      <c r="U30" s="20">
        <v>4</v>
      </c>
      <c r="V30" s="26">
        <v>-8.3033804995677709</v>
      </c>
    </row>
    <row r="31" spans="1:22" ht="15" customHeight="1" x14ac:dyDescent="0.2">
      <c r="A31" s="1" t="s">
        <v>7</v>
      </c>
      <c r="B31" s="19">
        <f t="shared" si="23"/>
        <v>4</v>
      </c>
      <c r="C31" s="19">
        <v>7</v>
      </c>
      <c r="D31" s="19">
        <f t="shared" si="24"/>
        <v>8</v>
      </c>
      <c r="E31" s="19">
        <f t="shared" si="25"/>
        <v>-1</v>
      </c>
      <c r="F31" s="19">
        <v>5</v>
      </c>
      <c r="G31" s="19">
        <v>4</v>
      </c>
      <c r="H31" s="19">
        <v>6</v>
      </c>
      <c r="I31" s="19">
        <v>-1</v>
      </c>
      <c r="J31" s="30">
        <f t="shared" si="3"/>
        <v>-1.5915373815067726</v>
      </c>
      <c r="K31" s="30">
        <v>7.9576869075338577</v>
      </c>
      <c r="L31" s="30">
        <v>9.5492242890406303</v>
      </c>
      <c r="M31" s="19">
        <f t="shared" si="26"/>
        <v>5</v>
      </c>
      <c r="N31" s="19">
        <f t="shared" si="28"/>
        <v>13</v>
      </c>
      <c r="O31" s="19">
        <v>4</v>
      </c>
      <c r="P31" s="19">
        <v>5</v>
      </c>
      <c r="Q31" s="19">
        <v>8</v>
      </c>
      <c r="R31" s="19">
        <f t="shared" si="27"/>
        <v>8</v>
      </c>
      <c r="S31" s="19">
        <v>1</v>
      </c>
      <c r="T31" s="19">
        <v>2</v>
      </c>
      <c r="U31" s="19">
        <v>6</v>
      </c>
      <c r="V31" s="30">
        <v>7.9576869075338603</v>
      </c>
    </row>
    <row r="32" spans="1:22" ht="15" customHeight="1" x14ac:dyDescent="0.2">
      <c r="A32" s="5" t="s">
        <v>6</v>
      </c>
      <c r="B32" s="18">
        <f t="shared" si="23"/>
        <v>4</v>
      </c>
      <c r="C32" s="18">
        <v>3</v>
      </c>
      <c r="D32" s="18">
        <f t="shared" si="24"/>
        <v>1</v>
      </c>
      <c r="E32" s="18">
        <f t="shared" si="25"/>
        <v>2</v>
      </c>
      <c r="F32" s="18">
        <v>2</v>
      </c>
      <c r="G32" s="18">
        <v>1</v>
      </c>
      <c r="H32" s="18">
        <v>0</v>
      </c>
      <c r="I32" s="18">
        <v>-1</v>
      </c>
      <c r="J32" s="25">
        <f t="shared" si="3"/>
        <v>12.505781782673496</v>
      </c>
      <c r="K32" s="25">
        <v>12.505781782673496</v>
      </c>
      <c r="L32" s="25">
        <v>0</v>
      </c>
      <c r="M32" s="18">
        <f t="shared" si="26"/>
        <v>2</v>
      </c>
      <c r="N32" s="18">
        <f t="shared" si="28"/>
        <v>6</v>
      </c>
      <c r="O32" s="22">
        <v>1</v>
      </c>
      <c r="P32" s="22">
        <v>0</v>
      </c>
      <c r="Q32" s="22">
        <v>6</v>
      </c>
      <c r="R32" s="22">
        <f t="shared" si="27"/>
        <v>4</v>
      </c>
      <c r="S32" s="22">
        <v>2</v>
      </c>
      <c r="T32" s="22">
        <v>3</v>
      </c>
      <c r="U32" s="22">
        <v>1</v>
      </c>
      <c r="V32" s="29">
        <v>12.505781782673498</v>
      </c>
    </row>
    <row r="33" spans="1:22" ht="15" customHeight="1" x14ac:dyDescent="0.2">
      <c r="A33" s="3" t="s">
        <v>5</v>
      </c>
      <c r="B33" s="20">
        <f t="shared" si="23"/>
        <v>-17</v>
      </c>
      <c r="C33" s="20">
        <v>-1</v>
      </c>
      <c r="D33" s="20">
        <f t="shared" si="24"/>
        <v>-2</v>
      </c>
      <c r="E33" s="20">
        <f>F33-H33</f>
        <v>-12</v>
      </c>
      <c r="F33" s="20">
        <v>1</v>
      </c>
      <c r="G33" s="20">
        <v>0</v>
      </c>
      <c r="H33" s="20">
        <v>13</v>
      </c>
      <c r="I33" s="20">
        <v>0</v>
      </c>
      <c r="J33" s="26">
        <f t="shared" si="3"/>
        <v>-17.950746103499576</v>
      </c>
      <c r="K33" s="26">
        <v>1.4958955086249646</v>
      </c>
      <c r="L33" s="26">
        <v>19.446641612124541</v>
      </c>
      <c r="M33" s="20">
        <f>N33-R33</f>
        <v>-5</v>
      </c>
      <c r="N33" s="20">
        <f t="shared" si="28"/>
        <v>7</v>
      </c>
      <c r="O33" s="20">
        <v>-5</v>
      </c>
      <c r="P33" s="20">
        <v>2</v>
      </c>
      <c r="Q33" s="20">
        <v>5</v>
      </c>
      <c r="R33" s="20">
        <f t="shared" si="27"/>
        <v>12</v>
      </c>
      <c r="S33" s="20">
        <v>-3</v>
      </c>
      <c r="T33" s="20">
        <v>2</v>
      </c>
      <c r="U33" s="20">
        <v>10</v>
      </c>
      <c r="V33" s="26">
        <v>-7.4794775431248191</v>
      </c>
    </row>
    <row r="34" spans="1:22" ht="15" customHeight="1" x14ac:dyDescent="0.2">
      <c r="A34" s="3" t="s">
        <v>4</v>
      </c>
      <c r="B34" s="20">
        <f t="shared" si="23"/>
        <v>-4</v>
      </c>
      <c r="C34" s="20">
        <v>4</v>
      </c>
      <c r="D34" s="20">
        <f t="shared" si="24"/>
        <v>9</v>
      </c>
      <c r="E34" s="20">
        <f t="shared" si="25"/>
        <v>-2</v>
      </c>
      <c r="F34" s="20">
        <v>1</v>
      </c>
      <c r="G34" s="20">
        <v>1</v>
      </c>
      <c r="H34" s="20">
        <v>3</v>
      </c>
      <c r="I34" s="20">
        <v>-6</v>
      </c>
      <c r="J34" s="26">
        <f t="shared" si="3"/>
        <v>-4.4197423229681299</v>
      </c>
      <c r="K34" s="26">
        <v>2.2098711614840645</v>
      </c>
      <c r="L34" s="26">
        <v>6.6296134844521939</v>
      </c>
      <c r="M34" s="20">
        <f t="shared" si="26"/>
        <v>-2</v>
      </c>
      <c r="N34" s="20">
        <f t="shared" si="28"/>
        <v>10</v>
      </c>
      <c r="O34" s="20">
        <v>7</v>
      </c>
      <c r="P34" s="20">
        <v>5</v>
      </c>
      <c r="Q34" s="20">
        <v>5</v>
      </c>
      <c r="R34" s="20">
        <f t="shared" si="27"/>
        <v>12</v>
      </c>
      <c r="S34" s="20">
        <v>5</v>
      </c>
      <c r="T34" s="20">
        <v>4</v>
      </c>
      <c r="U34" s="20">
        <v>8</v>
      </c>
      <c r="V34" s="26">
        <v>-4.4197423229681299</v>
      </c>
    </row>
    <row r="35" spans="1:22" ht="15" customHeight="1" x14ac:dyDescent="0.2">
      <c r="A35" s="1" t="s">
        <v>3</v>
      </c>
      <c r="B35" s="19">
        <f t="shared" si="23"/>
        <v>-6</v>
      </c>
      <c r="C35" s="19">
        <v>-4</v>
      </c>
      <c r="D35" s="19">
        <f t="shared" si="24"/>
        <v>4</v>
      </c>
      <c r="E35" s="19">
        <f t="shared" si="25"/>
        <v>-8</v>
      </c>
      <c r="F35" s="19">
        <v>2</v>
      </c>
      <c r="G35" s="19">
        <v>1</v>
      </c>
      <c r="H35" s="19">
        <v>10</v>
      </c>
      <c r="I35" s="19">
        <v>4</v>
      </c>
      <c r="J35" s="30">
        <f t="shared" si="3"/>
        <v>-16.87451601345338</v>
      </c>
      <c r="K35" s="30">
        <v>4.2186290033633451</v>
      </c>
      <c r="L35" s="30">
        <v>21.093145016816727</v>
      </c>
      <c r="M35" s="19">
        <f t="shared" si="26"/>
        <v>2</v>
      </c>
      <c r="N35" s="19">
        <f t="shared" si="28"/>
        <v>13</v>
      </c>
      <c r="O35" s="24">
        <v>6</v>
      </c>
      <c r="P35" s="24">
        <v>2</v>
      </c>
      <c r="Q35" s="24">
        <v>11</v>
      </c>
      <c r="R35" s="24">
        <f t="shared" si="27"/>
        <v>11</v>
      </c>
      <c r="S35" s="24">
        <v>-1</v>
      </c>
      <c r="T35" s="24">
        <v>3</v>
      </c>
      <c r="U35" s="24">
        <v>8</v>
      </c>
      <c r="V35" s="31">
        <v>4.2186290033633433</v>
      </c>
    </row>
    <row r="36" spans="1:22" ht="15" customHeight="1" x14ac:dyDescent="0.2">
      <c r="A36" s="5" t="s">
        <v>2</v>
      </c>
      <c r="B36" s="18">
        <f t="shared" si="23"/>
        <v>-6</v>
      </c>
      <c r="C36" s="18">
        <v>-4</v>
      </c>
      <c r="D36" s="18">
        <f t="shared" si="24"/>
        <v>2</v>
      </c>
      <c r="E36" s="18">
        <f t="shared" si="25"/>
        <v>-3</v>
      </c>
      <c r="F36" s="18">
        <v>1</v>
      </c>
      <c r="G36" s="18">
        <v>1</v>
      </c>
      <c r="H36" s="18">
        <v>4</v>
      </c>
      <c r="I36" s="18">
        <v>1</v>
      </c>
      <c r="J36" s="25">
        <f t="shared" si="3"/>
        <v>-16.444404397188684</v>
      </c>
      <c r="K36" s="25">
        <v>5.4814681323962278</v>
      </c>
      <c r="L36" s="25">
        <v>21.925872529584911</v>
      </c>
      <c r="M36" s="18">
        <f t="shared" si="26"/>
        <v>-3</v>
      </c>
      <c r="N36" s="18">
        <f t="shared" si="28"/>
        <v>2</v>
      </c>
      <c r="O36" s="18">
        <v>2</v>
      </c>
      <c r="P36" s="18">
        <v>2</v>
      </c>
      <c r="Q36" s="18">
        <v>0</v>
      </c>
      <c r="R36" s="18">
        <f t="shared" si="27"/>
        <v>5</v>
      </c>
      <c r="S36" s="18">
        <v>0</v>
      </c>
      <c r="T36" s="18">
        <v>2</v>
      </c>
      <c r="U36" s="18">
        <v>3</v>
      </c>
      <c r="V36" s="25">
        <v>-16.444404397188677</v>
      </c>
    </row>
    <row r="37" spans="1:22" ht="15" customHeight="1" x14ac:dyDescent="0.2">
      <c r="A37" s="3" t="s">
        <v>1</v>
      </c>
      <c r="B37" s="20">
        <f t="shared" si="23"/>
        <v>-9</v>
      </c>
      <c r="C37" s="20">
        <v>-3</v>
      </c>
      <c r="D37" s="20">
        <f t="shared" si="24"/>
        <v>-9</v>
      </c>
      <c r="E37" s="20">
        <f t="shared" si="25"/>
        <v>-6</v>
      </c>
      <c r="F37" s="20">
        <v>0</v>
      </c>
      <c r="G37" s="20">
        <v>-1</v>
      </c>
      <c r="H37" s="20">
        <v>6</v>
      </c>
      <c r="I37" s="20">
        <v>5</v>
      </c>
      <c r="J37" s="26">
        <f t="shared" si="3"/>
        <v>-45.963019707431734</v>
      </c>
      <c r="K37" s="26">
        <v>0</v>
      </c>
      <c r="L37" s="26">
        <v>45.963019707431734</v>
      </c>
      <c r="M37" s="20">
        <f t="shared" si="26"/>
        <v>-3</v>
      </c>
      <c r="N37" s="20">
        <f t="shared" si="28"/>
        <v>2</v>
      </c>
      <c r="O37" s="20">
        <v>2</v>
      </c>
      <c r="P37" s="20">
        <v>1</v>
      </c>
      <c r="Q37" s="20">
        <v>1</v>
      </c>
      <c r="R37" s="20">
        <f t="shared" si="27"/>
        <v>5</v>
      </c>
      <c r="S37" s="20">
        <v>5</v>
      </c>
      <c r="T37" s="20">
        <v>1</v>
      </c>
      <c r="U37" s="20">
        <v>4</v>
      </c>
      <c r="V37" s="26">
        <v>-22.981509853715863</v>
      </c>
    </row>
    <row r="38" spans="1:22" ht="15" customHeight="1" x14ac:dyDescent="0.2">
      <c r="A38" s="1" t="s">
        <v>0</v>
      </c>
      <c r="B38" s="19">
        <f t="shared" si="23"/>
        <v>-3</v>
      </c>
      <c r="C38" s="19">
        <v>-2</v>
      </c>
      <c r="D38" s="19">
        <f t="shared" si="24"/>
        <v>0</v>
      </c>
      <c r="E38" s="19">
        <f t="shared" si="25"/>
        <v>0</v>
      </c>
      <c r="F38" s="19">
        <v>0</v>
      </c>
      <c r="G38" s="19">
        <v>-1</v>
      </c>
      <c r="H38" s="19">
        <v>0</v>
      </c>
      <c r="I38" s="19">
        <v>-2</v>
      </c>
      <c r="J38" s="30">
        <f t="shared" si="3"/>
        <v>0</v>
      </c>
      <c r="K38" s="30">
        <v>0</v>
      </c>
      <c r="L38" s="30">
        <v>0</v>
      </c>
      <c r="M38" s="19">
        <f t="shared" si="26"/>
        <v>-3</v>
      </c>
      <c r="N38" s="19">
        <f t="shared" si="28"/>
        <v>2</v>
      </c>
      <c r="O38" s="19">
        <v>2</v>
      </c>
      <c r="P38" s="19">
        <v>1</v>
      </c>
      <c r="Q38" s="19">
        <v>1</v>
      </c>
      <c r="R38" s="19">
        <f t="shared" si="27"/>
        <v>5</v>
      </c>
      <c r="S38" s="19">
        <v>3</v>
      </c>
      <c r="T38" s="19">
        <v>2</v>
      </c>
      <c r="U38" s="19">
        <v>3</v>
      </c>
      <c r="V38" s="30">
        <v>-25.266509760487331</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岩成 博子</cp:lastModifiedBy>
  <cp:lastPrinted>2024-07-19T05:29:17Z</cp:lastPrinted>
  <dcterms:created xsi:type="dcterms:W3CDTF">2017-09-15T07:21:02Z</dcterms:created>
  <dcterms:modified xsi:type="dcterms:W3CDTF">2024-10-28T06:08:38Z</dcterms:modified>
</cp:coreProperties>
</file>