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defaultThemeVersion="124226"/>
  <mc:AlternateContent xmlns:mc="http://schemas.openxmlformats.org/markup-compatibility/2006">
    <mc:Choice Requires="x15">
      <x15ac:absPath xmlns:x15ac="http://schemas.microsoft.com/office/spreadsheetml/2010/11/ac" url="\\10.1.26.111\share\disk2\課共有\【内部作業用】\02人口生計教育担当\【人口移動調査】\【01速報・月報】\『out_○表13 市町村別、男女別人口増減_Ver1.2.xlsx』差替分_保存用フォルダ\"/>
    </mc:Choice>
  </mc:AlternateContent>
  <xr:revisionPtr revIDLastSave="0" documentId="13_ncr:1_{414D681D-E44E-4443-AA93-70B571CA6359}" xr6:coauthVersionLast="47" xr6:coauthVersionMax="47" xr10:uidLastSave="{00000000-0000-0000-0000-000000000000}"/>
  <bookViews>
    <workbookView xWindow="-110" yWindow="-110" windowWidth="19420" windowHeight="10420" xr2:uid="{00000000-000D-0000-FFFF-FFFF00000000}"/>
  </bookViews>
  <sheets>
    <sheet name="市町村別計" sheetId="1" r:id="rId1"/>
    <sheet name="市町村別 (男)" sheetId="2" r:id="rId2"/>
    <sheet name="市町村別 (女)" sheetId="3" r:id="rId3"/>
  </sheets>
  <definedNames>
    <definedName name="_xlnm.Print_Area" localSheetId="2">'市町村別 (女)'!$A$1:$V$46</definedName>
    <definedName name="_xlnm.Print_Area" localSheetId="1">'市町村別 (男)'!$A$1:$V$46</definedName>
    <definedName name="_xlnm.Print_Area" localSheetId="0">市町村別計!$A$1:$V$46</definedName>
  </definedNames>
  <calcPr calcId="181029" forceFullCalc="1"/>
</workbook>
</file>

<file path=xl/calcChain.xml><?xml version="1.0" encoding="utf-8"?>
<calcChain xmlns="http://schemas.openxmlformats.org/spreadsheetml/2006/main">
  <c r="J38" i="3" l="1"/>
  <c r="J37" i="3"/>
  <c r="J36" i="3"/>
  <c r="J35" i="3"/>
  <c r="J34" i="3"/>
  <c r="J33" i="3"/>
  <c r="J32" i="3"/>
  <c r="J31" i="3"/>
  <c r="J30" i="3"/>
  <c r="J29" i="3"/>
  <c r="J28" i="3"/>
  <c r="J27" i="3"/>
  <c r="J26" i="3"/>
  <c r="J25" i="3"/>
  <c r="J24" i="3"/>
  <c r="J23" i="3"/>
  <c r="J22" i="3"/>
  <c r="J21" i="3"/>
  <c r="J20" i="3"/>
  <c r="J19" i="3"/>
  <c r="J18" i="3"/>
  <c r="J17" i="3"/>
  <c r="J16" i="3"/>
  <c r="J15" i="3"/>
  <c r="J14" i="3"/>
  <c r="J13" i="3"/>
  <c r="J12" i="3"/>
  <c r="J11" i="3"/>
  <c r="J10" i="3"/>
  <c r="J9" i="3"/>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J38" i="2"/>
  <c r="J9" i="2"/>
  <c r="J21" i="1" l="1"/>
  <c r="J22" i="1"/>
  <c r="J23" i="1"/>
  <c r="J24" i="1"/>
  <c r="J25" i="1"/>
  <c r="J26" i="1"/>
  <c r="J27" i="1"/>
  <c r="J28" i="1"/>
  <c r="J29" i="1"/>
  <c r="J30" i="1"/>
  <c r="J31" i="1"/>
  <c r="J32" i="1"/>
  <c r="J33" i="1"/>
  <c r="J34" i="1"/>
  <c r="J35" i="1"/>
  <c r="J36" i="1"/>
  <c r="J37" i="1"/>
  <c r="J38" i="1"/>
  <c r="J20" i="1"/>
  <c r="E33" i="3" l="1"/>
  <c r="E21" i="3"/>
  <c r="E22" i="3"/>
  <c r="E23" i="3"/>
  <c r="E24" i="3"/>
  <c r="E25" i="3"/>
  <c r="E26" i="3"/>
  <c r="E27" i="3"/>
  <c r="E28" i="3"/>
  <c r="E29" i="3"/>
  <c r="E30" i="3"/>
  <c r="E31" i="3"/>
  <c r="E32" i="3"/>
  <c r="E34" i="3"/>
  <c r="E35" i="3"/>
  <c r="E36" i="3"/>
  <c r="E37" i="3"/>
  <c r="E38" i="3"/>
  <c r="E20" i="3"/>
  <c r="E29" i="2"/>
  <c r="E21" i="2"/>
  <c r="E22" i="2"/>
  <c r="E23" i="2"/>
  <c r="E24" i="2"/>
  <c r="E25" i="2"/>
  <c r="E26" i="2"/>
  <c r="E27" i="2"/>
  <c r="E28" i="2"/>
  <c r="E30" i="2"/>
  <c r="E31" i="2"/>
  <c r="E32" i="2"/>
  <c r="E33" i="2"/>
  <c r="E34" i="2"/>
  <c r="E35" i="2"/>
  <c r="E36" i="2"/>
  <c r="E37" i="2"/>
  <c r="E38" i="2"/>
  <c r="E20" i="2"/>
  <c r="E28" i="1"/>
  <c r="E21" i="1"/>
  <c r="E22" i="1"/>
  <c r="E23" i="1"/>
  <c r="E24" i="1"/>
  <c r="E25" i="1"/>
  <c r="E26" i="1"/>
  <c r="E27" i="1"/>
  <c r="E29" i="1"/>
  <c r="E30" i="1"/>
  <c r="E31" i="1"/>
  <c r="E32" i="1"/>
  <c r="E33" i="1"/>
  <c r="E34" i="1"/>
  <c r="E35" i="1"/>
  <c r="E36" i="1"/>
  <c r="E37" i="1"/>
  <c r="E38" i="1"/>
  <c r="E20" i="1"/>
  <c r="R38" i="3" l="1"/>
  <c r="N38" i="3"/>
  <c r="D38" i="3"/>
  <c r="R37" i="3"/>
  <c r="N37" i="3"/>
  <c r="D37" i="3"/>
  <c r="R36" i="3"/>
  <c r="N36" i="3"/>
  <c r="D36" i="3"/>
  <c r="R35" i="3"/>
  <c r="N35" i="3"/>
  <c r="D35" i="3"/>
  <c r="R34" i="3"/>
  <c r="N34" i="3"/>
  <c r="D34" i="3"/>
  <c r="R33" i="3"/>
  <c r="N33" i="3"/>
  <c r="D33" i="3"/>
  <c r="R32" i="3"/>
  <c r="N32" i="3"/>
  <c r="D32" i="3"/>
  <c r="R31" i="3"/>
  <c r="N31" i="3"/>
  <c r="D31" i="3"/>
  <c r="R30" i="3"/>
  <c r="N30" i="3"/>
  <c r="D30" i="3"/>
  <c r="R29" i="3"/>
  <c r="N29" i="3"/>
  <c r="D29" i="3"/>
  <c r="R28" i="3"/>
  <c r="N28" i="3"/>
  <c r="D28" i="3"/>
  <c r="R27" i="3"/>
  <c r="N27" i="3"/>
  <c r="D27" i="3"/>
  <c r="R26" i="3"/>
  <c r="N26" i="3"/>
  <c r="D26" i="3"/>
  <c r="R25" i="3"/>
  <c r="N25" i="3"/>
  <c r="D25" i="3"/>
  <c r="R24" i="3"/>
  <c r="R12" i="3" s="1"/>
  <c r="N24" i="3"/>
  <c r="D24" i="3"/>
  <c r="D12" i="3" s="1"/>
  <c r="R23" i="3"/>
  <c r="N23" i="3"/>
  <c r="D23" i="3"/>
  <c r="R22" i="3"/>
  <c r="N22" i="3"/>
  <c r="D22" i="3"/>
  <c r="R21" i="3"/>
  <c r="N21" i="3"/>
  <c r="D21" i="3"/>
  <c r="R20" i="3"/>
  <c r="N20" i="3"/>
  <c r="D20" i="3"/>
  <c r="U16" i="3"/>
  <c r="T16" i="3"/>
  <c r="S16" i="3"/>
  <c r="Q16" i="3"/>
  <c r="P16" i="3"/>
  <c r="O16" i="3"/>
  <c r="I16" i="3"/>
  <c r="H16" i="3"/>
  <c r="G16" i="3"/>
  <c r="F16" i="3"/>
  <c r="C16" i="3"/>
  <c r="U15" i="3"/>
  <c r="T15" i="3"/>
  <c r="S15" i="3"/>
  <c r="Q15" i="3"/>
  <c r="P15" i="3"/>
  <c r="O15" i="3"/>
  <c r="I15" i="3"/>
  <c r="H15" i="3"/>
  <c r="G15" i="3"/>
  <c r="F15" i="3"/>
  <c r="C15" i="3"/>
  <c r="U14" i="3"/>
  <c r="U18" i="3" s="1"/>
  <c r="T14" i="3"/>
  <c r="T18" i="3" s="1"/>
  <c r="S14" i="3"/>
  <c r="S18" i="3" s="1"/>
  <c r="Q14" i="3"/>
  <c r="Q18" i="3" s="1"/>
  <c r="P14" i="3"/>
  <c r="P18" i="3" s="1"/>
  <c r="O14" i="3"/>
  <c r="O18" i="3" s="1"/>
  <c r="I14" i="3"/>
  <c r="I18" i="3" s="1"/>
  <c r="H14" i="3"/>
  <c r="G14" i="3"/>
  <c r="G18" i="3" s="1"/>
  <c r="F14" i="3"/>
  <c r="C14" i="3"/>
  <c r="C18" i="3" s="1"/>
  <c r="U13" i="3"/>
  <c r="T13" i="3"/>
  <c r="S13" i="3"/>
  <c r="Q13" i="3"/>
  <c r="P13" i="3"/>
  <c r="O13" i="3"/>
  <c r="I13" i="3"/>
  <c r="H13" i="3"/>
  <c r="G13" i="3"/>
  <c r="F13" i="3"/>
  <c r="C13" i="3"/>
  <c r="U12" i="3"/>
  <c r="T12" i="3"/>
  <c r="S12" i="3"/>
  <c r="Q12" i="3"/>
  <c r="P12" i="3"/>
  <c r="O12" i="3"/>
  <c r="I12" i="3"/>
  <c r="H12" i="3"/>
  <c r="G12" i="3"/>
  <c r="F12" i="3"/>
  <c r="C12" i="3"/>
  <c r="U10" i="3"/>
  <c r="T10" i="3"/>
  <c r="S10" i="3"/>
  <c r="Q10" i="3"/>
  <c r="P10" i="3"/>
  <c r="O10" i="3"/>
  <c r="I10" i="3"/>
  <c r="H10" i="3"/>
  <c r="G10" i="3"/>
  <c r="F10" i="3"/>
  <c r="C10" i="3"/>
  <c r="M26" i="3" l="1"/>
  <c r="B26" i="3" s="1"/>
  <c r="M30" i="3"/>
  <c r="B30" i="3" s="1"/>
  <c r="M34" i="3"/>
  <c r="B34" i="3" s="1"/>
  <c r="M38" i="3"/>
  <c r="B38" i="3" s="1"/>
  <c r="M23" i="3"/>
  <c r="B23" i="3" s="1"/>
  <c r="M27" i="3"/>
  <c r="B27" i="3" s="1"/>
  <c r="M31" i="3"/>
  <c r="B31" i="3" s="1"/>
  <c r="M35" i="3"/>
  <c r="B35" i="3" s="1"/>
  <c r="M22" i="3"/>
  <c r="B22" i="3" s="1"/>
  <c r="M21" i="3"/>
  <c r="M25" i="3"/>
  <c r="B25" i="3" s="1"/>
  <c r="M29" i="3"/>
  <c r="B29" i="3" s="1"/>
  <c r="M33" i="3"/>
  <c r="B33" i="3" s="1"/>
  <c r="M37" i="3"/>
  <c r="B37" i="3" s="1"/>
  <c r="M24" i="3"/>
  <c r="B24" i="3" s="1"/>
  <c r="M28" i="3"/>
  <c r="B28" i="3" s="1"/>
  <c r="M32" i="3"/>
  <c r="M36" i="3"/>
  <c r="B36" i="3" s="1"/>
  <c r="M20" i="3"/>
  <c r="B20" i="3" s="1"/>
  <c r="D10" i="3"/>
  <c r="D14" i="3"/>
  <c r="D18" i="3" s="1"/>
  <c r="D13" i="3"/>
  <c r="D17" i="3" s="1"/>
  <c r="I17" i="3"/>
  <c r="R14" i="3"/>
  <c r="R18" i="3" s="1"/>
  <c r="Q17" i="3"/>
  <c r="E15" i="3"/>
  <c r="C19" i="3"/>
  <c r="N16" i="3"/>
  <c r="N15" i="3"/>
  <c r="T11" i="3"/>
  <c r="T9" i="3" s="1"/>
  <c r="T19" i="3"/>
  <c r="R16" i="3"/>
  <c r="N13" i="3"/>
  <c r="Q19" i="3"/>
  <c r="O19" i="3"/>
  <c r="G19" i="3"/>
  <c r="N14" i="3"/>
  <c r="N18" i="3" s="1"/>
  <c r="I19" i="3"/>
  <c r="S17" i="3"/>
  <c r="D15" i="3"/>
  <c r="D16" i="3"/>
  <c r="I11" i="3"/>
  <c r="I9" i="3" s="1"/>
  <c r="U19" i="3"/>
  <c r="N10" i="3"/>
  <c r="G11" i="3"/>
  <c r="G9" i="3" s="1"/>
  <c r="H11" i="3"/>
  <c r="H9" i="3" s="1"/>
  <c r="N12" i="3"/>
  <c r="G17" i="3"/>
  <c r="O17" i="3"/>
  <c r="Q11" i="3"/>
  <c r="Q9" i="3" s="1"/>
  <c r="H17" i="3"/>
  <c r="P17" i="3"/>
  <c r="T17" i="3"/>
  <c r="S11" i="3"/>
  <c r="S9" i="3" s="1"/>
  <c r="F19" i="3"/>
  <c r="S19" i="3"/>
  <c r="R13" i="3"/>
  <c r="R17" i="3" s="1"/>
  <c r="O11" i="3"/>
  <c r="O9" i="3" s="1"/>
  <c r="C11" i="3"/>
  <c r="C9" i="3" s="1"/>
  <c r="U11" i="3"/>
  <c r="U9" i="3" s="1"/>
  <c r="H19" i="3"/>
  <c r="P19" i="3"/>
  <c r="P11" i="3"/>
  <c r="P9" i="3" s="1"/>
  <c r="F17" i="3"/>
  <c r="F11" i="3"/>
  <c r="C17" i="3"/>
  <c r="E10" i="3"/>
  <c r="R10" i="3"/>
  <c r="U17" i="3"/>
  <c r="H18" i="3"/>
  <c r="E12" i="3"/>
  <c r="E13" i="3"/>
  <c r="E14" i="3"/>
  <c r="R15" i="3"/>
  <c r="F18" i="3"/>
  <c r="E16" i="3"/>
  <c r="N21" i="2"/>
  <c r="N22" i="2"/>
  <c r="N23" i="2"/>
  <c r="N24" i="2"/>
  <c r="N25" i="2"/>
  <c r="N26" i="2"/>
  <c r="N27" i="2"/>
  <c r="N28" i="2"/>
  <c r="N29" i="2"/>
  <c r="N30" i="2"/>
  <c r="N31" i="2"/>
  <c r="N32" i="2"/>
  <c r="N33" i="2"/>
  <c r="N34" i="2"/>
  <c r="N35" i="2"/>
  <c r="N36" i="2"/>
  <c r="N37" i="2"/>
  <c r="N38" i="2"/>
  <c r="N20" i="2"/>
  <c r="R21" i="2"/>
  <c r="R22" i="2"/>
  <c r="R23" i="2"/>
  <c r="R24" i="2"/>
  <c r="R12" i="2" s="1"/>
  <c r="R25" i="2"/>
  <c r="R26" i="2"/>
  <c r="R27" i="2"/>
  <c r="R28" i="2"/>
  <c r="R29" i="2"/>
  <c r="R30" i="2"/>
  <c r="R31" i="2"/>
  <c r="R32" i="2"/>
  <c r="R33" i="2"/>
  <c r="R34" i="2"/>
  <c r="R35" i="2"/>
  <c r="R36" i="2"/>
  <c r="R37" i="2"/>
  <c r="R38" i="2"/>
  <c r="R20" i="2"/>
  <c r="D21" i="2"/>
  <c r="D22" i="2"/>
  <c r="D23" i="2"/>
  <c r="D24" i="2"/>
  <c r="D12" i="2" s="1"/>
  <c r="D25" i="2"/>
  <c r="D26" i="2"/>
  <c r="D27" i="2"/>
  <c r="D28" i="2"/>
  <c r="D29" i="2"/>
  <c r="D30" i="2"/>
  <c r="D31" i="2"/>
  <c r="D32" i="2"/>
  <c r="D33" i="2"/>
  <c r="D34" i="2"/>
  <c r="D35" i="2"/>
  <c r="D36" i="2"/>
  <c r="D37" i="2"/>
  <c r="D38" i="2"/>
  <c r="D20" i="2"/>
  <c r="C10" i="2"/>
  <c r="F10" i="2"/>
  <c r="G10" i="2"/>
  <c r="H10" i="2"/>
  <c r="I10" i="2"/>
  <c r="O10" i="2"/>
  <c r="P10" i="2"/>
  <c r="Q10" i="2"/>
  <c r="S10" i="2"/>
  <c r="T10" i="2"/>
  <c r="U10" i="2"/>
  <c r="C12" i="2"/>
  <c r="F12" i="2"/>
  <c r="G12" i="2"/>
  <c r="H12" i="2"/>
  <c r="I12" i="2"/>
  <c r="O12" i="2"/>
  <c r="P12" i="2"/>
  <c r="Q12" i="2"/>
  <c r="S12" i="2"/>
  <c r="T12" i="2"/>
  <c r="U12" i="2"/>
  <c r="C13" i="2"/>
  <c r="F13" i="2"/>
  <c r="G13" i="2"/>
  <c r="H13" i="2"/>
  <c r="I13" i="2"/>
  <c r="O13" i="2"/>
  <c r="P13" i="2"/>
  <c r="Q13" i="2"/>
  <c r="S13" i="2"/>
  <c r="T13" i="2"/>
  <c r="U13" i="2"/>
  <c r="C14" i="2"/>
  <c r="F14" i="2"/>
  <c r="F18" i="2" s="1"/>
  <c r="G14" i="2"/>
  <c r="G18" i="2" s="1"/>
  <c r="H14" i="2"/>
  <c r="H18" i="2" s="1"/>
  <c r="I14" i="2"/>
  <c r="I18" i="2" s="1"/>
  <c r="O14" i="2"/>
  <c r="P14" i="2"/>
  <c r="P18" i="2" s="1"/>
  <c r="Q14" i="2"/>
  <c r="Q18" i="2" s="1"/>
  <c r="S14" i="2"/>
  <c r="S18" i="2" s="1"/>
  <c r="T14" i="2"/>
  <c r="T18" i="2" s="1"/>
  <c r="U14" i="2"/>
  <c r="U18" i="2" s="1"/>
  <c r="C15" i="2"/>
  <c r="F15" i="2"/>
  <c r="G15" i="2"/>
  <c r="H15" i="2"/>
  <c r="I15" i="2"/>
  <c r="O15" i="2"/>
  <c r="P15" i="2"/>
  <c r="Q15" i="2"/>
  <c r="S15" i="2"/>
  <c r="T15" i="2"/>
  <c r="U15" i="2"/>
  <c r="C16" i="2"/>
  <c r="F16" i="2"/>
  <c r="G16" i="2"/>
  <c r="H16" i="2"/>
  <c r="I16" i="2"/>
  <c r="O16" i="2"/>
  <c r="P16" i="2"/>
  <c r="Q16" i="2"/>
  <c r="S16" i="2"/>
  <c r="T16" i="2"/>
  <c r="U16" i="2"/>
  <c r="E12" i="2"/>
  <c r="M38" i="2" l="1"/>
  <c r="B38" i="2" s="1"/>
  <c r="M34" i="2"/>
  <c r="B34" i="2" s="1"/>
  <c r="M30" i="2"/>
  <c r="B30" i="2" s="1"/>
  <c r="M26" i="2"/>
  <c r="B26" i="2" s="1"/>
  <c r="M22" i="2"/>
  <c r="B22" i="2" s="1"/>
  <c r="M35" i="2"/>
  <c r="B35" i="2" s="1"/>
  <c r="M37" i="2"/>
  <c r="B37" i="2" s="1"/>
  <c r="M33" i="2"/>
  <c r="M29" i="2"/>
  <c r="M25" i="2"/>
  <c r="M21" i="2"/>
  <c r="B21" i="2" s="1"/>
  <c r="M36" i="2"/>
  <c r="M32" i="2"/>
  <c r="M28" i="2"/>
  <c r="M24" i="2"/>
  <c r="M31" i="2"/>
  <c r="B31" i="2" s="1"/>
  <c r="M27" i="2"/>
  <c r="B27" i="2" s="1"/>
  <c r="M23" i="2"/>
  <c r="B23" i="2" s="1"/>
  <c r="N12" i="2"/>
  <c r="M20" i="2"/>
  <c r="M12" i="3"/>
  <c r="N17" i="3"/>
  <c r="N19" i="3"/>
  <c r="B12" i="3"/>
  <c r="R19" i="3"/>
  <c r="D11" i="3"/>
  <c r="D9" i="3" s="1"/>
  <c r="M10" i="3"/>
  <c r="N11" i="3"/>
  <c r="N9" i="3" s="1"/>
  <c r="B21" i="3"/>
  <c r="D19" i="3"/>
  <c r="M16" i="3"/>
  <c r="R11" i="3"/>
  <c r="R9" i="3" s="1"/>
  <c r="M14" i="3"/>
  <c r="M18" i="3" s="1"/>
  <c r="B16" i="3"/>
  <c r="B13" i="3"/>
  <c r="B32" i="3"/>
  <c r="M15" i="3"/>
  <c r="E11" i="3"/>
  <c r="E9" i="3" s="1"/>
  <c r="E17" i="3"/>
  <c r="E18" i="3"/>
  <c r="F9" i="3"/>
  <c r="B14" i="3"/>
  <c r="M13" i="3"/>
  <c r="E19" i="3"/>
  <c r="F19" i="2"/>
  <c r="D13" i="2"/>
  <c r="D17" i="2" s="1"/>
  <c r="C17" i="2"/>
  <c r="D10" i="2"/>
  <c r="D16" i="2"/>
  <c r="D15" i="2"/>
  <c r="D14" i="2"/>
  <c r="D18" i="2" s="1"/>
  <c r="U19" i="2"/>
  <c r="P19" i="2"/>
  <c r="G19" i="2"/>
  <c r="Q17" i="2"/>
  <c r="U17" i="2"/>
  <c r="P17" i="2"/>
  <c r="E16" i="2"/>
  <c r="C19" i="2"/>
  <c r="I19" i="2"/>
  <c r="O17" i="2"/>
  <c r="T17" i="2"/>
  <c r="H17" i="2"/>
  <c r="G17" i="2"/>
  <c r="R15" i="2"/>
  <c r="O19" i="2"/>
  <c r="Q19" i="2"/>
  <c r="H19" i="2"/>
  <c r="S17" i="2"/>
  <c r="C11" i="2"/>
  <c r="C9" i="2" s="1"/>
  <c r="G11" i="2"/>
  <c r="G9" i="2" s="1"/>
  <c r="O11" i="2"/>
  <c r="O9" i="2" s="1"/>
  <c r="S11" i="2"/>
  <c r="S9" i="2" s="1"/>
  <c r="S19" i="2"/>
  <c r="O18" i="2"/>
  <c r="R16" i="2"/>
  <c r="R13" i="2"/>
  <c r="C18" i="2"/>
  <c r="T19" i="2"/>
  <c r="I11" i="2"/>
  <c r="I9" i="2" s="1"/>
  <c r="R14" i="2"/>
  <c r="R18" i="2" s="1"/>
  <c r="N13" i="2"/>
  <c r="I17" i="2"/>
  <c r="H11" i="2"/>
  <c r="H9" i="2" s="1"/>
  <c r="E15" i="2"/>
  <c r="E14" i="2"/>
  <c r="E10" i="2"/>
  <c r="N15" i="2"/>
  <c r="E13" i="2"/>
  <c r="U11" i="2"/>
  <c r="U9" i="2" s="1"/>
  <c r="Q11" i="2"/>
  <c r="Q9" i="2" s="1"/>
  <c r="N16" i="2"/>
  <c r="T11" i="2"/>
  <c r="T9" i="2" s="1"/>
  <c r="P11" i="2"/>
  <c r="P9" i="2" s="1"/>
  <c r="F17" i="2"/>
  <c r="F11" i="2"/>
  <c r="N14" i="2"/>
  <c r="N18" i="2" s="1"/>
  <c r="N10" i="2"/>
  <c r="D21" i="1"/>
  <c r="D22" i="1"/>
  <c r="D23" i="1"/>
  <c r="D24" i="1"/>
  <c r="D25" i="1"/>
  <c r="D26" i="1"/>
  <c r="D27" i="1"/>
  <c r="D28" i="1"/>
  <c r="D29" i="1"/>
  <c r="D30" i="1"/>
  <c r="D31" i="1"/>
  <c r="D32" i="1"/>
  <c r="D33" i="1"/>
  <c r="D34" i="1"/>
  <c r="D35" i="1"/>
  <c r="D36" i="1"/>
  <c r="D37" i="1"/>
  <c r="D38" i="1"/>
  <c r="D20" i="1"/>
  <c r="B10" i="3" l="1"/>
  <c r="B17" i="3"/>
  <c r="M17" i="3"/>
  <c r="B18" i="3"/>
  <c r="M11" i="3"/>
  <c r="M19" i="3"/>
  <c r="B15" i="3"/>
  <c r="D19" i="2"/>
  <c r="D11" i="2"/>
  <c r="D9" i="2" s="1"/>
  <c r="R19" i="2"/>
  <c r="R11" i="2"/>
  <c r="N11" i="2"/>
  <c r="N9" i="2" s="1"/>
  <c r="N17" i="2"/>
  <c r="M13" i="2"/>
  <c r="B25" i="2"/>
  <c r="M14" i="2"/>
  <c r="B28" i="2"/>
  <c r="B36" i="2"/>
  <c r="M16" i="2"/>
  <c r="E19" i="2"/>
  <c r="E11" i="2"/>
  <c r="B29" i="2"/>
  <c r="E17" i="2"/>
  <c r="B24" i="2"/>
  <c r="M12" i="2"/>
  <c r="M15" i="2"/>
  <c r="B32" i="2"/>
  <c r="N19" i="2"/>
  <c r="E18" i="2"/>
  <c r="B33" i="2"/>
  <c r="F9" i="2"/>
  <c r="R21" i="1"/>
  <c r="R22" i="1"/>
  <c r="R23" i="1"/>
  <c r="R24" i="1"/>
  <c r="R25" i="1"/>
  <c r="R26" i="1"/>
  <c r="R27" i="1"/>
  <c r="R28" i="1"/>
  <c r="R29" i="1"/>
  <c r="R30" i="1"/>
  <c r="R31" i="1"/>
  <c r="R32" i="1"/>
  <c r="R33" i="1"/>
  <c r="R34" i="1"/>
  <c r="R35" i="1"/>
  <c r="R36" i="1"/>
  <c r="R37" i="1"/>
  <c r="R38" i="1"/>
  <c r="R20" i="1"/>
  <c r="M9" i="3" l="1"/>
  <c r="B19" i="3"/>
  <c r="B11" i="3"/>
  <c r="M11" i="2"/>
  <c r="M18" i="2"/>
  <c r="B15" i="2"/>
  <c r="B12" i="2"/>
  <c r="B16" i="2"/>
  <c r="B13" i="2"/>
  <c r="M19" i="2"/>
  <c r="B14" i="2"/>
  <c r="E9" i="2"/>
  <c r="N21" i="1"/>
  <c r="M21" i="1" s="1"/>
  <c r="N22" i="1"/>
  <c r="M22" i="1" s="1"/>
  <c r="N23" i="1"/>
  <c r="M23" i="1" s="1"/>
  <c r="N24" i="1"/>
  <c r="M24" i="1" s="1"/>
  <c r="N25" i="1"/>
  <c r="M25" i="1" s="1"/>
  <c r="N26" i="1"/>
  <c r="M26" i="1" s="1"/>
  <c r="N27" i="1"/>
  <c r="M27" i="1" s="1"/>
  <c r="N28" i="1"/>
  <c r="M28" i="1" s="1"/>
  <c r="N29" i="1"/>
  <c r="M29" i="1" s="1"/>
  <c r="N30" i="1"/>
  <c r="M30" i="1" s="1"/>
  <c r="N31" i="1"/>
  <c r="M31" i="1" s="1"/>
  <c r="N32" i="1"/>
  <c r="M32" i="1" s="1"/>
  <c r="N33" i="1"/>
  <c r="M33" i="1" s="1"/>
  <c r="N34" i="1"/>
  <c r="M34" i="1" s="1"/>
  <c r="N35" i="1"/>
  <c r="M35" i="1" s="1"/>
  <c r="N36" i="1"/>
  <c r="M36" i="1" s="1"/>
  <c r="N37" i="1"/>
  <c r="M37" i="1" s="1"/>
  <c r="N38" i="1"/>
  <c r="M38" i="1" s="1"/>
  <c r="N20" i="1"/>
  <c r="M20" i="1" s="1"/>
  <c r="B9" i="3" l="1"/>
  <c r="B11" i="2"/>
  <c r="B19" i="2"/>
  <c r="B18" i="2"/>
  <c r="D10" i="1"/>
  <c r="D16" i="1"/>
  <c r="D15" i="1"/>
  <c r="D14" i="1"/>
  <c r="D18" i="1" s="1"/>
  <c r="D13" i="1"/>
  <c r="D12" i="1"/>
  <c r="F10" i="1"/>
  <c r="G10" i="1"/>
  <c r="H10" i="1"/>
  <c r="I10" i="1"/>
  <c r="O10" i="1"/>
  <c r="P10" i="1"/>
  <c r="Q10" i="1"/>
  <c r="S10" i="1"/>
  <c r="T10" i="1"/>
  <c r="U10" i="1"/>
  <c r="F12" i="1"/>
  <c r="G12" i="1"/>
  <c r="H12" i="1"/>
  <c r="I12" i="1"/>
  <c r="O12" i="1"/>
  <c r="P12" i="1"/>
  <c r="Q12" i="1"/>
  <c r="S12" i="1"/>
  <c r="T12" i="1"/>
  <c r="U12" i="1"/>
  <c r="F13" i="1"/>
  <c r="G13" i="1"/>
  <c r="H13" i="1"/>
  <c r="I13" i="1"/>
  <c r="O13" i="1"/>
  <c r="P13" i="1"/>
  <c r="Q13" i="1"/>
  <c r="S13" i="1"/>
  <c r="T13" i="1"/>
  <c r="U13" i="1"/>
  <c r="F14" i="1"/>
  <c r="G14" i="1"/>
  <c r="G18" i="1" s="1"/>
  <c r="H14" i="1"/>
  <c r="I14" i="1"/>
  <c r="I18" i="1" s="1"/>
  <c r="O14" i="1"/>
  <c r="O18" i="1" s="1"/>
  <c r="P14" i="1"/>
  <c r="P18" i="1" s="1"/>
  <c r="Q14" i="1"/>
  <c r="Q18" i="1" s="1"/>
  <c r="S14" i="1"/>
  <c r="S18" i="1" s="1"/>
  <c r="T14" i="1"/>
  <c r="T18" i="1" s="1"/>
  <c r="U14" i="1"/>
  <c r="U18" i="1" s="1"/>
  <c r="F15" i="1"/>
  <c r="G15" i="1"/>
  <c r="H15" i="1"/>
  <c r="I15" i="1"/>
  <c r="O15" i="1"/>
  <c r="P15" i="1"/>
  <c r="Q15" i="1"/>
  <c r="S15" i="1"/>
  <c r="T15" i="1"/>
  <c r="U15" i="1"/>
  <c r="F16" i="1"/>
  <c r="G16" i="1"/>
  <c r="H16" i="1"/>
  <c r="I16" i="1"/>
  <c r="O16" i="1"/>
  <c r="P16" i="1"/>
  <c r="Q16" i="1"/>
  <c r="S16" i="1"/>
  <c r="T16" i="1"/>
  <c r="U16" i="1"/>
  <c r="E12" i="1"/>
  <c r="N12" i="1"/>
  <c r="R12" i="1"/>
  <c r="C16" i="1"/>
  <c r="C15" i="1"/>
  <c r="C14" i="1"/>
  <c r="C18" i="1" s="1"/>
  <c r="C13" i="1"/>
  <c r="C12" i="1"/>
  <c r="C10" i="1"/>
  <c r="H18" i="1" l="1"/>
  <c r="F18" i="1"/>
  <c r="R15" i="1"/>
  <c r="S19" i="1"/>
  <c r="C19" i="1"/>
  <c r="B38" i="1"/>
  <c r="B29" i="1"/>
  <c r="Q17" i="1"/>
  <c r="I19" i="1"/>
  <c r="F19" i="1"/>
  <c r="B27" i="1"/>
  <c r="E13" i="1"/>
  <c r="B23" i="1"/>
  <c r="I17" i="1"/>
  <c r="D17" i="1"/>
  <c r="U19" i="1"/>
  <c r="P19" i="1"/>
  <c r="G19" i="1"/>
  <c r="S17" i="1"/>
  <c r="B21" i="1"/>
  <c r="T19" i="1"/>
  <c r="O19" i="1"/>
  <c r="Q19" i="1"/>
  <c r="H17" i="1"/>
  <c r="T17" i="1"/>
  <c r="T11" i="1"/>
  <c r="T9" i="1" s="1"/>
  <c r="Q11" i="1"/>
  <c r="Q9" i="1" s="1"/>
  <c r="B30" i="1"/>
  <c r="R14" i="1"/>
  <c r="R18" i="1" s="1"/>
  <c r="O11" i="1"/>
  <c r="O9" i="1" s="1"/>
  <c r="F11" i="1"/>
  <c r="G17" i="1"/>
  <c r="N16" i="1"/>
  <c r="B26" i="1"/>
  <c r="N13" i="1"/>
  <c r="N17" i="1" s="1"/>
  <c r="B22" i="1"/>
  <c r="F17" i="1"/>
  <c r="R13" i="1"/>
  <c r="R17" i="1" s="1"/>
  <c r="I11" i="1"/>
  <c r="I9" i="1" s="1"/>
  <c r="B37" i="1"/>
  <c r="O17" i="1"/>
  <c r="H19" i="1"/>
  <c r="S11" i="1"/>
  <c r="S9" i="1" s="1"/>
  <c r="D11" i="1"/>
  <c r="D9" i="1" s="1"/>
  <c r="B33" i="1"/>
  <c r="M12" i="1"/>
  <c r="R10" i="1"/>
  <c r="C11" i="1"/>
  <c r="C9" i="1" s="1"/>
  <c r="B28" i="1"/>
  <c r="N10" i="1"/>
  <c r="P11" i="1"/>
  <c r="P9" i="1" s="1"/>
  <c r="N15" i="1"/>
  <c r="B32" i="1"/>
  <c r="G11" i="1"/>
  <c r="G9" i="1" s="1"/>
  <c r="E10" i="1"/>
  <c r="R16" i="1"/>
  <c r="E15" i="1"/>
  <c r="C17" i="1"/>
  <c r="B35" i="1"/>
  <c r="U11" i="1"/>
  <c r="U9" i="1" s="1"/>
  <c r="D19" i="1"/>
  <c r="E16" i="1"/>
  <c r="B36" i="1"/>
  <c r="N14" i="1"/>
  <c r="N18" i="1" s="1"/>
  <c r="P17" i="1"/>
  <c r="H11" i="1"/>
  <c r="E14" i="1"/>
  <c r="U17" i="1"/>
  <c r="E17" i="1" l="1"/>
  <c r="F9" i="1"/>
  <c r="N19" i="1"/>
  <c r="B24" i="1"/>
  <c r="R11" i="1"/>
  <c r="R9" i="1" s="1"/>
  <c r="R19" i="1"/>
  <c r="E11" i="1"/>
  <c r="M14" i="1"/>
  <c r="B31" i="1"/>
  <c r="M13" i="1"/>
  <c r="B34" i="1"/>
  <c r="B16" i="1"/>
  <c r="N11" i="1"/>
  <c r="N9" i="1" s="1"/>
  <c r="H9" i="1"/>
  <c r="M15" i="1"/>
  <c r="E18" i="1"/>
  <c r="M10" i="1"/>
  <c r="B25" i="1"/>
  <c r="M16" i="1"/>
  <c r="E19" i="1"/>
  <c r="B20" i="1"/>
  <c r="E9" i="1" l="1"/>
  <c r="M18" i="1"/>
  <c r="B15" i="1"/>
  <c r="B14" i="1"/>
  <c r="B12" i="1"/>
  <c r="B10" i="1"/>
  <c r="B13" i="1"/>
  <c r="M19" i="1"/>
  <c r="M11" i="1"/>
  <c r="M17" i="1"/>
  <c r="J16" i="1" l="1"/>
  <c r="J13" i="1"/>
  <c r="B19" i="1"/>
  <c r="M9" i="1"/>
  <c r="B18" i="1"/>
  <c r="B17" i="1"/>
  <c r="B11" i="1"/>
  <c r="J9" i="1" l="1"/>
  <c r="J12" i="1"/>
  <c r="J10" i="1"/>
  <c r="J15" i="1"/>
  <c r="J14" i="1"/>
  <c r="B9" i="1"/>
  <c r="J11" i="1" l="1"/>
  <c r="J18" i="1"/>
  <c r="J17" i="1"/>
  <c r="J19" i="1"/>
  <c r="R17" i="2"/>
  <c r="R10" i="2"/>
  <c r="R9" i="2" s="1"/>
  <c r="M10" i="2" l="1"/>
  <c r="B20" i="2"/>
  <c r="M17" i="2"/>
  <c r="B17" i="2" l="1"/>
  <c r="B10" i="2"/>
  <c r="M9" i="2"/>
  <c r="B9" i="2" l="1"/>
</calcChain>
</file>

<file path=xl/sharedStrings.xml><?xml version="1.0" encoding="utf-8"?>
<sst xmlns="http://schemas.openxmlformats.org/spreadsheetml/2006/main" count="207" uniqueCount="66">
  <si>
    <t>江府町</t>
    <rPh sb="0" eb="3">
      <t>コウフチョウ</t>
    </rPh>
    <phoneticPr fontId="2"/>
  </si>
  <si>
    <t>日野町</t>
    <rPh sb="0" eb="3">
      <t>ヒノチョウ</t>
    </rPh>
    <phoneticPr fontId="2"/>
  </si>
  <si>
    <t>日南町</t>
    <rPh sb="0" eb="3">
      <t>ニチナンチョウ</t>
    </rPh>
    <phoneticPr fontId="2"/>
  </si>
  <si>
    <t>伯耆町</t>
    <rPh sb="0" eb="3">
      <t>ホウキチョウ</t>
    </rPh>
    <phoneticPr fontId="2"/>
  </si>
  <si>
    <t>南部町</t>
    <rPh sb="0" eb="3">
      <t>ナンブチョウ</t>
    </rPh>
    <phoneticPr fontId="2"/>
  </si>
  <si>
    <t>大山町</t>
    <rPh sb="0" eb="3">
      <t>ダイセンチョウ</t>
    </rPh>
    <phoneticPr fontId="2"/>
  </si>
  <si>
    <t>日吉津村</t>
    <rPh sb="0" eb="4">
      <t>ヒエヅソン</t>
    </rPh>
    <phoneticPr fontId="2"/>
  </si>
  <si>
    <t>北栄町</t>
    <rPh sb="0" eb="3">
      <t>ホクエイチョウ</t>
    </rPh>
    <phoneticPr fontId="2"/>
  </si>
  <si>
    <t>琴浦町</t>
    <rPh sb="0" eb="3">
      <t>コトウラチョウ</t>
    </rPh>
    <phoneticPr fontId="2"/>
  </si>
  <si>
    <t>湯梨浜町</t>
    <rPh sb="0" eb="4">
      <t>ユリハマチョウ</t>
    </rPh>
    <phoneticPr fontId="2"/>
  </si>
  <si>
    <t>三朝町</t>
    <rPh sb="0" eb="3">
      <t>ミササチョウ</t>
    </rPh>
    <phoneticPr fontId="2"/>
  </si>
  <si>
    <t>八頭町</t>
    <rPh sb="0" eb="3">
      <t>ヤズチョウ</t>
    </rPh>
    <phoneticPr fontId="2"/>
  </si>
  <si>
    <t>智頭町</t>
    <rPh sb="0" eb="3">
      <t>チヅチョウ</t>
    </rPh>
    <phoneticPr fontId="2"/>
  </si>
  <si>
    <t>若桜町</t>
    <rPh sb="0" eb="3">
      <t>ワカサチョウ</t>
    </rPh>
    <phoneticPr fontId="2"/>
  </si>
  <si>
    <t>岩美町</t>
    <rPh sb="0" eb="3">
      <t>イワミチョウ</t>
    </rPh>
    <phoneticPr fontId="2"/>
  </si>
  <si>
    <t>境港市</t>
    <rPh sb="0" eb="3">
      <t>サカイミナトシ</t>
    </rPh>
    <phoneticPr fontId="2"/>
  </si>
  <si>
    <t>倉吉市</t>
    <rPh sb="0" eb="3">
      <t>クラヨシシ</t>
    </rPh>
    <phoneticPr fontId="2"/>
  </si>
  <si>
    <t>米子市</t>
    <rPh sb="0" eb="3">
      <t>ヨナゴシ</t>
    </rPh>
    <phoneticPr fontId="2"/>
  </si>
  <si>
    <t>鳥取市</t>
    <rPh sb="0" eb="3">
      <t>トットリシ</t>
    </rPh>
    <phoneticPr fontId="2"/>
  </si>
  <si>
    <t>西部地区</t>
    <rPh sb="0" eb="2">
      <t>セイブ</t>
    </rPh>
    <rPh sb="2" eb="4">
      <t>チク</t>
    </rPh>
    <phoneticPr fontId="2"/>
  </si>
  <si>
    <t>中部地区</t>
    <rPh sb="0" eb="2">
      <t>チュウブ</t>
    </rPh>
    <rPh sb="2" eb="4">
      <t>チク</t>
    </rPh>
    <phoneticPr fontId="2"/>
  </si>
  <si>
    <t>東部地区</t>
    <rPh sb="0" eb="2">
      <t>トウブ</t>
    </rPh>
    <rPh sb="2" eb="4">
      <t>チク</t>
    </rPh>
    <phoneticPr fontId="2"/>
  </si>
  <si>
    <t>日野郡</t>
    <rPh sb="0" eb="3">
      <t>ヒノグン</t>
    </rPh>
    <phoneticPr fontId="2"/>
  </si>
  <si>
    <t>西伯郡</t>
    <rPh sb="0" eb="3">
      <t>サイハクグン</t>
    </rPh>
    <phoneticPr fontId="2"/>
  </si>
  <si>
    <t>東伯郡</t>
    <rPh sb="0" eb="3">
      <t>トウハクグン</t>
    </rPh>
    <phoneticPr fontId="2"/>
  </si>
  <si>
    <t>八頭郡</t>
    <rPh sb="0" eb="3">
      <t>ヤズグン</t>
    </rPh>
    <phoneticPr fontId="2"/>
  </si>
  <si>
    <t>岩美郡</t>
    <rPh sb="0" eb="3">
      <t>イワミグン</t>
    </rPh>
    <phoneticPr fontId="2"/>
  </si>
  <si>
    <t>郡計</t>
    <rPh sb="0" eb="1">
      <t>グン</t>
    </rPh>
    <rPh sb="1" eb="2">
      <t>ケイ</t>
    </rPh>
    <phoneticPr fontId="2"/>
  </si>
  <si>
    <t>市計</t>
    <rPh sb="0" eb="1">
      <t>シ</t>
    </rPh>
    <rPh sb="1" eb="2">
      <t>ケイ</t>
    </rPh>
    <phoneticPr fontId="2"/>
  </si>
  <si>
    <t>県計</t>
    <rPh sb="0" eb="2">
      <t>ケンケイ</t>
    </rPh>
    <phoneticPr fontId="2"/>
  </si>
  <si>
    <t>県内</t>
    <rPh sb="0" eb="2">
      <t>ケンナイ</t>
    </rPh>
    <phoneticPr fontId="2"/>
  </si>
  <si>
    <t>県外・国外</t>
    <rPh sb="0" eb="2">
      <t>ケンガイ</t>
    </rPh>
    <rPh sb="3" eb="5">
      <t>コクガイ</t>
    </rPh>
    <phoneticPr fontId="2"/>
  </si>
  <si>
    <t>総数</t>
    <rPh sb="0" eb="2">
      <t>ソウスウ</t>
    </rPh>
    <phoneticPr fontId="2"/>
  </si>
  <si>
    <t>死亡</t>
    <rPh sb="0" eb="2">
      <t>シボウ</t>
    </rPh>
    <phoneticPr fontId="2"/>
  </si>
  <si>
    <t>出生</t>
    <rPh sb="0" eb="2">
      <t>シュッショウ</t>
    </rPh>
    <phoneticPr fontId="2"/>
  </si>
  <si>
    <t>転出</t>
    <rPh sb="0" eb="2">
      <t>テンシュツ</t>
    </rPh>
    <phoneticPr fontId="2"/>
  </si>
  <si>
    <t>転入</t>
    <rPh sb="0" eb="2">
      <t>テンニュウ</t>
    </rPh>
    <phoneticPr fontId="2"/>
  </si>
  <si>
    <t>地域</t>
    <rPh sb="0" eb="2">
      <t>チイキ</t>
    </rPh>
    <phoneticPr fontId="2"/>
  </si>
  <si>
    <t>男女計</t>
    <rPh sb="0" eb="3">
      <t>ダンジョケイ</t>
    </rPh>
    <phoneticPr fontId="1"/>
  </si>
  <si>
    <t>自然増減率</t>
    <rPh sb="0" eb="2">
      <t>シゼン</t>
    </rPh>
    <rPh sb="2" eb="5">
      <t>ゾウゲンリツ</t>
    </rPh>
    <phoneticPr fontId="1"/>
  </si>
  <si>
    <t>出生率</t>
    <rPh sb="0" eb="3">
      <t>シュッショウリツ</t>
    </rPh>
    <phoneticPr fontId="1"/>
  </si>
  <si>
    <t>死亡率</t>
    <rPh sb="0" eb="3">
      <t>シボウリツ</t>
    </rPh>
    <phoneticPr fontId="1"/>
  </si>
  <si>
    <t>人口1,000人あたり</t>
    <rPh sb="0" eb="2">
      <t>ジンコウ</t>
    </rPh>
    <rPh sb="7" eb="8">
      <t>ニン</t>
    </rPh>
    <phoneticPr fontId="1"/>
  </si>
  <si>
    <t>県内</t>
    <rPh sb="0" eb="2">
      <t>ケンナイ</t>
    </rPh>
    <phoneticPr fontId="1"/>
  </si>
  <si>
    <t>社会増減率</t>
    <rPh sb="0" eb="2">
      <t>シャカイ</t>
    </rPh>
    <rPh sb="2" eb="5">
      <t>ゾウゲンリツ</t>
    </rPh>
    <phoneticPr fontId="2"/>
  </si>
  <si>
    <t>女計</t>
    <rPh sb="0" eb="1">
      <t>オンナ</t>
    </rPh>
    <rPh sb="1" eb="2">
      <t>ケイ</t>
    </rPh>
    <phoneticPr fontId="1"/>
  </si>
  <si>
    <t>男計</t>
    <rPh sb="0" eb="1">
      <t>オトコ</t>
    </rPh>
    <rPh sb="1" eb="2">
      <t>ケイ</t>
    </rPh>
    <phoneticPr fontId="1"/>
  </si>
  <si>
    <t>対前年同月増減数</t>
    <rPh sb="0" eb="1">
      <t>タイ</t>
    </rPh>
    <rPh sb="1" eb="3">
      <t>ゼンネン</t>
    </rPh>
    <rPh sb="3" eb="5">
      <t>ドウゲツ</t>
    </rPh>
    <rPh sb="5" eb="7">
      <t>ゾウゲン</t>
    </rPh>
    <rPh sb="7" eb="8">
      <t>スウ</t>
    </rPh>
    <phoneticPr fontId="1"/>
  </si>
  <si>
    <t>　　率＝月間件数÷月間日数×年間日数÷月初人口×１０００</t>
    <phoneticPr fontId="1"/>
  </si>
  <si>
    <t>　　少数第２位以下を四捨五入して算出</t>
    <phoneticPr fontId="1"/>
  </si>
  <si>
    <t>対前年同月増減数</t>
    <rPh sb="0" eb="1">
      <t>タイ</t>
    </rPh>
    <rPh sb="1" eb="3">
      <t>ゼンネン</t>
    </rPh>
    <rPh sb="3" eb="5">
      <t>ドウゲツ</t>
    </rPh>
    <rPh sb="5" eb="7">
      <t>ゾウゲン</t>
    </rPh>
    <rPh sb="7" eb="8">
      <t>スウ</t>
    </rPh>
    <phoneticPr fontId="2"/>
  </si>
  <si>
    <t>人口
増減数
１）</t>
    <rPh sb="0" eb="2">
      <t>ジンコウ</t>
    </rPh>
    <rPh sb="3" eb="5">
      <t>ゾウゲン</t>
    </rPh>
    <rPh sb="5" eb="6">
      <t>スウ</t>
    </rPh>
    <phoneticPr fontId="1"/>
  </si>
  <si>
    <t>対前月増減数
２）</t>
    <rPh sb="0" eb="1">
      <t>タイ</t>
    </rPh>
    <rPh sb="1" eb="3">
      <t>ゼンゲツ</t>
    </rPh>
    <rPh sb="3" eb="5">
      <t>ゾウゲン</t>
    </rPh>
    <rPh sb="5" eb="6">
      <t>スウ</t>
    </rPh>
    <phoneticPr fontId="1"/>
  </si>
  <si>
    <t>対前年同月
増減数
　　３）</t>
    <rPh sb="0" eb="1">
      <t>タイ</t>
    </rPh>
    <rPh sb="1" eb="5">
      <t>ゼンエンドウゲツ</t>
    </rPh>
    <rPh sb="6" eb="8">
      <t>ゾウゲン</t>
    </rPh>
    <rPh sb="8" eb="9">
      <t>スウ</t>
    </rPh>
    <phoneticPr fontId="1"/>
  </si>
  <si>
    <t>自然
増減数
４）</t>
    <rPh sb="0" eb="2">
      <t>シゼン</t>
    </rPh>
    <rPh sb="3" eb="5">
      <t>ゾウゲン</t>
    </rPh>
    <rPh sb="5" eb="6">
      <t>スウ</t>
    </rPh>
    <phoneticPr fontId="1"/>
  </si>
  <si>
    <t>人口増減</t>
    <rPh sb="0" eb="2">
      <t>ジンコウ</t>
    </rPh>
    <rPh sb="2" eb="4">
      <t>ゾウゲン</t>
    </rPh>
    <phoneticPr fontId="2"/>
  </si>
  <si>
    <t>自然動態</t>
    <rPh sb="0" eb="2">
      <t>シゼン</t>
    </rPh>
    <rPh sb="2" eb="4">
      <t>ドウタイ</t>
    </rPh>
    <phoneticPr fontId="2"/>
  </si>
  <si>
    <t>社会動態</t>
    <rPh sb="0" eb="2">
      <t>シャカイ</t>
    </rPh>
    <rPh sb="2" eb="4">
      <t>ドウタイ</t>
    </rPh>
    <phoneticPr fontId="2"/>
  </si>
  <si>
    <t>社会
増減数
５）</t>
    <rPh sb="0" eb="2">
      <t>シャカイ</t>
    </rPh>
    <rPh sb="3" eb="5">
      <t>ゾウゲン</t>
    </rPh>
    <rPh sb="5" eb="6">
      <t>スウ</t>
    </rPh>
    <phoneticPr fontId="1"/>
  </si>
  <si>
    <t>注）自然増減率、出生率、死亡率、社会増減率は次の式により、年率換算したものである。</t>
    <phoneticPr fontId="1"/>
  </si>
  <si>
    <t>１）自然増減数と社会増減数を合計した数をいう。</t>
    <rPh sb="2" eb="4">
      <t>シゼン</t>
    </rPh>
    <rPh sb="4" eb="7">
      <t>ゾウゲンスウ</t>
    </rPh>
    <rPh sb="8" eb="10">
      <t>シャカイ</t>
    </rPh>
    <rPh sb="10" eb="13">
      <t>ゾウゲンスウ</t>
    </rPh>
    <rPh sb="14" eb="16">
      <t>ゴウケイ</t>
    </rPh>
    <phoneticPr fontId="1"/>
  </si>
  <si>
    <t>２）当月の人口増減数から前月の人口増減数を差し引いた数をいう。</t>
  </si>
  <si>
    <t>３）当月の人口増減数から前年同月の人口増減数を差し引いた数をいう。</t>
    <rPh sb="2" eb="4">
      <t>トウゲツ</t>
    </rPh>
    <rPh sb="5" eb="10">
      <t>ジンコウゾウゲンスウ</t>
    </rPh>
    <rPh sb="12" eb="14">
      <t>ゼンネン</t>
    </rPh>
    <rPh sb="14" eb="16">
      <t>ドウゲツ</t>
    </rPh>
    <rPh sb="17" eb="21">
      <t>ジンコウゾウゲン</t>
    </rPh>
    <rPh sb="21" eb="22">
      <t>スウ</t>
    </rPh>
    <rPh sb="23" eb="24">
      <t>サ</t>
    </rPh>
    <rPh sb="25" eb="26">
      <t>ヒ</t>
    </rPh>
    <rPh sb="28" eb="29">
      <t>カズ</t>
    </rPh>
    <phoneticPr fontId="1"/>
  </si>
  <si>
    <t>４）出生から死亡を差し引いた数をいう。</t>
    <phoneticPr fontId="1"/>
  </si>
  <si>
    <t>５）転入総数から転出総数を差し引いた数をいう。</t>
    <rPh sb="4" eb="6">
      <t>ソウスウ</t>
    </rPh>
    <rPh sb="10" eb="12">
      <t>ソウスウ</t>
    </rPh>
    <phoneticPr fontId="1"/>
  </si>
  <si>
    <t>第１０表　市町村別、男女別人口増減</t>
    <rPh sb="0" eb="1">
      <t>ダイ</t>
    </rPh>
    <rPh sb="3" eb="4">
      <t>ヒョウ</t>
    </rPh>
    <rPh sb="5" eb="8">
      <t>シチョウソン</t>
    </rPh>
    <rPh sb="8" eb="9">
      <t>ベツ</t>
    </rPh>
    <rPh sb="10" eb="13">
      <t>ダンジョベツ</t>
    </rPh>
    <rPh sb="13" eb="15">
      <t>ジンコウ</t>
    </rPh>
    <rPh sb="15" eb="17">
      <t>ゾウゲン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</si>
</sst>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_ "/>
    <numFmt numFmtId="178" formatCode="0.0_);[Red]\(0.0\)"/>
  </numFmts>
  <fonts count="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0"/>
      <color theme="1"/>
      <name val="ＭＳ Ｐゴシック"/>
      <family val="3"/>
      <charset val="128"/>
      <scheme val="minor"/>
    </font>
  </fonts>
  <fills count="2">
    <fill>
      <patternFill patternType="none"/>
    </fill>
    <fill>
      <patternFill patternType="gray125"/>
    </fill>
  </fills>
  <borders count="16">
    <border>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s>
  <cellStyleXfs count="1">
    <xf numFmtId="0" fontId="0" fillId="0" borderId="0">
      <alignment vertical="center"/>
    </xf>
  </cellStyleXfs>
  <cellXfs count="51">
    <xf numFmtId="0" fontId="0" fillId="0" borderId="0" xfId="0">
      <alignment vertical="center"/>
    </xf>
    <xf numFmtId="0" fontId="4" fillId="0" borderId="1" xfId="0" applyFont="1" applyBorder="1">
      <alignment vertical="center"/>
    </xf>
    <xf numFmtId="0" fontId="0" fillId="0" borderId="1" xfId="0" applyBorder="1">
      <alignment vertical="center"/>
    </xf>
    <xf numFmtId="0" fontId="4" fillId="0" borderId="2" xfId="0" applyFont="1" applyBorder="1">
      <alignment vertical="center"/>
    </xf>
    <xf numFmtId="0" fontId="0" fillId="0" borderId="2" xfId="0" applyBorder="1">
      <alignment vertical="center"/>
    </xf>
    <xf numFmtId="0" fontId="4" fillId="0" borderId="3" xfId="0" applyFont="1" applyBorder="1">
      <alignment vertical="center"/>
    </xf>
    <xf numFmtId="0" fontId="0" fillId="0" borderId="3" xfId="0" applyBorder="1">
      <alignment vertical="center"/>
    </xf>
    <xf numFmtId="0" fontId="4" fillId="0" borderId="4" xfId="0" applyFont="1" applyBorder="1">
      <alignment vertical="center"/>
    </xf>
    <xf numFmtId="0" fontId="0" fillId="0" borderId="4" xfId="0" applyBorder="1">
      <alignment vertical="center"/>
    </xf>
    <xf numFmtId="0" fontId="0" fillId="0" borderId="5" xfId="0"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wrapText="1"/>
    </xf>
    <xf numFmtId="0" fontId="0" fillId="0" borderId="4" xfId="0" applyBorder="1" applyAlignment="1">
      <alignment horizontal="center" vertical="center" shrinkToFit="1"/>
    </xf>
    <xf numFmtId="176" fontId="0" fillId="0" borderId="4" xfId="0" applyNumberFormat="1" applyBorder="1">
      <alignment vertical="center"/>
    </xf>
    <xf numFmtId="176" fontId="0" fillId="0" borderId="3" xfId="0" applyNumberFormat="1" applyBorder="1">
      <alignment vertical="center"/>
    </xf>
    <xf numFmtId="176" fontId="0" fillId="0" borderId="1" xfId="0" applyNumberFormat="1" applyBorder="1">
      <alignment vertical="center"/>
    </xf>
    <xf numFmtId="176" fontId="0" fillId="0" borderId="2" xfId="0" applyNumberFormat="1" applyBorder="1">
      <alignment vertical="center"/>
    </xf>
    <xf numFmtId="176" fontId="0" fillId="0" borderId="5" xfId="0" applyNumberFormat="1" applyBorder="1">
      <alignment vertical="center"/>
    </xf>
    <xf numFmtId="176" fontId="0" fillId="0" borderId="14" xfId="0" applyNumberFormat="1" applyBorder="1">
      <alignment vertical="center"/>
    </xf>
    <xf numFmtId="176" fontId="0" fillId="0" borderId="7" xfId="0" applyNumberFormat="1" applyBorder="1">
      <alignment vertical="center"/>
    </xf>
    <xf numFmtId="176" fontId="0" fillId="0" borderId="15" xfId="0" applyNumberFormat="1" applyBorder="1">
      <alignment vertical="center"/>
    </xf>
    <xf numFmtId="177" fontId="0" fillId="0" borderId="3" xfId="0" applyNumberFormat="1" applyBorder="1">
      <alignment vertical="center"/>
    </xf>
    <xf numFmtId="177" fontId="0" fillId="0" borderId="2" xfId="0" applyNumberFormat="1" applyBorder="1">
      <alignment vertical="center"/>
    </xf>
    <xf numFmtId="177" fontId="0" fillId="0" borderId="5" xfId="0" applyNumberFormat="1" applyBorder="1">
      <alignment vertical="center"/>
    </xf>
    <xf numFmtId="177" fontId="0" fillId="0" borderId="4" xfId="0" applyNumberFormat="1" applyBorder="1">
      <alignment vertical="center"/>
    </xf>
    <xf numFmtId="177" fontId="0" fillId="0" borderId="14" xfId="0" applyNumberFormat="1" applyBorder="1">
      <alignment vertical="center"/>
    </xf>
    <xf numFmtId="177" fontId="0" fillId="0" borderId="1" xfId="0" applyNumberFormat="1" applyBorder="1">
      <alignment vertical="center"/>
    </xf>
    <xf numFmtId="177" fontId="0" fillId="0" borderId="15" xfId="0" applyNumberFormat="1" applyBorder="1">
      <alignment vertical="center"/>
    </xf>
    <xf numFmtId="178" fontId="0" fillId="0" borderId="4" xfId="0" applyNumberFormat="1" applyBorder="1">
      <alignment vertical="center"/>
    </xf>
    <xf numFmtId="178" fontId="0" fillId="0" borderId="3" xfId="0" applyNumberFormat="1" applyBorder="1">
      <alignment vertical="center"/>
    </xf>
    <xf numFmtId="178" fontId="0" fillId="0" borderId="5" xfId="0" applyNumberFormat="1" applyBorder="1">
      <alignment vertical="center"/>
    </xf>
    <xf numFmtId="178" fontId="0" fillId="0" borderId="2" xfId="0" applyNumberFormat="1" applyBorder="1">
      <alignment vertical="center"/>
    </xf>
    <xf numFmtId="178" fontId="0" fillId="0" borderId="14" xfId="0" applyNumberFormat="1" applyBorder="1">
      <alignment vertical="center"/>
    </xf>
    <xf numFmtId="0" fontId="4" fillId="0" borderId="0" xfId="0" applyFont="1">
      <alignment vertical="center"/>
    </xf>
    <xf numFmtId="177" fontId="0" fillId="0" borderId="7" xfId="0" applyNumberFormat="1" applyBorder="1">
      <alignmen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7" xfId="0"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V46"/>
  <sheetViews>
    <sheetView tabSelected="1"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38</v>
      </c>
    </row>
    <row r="5" spans="1:22" ht="13.5" customHeight="1" x14ac:dyDescent="0.2">
      <c r="A5" s="44" t="s">
        <v>37</v>
      </c>
      <c r="B5" s="48" t="s">
        <v>55</v>
      </c>
      <c r="C5" s="49"/>
      <c r="D5" s="49"/>
      <c r="E5" s="39" t="s">
        <v>56</v>
      </c>
      <c r="F5" s="40"/>
      <c r="G5" s="40"/>
      <c r="H5" s="40"/>
      <c r="I5" s="40"/>
      <c r="J5" s="40"/>
      <c r="K5" s="40"/>
      <c r="L5" s="41"/>
      <c r="M5" s="48" t="s">
        <v>57</v>
      </c>
      <c r="N5" s="49"/>
      <c r="O5" s="49"/>
      <c r="P5" s="49"/>
      <c r="Q5" s="49"/>
      <c r="R5" s="49"/>
      <c r="S5" s="49"/>
      <c r="T5" s="49"/>
      <c r="U5" s="49"/>
      <c r="V5" s="50"/>
    </row>
    <row r="6" spans="1:22" ht="13.5" customHeight="1" x14ac:dyDescent="0.2">
      <c r="A6" s="45"/>
      <c r="B6" s="42" t="s">
        <v>51</v>
      </c>
      <c r="C6" s="42" t="s">
        <v>52</v>
      </c>
      <c r="D6" s="42" t="s">
        <v>53</v>
      </c>
      <c r="E6" s="42" t="s">
        <v>54</v>
      </c>
      <c r="F6" s="14"/>
      <c r="G6" s="42" t="s">
        <v>47</v>
      </c>
      <c r="H6" s="14"/>
      <c r="I6" s="42" t="s">
        <v>47</v>
      </c>
      <c r="J6" s="48" t="s">
        <v>42</v>
      </c>
      <c r="K6" s="49"/>
      <c r="L6" s="50"/>
      <c r="M6" s="42" t="s">
        <v>58</v>
      </c>
      <c r="N6" s="39" t="s">
        <v>36</v>
      </c>
      <c r="O6" s="40"/>
      <c r="P6" s="40"/>
      <c r="Q6" s="41"/>
      <c r="R6" s="39" t="s">
        <v>35</v>
      </c>
      <c r="S6" s="40"/>
      <c r="T6" s="40"/>
      <c r="U6" s="41"/>
      <c r="V6" s="16" t="s">
        <v>42</v>
      </c>
    </row>
    <row r="7" spans="1:22" ht="13.5" customHeight="1" x14ac:dyDescent="0.2">
      <c r="A7" s="45"/>
      <c r="B7" s="45"/>
      <c r="C7" s="47"/>
      <c r="D7" s="47"/>
      <c r="E7" s="45"/>
      <c r="F7" s="11" t="s">
        <v>34</v>
      </c>
      <c r="G7" s="47"/>
      <c r="H7" s="11" t="s">
        <v>33</v>
      </c>
      <c r="I7" s="47"/>
      <c r="J7" s="42" t="s">
        <v>39</v>
      </c>
      <c r="K7" s="13" t="s">
        <v>40</v>
      </c>
      <c r="L7" s="13" t="s">
        <v>41</v>
      </c>
      <c r="M7" s="45"/>
      <c r="N7" s="13" t="s">
        <v>32</v>
      </c>
      <c r="O7" s="42" t="s">
        <v>47</v>
      </c>
      <c r="P7" s="42" t="s">
        <v>31</v>
      </c>
      <c r="Q7" s="12" t="s">
        <v>30</v>
      </c>
      <c r="R7" s="11" t="s">
        <v>32</v>
      </c>
      <c r="S7" s="42" t="s">
        <v>47</v>
      </c>
      <c r="T7" s="47" t="s">
        <v>31</v>
      </c>
      <c r="U7" s="15" t="s">
        <v>43</v>
      </c>
      <c r="V7" s="42" t="s">
        <v>44</v>
      </c>
    </row>
    <row r="8" spans="1:22" ht="30.75" customHeight="1" x14ac:dyDescent="0.2">
      <c r="A8" s="46"/>
      <c r="B8" s="46"/>
      <c r="C8" s="43"/>
      <c r="D8" s="43"/>
      <c r="E8" s="46"/>
      <c r="F8" s="10"/>
      <c r="G8" s="43"/>
      <c r="H8" s="10"/>
      <c r="I8" s="43"/>
      <c r="J8" s="43"/>
      <c r="K8" s="10"/>
      <c r="L8" s="10"/>
      <c r="M8" s="46"/>
      <c r="N8" s="10"/>
      <c r="O8" s="43"/>
      <c r="P8" s="43"/>
      <c r="Q8" s="9"/>
      <c r="R8" s="10"/>
      <c r="S8" s="43"/>
      <c r="T8" s="43"/>
      <c r="U8" s="9"/>
      <c r="V8" s="43"/>
    </row>
    <row r="9" spans="1:22" ht="18.75" customHeight="1" x14ac:dyDescent="0.2">
      <c r="A9" s="8" t="s">
        <v>29</v>
      </c>
      <c r="B9" s="17">
        <f>B10+B11</f>
        <v>-364</v>
      </c>
      <c r="C9" s="17">
        <f>C10+C11</f>
        <v>-80</v>
      </c>
      <c r="D9" s="17">
        <f>D10+D11</f>
        <v>-210</v>
      </c>
      <c r="E9" s="17">
        <f>E10+E11</f>
        <v>-260</v>
      </c>
      <c r="F9" s="17">
        <f>F10+F11</f>
        <v>316</v>
      </c>
      <c r="G9" s="17">
        <f>G10+G11</f>
        <v>-41</v>
      </c>
      <c r="H9" s="17">
        <f>H10+H11</f>
        <v>576</v>
      </c>
      <c r="I9" s="17">
        <f>I10+I11</f>
        <v>87</v>
      </c>
      <c r="J9" s="28">
        <f t="shared" ref="J9:J19" si="0">K9-L9</f>
        <v>-5.756738082975887</v>
      </c>
      <c r="K9" s="32">
        <v>6.9966509008476168</v>
      </c>
      <c r="L9" s="32">
        <v>12.753388983823504</v>
      </c>
      <c r="M9" s="17">
        <f t="shared" ref="M9:U9" si="1">M10+M11</f>
        <v>-104</v>
      </c>
      <c r="N9" s="17">
        <f t="shared" si="1"/>
        <v>878</v>
      </c>
      <c r="O9" s="17">
        <f t="shared" si="1"/>
        <v>-60</v>
      </c>
      <c r="P9" s="17">
        <f t="shared" si="1"/>
        <v>504</v>
      </c>
      <c r="Q9" s="17">
        <f t="shared" si="1"/>
        <v>374</v>
      </c>
      <c r="R9" s="17">
        <f t="shared" si="1"/>
        <v>982</v>
      </c>
      <c r="S9" s="17">
        <f t="shared" si="1"/>
        <v>22</v>
      </c>
      <c r="T9" s="17">
        <f t="shared" si="1"/>
        <v>608</v>
      </c>
      <c r="U9" s="17">
        <f t="shared" si="1"/>
        <v>374</v>
      </c>
      <c r="V9" s="28">
        <v>-2.3026952331903594</v>
      </c>
    </row>
    <row r="10" spans="1:22" ht="18.75" customHeight="1" x14ac:dyDescent="0.2">
      <c r="A10" s="6" t="s">
        <v>28</v>
      </c>
      <c r="B10" s="18">
        <f>B20+B21+B22+B23</f>
        <v>-198</v>
      </c>
      <c r="C10" s="18">
        <f>C20+C21+C22+C23</f>
        <v>-18</v>
      </c>
      <c r="D10" s="18">
        <f>D20+D21+D22+D23</f>
        <v>-225</v>
      </c>
      <c r="E10" s="18">
        <f>E20+E21+E22+E23</f>
        <v>-130</v>
      </c>
      <c r="F10" s="18">
        <f>F20+F21+F22+F23</f>
        <v>261</v>
      </c>
      <c r="G10" s="18">
        <f>G20+G21+G22+G23</f>
        <v>-21</v>
      </c>
      <c r="H10" s="18">
        <f>H20+H21+H22+H23</f>
        <v>391</v>
      </c>
      <c r="I10" s="18">
        <f>I20+I21+I22+I23</f>
        <v>58</v>
      </c>
      <c r="J10" s="25">
        <f t="shared" si="0"/>
        <v>-3.8327638710511254</v>
      </c>
      <c r="K10" s="33">
        <v>7.6950105411103289</v>
      </c>
      <c r="L10" s="33">
        <v>11.527774412161454</v>
      </c>
      <c r="M10" s="18">
        <f t="shared" ref="M10:U10" si="2">M20+M21+M22+M23</f>
        <v>-68</v>
      </c>
      <c r="N10" s="18">
        <f t="shared" si="2"/>
        <v>661</v>
      </c>
      <c r="O10" s="18">
        <f t="shared" si="2"/>
        <v>-47</v>
      </c>
      <c r="P10" s="18">
        <f t="shared" si="2"/>
        <v>429</v>
      </c>
      <c r="Q10" s="18">
        <f t="shared" si="2"/>
        <v>232</v>
      </c>
      <c r="R10" s="18">
        <f t="shared" si="2"/>
        <v>729</v>
      </c>
      <c r="S10" s="18">
        <f t="shared" si="2"/>
        <v>99</v>
      </c>
      <c r="T10" s="18">
        <f t="shared" si="2"/>
        <v>505</v>
      </c>
      <c r="U10" s="18">
        <f t="shared" si="2"/>
        <v>224</v>
      </c>
      <c r="V10" s="25">
        <v>-2.0048303325498189</v>
      </c>
    </row>
    <row r="11" spans="1:22" ht="18.75" customHeight="1" x14ac:dyDescent="0.2">
      <c r="A11" s="2" t="s">
        <v>27</v>
      </c>
      <c r="B11" s="19">
        <f>B12+B13+B14+B15+B16</f>
        <v>-166</v>
      </c>
      <c r="C11" s="19">
        <f>C12+C13+C14+C15+C16</f>
        <v>-62</v>
      </c>
      <c r="D11" s="19">
        <f>D12+D13+D14+D15+D16</f>
        <v>15</v>
      </c>
      <c r="E11" s="19">
        <f>E12+E13+E14+E15+E16</f>
        <v>-130</v>
      </c>
      <c r="F11" s="19">
        <f>F12+F13+F14+F15+F16</f>
        <v>55</v>
      </c>
      <c r="G11" s="19">
        <f>G12+G13+G14+G15+G16</f>
        <v>-20</v>
      </c>
      <c r="H11" s="19">
        <f>H12+H13+H14+H15+H16</f>
        <v>185</v>
      </c>
      <c r="I11" s="19">
        <f>I12+I13+I14+I15+I16</f>
        <v>29</v>
      </c>
      <c r="J11" s="27">
        <f t="shared" si="0"/>
        <v>-11.55927141266721</v>
      </c>
      <c r="K11" s="34">
        <v>4.8904609822822795</v>
      </c>
      <c r="L11" s="34">
        <v>16.449732394949489</v>
      </c>
      <c r="M11" s="19">
        <f t="shared" ref="M11:U11" si="3">M12+M13+M14+M15+M16</f>
        <v>-36</v>
      </c>
      <c r="N11" s="19">
        <f t="shared" si="3"/>
        <v>217</v>
      </c>
      <c r="O11" s="19">
        <f t="shared" si="3"/>
        <v>-13</v>
      </c>
      <c r="P11" s="19">
        <f t="shared" si="3"/>
        <v>75</v>
      </c>
      <c r="Q11" s="19">
        <f t="shared" si="3"/>
        <v>142</v>
      </c>
      <c r="R11" s="19">
        <f t="shared" si="3"/>
        <v>253</v>
      </c>
      <c r="S11" s="19">
        <f t="shared" si="3"/>
        <v>-77</v>
      </c>
      <c r="T11" s="19">
        <f t="shared" si="3"/>
        <v>103</v>
      </c>
      <c r="U11" s="19">
        <f t="shared" si="3"/>
        <v>150</v>
      </c>
      <c r="V11" s="30">
        <v>-3.2010290065847684</v>
      </c>
    </row>
    <row r="12" spans="1:22" ht="18.75" customHeight="1" x14ac:dyDescent="0.2">
      <c r="A12" s="6" t="s">
        <v>26</v>
      </c>
      <c r="B12" s="18">
        <f>B24</f>
        <v>-29</v>
      </c>
      <c r="C12" s="18">
        <f>C24</f>
        <v>-22</v>
      </c>
      <c r="D12" s="18">
        <f>D24</f>
        <v>3</v>
      </c>
      <c r="E12" s="18">
        <f>E24</f>
        <v>-9</v>
      </c>
      <c r="F12" s="18">
        <f>F24</f>
        <v>4</v>
      </c>
      <c r="G12" s="18">
        <f>G24</f>
        <v>-6</v>
      </c>
      <c r="H12" s="18">
        <f>H24</f>
        <v>13</v>
      </c>
      <c r="I12" s="18">
        <f>I24</f>
        <v>-7</v>
      </c>
      <c r="J12" s="25">
        <f t="shared" si="0"/>
        <v>-10.267229254571028</v>
      </c>
      <c r="K12" s="33">
        <v>4.563213002031568</v>
      </c>
      <c r="L12" s="33">
        <v>14.830442256602597</v>
      </c>
      <c r="M12" s="18">
        <f t="shared" ref="M12:U12" si="4">M24</f>
        <v>-20</v>
      </c>
      <c r="N12" s="18">
        <f t="shared" si="4"/>
        <v>13</v>
      </c>
      <c r="O12" s="18">
        <f t="shared" si="4"/>
        <v>-5</v>
      </c>
      <c r="P12" s="18">
        <f t="shared" si="4"/>
        <v>7</v>
      </c>
      <c r="Q12" s="18">
        <f t="shared" si="4"/>
        <v>6</v>
      </c>
      <c r="R12" s="18">
        <f t="shared" si="4"/>
        <v>33</v>
      </c>
      <c r="S12" s="18">
        <f t="shared" si="4"/>
        <v>-7</v>
      </c>
      <c r="T12" s="18">
        <f t="shared" si="4"/>
        <v>19</v>
      </c>
      <c r="U12" s="18">
        <f t="shared" si="4"/>
        <v>14</v>
      </c>
      <c r="V12" s="25">
        <v>-22.816065010157843</v>
      </c>
    </row>
    <row r="13" spans="1:22" ht="18.75" customHeight="1" x14ac:dyDescent="0.2">
      <c r="A13" s="4" t="s">
        <v>25</v>
      </c>
      <c r="B13" s="20">
        <f>B25+B26+B27</f>
        <v>-37</v>
      </c>
      <c r="C13" s="20">
        <f>C25+C26+C27</f>
        <v>11</v>
      </c>
      <c r="D13" s="20">
        <f>D25+D26+D27</f>
        <v>-25</v>
      </c>
      <c r="E13" s="20">
        <f>E25+E26+E27</f>
        <v>-28</v>
      </c>
      <c r="F13" s="20">
        <f>F25+F26+F27</f>
        <v>5</v>
      </c>
      <c r="G13" s="20">
        <f>G25+G26+G27</f>
        <v>-8</v>
      </c>
      <c r="H13" s="20">
        <f>H25+H26+H27</f>
        <v>33</v>
      </c>
      <c r="I13" s="20">
        <f>I25+I26+I27</f>
        <v>8</v>
      </c>
      <c r="J13" s="26">
        <f t="shared" si="0"/>
        <v>-13.741545991152709</v>
      </c>
      <c r="K13" s="35">
        <v>2.4538474984201253</v>
      </c>
      <c r="L13" s="35">
        <v>16.195393489572833</v>
      </c>
      <c r="M13" s="20">
        <f t="shared" ref="M13:U13" si="5">M25+M26+M27</f>
        <v>-9</v>
      </c>
      <c r="N13" s="20">
        <f t="shared" si="5"/>
        <v>34</v>
      </c>
      <c r="O13" s="20">
        <f t="shared" si="5"/>
        <v>-4</v>
      </c>
      <c r="P13" s="20">
        <f t="shared" si="5"/>
        <v>13</v>
      </c>
      <c r="Q13" s="20">
        <f t="shared" si="5"/>
        <v>21</v>
      </c>
      <c r="R13" s="20">
        <f t="shared" si="5"/>
        <v>43</v>
      </c>
      <c r="S13" s="20">
        <f t="shared" si="5"/>
        <v>5</v>
      </c>
      <c r="T13" s="20">
        <f t="shared" si="5"/>
        <v>12</v>
      </c>
      <c r="U13" s="20">
        <f t="shared" si="5"/>
        <v>31</v>
      </c>
      <c r="V13" s="26">
        <v>-4.4169254971562282</v>
      </c>
    </row>
    <row r="14" spans="1:22" ht="18.75" customHeight="1" x14ac:dyDescent="0.2">
      <c r="A14" s="4" t="s">
        <v>24</v>
      </c>
      <c r="B14" s="20">
        <f>B28+B29+B30+B31</f>
        <v>-49</v>
      </c>
      <c r="C14" s="20">
        <f>C28+C29+C30+C31</f>
        <v>-37</v>
      </c>
      <c r="D14" s="20">
        <f>D28+D29+D30+D31</f>
        <v>38</v>
      </c>
      <c r="E14" s="20">
        <f>E28+E29+E30+E31</f>
        <v>-42</v>
      </c>
      <c r="F14" s="20">
        <f>F28+F29+F30+F31</f>
        <v>24</v>
      </c>
      <c r="G14" s="20">
        <f>G28+G29+G30+G31</f>
        <v>-2</v>
      </c>
      <c r="H14" s="20">
        <f>H28+H29+H30+H31</f>
        <v>66</v>
      </c>
      <c r="I14" s="20">
        <f>I28+I29+I30+I31</f>
        <v>8</v>
      </c>
      <c r="J14" s="26">
        <f t="shared" si="0"/>
        <v>-9.7842112317383751</v>
      </c>
      <c r="K14" s="35">
        <v>5.5909778467076423</v>
      </c>
      <c r="L14" s="35">
        <v>15.375189078446017</v>
      </c>
      <c r="M14" s="20">
        <f t="shared" ref="M14:U14" si="6">M28+M29+M30+M31</f>
        <v>-7</v>
      </c>
      <c r="N14" s="20">
        <f t="shared" si="6"/>
        <v>78</v>
      </c>
      <c r="O14" s="20">
        <f t="shared" si="6"/>
        <v>15</v>
      </c>
      <c r="P14" s="20">
        <f t="shared" si="6"/>
        <v>20</v>
      </c>
      <c r="Q14" s="20">
        <f t="shared" si="6"/>
        <v>58</v>
      </c>
      <c r="R14" s="20">
        <f t="shared" si="6"/>
        <v>85</v>
      </c>
      <c r="S14" s="20">
        <f t="shared" si="6"/>
        <v>-33</v>
      </c>
      <c r="T14" s="20">
        <f t="shared" si="6"/>
        <v>30</v>
      </c>
      <c r="U14" s="20">
        <f t="shared" si="6"/>
        <v>55</v>
      </c>
      <c r="V14" s="26">
        <v>-1.630701871956397</v>
      </c>
    </row>
    <row r="15" spans="1:22" ht="18.75" customHeight="1" x14ac:dyDescent="0.2">
      <c r="A15" s="4" t="s">
        <v>23</v>
      </c>
      <c r="B15" s="20">
        <f>B32+B33+B34+B35</f>
        <v>-26</v>
      </c>
      <c r="C15" s="20">
        <f>C32+C33+C34+C35</f>
        <v>-1</v>
      </c>
      <c r="D15" s="20">
        <f>D32+D33+D34+D35</f>
        <v>7</v>
      </c>
      <c r="E15" s="20">
        <f>E32+E33+E34+E35</f>
        <v>-31</v>
      </c>
      <c r="F15" s="20">
        <f>F32+F33+F34+F35</f>
        <v>21</v>
      </c>
      <c r="G15" s="20">
        <f>G32+G33+G34+G35</f>
        <v>0</v>
      </c>
      <c r="H15" s="20">
        <f>H32+H33+H34+H35</f>
        <v>52</v>
      </c>
      <c r="I15" s="22">
        <f>I32+I33+I34+I35</f>
        <v>13</v>
      </c>
      <c r="J15" s="26">
        <f>K15-L15</f>
        <v>-9.5328362610051016</v>
      </c>
      <c r="K15" s="35">
        <v>6.4577277897131298</v>
      </c>
      <c r="L15" s="35">
        <v>15.990564050718231</v>
      </c>
      <c r="M15" s="22">
        <f t="shared" ref="M15:U15" si="7">M32+M33+M34+M35</f>
        <v>5</v>
      </c>
      <c r="N15" s="20">
        <f t="shared" si="7"/>
        <v>81</v>
      </c>
      <c r="O15" s="20">
        <f t="shared" si="7"/>
        <v>-10</v>
      </c>
      <c r="P15" s="20">
        <f t="shared" si="7"/>
        <v>28</v>
      </c>
      <c r="Q15" s="20">
        <f t="shared" si="7"/>
        <v>53</v>
      </c>
      <c r="R15" s="20">
        <f>R32+R33+R34+R35</f>
        <v>76</v>
      </c>
      <c r="S15" s="20">
        <f t="shared" si="7"/>
        <v>-30</v>
      </c>
      <c r="T15" s="20">
        <f t="shared" si="7"/>
        <v>33</v>
      </c>
      <c r="U15" s="20">
        <f t="shared" si="7"/>
        <v>43</v>
      </c>
      <c r="V15" s="26">
        <v>1.5375542356459917</v>
      </c>
    </row>
    <row r="16" spans="1:22" ht="18.75" customHeight="1" x14ac:dyDescent="0.2">
      <c r="A16" s="2" t="s">
        <v>22</v>
      </c>
      <c r="B16" s="19">
        <f>B36+B37+B38</f>
        <v>-25</v>
      </c>
      <c r="C16" s="19">
        <f>C36+C37+C38</f>
        <v>-13</v>
      </c>
      <c r="D16" s="19">
        <f>D36+D37+D38</f>
        <v>-8</v>
      </c>
      <c r="E16" s="19">
        <f>E36+E37+E38</f>
        <v>-20</v>
      </c>
      <c r="F16" s="19">
        <f>F36+F37+F38</f>
        <v>1</v>
      </c>
      <c r="G16" s="19">
        <f>G36+G37+G38</f>
        <v>-4</v>
      </c>
      <c r="H16" s="19">
        <f>H36+H37+H38</f>
        <v>21</v>
      </c>
      <c r="I16" s="19">
        <f>I36+I37+I38</f>
        <v>7</v>
      </c>
      <c r="J16" s="27">
        <f t="shared" si="0"/>
        <v>-25.392187554349711</v>
      </c>
      <c r="K16" s="34">
        <v>1.2696093777174859</v>
      </c>
      <c r="L16" s="34">
        <v>26.661796932067197</v>
      </c>
      <c r="M16" s="19">
        <f t="shared" ref="M16:U16" si="8">M36+M37+M38</f>
        <v>-5</v>
      </c>
      <c r="N16" s="19">
        <f t="shared" si="8"/>
        <v>11</v>
      </c>
      <c r="O16" s="19">
        <f t="shared" si="8"/>
        <v>-9</v>
      </c>
      <c r="P16" s="19">
        <f t="shared" si="8"/>
        <v>7</v>
      </c>
      <c r="Q16" s="19">
        <f t="shared" si="8"/>
        <v>4</v>
      </c>
      <c r="R16" s="19">
        <f t="shared" si="8"/>
        <v>16</v>
      </c>
      <c r="S16" s="19">
        <f t="shared" si="8"/>
        <v>-12</v>
      </c>
      <c r="T16" s="19">
        <f t="shared" si="8"/>
        <v>9</v>
      </c>
      <c r="U16" s="19">
        <f t="shared" si="8"/>
        <v>7</v>
      </c>
      <c r="V16" s="30">
        <v>-6.348046888587433</v>
      </c>
    </row>
    <row r="17" spans="1:22" ht="18.75" customHeight="1" x14ac:dyDescent="0.2">
      <c r="A17" s="6" t="s">
        <v>21</v>
      </c>
      <c r="B17" s="18">
        <f>B12+B13+B20</f>
        <v>-176</v>
      </c>
      <c r="C17" s="18">
        <f>C12+C13+C20</f>
        <v>-55</v>
      </c>
      <c r="D17" s="18">
        <f>D12+D13+D20</f>
        <v>-148</v>
      </c>
      <c r="E17" s="18">
        <f>E12+E13+E20</f>
        <v>-95</v>
      </c>
      <c r="F17" s="18">
        <f>F12+F13+F20</f>
        <v>121</v>
      </c>
      <c r="G17" s="18">
        <f>G12+G13+G20</f>
        <v>-22</v>
      </c>
      <c r="H17" s="18">
        <f>H12+H13+H20</f>
        <v>216</v>
      </c>
      <c r="I17" s="18">
        <f>I12+I13+I20</f>
        <v>28</v>
      </c>
      <c r="J17" s="25">
        <f t="shared" si="0"/>
        <v>-5.1840622416378501</v>
      </c>
      <c r="K17" s="33">
        <v>6.602858223559787</v>
      </c>
      <c r="L17" s="33">
        <v>11.786920465197637</v>
      </c>
      <c r="M17" s="18">
        <f t="shared" ref="M17:U17" si="9">M12+M13+M20</f>
        <v>-81</v>
      </c>
      <c r="N17" s="18">
        <f t="shared" si="9"/>
        <v>277</v>
      </c>
      <c r="O17" s="18">
        <f t="shared" si="9"/>
        <v>-23</v>
      </c>
      <c r="P17" s="18">
        <f t="shared" si="9"/>
        <v>172</v>
      </c>
      <c r="Q17" s="18">
        <f t="shared" si="9"/>
        <v>105</v>
      </c>
      <c r="R17" s="18">
        <f t="shared" si="9"/>
        <v>358</v>
      </c>
      <c r="S17" s="18">
        <f t="shared" si="9"/>
        <v>75</v>
      </c>
      <c r="T17" s="18">
        <f t="shared" si="9"/>
        <v>242</v>
      </c>
      <c r="U17" s="18">
        <f t="shared" si="9"/>
        <v>116</v>
      </c>
      <c r="V17" s="25">
        <v>-4.4200951744491164</v>
      </c>
    </row>
    <row r="18" spans="1:22" ht="18.75" customHeight="1" x14ac:dyDescent="0.2">
      <c r="A18" s="4" t="s">
        <v>20</v>
      </c>
      <c r="B18" s="20">
        <f>B14+B22</f>
        <v>-56</v>
      </c>
      <c r="C18" s="20">
        <f>C14+C22</f>
        <v>26</v>
      </c>
      <c r="D18" s="20">
        <f>D14+D22</f>
        <v>2</v>
      </c>
      <c r="E18" s="20">
        <f>E14+E22</f>
        <v>-59</v>
      </c>
      <c r="F18" s="20">
        <f>F14+F22</f>
        <v>59</v>
      </c>
      <c r="G18" s="20">
        <f>G14+G22</f>
        <v>-5</v>
      </c>
      <c r="H18" s="20">
        <f>H14+H22</f>
        <v>118</v>
      </c>
      <c r="I18" s="20">
        <f>I14+I22</f>
        <v>21</v>
      </c>
      <c r="J18" s="26">
        <f t="shared" si="0"/>
        <v>-7.3114008284104015</v>
      </c>
      <c r="K18" s="35">
        <v>7.3114008284104015</v>
      </c>
      <c r="L18" s="35">
        <v>14.622801656820803</v>
      </c>
      <c r="M18" s="20">
        <f t="shared" ref="M18:U18" si="10">M14+M22</f>
        <v>3</v>
      </c>
      <c r="N18" s="20">
        <f t="shared" si="10"/>
        <v>170</v>
      </c>
      <c r="O18" s="20">
        <f t="shared" si="10"/>
        <v>13</v>
      </c>
      <c r="P18" s="20">
        <f t="shared" si="10"/>
        <v>67</v>
      </c>
      <c r="Q18" s="20">
        <f t="shared" si="10"/>
        <v>103</v>
      </c>
      <c r="R18" s="20">
        <f t="shared" si="10"/>
        <v>167</v>
      </c>
      <c r="S18" s="20">
        <f t="shared" si="10"/>
        <v>-15</v>
      </c>
      <c r="T18" s="20">
        <f t="shared" si="10"/>
        <v>64</v>
      </c>
      <c r="U18" s="20">
        <f t="shared" si="10"/>
        <v>103</v>
      </c>
      <c r="V18" s="26">
        <v>0.37176614381748152</v>
      </c>
    </row>
    <row r="19" spans="1:22" ht="18.75" customHeight="1" x14ac:dyDescent="0.2">
      <c r="A19" s="2" t="s">
        <v>19</v>
      </c>
      <c r="B19" s="19">
        <f>B15+B16+B21+B23</f>
        <v>-132</v>
      </c>
      <c r="C19" s="19">
        <f>C15+C16+C21+C23</f>
        <v>-51</v>
      </c>
      <c r="D19" s="19">
        <f>D15+D16+D21+D23</f>
        <v>-64</v>
      </c>
      <c r="E19" s="19">
        <f>E15+E16+E21+E23</f>
        <v>-106</v>
      </c>
      <c r="F19" s="19">
        <f>F15+F16+F21+F23</f>
        <v>136</v>
      </c>
      <c r="G19" s="19">
        <f>G15+G16+G21+G23</f>
        <v>-14</v>
      </c>
      <c r="H19" s="19">
        <f>H15+H16+H21+H23</f>
        <v>242</v>
      </c>
      <c r="I19" s="21">
        <f>I15+I16+I21+I23</f>
        <v>38</v>
      </c>
      <c r="J19" s="27">
        <f t="shared" si="0"/>
        <v>-5.6474661575335059</v>
      </c>
      <c r="K19" s="34">
        <v>7.2458056360807248</v>
      </c>
      <c r="L19" s="34">
        <v>12.893271793614231</v>
      </c>
      <c r="M19" s="21">
        <f t="shared" ref="M19:U19" si="11">M15+M16+M21+M23</f>
        <v>-26</v>
      </c>
      <c r="N19" s="21">
        <f>N15+N16+N21+N23</f>
        <v>431</v>
      </c>
      <c r="O19" s="19">
        <f t="shared" si="11"/>
        <v>-50</v>
      </c>
      <c r="P19" s="19">
        <f t="shared" si="11"/>
        <v>265</v>
      </c>
      <c r="Q19" s="19">
        <f t="shared" si="11"/>
        <v>166</v>
      </c>
      <c r="R19" s="19">
        <f t="shared" si="11"/>
        <v>457</v>
      </c>
      <c r="S19" s="19">
        <f t="shared" si="11"/>
        <v>-38</v>
      </c>
      <c r="T19" s="19">
        <f t="shared" si="11"/>
        <v>302</v>
      </c>
      <c r="U19" s="19">
        <f t="shared" si="11"/>
        <v>155</v>
      </c>
      <c r="V19" s="30">
        <v>-1.3852275480742513</v>
      </c>
    </row>
    <row r="20" spans="1:22" ht="18.75" customHeight="1" x14ac:dyDescent="0.2">
      <c r="A20" s="5" t="s">
        <v>18</v>
      </c>
      <c r="B20" s="18">
        <f>E20+M20</f>
        <v>-110</v>
      </c>
      <c r="C20" s="18">
        <v>-44</v>
      </c>
      <c r="D20" s="18">
        <f>G20-I20+O20-S20</f>
        <v>-126</v>
      </c>
      <c r="E20" s="18">
        <f>F20-H20</f>
        <v>-58</v>
      </c>
      <c r="F20" s="18">
        <v>112</v>
      </c>
      <c r="G20" s="18">
        <v>-8</v>
      </c>
      <c r="H20" s="18">
        <v>170</v>
      </c>
      <c r="I20" s="18">
        <v>27</v>
      </c>
      <c r="J20" s="25">
        <f>K20-L20</f>
        <v>-3.7634953396301221</v>
      </c>
      <c r="K20" s="33">
        <v>7.2674392765271314</v>
      </c>
      <c r="L20" s="33">
        <v>11.030934616157253</v>
      </c>
      <c r="M20" s="18">
        <f>N20-R20</f>
        <v>-52</v>
      </c>
      <c r="N20" s="18">
        <f>P20+Q20</f>
        <v>230</v>
      </c>
      <c r="O20" s="22">
        <v>-14</v>
      </c>
      <c r="P20" s="22">
        <v>152</v>
      </c>
      <c r="Q20" s="22">
        <v>78</v>
      </c>
      <c r="R20" s="22">
        <f>SUM(T20:U20)</f>
        <v>282</v>
      </c>
      <c r="S20" s="22">
        <v>77</v>
      </c>
      <c r="T20" s="22">
        <v>211</v>
      </c>
      <c r="U20" s="22">
        <v>71</v>
      </c>
      <c r="V20" s="29">
        <v>-3.374168235530453</v>
      </c>
    </row>
    <row r="21" spans="1:22" ht="18.75" customHeight="1" x14ac:dyDescent="0.2">
      <c r="A21" s="3" t="s">
        <v>17</v>
      </c>
      <c r="B21" s="20">
        <f t="shared" ref="B21:B38" si="12">E21+M21</f>
        <v>-55</v>
      </c>
      <c r="C21" s="20">
        <v>-19</v>
      </c>
      <c r="D21" s="20">
        <f t="shared" ref="D21:D38" si="13">G21-I21+O21-S21</f>
        <v>-61</v>
      </c>
      <c r="E21" s="20">
        <f t="shared" ref="E21:E38" si="14">F21-H21</f>
        <v>-31</v>
      </c>
      <c r="F21" s="20">
        <v>98</v>
      </c>
      <c r="G21" s="20">
        <v>-12</v>
      </c>
      <c r="H21" s="20">
        <v>129</v>
      </c>
      <c r="I21" s="20">
        <v>8</v>
      </c>
      <c r="J21" s="26">
        <f t="shared" ref="J21:J38" si="15">K21-L21</f>
        <v>-2.570183149683924</v>
      </c>
      <c r="K21" s="35">
        <v>8.1250951183556275</v>
      </c>
      <c r="L21" s="35">
        <v>10.695278268039552</v>
      </c>
      <c r="M21" s="20">
        <f t="shared" ref="M21:M38" si="16">N21-R21</f>
        <v>-24</v>
      </c>
      <c r="N21" s="20">
        <f t="shared" ref="N21:N38" si="17">P21+Q21</f>
        <v>286</v>
      </c>
      <c r="O21" s="20">
        <v>-33</v>
      </c>
      <c r="P21" s="20">
        <v>188</v>
      </c>
      <c r="Q21" s="20">
        <v>98</v>
      </c>
      <c r="R21" s="20">
        <f t="shared" ref="R21:R38" si="18">SUM(T21:U21)</f>
        <v>310</v>
      </c>
      <c r="S21" s="20">
        <v>8</v>
      </c>
      <c r="T21" s="20">
        <v>230</v>
      </c>
      <c r="U21" s="20">
        <v>80</v>
      </c>
      <c r="V21" s="26">
        <v>-1.9898192126585243</v>
      </c>
    </row>
    <row r="22" spans="1:22" ht="18.75" customHeight="1" x14ac:dyDescent="0.2">
      <c r="A22" s="3" t="s">
        <v>16</v>
      </c>
      <c r="B22" s="20">
        <f t="shared" si="12"/>
        <v>-7</v>
      </c>
      <c r="C22" s="20">
        <v>63</v>
      </c>
      <c r="D22" s="20">
        <f t="shared" si="13"/>
        <v>-36</v>
      </c>
      <c r="E22" s="20">
        <f t="shared" si="14"/>
        <v>-17</v>
      </c>
      <c r="F22" s="20">
        <v>35</v>
      </c>
      <c r="G22" s="20">
        <v>-3</v>
      </c>
      <c r="H22" s="20">
        <v>52</v>
      </c>
      <c r="I22" s="20">
        <v>13</v>
      </c>
      <c r="J22" s="26">
        <f t="shared" si="15"/>
        <v>-4.5009756345251333</v>
      </c>
      <c r="K22" s="35">
        <v>9.266714541669387</v>
      </c>
      <c r="L22" s="35">
        <v>13.76769017619452</v>
      </c>
      <c r="M22" s="20">
        <f t="shared" si="16"/>
        <v>10</v>
      </c>
      <c r="N22" s="20">
        <f t="shared" si="17"/>
        <v>92</v>
      </c>
      <c r="O22" s="20">
        <v>-2</v>
      </c>
      <c r="P22" s="20">
        <v>47</v>
      </c>
      <c r="Q22" s="20">
        <v>45</v>
      </c>
      <c r="R22" s="20">
        <f t="shared" si="18"/>
        <v>82</v>
      </c>
      <c r="S22" s="20">
        <v>18</v>
      </c>
      <c r="T22" s="20">
        <v>34</v>
      </c>
      <c r="U22" s="20">
        <v>48</v>
      </c>
      <c r="V22" s="26">
        <v>2.6476327261912544</v>
      </c>
    </row>
    <row r="23" spans="1:22" ht="18.75" customHeight="1" x14ac:dyDescent="0.2">
      <c r="A23" s="1" t="s">
        <v>15</v>
      </c>
      <c r="B23" s="19">
        <f t="shared" si="12"/>
        <v>-26</v>
      </c>
      <c r="C23" s="19">
        <v>-18</v>
      </c>
      <c r="D23" s="19">
        <f t="shared" si="13"/>
        <v>-2</v>
      </c>
      <c r="E23" s="19">
        <f t="shared" si="14"/>
        <v>-24</v>
      </c>
      <c r="F23" s="19">
        <v>16</v>
      </c>
      <c r="G23" s="19">
        <v>2</v>
      </c>
      <c r="H23" s="19">
        <v>40</v>
      </c>
      <c r="I23" s="21">
        <v>10</v>
      </c>
      <c r="J23" s="27">
        <f t="shared" si="15"/>
        <v>-8.9937474974589584</v>
      </c>
      <c r="K23" s="34">
        <v>5.9958316649726386</v>
      </c>
      <c r="L23" s="34">
        <v>14.989579162431596</v>
      </c>
      <c r="M23" s="21">
        <f t="shared" si="16"/>
        <v>-2</v>
      </c>
      <c r="N23" s="21">
        <f t="shared" si="17"/>
        <v>53</v>
      </c>
      <c r="O23" s="19">
        <v>2</v>
      </c>
      <c r="P23" s="19">
        <v>42</v>
      </c>
      <c r="Q23" s="19">
        <v>11</v>
      </c>
      <c r="R23" s="19">
        <f t="shared" si="18"/>
        <v>55</v>
      </c>
      <c r="S23" s="19">
        <v>-4</v>
      </c>
      <c r="T23" s="19">
        <v>30</v>
      </c>
      <c r="U23" s="19">
        <v>25</v>
      </c>
      <c r="V23" s="31">
        <v>-0.74947895812157839</v>
      </c>
    </row>
    <row r="24" spans="1:22" ht="18.75" customHeight="1" x14ac:dyDescent="0.2">
      <c r="A24" s="7" t="s">
        <v>14</v>
      </c>
      <c r="B24" s="17">
        <f t="shared" si="12"/>
        <v>-29</v>
      </c>
      <c r="C24" s="17">
        <v>-22</v>
      </c>
      <c r="D24" s="18">
        <f t="shared" si="13"/>
        <v>3</v>
      </c>
      <c r="E24" s="18">
        <f t="shared" si="14"/>
        <v>-9</v>
      </c>
      <c r="F24" s="17">
        <v>4</v>
      </c>
      <c r="G24" s="17">
        <v>-6</v>
      </c>
      <c r="H24" s="17">
        <v>13</v>
      </c>
      <c r="I24" s="23">
        <v>-7</v>
      </c>
      <c r="J24" s="28">
        <f t="shared" si="15"/>
        <v>-10.267229254571028</v>
      </c>
      <c r="K24" s="32">
        <v>4.563213002031568</v>
      </c>
      <c r="L24" s="32">
        <v>14.830442256602597</v>
      </c>
      <c r="M24" s="18">
        <f t="shared" si="16"/>
        <v>-20</v>
      </c>
      <c r="N24" s="17">
        <f t="shared" si="17"/>
        <v>13</v>
      </c>
      <c r="O24" s="17">
        <v>-5</v>
      </c>
      <c r="P24" s="17">
        <v>7</v>
      </c>
      <c r="Q24" s="17">
        <v>6</v>
      </c>
      <c r="R24" s="17">
        <f t="shared" si="18"/>
        <v>33</v>
      </c>
      <c r="S24" s="17">
        <v>-7</v>
      </c>
      <c r="T24" s="17">
        <v>19</v>
      </c>
      <c r="U24" s="17">
        <v>14</v>
      </c>
      <c r="V24" s="28">
        <v>-22.816065010157843</v>
      </c>
    </row>
    <row r="25" spans="1:22" ht="18.75" customHeight="1" x14ac:dyDescent="0.2">
      <c r="A25" s="5" t="s">
        <v>13</v>
      </c>
      <c r="B25" s="18">
        <f t="shared" si="12"/>
        <v>-13</v>
      </c>
      <c r="C25" s="18">
        <v>-6</v>
      </c>
      <c r="D25" s="18">
        <f t="shared" si="13"/>
        <v>-21</v>
      </c>
      <c r="E25" s="18">
        <f t="shared" si="14"/>
        <v>-7</v>
      </c>
      <c r="F25" s="18">
        <v>0</v>
      </c>
      <c r="G25" s="18">
        <v>-1</v>
      </c>
      <c r="H25" s="18">
        <v>7</v>
      </c>
      <c r="I25" s="18">
        <v>5</v>
      </c>
      <c r="J25" s="25">
        <f t="shared" si="15"/>
        <v>-30.55854562851334</v>
      </c>
      <c r="K25" s="33">
        <v>0</v>
      </c>
      <c r="L25" s="33">
        <v>30.55854562851334</v>
      </c>
      <c r="M25" s="18">
        <f t="shared" si="16"/>
        <v>-6</v>
      </c>
      <c r="N25" s="18">
        <f t="shared" si="17"/>
        <v>1</v>
      </c>
      <c r="O25" s="18">
        <v>-10</v>
      </c>
      <c r="P25" s="18">
        <v>0</v>
      </c>
      <c r="Q25" s="18">
        <v>1</v>
      </c>
      <c r="R25" s="18">
        <f t="shared" si="18"/>
        <v>7</v>
      </c>
      <c r="S25" s="18">
        <v>5</v>
      </c>
      <c r="T25" s="18">
        <v>3</v>
      </c>
      <c r="U25" s="18">
        <v>4</v>
      </c>
      <c r="V25" s="29">
        <v>-26.193039110154292</v>
      </c>
    </row>
    <row r="26" spans="1:22" ht="18.75" customHeight="1" x14ac:dyDescent="0.2">
      <c r="A26" s="3" t="s">
        <v>12</v>
      </c>
      <c r="B26" s="20">
        <f t="shared" si="12"/>
        <v>-5</v>
      </c>
      <c r="C26" s="20">
        <v>6</v>
      </c>
      <c r="D26" s="20">
        <f t="shared" si="13"/>
        <v>18</v>
      </c>
      <c r="E26" s="20">
        <f t="shared" si="14"/>
        <v>-7</v>
      </c>
      <c r="F26" s="20">
        <v>2</v>
      </c>
      <c r="G26" s="20">
        <v>-1</v>
      </c>
      <c r="H26" s="20">
        <v>9</v>
      </c>
      <c r="I26" s="20">
        <v>-1</v>
      </c>
      <c r="J26" s="26">
        <f t="shared" si="15"/>
        <v>-13.509940778341793</v>
      </c>
      <c r="K26" s="35">
        <v>3.8599830795262267</v>
      </c>
      <c r="L26" s="35">
        <v>17.36992385786802</v>
      </c>
      <c r="M26" s="20">
        <f t="shared" si="16"/>
        <v>2</v>
      </c>
      <c r="N26" s="20">
        <f t="shared" si="17"/>
        <v>10</v>
      </c>
      <c r="O26" s="20">
        <v>9</v>
      </c>
      <c r="P26" s="20">
        <v>6</v>
      </c>
      <c r="Q26" s="20">
        <v>4</v>
      </c>
      <c r="R26" s="20">
        <f t="shared" si="18"/>
        <v>8</v>
      </c>
      <c r="S26" s="20">
        <v>-9</v>
      </c>
      <c r="T26" s="20">
        <v>2</v>
      </c>
      <c r="U26" s="20">
        <v>6</v>
      </c>
      <c r="V26" s="26">
        <v>3.8599830795262253</v>
      </c>
    </row>
    <row r="27" spans="1:22" ht="18.75" customHeight="1" x14ac:dyDescent="0.2">
      <c r="A27" s="1" t="s">
        <v>11</v>
      </c>
      <c r="B27" s="19">
        <f t="shared" si="12"/>
        <v>-19</v>
      </c>
      <c r="C27" s="19">
        <v>11</v>
      </c>
      <c r="D27" s="19">
        <f t="shared" si="13"/>
        <v>-22</v>
      </c>
      <c r="E27" s="19">
        <f t="shared" si="14"/>
        <v>-14</v>
      </c>
      <c r="F27" s="19">
        <v>3</v>
      </c>
      <c r="G27" s="19">
        <v>-6</v>
      </c>
      <c r="H27" s="21">
        <v>17</v>
      </c>
      <c r="I27" s="21">
        <v>4</v>
      </c>
      <c r="J27" s="27">
        <f t="shared" si="15"/>
        <v>-10.849256900212314</v>
      </c>
      <c r="K27" s="34">
        <v>2.3248407643312103</v>
      </c>
      <c r="L27" s="34">
        <v>13.174097664543524</v>
      </c>
      <c r="M27" s="21">
        <f t="shared" si="16"/>
        <v>-5</v>
      </c>
      <c r="N27" s="21">
        <f t="shared" si="17"/>
        <v>23</v>
      </c>
      <c r="O27" s="24">
        <v>-3</v>
      </c>
      <c r="P27" s="24">
        <v>7</v>
      </c>
      <c r="Q27" s="24">
        <v>16</v>
      </c>
      <c r="R27" s="24">
        <f t="shared" si="18"/>
        <v>28</v>
      </c>
      <c r="S27" s="24">
        <v>9</v>
      </c>
      <c r="T27" s="24">
        <v>7</v>
      </c>
      <c r="U27" s="24">
        <v>21</v>
      </c>
      <c r="V27" s="31">
        <v>-3.8747346072186808</v>
      </c>
    </row>
    <row r="28" spans="1:22" ht="18.75" customHeight="1" x14ac:dyDescent="0.2">
      <c r="A28" s="5" t="s">
        <v>10</v>
      </c>
      <c r="B28" s="18">
        <f t="shared" si="12"/>
        <v>-16</v>
      </c>
      <c r="C28" s="18">
        <v>-9</v>
      </c>
      <c r="D28" s="18">
        <f t="shared" si="13"/>
        <v>5</v>
      </c>
      <c r="E28" s="18">
        <f>F28-H28</f>
        <v>-10</v>
      </c>
      <c r="F28" s="18">
        <v>0</v>
      </c>
      <c r="G28" s="18">
        <v>0</v>
      </c>
      <c r="H28" s="18">
        <v>10</v>
      </c>
      <c r="I28" s="18">
        <v>0</v>
      </c>
      <c r="J28" s="25">
        <f t="shared" si="15"/>
        <v>-20.461935194528532</v>
      </c>
      <c r="K28" s="33">
        <v>0</v>
      </c>
      <c r="L28" s="33">
        <v>20.461935194528532</v>
      </c>
      <c r="M28" s="18">
        <f t="shared" si="16"/>
        <v>-6</v>
      </c>
      <c r="N28" s="18">
        <f t="shared" si="17"/>
        <v>7</v>
      </c>
      <c r="O28" s="18">
        <v>1</v>
      </c>
      <c r="P28" s="18">
        <v>2</v>
      </c>
      <c r="Q28" s="18">
        <v>5</v>
      </c>
      <c r="R28" s="18">
        <f t="shared" si="18"/>
        <v>13</v>
      </c>
      <c r="S28" s="18">
        <v>-4</v>
      </c>
      <c r="T28" s="18">
        <v>6</v>
      </c>
      <c r="U28" s="18">
        <v>7</v>
      </c>
      <c r="V28" s="25">
        <v>-12.277161116717124</v>
      </c>
    </row>
    <row r="29" spans="1:22" ht="18.75" customHeight="1" x14ac:dyDescent="0.2">
      <c r="A29" s="3" t="s">
        <v>9</v>
      </c>
      <c r="B29" s="20">
        <f t="shared" si="12"/>
        <v>-11</v>
      </c>
      <c r="C29" s="20">
        <v>1</v>
      </c>
      <c r="D29" s="20">
        <f t="shared" si="13"/>
        <v>3</v>
      </c>
      <c r="E29" s="20">
        <f t="shared" si="14"/>
        <v>-13</v>
      </c>
      <c r="F29" s="20">
        <v>6</v>
      </c>
      <c r="G29" s="20">
        <v>-4</v>
      </c>
      <c r="H29" s="20">
        <v>19</v>
      </c>
      <c r="I29" s="20">
        <v>7</v>
      </c>
      <c r="J29" s="26">
        <f t="shared" si="15"/>
        <v>-9.8965502857381225</v>
      </c>
      <c r="K29" s="35">
        <v>4.5676385934175956</v>
      </c>
      <c r="L29" s="35">
        <v>14.464188879155717</v>
      </c>
      <c r="M29" s="22">
        <f t="shared" si="16"/>
        <v>2</v>
      </c>
      <c r="N29" s="22">
        <f t="shared" si="17"/>
        <v>31</v>
      </c>
      <c r="O29" s="20">
        <v>11</v>
      </c>
      <c r="P29" s="20">
        <v>9</v>
      </c>
      <c r="Q29" s="20">
        <v>22</v>
      </c>
      <c r="R29" s="20">
        <f t="shared" si="18"/>
        <v>29</v>
      </c>
      <c r="S29" s="20">
        <v>-3</v>
      </c>
      <c r="T29" s="20">
        <v>6</v>
      </c>
      <c r="U29" s="20">
        <v>23</v>
      </c>
      <c r="V29" s="26">
        <v>1.5225461978058661</v>
      </c>
    </row>
    <row r="30" spans="1:22" ht="18.75" customHeight="1" x14ac:dyDescent="0.2">
      <c r="A30" s="3" t="s">
        <v>8</v>
      </c>
      <c r="B30" s="20">
        <f t="shared" si="12"/>
        <v>-14</v>
      </c>
      <c r="C30" s="20">
        <v>-10</v>
      </c>
      <c r="D30" s="20">
        <f t="shared" si="13"/>
        <v>7</v>
      </c>
      <c r="E30" s="20">
        <f t="shared" si="14"/>
        <v>-7</v>
      </c>
      <c r="F30" s="20">
        <v>13</v>
      </c>
      <c r="G30" s="20">
        <v>7</v>
      </c>
      <c r="H30" s="20">
        <v>20</v>
      </c>
      <c r="I30" s="20">
        <v>1</v>
      </c>
      <c r="J30" s="29">
        <f t="shared" si="15"/>
        <v>-5.2849312234977734</v>
      </c>
      <c r="K30" s="36">
        <v>9.8148722722101578</v>
      </c>
      <c r="L30" s="36">
        <v>15.099803495707931</v>
      </c>
      <c r="M30" s="20">
        <f t="shared" si="16"/>
        <v>-7</v>
      </c>
      <c r="N30" s="20">
        <f t="shared" si="17"/>
        <v>20</v>
      </c>
      <c r="O30" s="20">
        <v>3</v>
      </c>
      <c r="P30" s="20">
        <v>7</v>
      </c>
      <c r="Q30" s="20">
        <v>13</v>
      </c>
      <c r="R30" s="20">
        <f t="shared" si="18"/>
        <v>27</v>
      </c>
      <c r="S30" s="20">
        <v>2</v>
      </c>
      <c r="T30" s="20">
        <v>11</v>
      </c>
      <c r="U30" s="20">
        <v>16</v>
      </c>
      <c r="V30" s="26">
        <v>-5.2849312234977788</v>
      </c>
    </row>
    <row r="31" spans="1:22" ht="18.75" customHeight="1" x14ac:dyDescent="0.2">
      <c r="A31" s="1" t="s">
        <v>7</v>
      </c>
      <c r="B31" s="19">
        <f t="shared" si="12"/>
        <v>-8</v>
      </c>
      <c r="C31" s="19">
        <v>-19</v>
      </c>
      <c r="D31" s="19">
        <f t="shared" si="13"/>
        <v>23</v>
      </c>
      <c r="E31" s="19">
        <f t="shared" si="14"/>
        <v>-12</v>
      </c>
      <c r="F31" s="19">
        <v>5</v>
      </c>
      <c r="G31" s="19">
        <v>-5</v>
      </c>
      <c r="H31" s="19">
        <v>17</v>
      </c>
      <c r="I31" s="21">
        <v>0</v>
      </c>
      <c r="J31" s="27">
        <f t="shared" si="15"/>
        <v>-10.293288212069937</v>
      </c>
      <c r="K31" s="34">
        <v>4.288870088362474</v>
      </c>
      <c r="L31" s="34">
        <v>14.582158300432411</v>
      </c>
      <c r="M31" s="19">
        <f t="shared" si="16"/>
        <v>4</v>
      </c>
      <c r="N31" s="19">
        <f t="shared" si="17"/>
        <v>20</v>
      </c>
      <c r="O31" s="19">
        <v>0</v>
      </c>
      <c r="P31" s="19">
        <v>2</v>
      </c>
      <c r="Q31" s="19">
        <v>18</v>
      </c>
      <c r="R31" s="19">
        <f t="shared" si="18"/>
        <v>16</v>
      </c>
      <c r="S31" s="19">
        <v>-28</v>
      </c>
      <c r="T31" s="19">
        <v>7</v>
      </c>
      <c r="U31" s="19">
        <v>9</v>
      </c>
      <c r="V31" s="30">
        <v>3.4310960706899785</v>
      </c>
    </row>
    <row r="32" spans="1:22" ht="18.75" customHeight="1" x14ac:dyDescent="0.2">
      <c r="A32" s="5" t="s">
        <v>6</v>
      </c>
      <c r="B32" s="18">
        <f t="shared" si="12"/>
        <v>10</v>
      </c>
      <c r="C32" s="18">
        <v>14</v>
      </c>
      <c r="D32" s="18">
        <f t="shared" si="13"/>
        <v>7</v>
      </c>
      <c r="E32" s="18">
        <f t="shared" si="14"/>
        <v>0</v>
      </c>
      <c r="F32" s="18">
        <v>2</v>
      </c>
      <c r="G32" s="18">
        <v>0</v>
      </c>
      <c r="H32" s="18">
        <v>2</v>
      </c>
      <c r="I32" s="18">
        <v>-1</v>
      </c>
      <c r="J32" s="25">
        <f t="shared" si="15"/>
        <v>0</v>
      </c>
      <c r="K32" s="33">
        <v>6.9207432688661354</v>
      </c>
      <c r="L32" s="33">
        <v>6.9207432688661354</v>
      </c>
      <c r="M32" s="18">
        <f t="shared" si="16"/>
        <v>10</v>
      </c>
      <c r="N32" s="18">
        <f t="shared" si="17"/>
        <v>21</v>
      </c>
      <c r="O32" s="22">
        <v>3</v>
      </c>
      <c r="P32" s="22">
        <v>4</v>
      </c>
      <c r="Q32" s="22">
        <v>17</v>
      </c>
      <c r="R32" s="22">
        <f t="shared" si="18"/>
        <v>11</v>
      </c>
      <c r="S32" s="22">
        <v>-3</v>
      </c>
      <c r="T32" s="22">
        <v>3</v>
      </c>
      <c r="U32" s="22">
        <v>8</v>
      </c>
      <c r="V32" s="29">
        <v>34.603716344330678</v>
      </c>
    </row>
    <row r="33" spans="1:22" ht="18.75" customHeight="1" x14ac:dyDescent="0.2">
      <c r="A33" s="3" t="s">
        <v>5</v>
      </c>
      <c r="B33" s="20">
        <f t="shared" si="12"/>
        <v>-25</v>
      </c>
      <c r="C33" s="20">
        <v>-29</v>
      </c>
      <c r="D33" s="20">
        <f t="shared" si="13"/>
        <v>-17</v>
      </c>
      <c r="E33" s="20">
        <f t="shared" si="14"/>
        <v>-17</v>
      </c>
      <c r="F33" s="20">
        <v>10</v>
      </c>
      <c r="G33" s="20">
        <v>0</v>
      </c>
      <c r="H33" s="20">
        <v>27</v>
      </c>
      <c r="I33" s="20">
        <v>10</v>
      </c>
      <c r="J33" s="26">
        <f t="shared" si="15"/>
        <v>-13.611933750137105</v>
      </c>
      <c r="K33" s="35">
        <v>8.0070198530218271</v>
      </c>
      <c r="L33" s="35">
        <v>21.618953603158932</v>
      </c>
      <c r="M33" s="20">
        <f t="shared" si="16"/>
        <v>-8</v>
      </c>
      <c r="N33" s="20">
        <f t="shared" si="17"/>
        <v>23</v>
      </c>
      <c r="O33" s="20">
        <v>-9</v>
      </c>
      <c r="P33" s="20">
        <v>3</v>
      </c>
      <c r="Q33" s="20">
        <v>20</v>
      </c>
      <c r="R33" s="20">
        <f t="shared" si="18"/>
        <v>31</v>
      </c>
      <c r="S33" s="20">
        <v>-2</v>
      </c>
      <c r="T33" s="20">
        <v>12</v>
      </c>
      <c r="U33" s="20">
        <v>19</v>
      </c>
      <c r="V33" s="26">
        <v>-6.4056158824174645</v>
      </c>
    </row>
    <row r="34" spans="1:22" ht="18.75" customHeight="1" x14ac:dyDescent="0.2">
      <c r="A34" s="3" t="s">
        <v>4</v>
      </c>
      <c r="B34" s="20">
        <f t="shared" si="12"/>
        <v>-5</v>
      </c>
      <c r="C34" s="20">
        <v>3</v>
      </c>
      <c r="D34" s="20">
        <f t="shared" si="13"/>
        <v>12</v>
      </c>
      <c r="E34" s="20">
        <f t="shared" si="14"/>
        <v>-7</v>
      </c>
      <c r="F34" s="20">
        <v>5</v>
      </c>
      <c r="G34" s="20">
        <v>1</v>
      </c>
      <c r="H34" s="20">
        <v>12</v>
      </c>
      <c r="I34" s="20">
        <v>4</v>
      </c>
      <c r="J34" s="26">
        <f t="shared" si="15"/>
        <v>-8.3186820342514842</v>
      </c>
      <c r="K34" s="35">
        <v>5.9419157387510575</v>
      </c>
      <c r="L34" s="35">
        <v>14.260597773002541</v>
      </c>
      <c r="M34" s="20">
        <f>N34-R34</f>
        <v>2</v>
      </c>
      <c r="N34" s="20">
        <f t="shared" si="17"/>
        <v>21</v>
      </c>
      <c r="O34" s="20">
        <v>-4</v>
      </c>
      <c r="P34" s="20">
        <v>12</v>
      </c>
      <c r="Q34" s="20">
        <v>9</v>
      </c>
      <c r="R34" s="20">
        <f t="shared" si="18"/>
        <v>19</v>
      </c>
      <c r="S34" s="20">
        <v>-19</v>
      </c>
      <c r="T34" s="20">
        <v>10</v>
      </c>
      <c r="U34" s="20">
        <v>9</v>
      </c>
      <c r="V34" s="26">
        <v>2.3767662955004205</v>
      </c>
    </row>
    <row r="35" spans="1:22" ht="18.75" customHeight="1" x14ac:dyDescent="0.2">
      <c r="A35" s="1" t="s">
        <v>3</v>
      </c>
      <c r="B35" s="19">
        <f t="shared" si="12"/>
        <v>-6</v>
      </c>
      <c r="C35" s="19">
        <v>11</v>
      </c>
      <c r="D35" s="19">
        <f t="shared" si="13"/>
        <v>5</v>
      </c>
      <c r="E35" s="19">
        <f t="shared" si="14"/>
        <v>-7</v>
      </c>
      <c r="F35" s="19">
        <v>4</v>
      </c>
      <c r="G35" s="19">
        <v>-1</v>
      </c>
      <c r="H35" s="19">
        <v>11</v>
      </c>
      <c r="I35" s="21">
        <v>0</v>
      </c>
      <c r="J35" s="27">
        <f t="shared" si="15"/>
        <v>-8.0224817884953517</v>
      </c>
      <c r="K35" s="34">
        <v>4.5842753077116303</v>
      </c>
      <c r="L35" s="34">
        <v>12.606757096206982</v>
      </c>
      <c r="M35" s="21">
        <f t="shared" si="16"/>
        <v>1</v>
      </c>
      <c r="N35" s="21">
        <f t="shared" si="17"/>
        <v>16</v>
      </c>
      <c r="O35" s="24">
        <v>0</v>
      </c>
      <c r="P35" s="24">
        <v>9</v>
      </c>
      <c r="Q35" s="24">
        <v>7</v>
      </c>
      <c r="R35" s="24">
        <f t="shared" si="18"/>
        <v>15</v>
      </c>
      <c r="S35" s="24">
        <v>-6</v>
      </c>
      <c r="T35" s="24">
        <v>8</v>
      </c>
      <c r="U35" s="24">
        <v>7</v>
      </c>
      <c r="V35" s="31">
        <v>1.1460688269279089</v>
      </c>
    </row>
    <row r="36" spans="1:22" ht="18.75" customHeight="1" x14ac:dyDescent="0.2">
      <c r="A36" s="5" t="s">
        <v>2</v>
      </c>
      <c r="B36" s="18">
        <f t="shared" si="12"/>
        <v>-17</v>
      </c>
      <c r="C36" s="18">
        <v>-14</v>
      </c>
      <c r="D36" s="18">
        <f t="shared" si="13"/>
        <v>-7</v>
      </c>
      <c r="E36" s="18">
        <f t="shared" si="14"/>
        <v>-9</v>
      </c>
      <c r="F36" s="18">
        <v>1</v>
      </c>
      <c r="G36" s="18">
        <v>-1</v>
      </c>
      <c r="H36" s="18">
        <v>10</v>
      </c>
      <c r="I36" s="18">
        <v>0</v>
      </c>
      <c r="J36" s="25">
        <f t="shared" si="15"/>
        <v>-26.564774381368267</v>
      </c>
      <c r="K36" s="33">
        <v>2.9516415979298074</v>
      </c>
      <c r="L36" s="33">
        <v>29.516415979298074</v>
      </c>
      <c r="M36" s="18">
        <f t="shared" si="16"/>
        <v>-8</v>
      </c>
      <c r="N36" s="18">
        <f t="shared" si="17"/>
        <v>3</v>
      </c>
      <c r="O36" s="18">
        <v>-3</v>
      </c>
      <c r="P36" s="18">
        <v>2</v>
      </c>
      <c r="Q36" s="18">
        <v>1</v>
      </c>
      <c r="R36" s="18">
        <f t="shared" si="18"/>
        <v>11</v>
      </c>
      <c r="S36" s="18">
        <v>3</v>
      </c>
      <c r="T36" s="18">
        <v>4</v>
      </c>
      <c r="U36" s="18">
        <v>7</v>
      </c>
      <c r="V36" s="25">
        <v>-23.613132783438459</v>
      </c>
    </row>
    <row r="37" spans="1:22" ht="18.75" customHeight="1" x14ac:dyDescent="0.2">
      <c r="A37" s="3" t="s">
        <v>1</v>
      </c>
      <c r="B37" s="20">
        <f t="shared" si="12"/>
        <v>-5</v>
      </c>
      <c r="C37" s="20">
        <v>-2</v>
      </c>
      <c r="D37" s="20">
        <f t="shared" si="13"/>
        <v>-4</v>
      </c>
      <c r="E37" s="20">
        <f t="shared" si="14"/>
        <v>-6</v>
      </c>
      <c r="F37" s="20">
        <v>0</v>
      </c>
      <c r="G37" s="20">
        <v>-2</v>
      </c>
      <c r="H37" s="20">
        <v>6</v>
      </c>
      <c r="I37" s="20">
        <v>5</v>
      </c>
      <c r="J37" s="26">
        <f t="shared" si="15"/>
        <v>-25.596072931276296</v>
      </c>
      <c r="K37" s="35">
        <v>0</v>
      </c>
      <c r="L37" s="35">
        <v>25.596072931276296</v>
      </c>
      <c r="M37" s="20">
        <f>N37-R37</f>
        <v>1</v>
      </c>
      <c r="N37" s="22">
        <f t="shared" si="17"/>
        <v>2</v>
      </c>
      <c r="O37" s="20">
        <v>-7</v>
      </c>
      <c r="P37" s="20">
        <v>2</v>
      </c>
      <c r="Q37" s="20">
        <v>0</v>
      </c>
      <c r="R37" s="20">
        <f t="shared" si="18"/>
        <v>1</v>
      </c>
      <c r="S37" s="20">
        <v>-10</v>
      </c>
      <c r="T37" s="20">
        <v>1</v>
      </c>
      <c r="U37" s="20">
        <v>0</v>
      </c>
      <c r="V37" s="26">
        <v>4.2660121552127164</v>
      </c>
    </row>
    <row r="38" spans="1:22" ht="18.75" customHeight="1" x14ac:dyDescent="0.2">
      <c r="A38" s="1" t="s">
        <v>0</v>
      </c>
      <c r="B38" s="19">
        <f t="shared" si="12"/>
        <v>-3</v>
      </c>
      <c r="C38" s="19">
        <v>3</v>
      </c>
      <c r="D38" s="19">
        <f t="shared" si="13"/>
        <v>3</v>
      </c>
      <c r="E38" s="19">
        <f t="shared" si="14"/>
        <v>-5</v>
      </c>
      <c r="F38" s="19">
        <v>0</v>
      </c>
      <c r="G38" s="19">
        <v>-1</v>
      </c>
      <c r="H38" s="19">
        <v>5</v>
      </c>
      <c r="I38" s="21">
        <v>2</v>
      </c>
      <c r="J38" s="27">
        <f t="shared" si="15"/>
        <v>-23.316724159959112</v>
      </c>
      <c r="K38" s="34">
        <v>0</v>
      </c>
      <c r="L38" s="34">
        <v>23.316724159959112</v>
      </c>
      <c r="M38" s="21">
        <f t="shared" si="16"/>
        <v>2</v>
      </c>
      <c r="N38" s="19">
        <f t="shared" si="17"/>
        <v>6</v>
      </c>
      <c r="O38" s="19">
        <v>1</v>
      </c>
      <c r="P38" s="19">
        <v>3</v>
      </c>
      <c r="Q38" s="19">
        <v>3</v>
      </c>
      <c r="R38" s="19">
        <f t="shared" si="18"/>
        <v>4</v>
      </c>
      <c r="S38" s="19">
        <v>-5</v>
      </c>
      <c r="T38" s="19">
        <v>4</v>
      </c>
      <c r="U38" s="19">
        <v>0</v>
      </c>
      <c r="V38" s="30">
        <v>9.3266896639836432</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I6:I8"/>
    <mergeCell ref="O7:O8"/>
    <mergeCell ref="B6:B8"/>
    <mergeCell ref="E6:E8"/>
    <mergeCell ref="M6:M8"/>
    <mergeCell ref="J7:J8"/>
    <mergeCell ref="R6:U6"/>
    <mergeCell ref="V7:V8"/>
    <mergeCell ref="A5:A8"/>
    <mergeCell ref="C6:C8"/>
    <mergeCell ref="N6:Q6"/>
    <mergeCell ref="T7:T8"/>
    <mergeCell ref="P7:P8"/>
    <mergeCell ref="M5:V5"/>
    <mergeCell ref="D6:D8"/>
    <mergeCell ref="S7:S8"/>
    <mergeCell ref="B5:D5"/>
    <mergeCell ref="J6:L6"/>
    <mergeCell ref="E5:L5"/>
    <mergeCell ref="G6:G8"/>
  </mergeCells>
  <phoneticPr fontId="1"/>
  <pageMargins left="0.70866141732283472" right="0.70866141732283472" top="0.74803149606299213" bottom="0.74803149606299213" header="0.31496062992125984" footer="0.31496062992125984"/>
  <pageSetup paperSize="9" scale="65" orientation="landscape" r:id="rId1"/>
  <rowBreaks count="2" manualBreakCount="2">
    <brk id="31" max="16383" man="1"/>
    <brk id="39" max="16383" man="1"/>
  </rowBreaks>
  <colBreaks count="1" manualBreakCount="1">
    <brk id="1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V46"/>
  <sheetViews>
    <sheetView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46</v>
      </c>
    </row>
    <row r="5" spans="1:22" ht="13.5" customHeight="1" x14ac:dyDescent="0.2">
      <c r="A5" s="44" t="s">
        <v>37</v>
      </c>
      <c r="B5" s="48" t="s">
        <v>55</v>
      </c>
      <c r="C5" s="49"/>
      <c r="D5" s="50"/>
      <c r="E5" s="39" t="s">
        <v>56</v>
      </c>
      <c r="F5" s="40"/>
      <c r="G5" s="40"/>
      <c r="H5" s="40"/>
      <c r="I5" s="40"/>
      <c r="J5" s="40"/>
      <c r="K5" s="40"/>
      <c r="L5" s="41"/>
      <c r="M5" s="48" t="s">
        <v>57</v>
      </c>
      <c r="N5" s="49"/>
      <c r="O5" s="49"/>
      <c r="P5" s="49"/>
      <c r="Q5" s="49"/>
      <c r="R5" s="49"/>
      <c r="S5" s="49"/>
      <c r="T5" s="49"/>
      <c r="U5" s="49"/>
      <c r="V5" s="50"/>
    </row>
    <row r="6" spans="1:22" ht="13" customHeight="1" x14ac:dyDescent="0.2">
      <c r="A6" s="45"/>
      <c r="B6" s="42" t="s">
        <v>51</v>
      </c>
      <c r="C6" s="42" t="s">
        <v>52</v>
      </c>
      <c r="D6" s="42" t="s">
        <v>53</v>
      </c>
      <c r="E6" s="42" t="s">
        <v>54</v>
      </c>
      <c r="F6" s="14"/>
      <c r="G6" s="42" t="s">
        <v>47</v>
      </c>
      <c r="H6" s="14"/>
      <c r="I6" s="42" t="s">
        <v>47</v>
      </c>
      <c r="J6" s="48" t="s">
        <v>42</v>
      </c>
      <c r="K6" s="49"/>
      <c r="L6" s="50"/>
      <c r="M6" s="42" t="s">
        <v>58</v>
      </c>
      <c r="N6" s="39" t="s">
        <v>36</v>
      </c>
      <c r="O6" s="40"/>
      <c r="P6" s="40"/>
      <c r="Q6" s="41"/>
      <c r="R6" s="39" t="s">
        <v>35</v>
      </c>
      <c r="S6" s="40"/>
      <c r="T6" s="40"/>
      <c r="U6" s="41"/>
      <c r="V6" s="16" t="s">
        <v>42</v>
      </c>
    </row>
    <row r="7" spans="1:22" ht="13.5" customHeight="1" x14ac:dyDescent="0.2">
      <c r="A7" s="45"/>
      <c r="B7" s="45"/>
      <c r="C7" s="47"/>
      <c r="D7" s="47"/>
      <c r="E7" s="45"/>
      <c r="F7" s="11" t="s">
        <v>34</v>
      </c>
      <c r="G7" s="47"/>
      <c r="H7" s="11" t="s">
        <v>33</v>
      </c>
      <c r="I7" s="47"/>
      <c r="J7" s="42" t="s">
        <v>39</v>
      </c>
      <c r="K7" s="13" t="s">
        <v>40</v>
      </c>
      <c r="L7" s="13" t="s">
        <v>41</v>
      </c>
      <c r="M7" s="45"/>
      <c r="N7" s="13" t="s">
        <v>32</v>
      </c>
      <c r="O7" s="42" t="s">
        <v>47</v>
      </c>
      <c r="P7" s="42" t="s">
        <v>31</v>
      </c>
      <c r="Q7" s="12" t="s">
        <v>30</v>
      </c>
      <c r="R7" s="11" t="s">
        <v>32</v>
      </c>
      <c r="S7" s="42" t="s">
        <v>47</v>
      </c>
      <c r="T7" s="47" t="s">
        <v>31</v>
      </c>
      <c r="U7" s="15" t="s">
        <v>43</v>
      </c>
      <c r="V7" s="42" t="s">
        <v>44</v>
      </c>
    </row>
    <row r="8" spans="1:22" ht="30.75" customHeight="1" x14ac:dyDescent="0.2">
      <c r="A8" s="46"/>
      <c r="B8" s="46"/>
      <c r="C8" s="43"/>
      <c r="D8" s="43"/>
      <c r="E8" s="46"/>
      <c r="F8" s="10"/>
      <c r="G8" s="43"/>
      <c r="H8" s="10"/>
      <c r="I8" s="43"/>
      <c r="J8" s="43"/>
      <c r="K8" s="10"/>
      <c r="L8" s="10"/>
      <c r="M8" s="46"/>
      <c r="N8" s="10"/>
      <c r="O8" s="43"/>
      <c r="P8" s="43"/>
      <c r="Q8" s="9"/>
      <c r="R8" s="10"/>
      <c r="S8" s="43"/>
      <c r="T8" s="43"/>
      <c r="U8" s="9"/>
      <c r="V8" s="43"/>
    </row>
    <row r="9" spans="1:22" ht="15" customHeight="1" x14ac:dyDescent="0.2">
      <c r="A9" s="8" t="s">
        <v>29</v>
      </c>
      <c r="B9" s="17">
        <f t="shared" ref="B9:H9" si="0">B10+B11</f>
        <v>-156</v>
      </c>
      <c r="C9" s="17">
        <f t="shared" si="0"/>
        <v>-44</v>
      </c>
      <c r="D9" s="17">
        <f t="shared" si="0"/>
        <v>-63</v>
      </c>
      <c r="E9" s="17">
        <f t="shared" si="0"/>
        <v>-88</v>
      </c>
      <c r="F9" s="17">
        <f t="shared" si="0"/>
        <v>180</v>
      </c>
      <c r="G9" s="17">
        <f t="shared" si="0"/>
        <v>3</v>
      </c>
      <c r="H9" s="17">
        <f t="shared" si="0"/>
        <v>268</v>
      </c>
      <c r="I9" s="17">
        <f>I10+I11</f>
        <v>33</v>
      </c>
      <c r="J9" s="28">
        <f>K9-L9</f>
        <v>-4.0770061675507403</v>
      </c>
      <c r="K9" s="28">
        <v>8.3393307972628712</v>
      </c>
      <c r="L9" s="28">
        <v>12.416336964813611</v>
      </c>
      <c r="M9" s="17">
        <f t="shared" ref="M9:U9" si="1">M10+M11</f>
        <v>-68</v>
      </c>
      <c r="N9" s="17">
        <f t="shared" si="1"/>
        <v>476</v>
      </c>
      <c r="O9" s="17">
        <f t="shared" si="1"/>
        <v>-29</v>
      </c>
      <c r="P9" s="17">
        <f t="shared" si="1"/>
        <v>284</v>
      </c>
      <c r="Q9" s="17">
        <f t="shared" si="1"/>
        <v>192</v>
      </c>
      <c r="R9" s="17">
        <f>R10+R11</f>
        <v>544</v>
      </c>
      <c r="S9" s="17">
        <f t="shared" si="1"/>
        <v>4</v>
      </c>
      <c r="T9" s="17">
        <f t="shared" si="1"/>
        <v>352</v>
      </c>
      <c r="U9" s="17">
        <f t="shared" si="1"/>
        <v>192</v>
      </c>
      <c r="V9" s="28">
        <v>-3.1504138567437465</v>
      </c>
    </row>
    <row r="10" spans="1:22" ht="15" customHeight="1" x14ac:dyDescent="0.2">
      <c r="A10" s="6" t="s">
        <v>28</v>
      </c>
      <c r="B10" s="18">
        <f t="shared" ref="B10:I10" si="2">B20+B21+B22+B23</f>
        <v>-94</v>
      </c>
      <c r="C10" s="18">
        <f t="shared" si="2"/>
        <v>-22</v>
      </c>
      <c r="D10" s="18">
        <f t="shared" si="2"/>
        <v>-96</v>
      </c>
      <c r="E10" s="18">
        <f t="shared" si="2"/>
        <v>-41</v>
      </c>
      <c r="F10" s="18">
        <f t="shared" si="2"/>
        <v>147</v>
      </c>
      <c r="G10" s="18">
        <f t="shared" si="2"/>
        <v>6</v>
      </c>
      <c r="H10" s="18">
        <f t="shared" si="2"/>
        <v>188</v>
      </c>
      <c r="I10" s="18">
        <f t="shared" si="2"/>
        <v>29</v>
      </c>
      <c r="J10" s="25">
        <f t="shared" ref="J10:J38" si="3">K10-L10</f>
        <v>-2.5245112924013302</v>
      </c>
      <c r="K10" s="25">
        <v>9.051296584951114</v>
      </c>
      <c r="L10" s="25">
        <v>11.575807877352444</v>
      </c>
      <c r="M10" s="18">
        <f t="shared" ref="M10:U10" si="4">M20+M21+M22+M23</f>
        <v>-53</v>
      </c>
      <c r="N10" s="18">
        <f t="shared" si="4"/>
        <v>364</v>
      </c>
      <c r="O10" s="18">
        <f t="shared" si="4"/>
        <v>-25</v>
      </c>
      <c r="P10" s="18">
        <f t="shared" si="4"/>
        <v>246</v>
      </c>
      <c r="Q10" s="18">
        <f t="shared" si="4"/>
        <v>118</v>
      </c>
      <c r="R10" s="18">
        <f t="shared" si="4"/>
        <v>417</v>
      </c>
      <c r="S10" s="18">
        <f t="shared" si="4"/>
        <v>48</v>
      </c>
      <c r="T10" s="18">
        <f t="shared" si="4"/>
        <v>299</v>
      </c>
      <c r="U10" s="18">
        <f t="shared" si="4"/>
        <v>118</v>
      </c>
      <c r="V10" s="25">
        <v>-3.2633926462748946</v>
      </c>
    </row>
    <row r="11" spans="1:22" ht="15" customHeight="1" x14ac:dyDescent="0.2">
      <c r="A11" s="2" t="s">
        <v>27</v>
      </c>
      <c r="B11" s="19">
        <f t="shared" ref="B11:I11" si="5">B12+B13+B14+B15+B16</f>
        <v>-62</v>
      </c>
      <c r="C11" s="19">
        <f t="shared" si="5"/>
        <v>-22</v>
      </c>
      <c r="D11" s="19">
        <f t="shared" si="5"/>
        <v>33</v>
      </c>
      <c r="E11" s="19">
        <f t="shared" si="5"/>
        <v>-47</v>
      </c>
      <c r="F11" s="19">
        <f t="shared" si="5"/>
        <v>33</v>
      </c>
      <c r="G11" s="19">
        <f t="shared" si="5"/>
        <v>-3</v>
      </c>
      <c r="H11" s="19">
        <f t="shared" si="5"/>
        <v>80</v>
      </c>
      <c r="I11" s="19">
        <f t="shared" si="5"/>
        <v>4</v>
      </c>
      <c r="J11" s="30">
        <f t="shared" si="3"/>
        <v>-8.7954061883155141</v>
      </c>
      <c r="K11" s="30">
        <v>6.1754979620087678</v>
      </c>
      <c r="L11" s="30">
        <v>14.970904150324282</v>
      </c>
      <c r="M11" s="19">
        <f t="shared" ref="M11:U11" si="6">M12+M13+M14+M15+M16</f>
        <v>-15</v>
      </c>
      <c r="N11" s="19">
        <f t="shared" si="6"/>
        <v>112</v>
      </c>
      <c r="O11" s="19">
        <f t="shared" si="6"/>
        <v>-4</v>
      </c>
      <c r="P11" s="19">
        <f t="shared" si="6"/>
        <v>38</v>
      </c>
      <c r="Q11" s="19">
        <f t="shared" si="6"/>
        <v>74</v>
      </c>
      <c r="R11" s="19">
        <f t="shared" si="6"/>
        <v>127</v>
      </c>
      <c r="S11" s="19">
        <f t="shared" si="6"/>
        <v>-44</v>
      </c>
      <c r="T11" s="19">
        <f t="shared" si="6"/>
        <v>53</v>
      </c>
      <c r="U11" s="19">
        <f t="shared" si="6"/>
        <v>74</v>
      </c>
      <c r="V11" s="30">
        <v>-2.8070445281858021</v>
      </c>
    </row>
    <row r="12" spans="1:22" ht="15" customHeight="1" x14ac:dyDescent="0.2">
      <c r="A12" s="6" t="s">
        <v>26</v>
      </c>
      <c r="B12" s="18">
        <f t="shared" ref="B12:I12" si="7">B24</f>
        <v>-12</v>
      </c>
      <c r="C12" s="18">
        <f t="shared" si="7"/>
        <v>-10</v>
      </c>
      <c r="D12" s="18">
        <f t="shared" si="7"/>
        <v>6</v>
      </c>
      <c r="E12" s="18">
        <f t="shared" si="7"/>
        <v>-1</v>
      </c>
      <c r="F12" s="18">
        <f t="shared" si="7"/>
        <v>4</v>
      </c>
      <c r="G12" s="18">
        <f t="shared" si="7"/>
        <v>-3</v>
      </c>
      <c r="H12" s="18">
        <f t="shared" si="7"/>
        <v>5</v>
      </c>
      <c r="I12" s="18">
        <f t="shared" si="7"/>
        <v>-6</v>
      </c>
      <c r="J12" s="25">
        <f t="shared" si="3"/>
        <v>-2.3753742027853697</v>
      </c>
      <c r="K12" s="25">
        <v>9.5014968111414806</v>
      </c>
      <c r="L12" s="25">
        <v>11.87687101392685</v>
      </c>
      <c r="M12" s="18">
        <f t="shared" ref="M12:U12" si="8">M24</f>
        <v>-11</v>
      </c>
      <c r="N12" s="18">
        <f t="shared" si="8"/>
        <v>8</v>
      </c>
      <c r="O12" s="18">
        <f t="shared" si="8"/>
        <v>-1</v>
      </c>
      <c r="P12" s="18">
        <f t="shared" si="8"/>
        <v>4</v>
      </c>
      <c r="Q12" s="18">
        <f t="shared" si="8"/>
        <v>4</v>
      </c>
      <c r="R12" s="18">
        <f t="shared" si="8"/>
        <v>19</v>
      </c>
      <c r="S12" s="18">
        <f t="shared" si="8"/>
        <v>-4</v>
      </c>
      <c r="T12" s="18">
        <f t="shared" si="8"/>
        <v>12</v>
      </c>
      <c r="U12" s="18">
        <f t="shared" si="8"/>
        <v>7</v>
      </c>
      <c r="V12" s="25">
        <v>-26.129116230639074</v>
      </c>
    </row>
    <row r="13" spans="1:22" ht="15" customHeight="1" x14ac:dyDescent="0.2">
      <c r="A13" s="4" t="s">
        <v>25</v>
      </c>
      <c r="B13" s="20">
        <f t="shared" ref="B13:I13" si="9">B25+B26+B27</f>
        <v>-16</v>
      </c>
      <c r="C13" s="20">
        <f t="shared" si="9"/>
        <v>8</v>
      </c>
      <c r="D13" s="20">
        <f t="shared" si="9"/>
        <v>-14</v>
      </c>
      <c r="E13" s="20">
        <f t="shared" si="9"/>
        <v>-10</v>
      </c>
      <c r="F13" s="20">
        <f t="shared" si="9"/>
        <v>3</v>
      </c>
      <c r="G13" s="20">
        <f t="shared" si="9"/>
        <v>-2</v>
      </c>
      <c r="H13" s="20">
        <f t="shared" si="9"/>
        <v>13</v>
      </c>
      <c r="I13" s="20">
        <f t="shared" si="9"/>
        <v>2</v>
      </c>
      <c r="J13" s="26">
        <f t="shared" si="3"/>
        <v>-10.369612773090145</v>
      </c>
      <c r="K13" s="26">
        <v>3.1108838319270435</v>
      </c>
      <c r="L13" s="26">
        <v>13.480496605017189</v>
      </c>
      <c r="M13" s="20">
        <f t="shared" ref="M13:U13" si="10">M25+M26+M27</f>
        <v>-6</v>
      </c>
      <c r="N13" s="20">
        <f t="shared" si="10"/>
        <v>20</v>
      </c>
      <c r="O13" s="20">
        <f t="shared" si="10"/>
        <v>-3</v>
      </c>
      <c r="P13" s="20">
        <f t="shared" si="10"/>
        <v>6</v>
      </c>
      <c r="Q13" s="20">
        <f t="shared" si="10"/>
        <v>14</v>
      </c>
      <c r="R13" s="20">
        <f t="shared" si="10"/>
        <v>26</v>
      </c>
      <c r="S13" s="20">
        <f t="shared" si="10"/>
        <v>7</v>
      </c>
      <c r="T13" s="20">
        <f t="shared" si="10"/>
        <v>9</v>
      </c>
      <c r="U13" s="20">
        <f t="shared" si="10"/>
        <v>17</v>
      </c>
      <c r="V13" s="26">
        <v>-6.221767663854088</v>
      </c>
    </row>
    <row r="14" spans="1:22" ht="15" customHeight="1" x14ac:dyDescent="0.2">
      <c r="A14" s="4" t="s">
        <v>24</v>
      </c>
      <c r="B14" s="20">
        <f t="shared" ref="B14:I14" si="11">B28+B29+B30+B31</f>
        <v>-14</v>
      </c>
      <c r="C14" s="20">
        <f t="shared" si="11"/>
        <v>-15</v>
      </c>
      <c r="D14" s="20">
        <f t="shared" si="11"/>
        <v>39</v>
      </c>
      <c r="E14" s="20">
        <f t="shared" si="11"/>
        <v>-20</v>
      </c>
      <c r="F14" s="20">
        <f t="shared" si="11"/>
        <v>15</v>
      </c>
      <c r="G14" s="20">
        <f t="shared" si="11"/>
        <v>6</v>
      </c>
      <c r="H14" s="20">
        <f t="shared" si="11"/>
        <v>35</v>
      </c>
      <c r="I14" s="20">
        <f t="shared" si="11"/>
        <v>7</v>
      </c>
      <c r="J14" s="26">
        <f t="shared" si="3"/>
        <v>-9.7983946739684846</v>
      </c>
      <c r="K14" s="26">
        <v>7.3487960054763626</v>
      </c>
      <c r="L14" s="26">
        <v>17.147190679444847</v>
      </c>
      <c r="M14" s="20">
        <f t="shared" ref="M14:U14" si="12">M28+M29+M30+M31</f>
        <v>6</v>
      </c>
      <c r="N14" s="20">
        <f t="shared" si="12"/>
        <v>39</v>
      </c>
      <c r="O14" s="20">
        <f t="shared" si="12"/>
        <v>11</v>
      </c>
      <c r="P14" s="20">
        <f t="shared" si="12"/>
        <v>10</v>
      </c>
      <c r="Q14" s="20">
        <f t="shared" si="12"/>
        <v>29</v>
      </c>
      <c r="R14" s="20">
        <f t="shared" si="12"/>
        <v>33</v>
      </c>
      <c r="S14" s="20">
        <f t="shared" si="12"/>
        <v>-29</v>
      </c>
      <c r="T14" s="20">
        <f t="shared" si="12"/>
        <v>10</v>
      </c>
      <c r="U14" s="20">
        <f t="shared" si="12"/>
        <v>23</v>
      </c>
      <c r="V14" s="26">
        <v>2.9395184021905436</v>
      </c>
    </row>
    <row r="15" spans="1:22" ht="15" customHeight="1" x14ac:dyDescent="0.2">
      <c r="A15" s="4" t="s">
        <v>23</v>
      </c>
      <c r="B15" s="20">
        <f t="shared" ref="B15:I15" si="13">B32+B33+B34+B35</f>
        <v>-11</v>
      </c>
      <c r="C15" s="20">
        <f t="shared" si="13"/>
        <v>-6</v>
      </c>
      <c r="D15" s="20">
        <f t="shared" si="13"/>
        <v>4</v>
      </c>
      <c r="E15" s="20">
        <f t="shared" si="13"/>
        <v>-7</v>
      </c>
      <c r="F15" s="20">
        <f t="shared" si="13"/>
        <v>10</v>
      </c>
      <c r="G15" s="20">
        <f t="shared" si="13"/>
        <v>-4</v>
      </c>
      <c r="H15" s="20">
        <f t="shared" si="13"/>
        <v>17</v>
      </c>
      <c r="I15" s="20">
        <f t="shared" si="13"/>
        <v>-4</v>
      </c>
      <c r="J15" s="26">
        <f t="shared" si="3"/>
        <v>-4.5174066019554795</v>
      </c>
      <c r="K15" s="26">
        <v>6.4534380027935425</v>
      </c>
      <c r="L15" s="26">
        <v>10.970844604749022</v>
      </c>
      <c r="M15" s="20">
        <f t="shared" ref="M15:U15" si="14">M32+M33+M34+M35</f>
        <v>-4</v>
      </c>
      <c r="N15" s="20">
        <f t="shared" si="14"/>
        <v>39</v>
      </c>
      <c r="O15" s="20">
        <f t="shared" si="14"/>
        <v>-6</v>
      </c>
      <c r="P15" s="20">
        <f t="shared" si="14"/>
        <v>14</v>
      </c>
      <c r="Q15" s="20">
        <f t="shared" si="14"/>
        <v>25</v>
      </c>
      <c r="R15" s="20">
        <f t="shared" si="14"/>
        <v>43</v>
      </c>
      <c r="S15" s="20">
        <f t="shared" si="14"/>
        <v>-10</v>
      </c>
      <c r="T15" s="20">
        <f t="shared" si="14"/>
        <v>19</v>
      </c>
      <c r="U15" s="20">
        <f t="shared" si="14"/>
        <v>24</v>
      </c>
      <c r="V15" s="26">
        <v>-2.5813752011174174</v>
      </c>
    </row>
    <row r="16" spans="1:22" ht="15" customHeight="1" x14ac:dyDescent="0.2">
      <c r="A16" s="2" t="s">
        <v>22</v>
      </c>
      <c r="B16" s="19">
        <f t="shared" ref="B16:I16" si="15">B36+B37+B38</f>
        <v>-9</v>
      </c>
      <c r="C16" s="19">
        <f t="shared" si="15"/>
        <v>1</v>
      </c>
      <c r="D16" s="19">
        <f t="shared" si="15"/>
        <v>-2</v>
      </c>
      <c r="E16" s="19">
        <f t="shared" si="15"/>
        <v>-9</v>
      </c>
      <c r="F16" s="19">
        <f t="shared" si="15"/>
        <v>1</v>
      </c>
      <c r="G16" s="19">
        <f t="shared" si="15"/>
        <v>0</v>
      </c>
      <c r="H16" s="19">
        <f t="shared" si="15"/>
        <v>10</v>
      </c>
      <c r="I16" s="19">
        <f t="shared" si="15"/>
        <v>5</v>
      </c>
      <c r="J16" s="30">
        <f t="shared" si="3"/>
        <v>-24.480214621059687</v>
      </c>
      <c r="K16" s="30">
        <v>2.72002384678441</v>
      </c>
      <c r="L16" s="30">
        <v>27.200238467844098</v>
      </c>
      <c r="M16" s="19">
        <f t="shared" ref="M16:U16" si="16">M36+M37+M38</f>
        <v>0</v>
      </c>
      <c r="N16" s="19">
        <f t="shared" si="16"/>
        <v>6</v>
      </c>
      <c r="O16" s="19">
        <f t="shared" si="16"/>
        <v>-5</v>
      </c>
      <c r="P16" s="19">
        <f t="shared" si="16"/>
        <v>4</v>
      </c>
      <c r="Q16" s="19">
        <f t="shared" si="16"/>
        <v>2</v>
      </c>
      <c r="R16" s="19">
        <f t="shared" si="16"/>
        <v>6</v>
      </c>
      <c r="S16" s="19">
        <f t="shared" si="16"/>
        <v>-8</v>
      </c>
      <c r="T16" s="19">
        <f t="shared" si="16"/>
        <v>3</v>
      </c>
      <c r="U16" s="19">
        <f t="shared" si="16"/>
        <v>3</v>
      </c>
      <c r="V16" s="30">
        <v>0</v>
      </c>
    </row>
    <row r="17" spans="1:22" ht="15" customHeight="1" x14ac:dyDescent="0.2">
      <c r="A17" s="6" t="s">
        <v>21</v>
      </c>
      <c r="B17" s="18">
        <f t="shared" ref="B17:I17" si="17">B12+B13+B20</f>
        <v>-77</v>
      </c>
      <c r="C17" s="18">
        <f t="shared" si="17"/>
        <v>-31</v>
      </c>
      <c r="D17" s="18">
        <f t="shared" si="17"/>
        <v>-76</v>
      </c>
      <c r="E17" s="18">
        <f t="shared" si="17"/>
        <v>-35</v>
      </c>
      <c r="F17" s="18">
        <f t="shared" si="17"/>
        <v>67</v>
      </c>
      <c r="G17" s="18">
        <f t="shared" si="17"/>
        <v>-9</v>
      </c>
      <c r="H17" s="18">
        <f t="shared" si="17"/>
        <v>102</v>
      </c>
      <c r="I17" s="18">
        <f t="shared" si="17"/>
        <v>14</v>
      </c>
      <c r="J17" s="25">
        <f t="shared" si="3"/>
        <v>-3.9509494649594838</v>
      </c>
      <c r="K17" s="25">
        <v>7.5632461186367301</v>
      </c>
      <c r="L17" s="25">
        <v>11.514195583596214</v>
      </c>
      <c r="M17" s="18">
        <f t="shared" ref="M17:U17" si="18">M12+M13+M20</f>
        <v>-42</v>
      </c>
      <c r="N17" s="18">
        <f t="shared" si="18"/>
        <v>161</v>
      </c>
      <c r="O17" s="18">
        <f t="shared" si="18"/>
        <v>-17</v>
      </c>
      <c r="P17" s="18">
        <f t="shared" si="18"/>
        <v>99</v>
      </c>
      <c r="Q17" s="18">
        <f t="shared" si="18"/>
        <v>62</v>
      </c>
      <c r="R17" s="18">
        <f t="shared" si="18"/>
        <v>203</v>
      </c>
      <c r="S17" s="18">
        <f t="shared" si="18"/>
        <v>36</v>
      </c>
      <c r="T17" s="18">
        <f t="shared" si="18"/>
        <v>141</v>
      </c>
      <c r="U17" s="18">
        <f t="shared" si="18"/>
        <v>62</v>
      </c>
      <c r="V17" s="25">
        <v>-4.7411393579513827</v>
      </c>
    </row>
    <row r="18" spans="1:22" ht="15" customHeight="1" x14ac:dyDescent="0.2">
      <c r="A18" s="4" t="s">
        <v>20</v>
      </c>
      <c r="B18" s="20">
        <f t="shared" ref="B18:I18" si="19">B14+B22</f>
        <v>-1</v>
      </c>
      <c r="C18" s="20">
        <f t="shared" si="19"/>
        <v>40</v>
      </c>
      <c r="D18" s="20">
        <f t="shared" si="19"/>
        <v>37</v>
      </c>
      <c r="E18" s="20">
        <f t="shared" si="19"/>
        <v>-20</v>
      </c>
      <c r="F18" s="20">
        <f t="shared" si="19"/>
        <v>36</v>
      </c>
      <c r="G18" s="20">
        <f t="shared" si="19"/>
        <v>11</v>
      </c>
      <c r="H18" s="20">
        <f t="shared" si="19"/>
        <v>56</v>
      </c>
      <c r="I18" s="20">
        <f t="shared" si="19"/>
        <v>10</v>
      </c>
      <c r="J18" s="26">
        <f t="shared" si="3"/>
        <v>-5.2410901467505262</v>
      </c>
      <c r="K18" s="26">
        <v>9.4339622641509422</v>
      </c>
      <c r="L18" s="26">
        <v>14.675052410901468</v>
      </c>
      <c r="M18" s="20">
        <f t="shared" ref="M18:U18" si="20">M14+M22</f>
        <v>19</v>
      </c>
      <c r="N18" s="20">
        <f t="shared" si="20"/>
        <v>89</v>
      </c>
      <c r="O18" s="20">
        <f t="shared" si="20"/>
        <v>14</v>
      </c>
      <c r="P18" s="20">
        <f t="shared" si="20"/>
        <v>35</v>
      </c>
      <c r="Q18" s="20">
        <f t="shared" si="20"/>
        <v>54</v>
      </c>
      <c r="R18" s="20">
        <f t="shared" si="20"/>
        <v>70</v>
      </c>
      <c r="S18" s="20">
        <f t="shared" si="20"/>
        <v>-22</v>
      </c>
      <c r="T18" s="20">
        <f t="shared" si="20"/>
        <v>24</v>
      </c>
      <c r="U18" s="20">
        <f t="shared" si="20"/>
        <v>46</v>
      </c>
      <c r="V18" s="26">
        <v>4.9790356394129986</v>
      </c>
    </row>
    <row r="19" spans="1:22" ht="15" customHeight="1" x14ac:dyDescent="0.2">
      <c r="A19" s="2" t="s">
        <v>19</v>
      </c>
      <c r="B19" s="19">
        <f t="shared" ref="B19:I19" si="21">B15+B16+B21+B23</f>
        <v>-78</v>
      </c>
      <c r="C19" s="19">
        <f t="shared" si="21"/>
        <v>-53</v>
      </c>
      <c r="D19" s="19">
        <f t="shared" si="21"/>
        <v>-24</v>
      </c>
      <c r="E19" s="19">
        <f t="shared" si="21"/>
        <v>-33</v>
      </c>
      <c r="F19" s="19">
        <f t="shared" si="21"/>
        <v>77</v>
      </c>
      <c r="G19" s="19">
        <f t="shared" si="21"/>
        <v>1</v>
      </c>
      <c r="H19" s="19">
        <f t="shared" si="21"/>
        <v>110</v>
      </c>
      <c r="I19" s="19">
        <f t="shared" si="21"/>
        <v>9</v>
      </c>
      <c r="J19" s="30">
        <f t="shared" si="3"/>
        <v>-3.7037720358292674</v>
      </c>
      <c r="K19" s="30">
        <v>8.6421347502682888</v>
      </c>
      <c r="L19" s="30">
        <v>12.345906786097556</v>
      </c>
      <c r="M19" s="19">
        <f t="shared" ref="M19:U19" si="22">M15+M16+M21+M23</f>
        <v>-45</v>
      </c>
      <c r="N19" s="19">
        <f t="shared" si="22"/>
        <v>226</v>
      </c>
      <c r="O19" s="19">
        <f t="shared" si="22"/>
        <v>-26</v>
      </c>
      <c r="P19" s="19">
        <f t="shared" si="22"/>
        <v>150</v>
      </c>
      <c r="Q19" s="19">
        <f t="shared" si="22"/>
        <v>76</v>
      </c>
      <c r="R19" s="19">
        <f t="shared" si="22"/>
        <v>271</v>
      </c>
      <c r="S19" s="19">
        <f t="shared" si="22"/>
        <v>-10</v>
      </c>
      <c r="T19" s="19">
        <f t="shared" si="22"/>
        <v>187</v>
      </c>
      <c r="U19" s="19">
        <f t="shared" si="22"/>
        <v>84</v>
      </c>
      <c r="V19" s="30">
        <v>-5.0505982306762753</v>
      </c>
    </row>
    <row r="20" spans="1:22" ht="15" customHeight="1" x14ac:dyDescent="0.2">
      <c r="A20" s="5" t="s">
        <v>18</v>
      </c>
      <c r="B20" s="18">
        <f>E20+M20</f>
        <v>-49</v>
      </c>
      <c r="C20" s="18">
        <v>-29</v>
      </c>
      <c r="D20" s="18">
        <f>G20-I20+O20-S20</f>
        <v>-68</v>
      </c>
      <c r="E20" s="18">
        <f>F20-H20</f>
        <v>-24</v>
      </c>
      <c r="F20" s="18">
        <v>60</v>
      </c>
      <c r="G20" s="18">
        <v>-4</v>
      </c>
      <c r="H20" s="18">
        <v>84</v>
      </c>
      <c r="I20" s="18">
        <v>18</v>
      </c>
      <c r="J20" s="25">
        <f t="shared" si="3"/>
        <v>-3.2114379983502879</v>
      </c>
      <c r="K20" s="25">
        <v>8.0285949958757215</v>
      </c>
      <c r="L20" s="25">
        <v>11.240032994226009</v>
      </c>
      <c r="M20" s="18">
        <f>N20-R20</f>
        <v>-25</v>
      </c>
      <c r="N20" s="18">
        <f>SUM(P20:Q20)</f>
        <v>133</v>
      </c>
      <c r="O20" s="22">
        <v>-13</v>
      </c>
      <c r="P20" s="22">
        <v>89</v>
      </c>
      <c r="Q20" s="22">
        <v>44</v>
      </c>
      <c r="R20" s="22">
        <f>SUM(T20:U20)</f>
        <v>158</v>
      </c>
      <c r="S20" s="22">
        <v>33</v>
      </c>
      <c r="T20" s="22">
        <v>120</v>
      </c>
      <c r="U20" s="22">
        <v>38</v>
      </c>
      <c r="V20" s="29">
        <v>-3.3452479149482173</v>
      </c>
    </row>
    <row r="21" spans="1:22" ht="15" customHeight="1" x14ac:dyDescent="0.2">
      <c r="A21" s="3" t="s">
        <v>17</v>
      </c>
      <c r="B21" s="20">
        <f t="shared" ref="B21:B38" si="23">E21+M21</f>
        <v>-40</v>
      </c>
      <c r="C21" s="20">
        <v>-35</v>
      </c>
      <c r="D21" s="20">
        <f t="shared" ref="D21:D38" si="24">G21-I21+O21-S21</f>
        <v>-26</v>
      </c>
      <c r="E21" s="20">
        <f t="shared" ref="E21:E38" si="25">F21-H21</f>
        <v>-7</v>
      </c>
      <c r="F21" s="20">
        <v>55</v>
      </c>
      <c r="G21" s="20">
        <v>0</v>
      </c>
      <c r="H21" s="20">
        <v>62</v>
      </c>
      <c r="I21" s="20">
        <v>3</v>
      </c>
      <c r="J21" s="26">
        <f t="shared" si="3"/>
        <v>-1.2263372115347693</v>
      </c>
      <c r="K21" s="26">
        <v>9.6355066620589032</v>
      </c>
      <c r="L21" s="26">
        <v>10.861843873593672</v>
      </c>
      <c r="M21" s="20">
        <f t="shared" ref="M21:M38" si="26">N21-R21</f>
        <v>-33</v>
      </c>
      <c r="N21" s="20">
        <f>SUM(P21:Q21)</f>
        <v>157</v>
      </c>
      <c r="O21" s="20">
        <v>-11</v>
      </c>
      <c r="P21" s="20">
        <v>114</v>
      </c>
      <c r="Q21" s="20">
        <v>43</v>
      </c>
      <c r="R21" s="20">
        <f t="shared" ref="R21:R38" si="27">SUM(T21:U21)</f>
        <v>190</v>
      </c>
      <c r="S21" s="20">
        <v>12</v>
      </c>
      <c r="T21" s="20">
        <v>145</v>
      </c>
      <c r="U21" s="20">
        <v>45</v>
      </c>
      <c r="V21" s="26">
        <v>-5.7813039972353444</v>
      </c>
    </row>
    <row r="22" spans="1:22" ht="15" customHeight="1" x14ac:dyDescent="0.2">
      <c r="A22" s="3" t="s">
        <v>16</v>
      </c>
      <c r="B22" s="20">
        <f t="shared" si="23"/>
        <v>13</v>
      </c>
      <c r="C22" s="20">
        <v>55</v>
      </c>
      <c r="D22" s="20">
        <f t="shared" si="24"/>
        <v>-2</v>
      </c>
      <c r="E22" s="20">
        <f t="shared" si="25"/>
        <v>0</v>
      </c>
      <c r="F22" s="20">
        <v>21</v>
      </c>
      <c r="G22" s="20">
        <v>5</v>
      </c>
      <c r="H22" s="20">
        <v>21</v>
      </c>
      <c r="I22" s="20">
        <v>3</v>
      </c>
      <c r="J22" s="26">
        <f t="shared" si="3"/>
        <v>0</v>
      </c>
      <c r="K22" s="26">
        <v>11.831990367694729</v>
      </c>
      <c r="L22" s="26">
        <v>11.831990367694729</v>
      </c>
      <c r="M22" s="20">
        <f>N22-R22</f>
        <v>13</v>
      </c>
      <c r="N22" s="20">
        <f t="shared" ref="N22:N38" si="28">SUM(P22:Q22)</f>
        <v>50</v>
      </c>
      <c r="O22" s="20">
        <v>3</v>
      </c>
      <c r="P22" s="20">
        <v>25</v>
      </c>
      <c r="Q22" s="20">
        <v>25</v>
      </c>
      <c r="R22" s="20">
        <f t="shared" si="27"/>
        <v>37</v>
      </c>
      <c r="S22" s="20">
        <v>7</v>
      </c>
      <c r="T22" s="20">
        <v>14</v>
      </c>
      <c r="U22" s="20">
        <v>23</v>
      </c>
      <c r="V22" s="26">
        <v>7.3245654657157893</v>
      </c>
    </row>
    <row r="23" spans="1:22" ht="15" customHeight="1" x14ac:dyDescent="0.2">
      <c r="A23" s="1" t="s">
        <v>15</v>
      </c>
      <c r="B23" s="19">
        <f t="shared" si="23"/>
        <v>-18</v>
      </c>
      <c r="C23" s="19">
        <v>-13</v>
      </c>
      <c r="D23" s="19">
        <f t="shared" si="24"/>
        <v>0</v>
      </c>
      <c r="E23" s="19">
        <f t="shared" si="25"/>
        <v>-10</v>
      </c>
      <c r="F23" s="19">
        <v>11</v>
      </c>
      <c r="G23" s="19">
        <v>5</v>
      </c>
      <c r="H23" s="19">
        <v>21</v>
      </c>
      <c r="I23" s="19">
        <v>5</v>
      </c>
      <c r="J23" s="30">
        <f t="shared" si="3"/>
        <v>-7.7846737901763774</v>
      </c>
      <c r="K23" s="30">
        <v>8.5631411691940187</v>
      </c>
      <c r="L23" s="30">
        <v>16.347814959370396</v>
      </c>
      <c r="M23" s="19">
        <f t="shared" si="26"/>
        <v>-8</v>
      </c>
      <c r="N23" s="19">
        <f t="shared" si="28"/>
        <v>24</v>
      </c>
      <c r="O23" s="19">
        <v>-4</v>
      </c>
      <c r="P23" s="19">
        <v>18</v>
      </c>
      <c r="Q23" s="19">
        <v>6</v>
      </c>
      <c r="R23" s="19">
        <f t="shared" si="27"/>
        <v>32</v>
      </c>
      <c r="S23" s="24">
        <v>-4</v>
      </c>
      <c r="T23" s="24">
        <v>20</v>
      </c>
      <c r="U23" s="24">
        <v>12</v>
      </c>
      <c r="V23" s="31">
        <v>-6.2277390321411055</v>
      </c>
    </row>
    <row r="24" spans="1:22" ht="15" customHeight="1" x14ac:dyDescent="0.2">
      <c r="A24" s="7" t="s">
        <v>14</v>
      </c>
      <c r="B24" s="17">
        <f t="shared" si="23"/>
        <v>-12</v>
      </c>
      <c r="C24" s="17">
        <v>-10</v>
      </c>
      <c r="D24" s="17">
        <f t="shared" si="24"/>
        <v>6</v>
      </c>
      <c r="E24" s="18">
        <f t="shared" si="25"/>
        <v>-1</v>
      </c>
      <c r="F24" s="17">
        <v>4</v>
      </c>
      <c r="G24" s="17">
        <v>-3</v>
      </c>
      <c r="H24" s="17">
        <v>5</v>
      </c>
      <c r="I24" s="23">
        <v>-6</v>
      </c>
      <c r="J24" s="38">
        <f t="shared" si="3"/>
        <v>-2.3753742027853697</v>
      </c>
      <c r="K24" s="38">
        <v>9.5014968111414806</v>
      </c>
      <c r="L24" s="38">
        <v>11.87687101392685</v>
      </c>
      <c r="M24" s="18">
        <f t="shared" si="26"/>
        <v>-11</v>
      </c>
      <c r="N24" s="17">
        <f t="shared" si="28"/>
        <v>8</v>
      </c>
      <c r="O24" s="17">
        <v>-1</v>
      </c>
      <c r="P24" s="17">
        <v>4</v>
      </c>
      <c r="Q24" s="17">
        <v>4</v>
      </c>
      <c r="R24" s="17">
        <f t="shared" si="27"/>
        <v>19</v>
      </c>
      <c r="S24" s="17">
        <v>-4</v>
      </c>
      <c r="T24" s="17">
        <v>12</v>
      </c>
      <c r="U24" s="17">
        <v>7</v>
      </c>
      <c r="V24" s="28">
        <v>-26.129116230639074</v>
      </c>
    </row>
    <row r="25" spans="1:22" ht="15" customHeight="1" x14ac:dyDescent="0.2">
      <c r="A25" s="5" t="s">
        <v>13</v>
      </c>
      <c r="B25" s="18">
        <f t="shared" si="23"/>
        <v>-6</v>
      </c>
      <c r="C25" s="18">
        <v>-2</v>
      </c>
      <c r="D25" s="18">
        <f t="shared" si="24"/>
        <v>-10</v>
      </c>
      <c r="E25" s="18">
        <f t="shared" si="25"/>
        <v>-2</v>
      </c>
      <c r="F25" s="18">
        <v>0</v>
      </c>
      <c r="G25" s="18">
        <v>0</v>
      </c>
      <c r="H25" s="18">
        <v>2</v>
      </c>
      <c r="I25" s="18">
        <v>1</v>
      </c>
      <c r="J25" s="25">
        <f t="shared" si="3"/>
        <v>-18.420388594499116</v>
      </c>
      <c r="K25" s="25">
        <v>0</v>
      </c>
      <c r="L25" s="25">
        <v>18.420388594499116</v>
      </c>
      <c r="M25" s="18">
        <f t="shared" si="26"/>
        <v>-4</v>
      </c>
      <c r="N25" s="18">
        <f t="shared" si="28"/>
        <v>1</v>
      </c>
      <c r="O25" s="18">
        <v>-4</v>
      </c>
      <c r="P25" s="18">
        <v>0</v>
      </c>
      <c r="Q25" s="18">
        <v>1</v>
      </c>
      <c r="R25" s="18">
        <f t="shared" si="27"/>
        <v>5</v>
      </c>
      <c r="S25" s="22">
        <v>5</v>
      </c>
      <c r="T25" s="22">
        <v>3</v>
      </c>
      <c r="U25" s="22">
        <v>2</v>
      </c>
      <c r="V25" s="29">
        <v>-36.840777188998231</v>
      </c>
    </row>
    <row r="26" spans="1:22" ht="15" customHeight="1" x14ac:dyDescent="0.2">
      <c r="A26" s="3" t="s">
        <v>12</v>
      </c>
      <c r="B26" s="20">
        <f t="shared" si="23"/>
        <v>-2</v>
      </c>
      <c r="C26" s="20">
        <v>1</v>
      </c>
      <c r="D26" s="20">
        <f t="shared" si="24"/>
        <v>9</v>
      </c>
      <c r="E26" s="20">
        <f t="shared" si="25"/>
        <v>-3</v>
      </c>
      <c r="F26" s="20">
        <v>1</v>
      </c>
      <c r="G26" s="20">
        <v>-1</v>
      </c>
      <c r="H26" s="20">
        <v>4</v>
      </c>
      <c r="I26" s="20">
        <v>-1</v>
      </c>
      <c r="J26" s="26">
        <f t="shared" si="3"/>
        <v>-12.414965986394556</v>
      </c>
      <c r="K26" s="26">
        <v>4.1383219954648522</v>
      </c>
      <c r="L26" s="26">
        <v>16.553287981859409</v>
      </c>
      <c r="M26" s="20">
        <f t="shared" si="26"/>
        <v>1</v>
      </c>
      <c r="N26" s="20">
        <f t="shared" si="28"/>
        <v>4</v>
      </c>
      <c r="O26" s="20">
        <v>3</v>
      </c>
      <c r="P26" s="20">
        <v>1</v>
      </c>
      <c r="Q26" s="20">
        <v>3</v>
      </c>
      <c r="R26" s="20">
        <f t="shared" si="27"/>
        <v>3</v>
      </c>
      <c r="S26" s="20">
        <v>-6</v>
      </c>
      <c r="T26" s="20">
        <v>0</v>
      </c>
      <c r="U26" s="20">
        <v>3</v>
      </c>
      <c r="V26" s="26">
        <v>4.1383219954648514</v>
      </c>
    </row>
    <row r="27" spans="1:22" ht="15" customHeight="1" x14ac:dyDescent="0.2">
      <c r="A27" s="1" t="s">
        <v>11</v>
      </c>
      <c r="B27" s="19">
        <f t="shared" si="23"/>
        <v>-8</v>
      </c>
      <c r="C27" s="19">
        <v>9</v>
      </c>
      <c r="D27" s="19">
        <f t="shared" si="24"/>
        <v>-13</v>
      </c>
      <c r="E27" s="19">
        <f t="shared" si="25"/>
        <v>-5</v>
      </c>
      <c r="F27" s="19">
        <v>2</v>
      </c>
      <c r="G27" s="19">
        <v>-1</v>
      </c>
      <c r="H27" s="19">
        <v>7</v>
      </c>
      <c r="I27" s="19">
        <v>2</v>
      </c>
      <c r="J27" s="30">
        <f t="shared" si="3"/>
        <v>-8.1415060670949337</v>
      </c>
      <c r="K27" s="30">
        <v>3.256602426837973</v>
      </c>
      <c r="L27" s="30">
        <v>11.398108493932906</v>
      </c>
      <c r="M27" s="19">
        <f t="shared" si="26"/>
        <v>-3</v>
      </c>
      <c r="N27" s="19">
        <f t="shared" si="28"/>
        <v>15</v>
      </c>
      <c r="O27" s="24">
        <v>-2</v>
      </c>
      <c r="P27" s="24">
        <v>5</v>
      </c>
      <c r="Q27" s="24">
        <v>10</v>
      </c>
      <c r="R27" s="24">
        <f t="shared" si="27"/>
        <v>18</v>
      </c>
      <c r="S27" s="24">
        <v>8</v>
      </c>
      <c r="T27" s="24">
        <v>6</v>
      </c>
      <c r="U27" s="24">
        <v>12</v>
      </c>
      <c r="V27" s="31">
        <v>-4.8849036402569581</v>
      </c>
    </row>
    <row r="28" spans="1:22" ht="15" customHeight="1" x14ac:dyDescent="0.2">
      <c r="A28" s="5" t="s">
        <v>10</v>
      </c>
      <c r="B28" s="18">
        <f t="shared" si="23"/>
        <v>-9</v>
      </c>
      <c r="C28" s="18">
        <v>-8</v>
      </c>
      <c r="D28" s="18">
        <f t="shared" si="24"/>
        <v>6</v>
      </c>
      <c r="E28" s="18">
        <f t="shared" si="25"/>
        <v>-5</v>
      </c>
      <c r="F28" s="18">
        <v>0</v>
      </c>
      <c r="G28" s="18">
        <v>0</v>
      </c>
      <c r="H28" s="18">
        <v>5</v>
      </c>
      <c r="I28" s="18">
        <v>0</v>
      </c>
      <c r="J28" s="25">
        <f t="shared" si="3"/>
        <v>-21.495877502944637</v>
      </c>
      <c r="K28" s="25">
        <v>0</v>
      </c>
      <c r="L28" s="25">
        <v>21.495877502944637</v>
      </c>
      <c r="M28" s="18">
        <f t="shared" si="26"/>
        <v>-4</v>
      </c>
      <c r="N28" s="18">
        <f t="shared" si="28"/>
        <v>3</v>
      </c>
      <c r="O28" s="18">
        <v>1</v>
      </c>
      <c r="P28" s="18">
        <v>1</v>
      </c>
      <c r="Q28" s="18">
        <v>2</v>
      </c>
      <c r="R28" s="18">
        <f t="shared" si="27"/>
        <v>7</v>
      </c>
      <c r="S28" s="18">
        <v>-5</v>
      </c>
      <c r="T28" s="18">
        <v>3</v>
      </c>
      <c r="U28" s="18">
        <v>4</v>
      </c>
      <c r="V28" s="25">
        <v>-17.196702002355714</v>
      </c>
    </row>
    <row r="29" spans="1:22" ht="15" customHeight="1" x14ac:dyDescent="0.2">
      <c r="A29" s="3" t="s">
        <v>9</v>
      </c>
      <c r="B29" s="20">
        <f t="shared" si="23"/>
        <v>-2</v>
      </c>
      <c r="C29" s="20">
        <v>-1</v>
      </c>
      <c r="D29" s="20">
        <f t="shared" si="24"/>
        <v>8</v>
      </c>
      <c r="E29" s="20">
        <f>F29-H29</f>
        <v>-5</v>
      </c>
      <c r="F29" s="20">
        <v>5</v>
      </c>
      <c r="G29" s="20">
        <v>4</v>
      </c>
      <c r="H29" s="20">
        <v>10</v>
      </c>
      <c r="I29" s="20">
        <v>2</v>
      </c>
      <c r="J29" s="26">
        <f t="shared" si="3"/>
        <v>-7.9823295280584334</v>
      </c>
      <c r="K29" s="26">
        <v>7.9823295280584334</v>
      </c>
      <c r="L29" s="26">
        <v>15.964659056116867</v>
      </c>
      <c r="M29" s="20">
        <f t="shared" si="26"/>
        <v>3</v>
      </c>
      <c r="N29" s="20">
        <f t="shared" si="28"/>
        <v>17</v>
      </c>
      <c r="O29" s="20">
        <v>7</v>
      </c>
      <c r="P29" s="20">
        <v>4</v>
      </c>
      <c r="Q29" s="20">
        <v>13</v>
      </c>
      <c r="R29" s="20">
        <f t="shared" si="27"/>
        <v>14</v>
      </c>
      <c r="S29" s="20">
        <v>1</v>
      </c>
      <c r="T29" s="20">
        <v>3</v>
      </c>
      <c r="U29" s="20">
        <v>11</v>
      </c>
      <c r="V29" s="26">
        <v>4.7893977168350546</v>
      </c>
    </row>
    <row r="30" spans="1:22" ht="15" customHeight="1" x14ac:dyDescent="0.2">
      <c r="A30" s="3" t="s">
        <v>8</v>
      </c>
      <c r="B30" s="20">
        <f t="shared" si="23"/>
        <v>-2</v>
      </c>
      <c r="C30" s="20">
        <v>-4</v>
      </c>
      <c r="D30" s="20">
        <f t="shared" si="24"/>
        <v>14</v>
      </c>
      <c r="E30" s="20">
        <f t="shared" si="25"/>
        <v>-4</v>
      </c>
      <c r="F30" s="20">
        <v>6</v>
      </c>
      <c r="G30" s="20">
        <v>4</v>
      </c>
      <c r="H30" s="20">
        <v>10</v>
      </c>
      <c r="I30" s="20">
        <v>2</v>
      </c>
      <c r="J30" s="26">
        <f t="shared" si="3"/>
        <v>-6.4068808144637543</v>
      </c>
      <c r="K30" s="26">
        <v>9.610321221695628</v>
      </c>
      <c r="L30" s="26">
        <v>16.017202036159382</v>
      </c>
      <c r="M30" s="20">
        <f t="shared" si="26"/>
        <v>2</v>
      </c>
      <c r="N30" s="20">
        <f t="shared" si="28"/>
        <v>9</v>
      </c>
      <c r="O30" s="20">
        <v>3</v>
      </c>
      <c r="P30" s="20">
        <v>4</v>
      </c>
      <c r="Q30" s="20">
        <v>5</v>
      </c>
      <c r="R30" s="20">
        <f t="shared" si="27"/>
        <v>7</v>
      </c>
      <c r="S30" s="20">
        <v>-9</v>
      </c>
      <c r="T30" s="20">
        <v>3</v>
      </c>
      <c r="U30" s="20">
        <v>4</v>
      </c>
      <c r="V30" s="26">
        <v>3.2034404072318772</v>
      </c>
    </row>
    <row r="31" spans="1:22" ht="15" customHeight="1" x14ac:dyDescent="0.2">
      <c r="A31" s="1" t="s">
        <v>7</v>
      </c>
      <c r="B31" s="19">
        <f t="shared" si="23"/>
        <v>-1</v>
      </c>
      <c r="C31" s="19">
        <v>-2</v>
      </c>
      <c r="D31" s="19">
        <f t="shared" si="24"/>
        <v>11</v>
      </c>
      <c r="E31" s="19">
        <f t="shared" si="25"/>
        <v>-6</v>
      </c>
      <c r="F31" s="19">
        <v>4</v>
      </c>
      <c r="G31" s="19">
        <v>-2</v>
      </c>
      <c r="H31" s="19">
        <v>10</v>
      </c>
      <c r="I31" s="19">
        <v>3</v>
      </c>
      <c r="J31" s="30">
        <f t="shared" si="3"/>
        <v>-10.755856785030204</v>
      </c>
      <c r="K31" s="30">
        <v>7.1705711900201363</v>
      </c>
      <c r="L31" s="30">
        <v>17.926427975050341</v>
      </c>
      <c r="M31" s="19">
        <f t="shared" si="26"/>
        <v>5</v>
      </c>
      <c r="N31" s="19">
        <f t="shared" si="28"/>
        <v>10</v>
      </c>
      <c r="O31" s="19">
        <v>0</v>
      </c>
      <c r="P31" s="19">
        <v>1</v>
      </c>
      <c r="Q31" s="19">
        <v>9</v>
      </c>
      <c r="R31" s="19">
        <f t="shared" si="27"/>
        <v>5</v>
      </c>
      <c r="S31" s="19">
        <v>-16</v>
      </c>
      <c r="T31" s="19">
        <v>1</v>
      </c>
      <c r="U31" s="19">
        <v>4</v>
      </c>
      <c r="V31" s="30">
        <v>8.9632139875251706</v>
      </c>
    </row>
    <row r="32" spans="1:22" ht="15" customHeight="1" x14ac:dyDescent="0.2">
      <c r="A32" s="5" t="s">
        <v>6</v>
      </c>
      <c r="B32" s="18">
        <f t="shared" si="23"/>
        <v>1</v>
      </c>
      <c r="C32" s="18">
        <v>4</v>
      </c>
      <c r="D32" s="18">
        <f t="shared" si="24"/>
        <v>0</v>
      </c>
      <c r="E32" s="18">
        <f t="shared" si="25"/>
        <v>0</v>
      </c>
      <c r="F32" s="18">
        <v>1</v>
      </c>
      <c r="G32" s="18">
        <v>-1</v>
      </c>
      <c r="H32" s="18">
        <v>1</v>
      </c>
      <c r="I32" s="18">
        <v>0</v>
      </c>
      <c r="J32" s="25">
        <f t="shared" si="3"/>
        <v>0</v>
      </c>
      <c r="K32" s="25">
        <v>7.4277574277574274</v>
      </c>
      <c r="L32" s="25">
        <v>7.4277574277574274</v>
      </c>
      <c r="M32" s="18">
        <f t="shared" si="26"/>
        <v>1</v>
      </c>
      <c r="N32" s="18">
        <f t="shared" si="28"/>
        <v>8</v>
      </c>
      <c r="O32" s="22">
        <v>-1</v>
      </c>
      <c r="P32" s="22">
        <v>3</v>
      </c>
      <c r="Q32" s="22">
        <v>5</v>
      </c>
      <c r="R32" s="22">
        <f t="shared" si="27"/>
        <v>7</v>
      </c>
      <c r="S32" s="22">
        <v>-2</v>
      </c>
      <c r="T32" s="22">
        <v>2</v>
      </c>
      <c r="U32" s="22">
        <v>5</v>
      </c>
      <c r="V32" s="29">
        <v>7.4277574277574274</v>
      </c>
    </row>
    <row r="33" spans="1:22" ht="15" customHeight="1" x14ac:dyDescent="0.2">
      <c r="A33" s="3" t="s">
        <v>5</v>
      </c>
      <c r="B33" s="20">
        <f t="shared" si="23"/>
        <v>-11</v>
      </c>
      <c r="C33" s="20">
        <v>-14</v>
      </c>
      <c r="D33" s="20">
        <f t="shared" si="24"/>
        <v>-7</v>
      </c>
      <c r="E33" s="20">
        <f t="shared" si="25"/>
        <v>-4</v>
      </c>
      <c r="F33" s="20">
        <v>4</v>
      </c>
      <c r="G33" s="20">
        <v>-4</v>
      </c>
      <c r="H33" s="20">
        <v>8</v>
      </c>
      <c r="I33" s="20">
        <v>-2</v>
      </c>
      <c r="J33" s="26">
        <f t="shared" si="3"/>
        <v>-6.6748959904905583</v>
      </c>
      <c r="K33" s="26">
        <v>6.6748959904905583</v>
      </c>
      <c r="L33" s="26">
        <v>13.349791980981117</v>
      </c>
      <c r="M33" s="20">
        <f t="shared" si="26"/>
        <v>-7</v>
      </c>
      <c r="N33" s="20">
        <f t="shared" si="28"/>
        <v>12</v>
      </c>
      <c r="O33" s="20">
        <v>-4</v>
      </c>
      <c r="P33" s="20">
        <v>0</v>
      </c>
      <c r="Q33" s="20">
        <v>12</v>
      </c>
      <c r="R33" s="20">
        <f t="shared" si="27"/>
        <v>19</v>
      </c>
      <c r="S33" s="20">
        <v>1</v>
      </c>
      <c r="T33" s="20">
        <v>7</v>
      </c>
      <c r="U33" s="20">
        <v>12</v>
      </c>
      <c r="V33" s="26">
        <v>-11.681067983358478</v>
      </c>
    </row>
    <row r="34" spans="1:22" ht="15" customHeight="1" x14ac:dyDescent="0.2">
      <c r="A34" s="3" t="s">
        <v>4</v>
      </c>
      <c r="B34" s="20">
        <f t="shared" si="23"/>
        <v>0</v>
      </c>
      <c r="C34" s="20">
        <v>7</v>
      </c>
      <c r="D34" s="20">
        <f t="shared" si="24"/>
        <v>7</v>
      </c>
      <c r="E34" s="20">
        <f t="shared" si="25"/>
        <v>-2</v>
      </c>
      <c r="F34" s="20">
        <v>3</v>
      </c>
      <c r="G34" s="20">
        <v>1</v>
      </c>
      <c r="H34" s="20">
        <v>5</v>
      </c>
      <c r="I34" s="20">
        <v>1</v>
      </c>
      <c r="J34" s="26">
        <f t="shared" si="3"/>
        <v>-4.9680141554375918</v>
      </c>
      <c r="K34" s="26">
        <v>7.4520212331563904</v>
      </c>
      <c r="L34" s="26">
        <v>12.420035388593982</v>
      </c>
      <c r="M34" s="20">
        <f t="shared" si="26"/>
        <v>2</v>
      </c>
      <c r="N34" s="20">
        <f t="shared" si="28"/>
        <v>10</v>
      </c>
      <c r="O34" s="20">
        <v>-3</v>
      </c>
      <c r="P34" s="20">
        <v>6</v>
      </c>
      <c r="Q34" s="20">
        <v>4</v>
      </c>
      <c r="R34" s="20">
        <f t="shared" si="27"/>
        <v>8</v>
      </c>
      <c r="S34" s="20">
        <v>-10</v>
      </c>
      <c r="T34" s="20">
        <v>4</v>
      </c>
      <c r="U34" s="20">
        <v>4</v>
      </c>
      <c r="V34" s="26">
        <v>4.9680141554375936</v>
      </c>
    </row>
    <row r="35" spans="1:22" ht="15" customHeight="1" x14ac:dyDescent="0.2">
      <c r="A35" s="1" t="s">
        <v>3</v>
      </c>
      <c r="B35" s="19">
        <f t="shared" si="23"/>
        <v>-1</v>
      </c>
      <c r="C35" s="19">
        <v>-3</v>
      </c>
      <c r="D35" s="19">
        <f t="shared" si="24"/>
        <v>4</v>
      </c>
      <c r="E35" s="19">
        <f t="shared" si="25"/>
        <v>-1</v>
      </c>
      <c r="F35" s="19">
        <v>2</v>
      </c>
      <c r="G35" s="19">
        <v>0</v>
      </c>
      <c r="H35" s="19">
        <v>3</v>
      </c>
      <c r="I35" s="19">
        <v>-3</v>
      </c>
      <c r="J35" s="30">
        <f t="shared" si="3"/>
        <v>-2.4207454569571567</v>
      </c>
      <c r="K35" s="30">
        <v>4.8414909139143116</v>
      </c>
      <c r="L35" s="30">
        <v>7.2622363708714683</v>
      </c>
      <c r="M35" s="19">
        <f>N35-R35</f>
        <v>0</v>
      </c>
      <c r="N35" s="19">
        <f t="shared" si="28"/>
        <v>9</v>
      </c>
      <c r="O35" s="24">
        <v>2</v>
      </c>
      <c r="P35" s="24">
        <v>5</v>
      </c>
      <c r="Q35" s="24">
        <v>4</v>
      </c>
      <c r="R35" s="24">
        <f t="shared" si="27"/>
        <v>9</v>
      </c>
      <c r="S35" s="24">
        <v>1</v>
      </c>
      <c r="T35" s="24">
        <v>6</v>
      </c>
      <c r="U35" s="24">
        <v>3</v>
      </c>
      <c r="V35" s="31">
        <v>0</v>
      </c>
    </row>
    <row r="36" spans="1:22" ht="15" customHeight="1" x14ac:dyDescent="0.2">
      <c r="A36" s="5" t="s">
        <v>2</v>
      </c>
      <c r="B36" s="18">
        <f t="shared" si="23"/>
        <v>-5</v>
      </c>
      <c r="C36" s="18">
        <v>0</v>
      </c>
      <c r="D36" s="18">
        <f t="shared" si="24"/>
        <v>0</v>
      </c>
      <c r="E36" s="18">
        <f t="shared" si="25"/>
        <v>-2</v>
      </c>
      <c r="F36" s="18">
        <v>1</v>
      </c>
      <c r="G36" s="18">
        <v>0</v>
      </c>
      <c r="H36" s="18">
        <v>3</v>
      </c>
      <c r="I36" s="18">
        <v>-2</v>
      </c>
      <c r="J36" s="25">
        <f t="shared" si="3"/>
        <v>-12.377076975245844</v>
      </c>
      <c r="K36" s="25">
        <v>6.1885384876229228</v>
      </c>
      <c r="L36" s="25">
        <v>18.565615462868767</v>
      </c>
      <c r="M36" s="18">
        <f t="shared" si="26"/>
        <v>-3</v>
      </c>
      <c r="N36" s="18">
        <f t="shared" si="28"/>
        <v>1</v>
      </c>
      <c r="O36" s="18">
        <v>-2</v>
      </c>
      <c r="P36" s="18">
        <v>1</v>
      </c>
      <c r="Q36" s="18">
        <v>0</v>
      </c>
      <c r="R36" s="18">
        <f t="shared" si="27"/>
        <v>4</v>
      </c>
      <c r="S36" s="18">
        <v>0</v>
      </c>
      <c r="T36" s="18">
        <v>1</v>
      </c>
      <c r="U36" s="18">
        <v>3</v>
      </c>
      <c r="V36" s="25">
        <v>-18.56561546286877</v>
      </c>
    </row>
    <row r="37" spans="1:22" ht="15" customHeight="1" x14ac:dyDescent="0.2">
      <c r="A37" s="3" t="s">
        <v>1</v>
      </c>
      <c r="B37" s="20">
        <f t="shared" si="23"/>
        <v>-3</v>
      </c>
      <c r="C37" s="20">
        <v>-2</v>
      </c>
      <c r="D37" s="20">
        <f t="shared" si="24"/>
        <v>-3</v>
      </c>
      <c r="E37" s="20">
        <f t="shared" si="25"/>
        <v>-3</v>
      </c>
      <c r="F37" s="20">
        <v>0</v>
      </c>
      <c r="G37" s="20">
        <v>0</v>
      </c>
      <c r="H37" s="20">
        <v>3</v>
      </c>
      <c r="I37" s="20">
        <v>3</v>
      </c>
      <c r="J37" s="26">
        <f t="shared" si="3"/>
        <v>-28.076923076923077</v>
      </c>
      <c r="K37" s="26">
        <v>0</v>
      </c>
      <c r="L37" s="26">
        <v>28.076923076923077</v>
      </c>
      <c r="M37" s="20">
        <f t="shared" si="26"/>
        <v>0</v>
      </c>
      <c r="N37" s="20">
        <f t="shared" si="28"/>
        <v>1</v>
      </c>
      <c r="O37" s="20">
        <v>-4</v>
      </c>
      <c r="P37" s="20">
        <v>1</v>
      </c>
      <c r="Q37" s="20">
        <v>0</v>
      </c>
      <c r="R37" s="20">
        <f t="shared" si="27"/>
        <v>1</v>
      </c>
      <c r="S37" s="20">
        <v>-4</v>
      </c>
      <c r="T37" s="20">
        <v>1</v>
      </c>
      <c r="U37" s="20">
        <v>0</v>
      </c>
      <c r="V37" s="26">
        <v>0</v>
      </c>
    </row>
    <row r="38" spans="1:22" ht="15" customHeight="1" x14ac:dyDescent="0.2">
      <c r="A38" s="1" t="s">
        <v>0</v>
      </c>
      <c r="B38" s="19">
        <f t="shared" si="23"/>
        <v>-1</v>
      </c>
      <c r="C38" s="19">
        <v>3</v>
      </c>
      <c r="D38" s="19">
        <f t="shared" si="24"/>
        <v>1</v>
      </c>
      <c r="E38" s="19">
        <f t="shared" si="25"/>
        <v>-4</v>
      </c>
      <c r="F38" s="19">
        <v>0</v>
      </c>
      <c r="G38" s="19">
        <v>0</v>
      </c>
      <c r="H38" s="19">
        <v>4</v>
      </c>
      <c r="I38" s="19">
        <v>4</v>
      </c>
      <c r="J38" s="30">
        <f t="shared" si="3"/>
        <v>-40.320353493510076</v>
      </c>
      <c r="K38" s="30">
        <v>0</v>
      </c>
      <c r="L38" s="30">
        <v>40.320353493510076</v>
      </c>
      <c r="M38" s="19">
        <f t="shared" si="26"/>
        <v>3</v>
      </c>
      <c r="N38" s="19">
        <f t="shared" si="28"/>
        <v>4</v>
      </c>
      <c r="O38" s="19">
        <v>1</v>
      </c>
      <c r="P38" s="19">
        <v>2</v>
      </c>
      <c r="Q38" s="19">
        <v>2</v>
      </c>
      <c r="R38" s="19">
        <f t="shared" si="27"/>
        <v>1</v>
      </c>
      <c r="S38" s="19">
        <v>-4</v>
      </c>
      <c r="T38" s="19">
        <v>1</v>
      </c>
      <c r="U38" s="19">
        <v>0</v>
      </c>
      <c r="V38" s="30">
        <v>30.240265120132555</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B6:B8"/>
    <mergeCell ref="E6:E8"/>
    <mergeCell ref="M6:M8"/>
    <mergeCell ref="S7:S8"/>
    <mergeCell ref="A5:A8"/>
    <mergeCell ref="B5:D5"/>
    <mergeCell ref="E5:L5"/>
    <mergeCell ref="M5:V5"/>
    <mergeCell ref="C6:C8"/>
    <mergeCell ref="D6:D8"/>
    <mergeCell ref="J6:L6"/>
    <mergeCell ref="G6:G8"/>
    <mergeCell ref="I6:I8"/>
    <mergeCell ref="O7:O8"/>
    <mergeCell ref="N6:Q6"/>
    <mergeCell ref="R6:U6"/>
    <mergeCell ref="J7:J8"/>
    <mergeCell ref="P7:P8"/>
    <mergeCell ref="T7:T8"/>
    <mergeCell ref="V7:V8"/>
  </mergeCells>
  <phoneticPr fontId="3"/>
  <pageMargins left="0.70866141732283472" right="0.70866141732283472" top="0.74803149606299213" bottom="0.74803149606299213" header="0.31496062992125984" footer="0.31496062992125984"/>
  <pageSetup paperSize="9" scale="76" orientation="landscape" r:id="rId1"/>
  <colBreaks count="1" manualBreakCount="1">
    <brk id="22" max="3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V46"/>
  <sheetViews>
    <sheetView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45</v>
      </c>
    </row>
    <row r="5" spans="1:22" ht="13.5" customHeight="1" x14ac:dyDescent="0.2">
      <c r="A5" s="44" t="s">
        <v>37</v>
      </c>
      <c r="B5" s="48" t="s">
        <v>55</v>
      </c>
      <c r="C5" s="49"/>
      <c r="D5" s="50"/>
      <c r="E5" s="39" t="s">
        <v>56</v>
      </c>
      <c r="F5" s="40"/>
      <c r="G5" s="40"/>
      <c r="H5" s="40"/>
      <c r="I5" s="40"/>
      <c r="J5" s="40"/>
      <c r="K5" s="40"/>
      <c r="L5" s="41"/>
      <c r="M5" s="48" t="s">
        <v>57</v>
      </c>
      <c r="N5" s="49"/>
      <c r="O5" s="49"/>
      <c r="P5" s="49"/>
      <c r="Q5" s="49"/>
      <c r="R5" s="49"/>
      <c r="S5" s="49"/>
      <c r="T5" s="49"/>
      <c r="U5" s="49"/>
      <c r="V5" s="50"/>
    </row>
    <row r="6" spans="1:22" ht="13.5" customHeight="1" x14ac:dyDescent="0.2">
      <c r="A6" s="45"/>
      <c r="B6" s="42" t="s">
        <v>51</v>
      </c>
      <c r="C6" s="42" t="s">
        <v>52</v>
      </c>
      <c r="D6" s="42" t="s">
        <v>53</v>
      </c>
      <c r="E6" s="42" t="s">
        <v>54</v>
      </c>
      <c r="F6" s="14"/>
      <c r="G6" s="42" t="s">
        <v>50</v>
      </c>
      <c r="H6" s="14"/>
      <c r="I6" s="42" t="s">
        <v>50</v>
      </c>
      <c r="J6" s="48" t="s">
        <v>42</v>
      </c>
      <c r="K6" s="49"/>
      <c r="L6" s="50"/>
      <c r="M6" s="42" t="s">
        <v>58</v>
      </c>
      <c r="N6" s="39" t="s">
        <v>36</v>
      </c>
      <c r="O6" s="40"/>
      <c r="P6" s="40"/>
      <c r="Q6" s="41"/>
      <c r="R6" s="39" t="s">
        <v>35</v>
      </c>
      <c r="S6" s="40"/>
      <c r="T6" s="40"/>
      <c r="U6" s="41"/>
      <c r="V6" s="16" t="s">
        <v>42</v>
      </c>
    </row>
    <row r="7" spans="1:22" ht="13.5" customHeight="1" x14ac:dyDescent="0.2">
      <c r="A7" s="45"/>
      <c r="B7" s="45"/>
      <c r="C7" s="47"/>
      <c r="D7" s="47"/>
      <c r="E7" s="45"/>
      <c r="F7" s="11" t="s">
        <v>34</v>
      </c>
      <c r="G7" s="47"/>
      <c r="H7" s="11" t="s">
        <v>33</v>
      </c>
      <c r="I7" s="47"/>
      <c r="J7" s="42" t="s">
        <v>39</v>
      </c>
      <c r="K7" s="13" t="s">
        <v>40</v>
      </c>
      <c r="L7" s="13" t="s">
        <v>41</v>
      </c>
      <c r="M7" s="45"/>
      <c r="N7" s="13" t="s">
        <v>32</v>
      </c>
      <c r="O7" s="42" t="s">
        <v>47</v>
      </c>
      <c r="P7" s="42" t="s">
        <v>31</v>
      </c>
      <c r="Q7" s="12" t="s">
        <v>30</v>
      </c>
      <c r="R7" s="11" t="s">
        <v>32</v>
      </c>
      <c r="S7" s="42" t="s">
        <v>47</v>
      </c>
      <c r="T7" s="47" t="s">
        <v>31</v>
      </c>
      <c r="U7" s="15" t="s">
        <v>43</v>
      </c>
      <c r="V7" s="42" t="s">
        <v>44</v>
      </c>
    </row>
    <row r="8" spans="1:22" ht="30.75" customHeight="1" x14ac:dyDescent="0.2">
      <c r="A8" s="46"/>
      <c r="B8" s="46"/>
      <c r="C8" s="43"/>
      <c r="D8" s="43"/>
      <c r="E8" s="46"/>
      <c r="F8" s="10"/>
      <c r="G8" s="43"/>
      <c r="H8" s="10"/>
      <c r="I8" s="43"/>
      <c r="J8" s="43"/>
      <c r="K8" s="10"/>
      <c r="L8" s="10"/>
      <c r="M8" s="46"/>
      <c r="N8" s="10"/>
      <c r="O8" s="43"/>
      <c r="P8" s="43"/>
      <c r="Q8" s="9"/>
      <c r="R8" s="10"/>
      <c r="S8" s="43"/>
      <c r="T8" s="43"/>
      <c r="U8" s="9"/>
      <c r="V8" s="43"/>
    </row>
    <row r="9" spans="1:22" ht="15" customHeight="1" x14ac:dyDescent="0.2">
      <c r="A9" s="8" t="s">
        <v>29</v>
      </c>
      <c r="B9" s="17">
        <f t="shared" ref="B9:I9" si="0">B10+B11</f>
        <v>-208</v>
      </c>
      <c r="C9" s="17">
        <f t="shared" si="0"/>
        <v>-36</v>
      </c>
      <c r="D9" s="17">
        <f t="shared" si="0"/>
        <v>-147</v>
      </c>
      <c r="E9" s="17">
        <f t="shared" si="0"/>
        <v>-172</v>
      </c>
      <c r="F9" s="17">
        <f t="shared" si="0"/>
        <v>136</v>
      </c>
      <c r="G9" s="17">
        <f t="shared" si="0"/>
        <v>-44</v>
      </c>
      <c r="H9" s="17">
        <f t="shared" si="0"/>
        <v>308</v>
      </c>
      <c r="I9" s="17">
        <f t="shared" si="0"/>
        <v>54</v>
      </c>
      <c r="J9" s="28">
        <f>K9-L9</f>
        <v>-7.2943172179813409</v>
      </c>
      <c r="K9" s="28">
        <v>5.7675996607294309</v>
      </c>
      <c r="L9" s="28">
        <v>13.061916878710772</v>
      </c>
      <c r="M9" s="17">
        <f t="shared" ref="M9:U9" si="1">M10+M11</f>
        <v>-36</v>
      </c>
      <c r="N9" s="17">
        <f t="shared" si="1"/>
        <v>402</v>
      </c>
      <c r="O9" s="17">
        <f t="shared" si="1"/>
        <v>-31</v>
      </c>
      <c r="P9" s="17">
        <f t="shared" si="1"/>
        <v>220</v>
      </c>
      <c r="Q9" s="17">
        <f t="shared" si="1"/>
        <v>182</v>
      </c>
      <c r="R9" s="17">
        <f>R10+R11</f>
        <v>438</v>
      </c>
      <c r="S9" s="17">
        <f t="shared" si="1"/>
        <v>18</v>
      </c>
      <c r="T9" s="17">
        <f t="shared" si="1"/>
        <v>256</v>
      </c>
      <c r="U9" s="17">
        <f t="shared" si="1"/>
        <v>182</v>
      </c>
      <c r="V9" s="28">
        <v>-1.5267175572519101</v>
      </c>
    </row>
    <row r="10" spans="1:22" ht="15" customHeight="1" x14ac:dyDescent="0.2">
      <c r="A10" s="6" t="s">
        <v>28</v>
      </c>
      <c r="B10" s="18">
        <f t="shared" ref="B10:I10" si="2">B20+B21+B22+B23</f>
        <v>-104</v>
      </c>
      <c r="C10" s="18">
        <f t="shared" si="2"/>
        <v>4</v>
      </c>
      <c r="D10" s="18">
        <f t="shared" si="2"/>
        <v>-129</v>
      </c>
      <c r="E10" s="18">
        <f t="shared" si="2"/>
        <v>-89</v>
      </c>
      <c r="F10" s="18">
        <f t="shared" si="2"/>
        <v>114</v>
      </c>
      <c r="G10" s="18">
        <f t="shared" si="2"/>
        <v>-27</v>
      </c>
      <c r="H10" s="18">
        <f t="shared" si="2"/>
        <v>203</v>
      </c>
      <c r="I10" s="18">
        <f t="shared" si="2"/>
        <v>29</v>
      </c>
      <c r="J10" s="25">
        <f t="shared" ref="J10:J38" si="3">K10-L10</f>
        <v>-5.0347012346138236</v>
      </c>
      <c r="K10" s="25">
        <v>6.4489431544491662</v>
      </c>
      <c r="L10" s="25">
        <v>11.48364438906299</v>
      </c>
      <c r="M10" s="18">
        <f t="shared" ref="M10:U10" si="4">M20+M21+M22+M23</f>
        <v>-15</v>
      </c>
      <c r="N10" s="18">
        <f t="shared" si="4"/>
        <v>297</v>
      </c>
      <c r="O10" s="18">
        <f t="shared" si="4"/>
        <v>-22</v>
      </c>
      <c r="P10" s="18">
        <f t="shared" si="4"/>
        <v>183</v>
      </c>
      <c r="Q10" s="18">
        <f t="shared" si="4"/>
        <v>114</v>
      </c>
      <c r="R10" s="18">
        <f t="shared" si="4"/>
        <v>312</v>
      </c>
      <c r="S10" s="18">
        <f t="shared" si="4"/>
        <v>51</v>
      </c>
      <c r="T10" s="18">
        <f t="shared" si="4"/>
        <v>206</v>
      </c>
      <c r="U10" s="18">
        <f t="shared" si="4"/>
        <v>106</v>
      </c>
      <c r="V10" s="25">
        <v>-0.84854515190120594</v>
      </c>
    </row>
    <row r="11" spans="1:22" ht="15" customHeight="1" x14ac:dyDescent="0.2">
      <c r="A11" s="2" t="s">
        <v>27</v>
      </c>
      <c r="B11" s="19">
        <f t="shared" ref="B11:I11" si="5">B12+B13+B14+B15+B16</f>
        <v>-104</v>
      </c>
      <c r="C11" s="19">
        <f t="shared" si="5"/>
        <v>-40</v>
      </c>
      <c r="D11" s="19">
        <f t="shared" si="5"/>
        <v>-18</v>
      </c>
      <c r="E11" s="19">
        <f t="shared" si="5"/>
        <v>-83</v>
      </c>
      <c r="F11" s="19">
        <f t="shared" si="5"/>
        <v>22</v>
      </c>
      <c r="G11" s="19">
        <f t="shared" si="5"/>
        <v>-17</v>
      </c>
      <c r="H11" s="19">
        <f t="shared" si="5"/>
        <v>105</v>
      </c>
      <c r="I11" s="19">
        <f t="shared" si="5"/>
        <v>25</v>
      </c>
      <c r="J11" s="30">
        <f t="shared" si="3"/>
        <v>-14.061397645835653</v>
      </c>
      <c r="K11" s="30">
        <v>3.7271174482937872</v>
      </c>
      <c r="L11" s="30">
        <v>17.788515094129441</v>
      </c>
      <c r="M11" s="19">
        <f t="shared" ref="M11:U11" si="6">M12+M13+M14+M15+M16</f>
        <v>-21</v>
      </c>
      <c r="N11" s="19">
        <f t="shared" si="6"/>
        <v>105</v>
      </c>
      <c r="O11" s="19">
        <f t="shared" si="6"/>
        <v>-9</v>
      </c>
      <c r="P11" s="19">
        <f t="shared" si="6"/>
        <v>37</v>
      </c>
      <c r="Q11" s="19">
        <f t="shared" si="6"/>
        <v>68</v>
      </c>
      <c r="R11" s="19">
        <f t="shared" si="6"/>
        <v>126</v>
      </c>
      <c r="S11" s="19">
        <f t="shared" si="6"/>
        <v>-33</v>
      </c>
      <c r="T11" s="19">
        <f t="shared" si="6"/>
        <v>50</v>
      </c>
      <c r="U11" s="19">
        <f t="shared" si="6"/>
        <v>76</v>
      </c>
      <c r="V11" s="30">
        <v>-3.5577030188258902</v>
      </c>
    </row>
    <row r="12" spans="1:22" ht="15" customHeight="1" x14ac:dyDescent="0.2">
      <c r="A12" s="6" t="s">
        <v>26</v>
      </c>
      <c r="B12" s="18">
        <f t="shared" ref="B12:I12" si="7">B24</f>
        <v>-17</v>
      </c>
      <c r="C12" s="18">
        <f t="shared" si="7"/>
        <v>-12</v>
      </c>
      <c r="D12" s="18">
        <f t="shared" si="7"/>
        <v>-3</v>
      </c>
      <c r="E12" s="18">
        <f t="shared" si="7"/>
        <v>-8</v>
      </c>
      <c r="F12" s="18">
        <f t="shared" si="7"/>
        <v>0</v>
      </c>
      <c r="G12" s="18">
        <f t="shared" si="7"/>
        <v>-3</v>
      </c>
      <c r="H12" s="18">
        <f t="shared" si="7"/>
        <v>8</v>
      </c>
      <c r="I12" s="18">
        <f t="shared" si="7"/>
        <v>-1</v>
      </c>
      <c r="J12" s="25">
        <f t="shared" si="3"/>
        <v>-17.559684887846533</v>
      </c>
      <c r="K12" s="25">
        <v>0</v>
      </c>
      <c r="L12" s="25">
        <v>17.559684887846533</v>
      </c>
      <c r="M12" s="18">
        <f t="shared" ref="M12:U12" si="8">M24</f>
        <v>-9</v>
      </c>
      <c r="N12" s="18">
        <f t="shared" si="8"/>
        <v>5</v>
      </c>
      <c r="O12" s="18">
        <f t="shared" si="8"/>
        <v>-4</v>
      </c>
      <c r="P12" s="18">
        <f t="shared" si="8"/>
        <v>3</v>
      </c>
      <c r="Q12" s="18">
        <f t="shared" si="8"/>
        <v>2</v>
      </c>
      <c r="R12" s="18">
        <f t="shared" si="8"/>
        <v>14</v>
      </c>
      <c r="S12" s="18">
        <f t="shared" si="8"/>
        <v>-3</v>
      </c>
      <c r="T12" s="18">
        <f t="shared" si="8"/>
        <v>7</v>
      </c>
      <c r="U12" s="18">
        <f t="shared" si="8"/>
        <v>7</v>
      </c>
      <c r="V12" s="25">
        <v>-19.754645498827351</v>
      </c>
    </row>
    <row r="13" spans="1:22" ht="15" customHeight="1" x14ac:dyDescent="0.2">
      <c r="A13" s="4" t="s">
        <v>25</v>
      </c>
      <c r="B13" s="20">
        <f t="shared" ref="B13:I13" si="9">B25+B26+B27</f>
        <v>-21</v>
      </c>
      <c r="C13" s="20">
        <f t="shared" si="9"/>
        <v>3</v>
      </c>
      <c r="D13" s="20">
        <f t="shared" si="9"/>
        <v>-11</v>
      </c>
      <c r="E13" s="20">
        <f t="shared" si="9"/>
        <v>-18</v>
      </c>
      <c r="F13" s="20">
        <f t="shared" si="9"/>
        <v>2</v>
      </c>
      <c r="G13" s="20">
        <f t="shared" si="9"/>
        <v>-6</v>
      </c>
      <c r="H13" s="20">
        <f t="shared" si="9"/>
        <v>20</v>
      </c>
      <c r="I13" s="20">
        <f t="shared" si="9"/>
        <v>6</v>
      </c>
      <c r="J13" s="26">
        <f t="shared" si="3"/>
        <v>-16.771327921580639</v>
      </c>
      <c r="K13" s="26">
        <v>1.8634808801756266</v>
      </c>
      <c r="L13" s="26">
        <v>18.634808801756265</v>
      </c>
      <c r="M13" s="20">
        <f t="shared" ref="M13:U13" si="10">M25+M26+M27</f>
        <v>-3</v>
      </c>
      <c r="N13" s="20">
        <f t="shared" si="10"/>
        <v>14</v>
      </c>
      <c r="O13" s="20">
        <f t="shared" si="10"/>
        <v>-1</v>
      </c>
      <c r="P13" s="20">
        <f t="shared" si="10"/>
        <v>7</v>
      </c>
      <c r="Q13" s="20">
        <f t="shared" si="10"/>
        <v>7</v>
      </c>
      <c r="R13" s="20">
        <f t="shared" si="10"/>
        <v>17</v>
      </c>
      <c r="S13" s="20">
        <f t="shared" si="10"/>
        <v>-2</v>
      </c>
      <c r="T13" s="20">
        <f t="shared" si="10"/>
        <v>3</v>
      </c>
      <c r="U13" s="20">
        <f t="shared" si="10"/>
        <v>14</v>
      </c>
      <c r="V13" s="26">
        <v>-2.7952213202634404</v>
      </c>
    </row>
    <row r="14" spans="1:22" ht="15" customHeight="1" x14ac:dyDescent="0.2">
      <c r="A14" s="4" t="s">
        <v>24</v>
      </c>
      <c r="B14" s="20">
        <f t="shared" ref="B14:I14" si="11">B28+B29+B30+B31</f>
        <v>-35</v>
      </c>
      <c r="C14" s="20">
        <f t="shared" si="11"/>
        <v>-22</v>
      </c>
      <c r="D14" s="20">
        <f t="shared" si="11"/>
        <v>-1</v>
      </c>
      <c r="E14" s="20">
        <f t="shared" si="11"/>
        <v>-22</v>
      </c>
      <c r="F14" s="20">
        <f t="shared" si="11"/>
        <v>9</v>
      </c>
      <c r="G14" s="20">
        <f t="shared" si="11"/>
        <v>-8</v>
      </c>
      <c r="H14" s="20">
        <f t="shared" si="11"/>
        <v>31</v>
      </c>
      <c r="I14" s="20">
        <f t="shared" si="11"/>
        <v>1</v>
      </c>
      <c r="J14" s="26">
        <f t="shared" si="3"/>
        <v>-9.7713527786904191</v>
      </c>
      <c r="K14" s="26">
        <v>3.9973715912824446</v>
      </c>
      <c r="L14" s="26">
        <v>13.768724369972864</v>
      </c>
      <c r="M14" s="20">
        <f t="shared" ref="M14:U14" si="12">M28+M29+M30+M31</f>
        <v>-13</v>
      </c>
      <c r="N14" s="20">
        <f t="shared" si="12"/>
        <v>39</v>
      </c>
      <c r="O14" s="20">
        <f t="shared" si="12"/>
        <v>4</v>
      </c>
      <c r="P14" s="20">
        <f t="shared" si="12"/>
        <v>10</v>
      </c>
      <c r="Q14" s="20">
        <f t="shared" si="12"/>
        <v>29</v>
      </c>
      <c r="R14" s="20">
        <f t="shared" si="12"/>
        <v>52</v>
      </c>
      <c r="S14" s="20">
        <f t="shared" si="12"/>
        <v>-4</v>
      </c>
      <c r="T14" s="20">
        <f t="shared" si="12"/>
        <v>20</v>
      </c>
      <c r="U14" s="20">
        <f t="shared" si="12"/>
        <v>32</v>
      </c>
      <c r="V14" s="26">
        <v>-5.7739811874079798</v>
      </c>
    </row>
    <row r="15" spans="1:22" ht="15" customHeight="1" x14ac:dyDescent="0.2">
      <c r="A15" s="4" t="s">
        <v>23</v>
      </c>
      <c r="B15" s="20">
        <f t="shared" ref="B15:I15" si="13">B32+B33+B34+B35</f>
        <v>-15</v>
      </c>
      <c r="C15" s="20">
        <f t="shared" si="13"/>
        <v>5</v>
      </c>
      <c r="D15" s="20">
        <f t="shared" si="13"/>
        <v>3</v>
      </c>
      <c r="E15" s="20">
        <f t="shared" si="13"/>
        <v>-24</v>
      </c>
      <c r="F15" s="20">
        <f t="shared" si="13"/>
        <v>11</v>
      </c>
      <c r="G15" s="20">
        <f t="shared" si="13"/>
        <v>4</v>
      </c>
      <c r="H15" s="20">
        <f t="shared" si="13"/>
        <v>35</v>
      </c>
      <c r="I15" s="20">
        <f t="shared" si="13"/>
        <v>17</v>
      </c>
      <c r="J15" s="26">
        <f t="shared" si="3"/>
        <v>-14.098107377365778</v>
      </c>
      <c r="K15" s="26">
        <v>6.4616325479593142</v>
      </c>
      <c r="L15" s="26">
        <v>20.559739925325093</v>
      </c>
      <c r="M15" s="20">
        <f t="shared" ref="M15:U15" si="14">M32+M33+M34+M35</f>
        <v>9</v>
      </c>
      <c r="N15" s="20">
        <f t="shared" si="14"/>
        <v>42</v>
      </c>
      <c r="O15" s="20">
        <f t="shared" si="14"/>
        <v>-4</v>
      </c>
      <c r="P15" s="20">
        <f t="shared" si="14"/>
        <v>14</v>
      </c>
      <c r="Q15" s="20">
        <f t="shared" si="14"/>
        <v>28</v>
      </c>
      <c r="R15" s="20">
        <f t="shared" si="14"/>
        <v>33</v>
      </c>
      <c r="S15" s="20">
        <f t="shared" si="14"/>
        <v>-20</v>
      </c>
      <c r="T15" s="20">
        <f t="shared" si="14"/>
        <v>14</v>
      </c>
      <c r="U15" s="20">
        <f t="shared" si="14"/>
        <v>19</v>
      </c>
      <c r="V15" s="26">
        <v>5.2867902665121598</v>
      </c>
    </row>
    <row r="16" spans="1:22" ht="15" customHeight="1" x14ac:dyDescent="0.2">
      <c r="A16" s="2" t="s">
        <v>22</v>
      </c>
      <c r="B16" s="19">
        <f t="shared" ref="B16:I16" si="15">B36+B37+B38</f>
        <v>-16</v>
      </c>
      <c r="C16" s="19">
        <f t="shared" si="15"/>
        <v>-14</v>
      </c>
      <c r="D16" s="19">
        <f t="shared" si="15"/>
        <v>-6</v>
      </c>
      <c r="E16" s="19">
        <f t="shared" si="15"/>
        <v>-11</v>
      </c>
      <c r="F16" s="19">
        <f t="shared" si="15"/>
        <v>0</v>
      </c>
      <c r="G16" s="19">
        <f t="shared" si="15"/>
        <v>-4</v>
      </c>
      <c r="H16" s="19">
        <f t="shared" si="15"/>
        <v>11</v>
      </c>
      <c r="I16" s="19">
        <f t="shared" si="15"/>
        <v>2</v>
      </c>
      <c r="J16" s="30">
        <f t="shared" si="3"/>
        <v>-26.190476190476186</v>
      </c>
      <c r="K16" s="30">
        <v>0</v>
      </c>
      <c r="L16" s="30">
        <v>26.190476190476186</v>
      </c>
      <c r="M16" s="19">
        <f t="shared" ref="M16:U16" si="16">M36+M37+M38</f>
        <v>-5</v>
      </c>
      <c r="N16" s="19">
        <f t="shared" si="16"/>
        <v>5</v>
      </c>
      <c r="O16" s="19">
        <f t="shared" si="16"/>
        <v>-4</v>
      </c>
      <c r="P16" s="19">
        <f t="shared" si="16"/>
        <v>3</v>
      </c>
      <c r="Q16" s="19">
        <f t="shared" si="16"/>
        <v>2</v>
      </c>
      <c r="R16" s="19">
        <f t="shared" si="16"/>
        <v>10</v>
      </c>
      <c r="S16" s="19">
        <f t="shared" si="16"/>
        <v>-4</v>
      </c>
      <c r="T16" s="19">
        <f t="shared" si="16"/>
        <v>6</v>
      </c>
      <c r="U16" s="19">
        <f t="shared" si="16"/>
        <v>4</v>
      </c>
      <c r="V16" s="30">
        <v>-11.904761904761903</v>
      </c>
    </row>
    <row r="17" spans="1:22" ht="15" customHeight="1" x14ac:dyDescent="0.2">
      <c r="A17" s="6" t="s">
        <v>21</v>
      </c>
      <c r="B17" s="18">
        <f t="shared" ref="B17:I17" si="17">B12+B13+B20</f>
        <v>-99</v>
      </c>
      <c r="C17" s="18">
        <f t="shared" si="17"/>
        <v>-24</v>
      </c>
      <c r="D17" s="18">
        <f t="shared" si="17"/>
        <v>-72</v>
      </c>
      <c r="E17" s="18">
        <f t="shared" si="17"/>
        <v>-60</v>
      </c>
      <c r="F17" s="18">
        <f t="shared" si="17"/>
        <v>54</v>
      </c>
      <c r="G17" s="18">
        <f t="shared" si="17"/>
        <v>-13</v>
      </c>
      <c r="H17" s="18">
        <f t="shared" si="17"/>
        <v>114</v>
      </c>
      <c r="I17" s="18">
        <f t="shared" si="17"/>
        <v>14</v>
      </c>
      <c r="J17" s="25">
        <f t="shared" si="3"/>
        <v>-6.3379609130136565</v>
      </c>
      <c r="K17" s="25">
        <v>5.7041648217122916</v>
      </c>
      <c r="L17" s="25">
        <v>12.042125734725948</v>
      </c>
      <c r="M17" s="18">
        <f t="shared" ref="M17:U17" si="18">M12+M13+M20</f>
        <v>-39</v>
      </c>
      <c r="N17" s="18">
        <f t="shared" si="18"/>
        <v>116</v>
      </c>
      <c r="O17" s="18">
        <f t="shared" si="18"/>
        <v>-6</v>
      </c>
      <c r="P17" s="18">
        <f t="shared" si="18"/>
        <v>73</v>
      </c>
      <c r="Q17" s="18">
        <f t="shared" si="18"/>
        <v>43</v>
      </c>
      <c r="R17" s="18">
        <f t="shared" si="18"/>
        <v>155</v>
      </c>
      <c r="S17" s="18">
        <f t="shared" si="18"/>
        <v>39</v>
      </c>
      <c r="T17" s="18">
        <f t="shared" si="18"/>
        <v>101</v>
      </c>
      <c r="U17" s="18">
        <f t="shared" si="18"/>
        <v>54</v>
      </c>
      <c r="V17" s="25">
        <v>-4.1196745934588801</v>
      </c>
    </row>
    <row r="18" spans="1:22" ht="15" customHeight="1" x14ac:dyDescent="0.2">
      <c r="A18" s="4" t="s">
        <v>20</v>
      </c>
      <c r="B18" s="20">
        <f t="shared" ref="B18:I18" si="19">B14+B22</f>
        <v>-55</v>
      </c>
      <c r="C18" s="20">
        <f t="shared" si="19"/>
        <v>-14</v>
      </c>
      <c r="D18" s="20">
        <f t="shared" si="19"/>
        <v>-35</v>
      </c>
      <c r="E18" s="20">
        <f t="shared" si="19"/>
        <v>-39</v>
      </c>
      <c r="F18" s="20">
        <f t="shared" si="19"/>
        <v>23</v>
      </c>
      <c r="G18" s="20">
        <f t="shared" si="19"/>
        <v>-16</v>
      </c>
      <c r="H18" s="20">
        <f t="shared" si="19"/>
        <v>62</v>
      </c>
      <c r="I18" s="20">
        <f t="shared" si="19"/>
        <v>11</v>
      </c>
      <c r="J18" s="26">
        <f t="shared" si="3"/>
        <v>-9.1687277786365726</v>
      </c>
      <c r="K18" s="26">
        <v>5.4071984335549041</v>
      </c>
      <c r="L18" s="26">
        <v>14.575926212191478</v>
      </c>
      <c r="M18" s="20">
        <f t="shared" ref="M18:U18" si="20">M14+M22</f>
        <v>-16</v>
      </c>
      <c r="N18" s="20">
        <f t="shared" si="20"/>
        <v>81</v>
      </c>
      <c r="O18" s="20">
        <f t="shared" si="20"/>
        <v>-1</v>
      </c>
      <c r="P18" s="20">
        <f t="shared" si="20"/>
        <v>32</v>
      </c>
      <c r="Q18" s="20">
        <f t="shared" si="20"/>
        <v>49</v>
      </c>
      <c r="R18" s="20">
        <f t="shared" si="20"/>
        <v>97</v>
      </c>
      <c r="S18" s="20">
        <f t="shared" si="20"/>
        <v>7</v>
      </c>
      <c r="T18" s="20">
        <f t="shared" si="20"/>
        <v>40</v>
      </c>
      <c r="U18" s="20">
        <f t="shared" si="20"/>
        <v>57</v>
      </c>
      <c r="V18" s="26">
        <v>-3.7615293450816694</v>
      </c>
    </row>
    <row r="19" spans="1:22" ht="15" customHeight="1" x14ac:dyDescent="0.2">
      <c r="A19" s="2" t="s">
        <v>19</v>
      </c>
      <c r="B19" s="19">
        <f t="shared" ref="B19:I19" si="21">B15+B16+B21+B23</f>
        <v>-54</v>
      </c>
      <c r="C19" s="19">
        <f t="shared" si="21"/>
        <v>2</v>
      </c>
      <c r="D19" s="19">
        <f t="shared" si="21"/>
        <v>-40</v>
      </c>
      <c r="E19" s="19">
        <f t="shared" si="21"/>
        <v>-73</v>
      </c>
      <c r="F19" s="19">
        <f t="shared" si="21"/>
        <v>59</v>
      </c>
      <c r="G19" s="19">
        <f t="shared" si="21"/>
        <v>-15</v>
      </c>
      <c r="H19" s="19">
        <f t="shared" si="21"/>
        <v>132</v>
      </c>
      <c r="I19" s="19">
        <f t="shared" si="21"/>
        <v>29</v>
      </c>
      <c r="J19" s="30">
        <f t="shared" si="3"/>
        <v>-7.4039185610639224</v>
      </c>
      <c r="K19" s="30">
        <v>5.9839889740105638</v>
      </c>
      <c r="L19" s="30">
        <v>13.387907535074486</v>
      </c>
      <c r="M19" s="19">
        <f t="shared" ref="M19:U19" si="22">M15+M16+M21+M23</f>
        <v>19</v>
      </c>
      <c r="N19" s="19">
        <f t="shared" si="22"/>
        <v>205</v>
      </c>
      <c r="O19" s="19">
        <f t="shared" si="22"/>
        <v>-24</v>
      </c>
      <c r="P19" s="19">
        <f t="shared" si="22"/>
        <v>115</v>
      </c>
      <c r="Q19" s="19">
        <f t="shared" si="22"/>
        <v>90</v>
      </c>
      <c r="R19" s="19">
        <f t="shared" si="22"/>
        <v>186</v>
      </c>
      <c r="S19" s="19">
        <f t="shared" si="22"/>
        <v>-28</v>
      </c>
      <c r="T19" s="19">
        <f t="shared" si="22"/>
        <v>115</v>
      </c>
      <c r="U19" s="19">
        <f t="shared" si="22"/>
        <v>71</v>
      </c>
      <c r="V19" s="30">
        <v>1.9270472967152621</v>
      </c>
    </row>
    <row r="20" spans="1:22" ht="15" customHeight="1" x14ac:dyDescent="0.2">
      <c r="A20" s="5" t="s">
        <v>18</v>
      </c>
      <c r="B20" s="18">
        <f>E20+M20</f>
        <v>-61</v>
      </c>
      <c r="C20" s="18">
        <v>-15</v>
      </c>
      <c r="D20" s="18">
        <f>G20-I20+O20-S20</f>
        <v>-58</v>
      </c>
      <c r="E20" s="18">
        <f>F20-H20</f>
        <v>-34</v>
      </c>
      <c r="F20" s="18">
        <v>52</v>
      </c>
      <c r="G20" s="18">
        <v>-4</v>
      </c>
      <c r="H20" s="18">
        <v>86</v>
      </c>
      <c r="I20" s="18">
        <v>9</v>
      </c>
      <c r="J20" s="25">
        <f t="shared" si="3"/>
        <v>-4.2832391089758186</v>
      </c>
      <c r="K20" s="25">
        <v>6.5508362843159595</v>
      </c>
      <c r="L20" s="25">
        <v>10.834075393291778</v>
      </c>
      <c r="M20" s="18">
        <f>N20-R20</f>
        <v>-27</v>
      </c>
      <c r="N20" s="18">
        <f>SUM(P20:Q20)</f>
        <v>97</v>
      </c>
      <c r="O20" s="22">
        <v>-1</v>
      </c>
      <c r="P20" s="22">
        <v>63</v>
      </c>
      <c r="Q20" s="22">
        <v>34</v>
      </c>
      <c r="R20" s="22">
        <f>SUM(T20:U20)</f>
        <v>124</v>
      </c>
      <c r="S20" s="22">
        <v>44</v>
      </c>
      <c r="T20" s="22">
        <v>91</v>
      </c>
      <c r="U20" s="22">
        <v>33</v>
      </c>
      <c r="V20" s="29">
        <v>-3.4013957630102087</v>
      </c>
    </row>
    <row r="21" spans="1:22" ht="15" customHeight="1" x14ac:dyDescent="0.2">
      <c r="A21" s="3" t="s">
        <v>17</v>
      </c>
      <c r="B21" s="20">
        <f t="shared" ref="B21:B38" si="23">E21+M21</f>
        <v>-15</v>
      </c>
      <c r="C21" s="20">
        <v>16</v>
      </c>
      <c r="D21" s="20">
        <f t="shared" ref="D21:D38" si="24">G21-I21+O21-S21</f>
        <v>-35</v>
      </c>
      <c r="E21" s="20">
        <f t="shared" ref="E21:E38" si="25">F21-H21</f>
        <v>-24</v>
      </c>
      <c r="F21" s="20">
        <v>43</v>
      </c>
      <c r="G21" s="20">
        <v>-12</v>
      </c>
      <c r="H21" s="20">
        <v>67</v>
      </c>
      <c r="I21" s="20">
        <v>5</v>
      </c>
      <c r="J21" s="26">
        <f t="shared" si="3"/>
        <v>-3.7775391660952939</v>
      </c>
      <c r="K21" s="26">
        <v>6.7680910059207315</v>
      </c>
      <c r="L21" s="26">
        <v>10.545630172016025</v>
      </c>
      <c r="M21" s="20">
        <f t="shared" ref="M21:M38" si="26">N21-R21</f>
        <v>9</v>
      </c>
      <c r="N21" s="20">
        <f>SUM(P21:Q21)</f>
        <v>129</v>
      </c>
      <c r="O21" s="20">
        <v>-22</v>
      </c>
      <c r="P21" s="20">
        <v>74</v>
      </c>
      <c r="Q21" s="20">
        <v>55</v>
      </c>
      <c r="R21" s="20">
        <f t="shared" ref="R21:R38" si="27">SUM(T21:U21)</f>
        <v>120</v>
      </c>
      <c r="S21" s="20">
        <v>-4</v>
      </c>
      <c r="T21" s="20">
        <v>85</v>
      </c>
      <c r="U21" s="20">
        <v>35</v>
      </c>
      <c r="V21" s="26">
        <v>1.4165771872857356</v>
      </c>
    </row>
    <row r="22" spans="1:22" ht="15" customHeight="1" x14ac:dyDescent="0.2">
      <c r="A22" s="3" t="s">
        <v>16</v>
      </c>
      <c r="B22" s="20">
        <f t="shared" si="23"/>
        <v>-20</v>
      </c>
      <c r="C22" s="20">
        <v>8</v>
      </c>
      <c r="D22" s="20">
        <f t="shared" si="24"/>
        <v>-34</v>
      </c>
      <c r="E22" s="20">
        <f t="shared" si="25"/>
        <v>-17</v>
      </c>
      <c r="F22" s="20">
        <v>14</v>
      </c>
      <c r="G22" s="20">
        <v>-8</v>
      </c>
      <c r="H22" s="20">
        <v>31</v>
      </c>
      <c r="I22" s="20">
        <v>10</v>
      </c>
      <c r="J22" s="26">
        <f t="shared" si="3"/>
        <v>-8.4910436936382183</v>
      </c>
      <c r="K22" s="26">
        <v>6.9926242182902962</v>
      </c>
      <c r="L22" s="26">
        <v>15.483667911928515</v>
      </c>
      <c r="M22" s="20">
        <f t="shared" si="26"/>
        <v>-3</v>
      </c>
      <c r="N22" s="20">
        <f t="shared" ref="N22:N38" si="28">SUM(P22:Q22)</f>
        <v>42</v>
      </c>
      <c r="O22" s="20">
        <v>-5</v>
      </c>
      <c r="P22" s="20">
        <v>22</v>
      </c>
      <c r="Q22" s="20">
        <v>20</v>
      </c>
      <c r="R22" s="20">
        <f t="shared" si="27"/>
        <v>45</v>
      </c>
      <c r="S22" s="20">
        <v>11</v>
      </c>
      <c r="T22" s="20">
        <v>20</v>
      </c>
      <c r="U22" s="20">
        <v>25</v>
      </c>
      <c r="V22" s="26">
        <v>-1.4984194753479194</v>
      </c>
    </row>
    <row r="23" spans="1:22" ht="15" customHeight="1" x14ac:dyDescent="0.2">
      <c r="A23" s="1" t="s">
        <v>15</v>
      </c>
      <c r="B23" s="19">
        <f t="shared" si="23"/>
        <v>-8</v>
      </c>
      <c r="C23" s="19">
        <v>-5</v>
      </c>
      <c r="D23" s="19">
        <f t="shared" si="24"/>
        <v>-2</v>
      </c>
      <c r="E23" s="19">
        <f t="shared" si="25"/>
        <v>-14</v>
      </c>
      <c r="F23" s="19">
        <v>5</v>
      </c>
      <c r="G23" s="19">
        <v>-3</v>
      </c>
      <c r="H23" s="19">
        <v>19</v>
      </c>
      <c r="I23" s="19">
        <v>5</v>
      </c>
      <c r="J23" s="30">
        <f t="shared" si="3"/>
        <v>-10.116007443481015</v>
      </c>
      <c r="K23" s="30">
        <v>3.6128598012432191</v>
      </c>
      <c r="L23" s="30">
        <v>13.728867244724235</v>
      </c>
      <c r="M23" s="19">
        <f t="shared" si="26"/>
        <v>6</v>
      </c>
      <c r="N23" s="19">
        <f t="shared" si="28"/>
        <v>29</v>
      </c>
      <c r="O23" s="19">
        <v>6</v>
      </c>
      <c r="P23" s="19">
        <v>24</v>
      </c>
      <c r="Q23" s="19">
        <v>5</v>
      </c>
      <c r="R23" s="19">
        <f t="shared" si="27"/>
        <v>23</v>
      </c>
      <c r="S23" s="24">
        <v>0</v>
      </c>
      <c r="T23" s="24">
        <v>10</v>
      </c>
      <c r="U23" s="24">
        <v>13</v>
      </c>
      <c r="V23" s="31">
        <v>4.3354317614918614</v>
      </c>
    </row>
    <row r="24" spans="1:22" ht="15" customHeight="1" x14ac:dyDescent="0.2">
      <c r="A24" s="7" t="s">
        <v>14</v>
      </c>
      <c r="B24" s="17">
        <f t="shared" si="23"/>
        <v>-17</v>
      </c>
      <c r="C24" s="17">
        <v>-12</v>
      </c>
      <c r="D24" s="17">
        <f t="shared" si="24"/>
        <v>-3</v>
      </c>
      <c r="E24" s="18">
        <f t="shared" si="25"/>
        <v>-8</v>
      </c>
      <c r="F24" s="17">
        <v>0</v>
      </c>
      <c r="G24" s="17">
        <v>-3</v>
      </c>
      <c r="H24" s="17">
        <v>8</v>
      </c>
      <c r="I24" s="23">
        <v>-1</v>
      </c>
      <c r="J24" s="38">
        <f t="shared" si="3"/>
        <v>-17.559684887846533</v>
      </c>
      <c r="K24" s="38">
        <v>0</v>
      </c>
      <c r="L24" s="38">
        <v>17.559684887846533</v>
      </c>
      <c r="M24" s="18">
        <f t="shared" si="26"/>
        <v>-9</v>
      </c>
      <c r="N24" s="17">
        <f t="shared" si="28"/>
        <v>5</v>
      </c>
      <c r="O24" s="17">
        <v>-4</v>
      </c>
      <c r="P24" s="17">
        <v>3</v>
      </c>
      <c r="Q24" s="17">
        <v>2</v>
      </c>
      <c r="R24" s="17">
        <f t="shared" si="27"/>
        <v>14</v>
      </c>
      <c r="S24" s="17">
        <v>-3</v>
      </c>
      <c r="T24" s="17">
        <v>7</v>
      </c>
      <c r="U24" s="17">
        <v>7</v>
      </c>
      <c r="V24" s="28">
        <v>-19.754645498827351</v>
      </c>
    </row>
    <row r="25" spans="1:22" ht="15" customHeight="1" x14ac:dyDescent="0.2">
      <c r="A25" s="5" t="s">
        <v>13</v>
      </c>
      <c r="B25" s="18">
        <f t="shared" si="23"/>
        <v>-7</v>
      </c>
      <c r="C25" s="18">
        <v>-4</v>
      </c>
      <c r="D25" s="18">
        <f t="shared" si="24"/>
        <v>-11</v>
      </c>
      <c r="E25" s="18">
        <f t="shared" si="25"/>
        <v>-5</v>
      </c>
      <c r="F25" s="18">
        <v>0</v>
      </c>
      <c r="G25" s="18">
        <v>-1</v>
      </c>
      <c r="H25" s="18">
        <v>5</v>
      </c>
      <c r="I25" s="18">
        <v>4</v>
      </c>
      <c r="J25" s="25">
        <f t="shared" si="3"/>
        <v>-41.49613460663938</v>
      </c>
      <c r="K25" s="25">
        <v>0</v>
      </c>
      <c r="L25" s="25">
        <v>41.49613460663938</v>
      </c>
      <c r="M25" s="18">
        <f t="shared" si="26"/>
        <v>-2</v>
      </c>
      <c r="N25" s="18">
        <f t="shared" si="28"/>
        <v>0</v>
      </c>
      <c r="O25" s="18">
        <v>-6</v>
      </c>
      <c r="P25" s="18">
        <v>0</v>
      </c>
      <c r="Q25" s="18">
        <v>0</v>
      </c>
      <c r="R25" s="18">
        <f t="shared" si="27"/>
        <v>2</v>
      </c>
      <c r="S25" s="22">
        <v>0</v>
      </c>
      <c r="T25" s="22">
        <v>0</v>
      </c>
      <c r="U25" s="22">
        <v>2</v>
      </c>
      <c r="V25" s="29">
        <v>-16.598453842655754</v>
      </c>
    </row>
    <row r="26" spans="1:22" ht="15" customHeight="1" x14ac:dyDescent="0.2">
      <c r="A26" s="3" t="s">
        <v>12</v>
      </c>
      <c r="B26" s="20">
        <f t="shared" si="23"/>
        <v>-3</v>
      </c>
      <c r="C26" s="20">
        <v>5</v>
      </c>
      <c r="D26" s="20">
        <f t="shared" si="24"/>
        <v>9</v>
      </c>
      <c r="E26" s="20">
        <f t="shared" si="25"/>
        <v>-4</v>
      </c>
      <c r="F26" s="20">
        <v>1</v>
      </c>
      <c r="G26" s="20">
        <v>0</v>
      </c>
      <c r="H26" s="20">
        <v>5</v>
      </c>
      <c r="I26" s="20">
        <v>0</v>
      </c>
      <c r="J26" s="26">
        <f t="shared" si="3"/>
        <v>-14.466904478795083</v>
      </c>
      <c r="K26" s="26">
        <v>3.6167261196987712</v>
      </c>
      <c r="L26" s="26">
        <v>18.083630598493855</v>
      </c>
      <c r="M26" s="20">
        <f t="shared" si="26"/>
        <v>1</v>
      </c>
      <c r="N26" s="20">
        <f t="shared" si="28"/>
        <v>6</v>
      </c>
      <c r="O26" s="20">
        <v>6</v>
      </c>
      <c r="P26" s="20">
        <v>5</v>
      </c>
      <c r="Q26" s="20">
        <v>1</v>
      </c>
      <c r="R26" s="20">
        <f t="shared" si="27"/>
        <v>5</v>
      </c>
      <c r="S26" s="20">
        <v>-3</v>
      </c>
      <c r="T26" s="20">
        <v>2</v>
      </c>
      <c r="U26" s="20">
        <v>3</v>
      </c>
      <c r="V26" s="26">
        <v>3.6167261196987717</v>
      </c>
    </row>
    <row r="27" spans="1:22" ht="15" customHeight="1" x14ac:dyDescent="0.2">
      <c r="A27" s="1" t="s">
        <v>11</v>
      </c>
      <c r="B27" s="19">
        <f t="shared" si="23"/>
        <v>-11</v>
      </c>
      <c r="C27" s="19">
        <v>2</v>
      </c>
      <c r="D27" s="19">
        <f t="shared" si="24"/>
        <v>-9</v>
      </c>
      <c r="E27" s="19">
        <f t="shared" si="25"/>
        <v>-9</v>
      </c>
      <c r="F27" s="19">
        <v>1</v>
      </c>
      <c r="G27" s="19">
        <v>-5</v>
      </c>
      <c r="H27" s="19">
        <v>10</v>
      </c>
      <c r="I27" s="19">
        <v>2</v>
      </c>
      <c r="J27" s="30">
        <f t="shared" si="3"/>
        <v>-13.308215848322799</v>
      </c>
      <c r="K27" s="30">
        <v>1.4786906498136445</v>
      </c>
      <c r="L27" s="30">
        <v>14.786906498136444</v>
      </c>
      <c r="M27" s="19">
        <f t="shared" si="26"/>
        <v>-2</v>
      </c>
      <c r="N27" s="19">
        <f t="shared" si="28"/>
        <v>8</v>
      </c>
      <c r="O27" s="24">
        <v>-1</v>
      </c>
      <c r="P27" s="24">
        <v>2</v>
      </c>
      <c r="Q27" s="24">
        <v>6</v>
      </c>
      <c r="R27" s="24">
        <f t="shared" si="27"/>
        <v>10</v>
      </c>
      <c r="S27" s="24">
        <v>1</v>
      </c>
      <c r="T27" s="24">
        <v>1</v>
      </c>
      <c r="U27" s="24">
        <v>9</v>
      </c>
      <c r="V27" s="31">
        <v>-2.9573812996272881</v>
      </c>
    </row>
    <row r="28" spans="1:22" ht="15" customHeight="1" x14ac:dyDescent="0.2">
      <c r="A28" s="5" t="s">
        <v>10</v>
      </c>
      <c r="B28" s="18">
        <f t="shared" si="23"/>
        <v>-7</v>
      </c>
      <c r="C28" s="18">
        <v>-1</v>
      </c>
      <c r="D28" s="18">
        <f t="shared" si="24"/>
        <v>-1</v>
      </c>
      <c r="E28" s="18">
        <f t="shared" si="25"/>
        <v>-5</v>
      </c>
      <c r="F28" s="18">
        <v>0</v>
      </c>
      <c r="G28" s="18">
        <v>0</v>
      </c>
      <c r="H28" s="18">
        <v>5</v>
      </c>
      <c r="I28" s="18">
        <v>0</v>
      </c>
      <c r="J28" s="25">
        <f t="shared" si="3"/>
        <v>-19.522892597347028</v>
      </c>
      <c r="K28" s="25">
        <v>0</v>
      </c>
      <c r="L28" s="25">
        <v>19.522892597347028</v>
      </c>
      <c r="M28" s="18">
        <f t="shared" si="26"/>
        <v>-2</v>
      </c>
      <c r="N28" s="18">
        <f t="shared" si="28"/>
        <v>4</v>
      </c>
      <c r="O28" s="18">
        <v>0</v>
      </c>
      <c r="P28" s="18">
        <v>1</v>
      </c>
      <c r="Q28" s="18">
        <v>3</v>
      </c>
      <c r="R28" s="18">
        <f t="shared" si="27"/>
        <v>6</v>
      </c>
      <c r="S28" s="18">
        <v>1</v>
      </c>
      <c r="T28" s="18">
        <v>3</v>
      </c>
      <c r="U28" s="18">
        <v>3</v>
      </c>
      <c r="V28" s="25">
        <v>-7.8091570389388103</v>
      </c>
    </row>
    <row r="29" spans="1:22" ht="15" customHeight="1" x14ac:dyDescent="0.2">
      <c r="A29" s="3" t="s">
        <v>9</v>
      </c>
      <c r="B29" s="20">
        <f t="shared" si="23"/>
        <v>-9</v>
      </c>
      <c r="C29" s="20">
        <v>2</v>
      </c>
      <c r="D29" s="20">
        <f t="shared" si="24"/>
        <v>-5</v>
      </c>
      <c r="E29" s="20">
        <f t="shared" si="25"/>
        <v>-8</v>
      </c>
      <c r="F29" s="20">
        <v>1</v>
      </c>
      <c r="G29" s="20">
        <v>-8</v>
      </c>
      <c r="H29" s="20">
        <v>9</v>
      </c>
      <c r="I29" s="20">
        <v>5</v>
      </c>
      <c r="J29" s="26">
        <f t="shared" si="3"/>
        <v>-11.641350715624126</v>
      </c>
      <c r="K29" s="26">
        <v>1.455168839453016</v>
      </c>
      <c r="L29" s="26">
        <v>13.096519555077142</v>
      </c>
      <c r="M29" s="20">
        <f t="shared" si="26"/>
        <v>-1</v>
      </c>
      <c r="N29" s="20">
        <f t="shared" si="28"/>
        <v>14</v>
      </c>
      <c r="O29" s="20">
        <v>4</v>
      </c>
      <c r="P29" s="20">
        <v>5</v>
      </c>
      <c r="Q29" s="20">
        <v>9</v>
      </c>
      <c r="R29" s="20">
        <f t="shared" si="27"/>
        <v>15</v>
      </c>
      <c r="S29" s="20">
        <v>-4</v>
      </c>
      <c r="T29" s="20">
        <v>3</v>
      </c>
      <c r="U29" s="20">
        <v>12</v>
      </c>
      <c r="V29" s="26">
        <v>-1.455168839453016</v>
      </c>
    </row>
    <row r="30" spans="1:22" ht="15" customHeight="1" x14ac:dyDescent="0.2">
      <c r="A30" s="3" t="s">
        <v>8</v>
      </c>
      <c r="B30" s="20">
        <f t="shared" si="23"/>
        <v>-12</v>
      </c>
      <c r="C30" s="20">
        <v>-6</v>
      </c>
      <c r="D30" s="20">
        <f t="shared" si="24"/>
        <v>-7</v>
      </c>
      <c r="E30" s="20">
        <f t="shared" si="25"/>
        <v>-3</v>
      </c>
      <c r="F30" s="20">
        <v>7</v>
      </c>
      <c r="G30" s="20">
        <v>3</v>
      </c>
      <c r="H30" s="20">
        <v>10</v>
      </c>
      <c r="I30" s="20">
        <v>-1</v>
      </c>
      <c r="J30" s="26">
        <f t="shared" si="3"/>
        <v>-4.284540439018663</v>
      </c>
      <c r="K30" s="26">
        <v>9.9972610243768827</v>
      </c>
      <c r="L30" s="26">
        <v>14.281801463395546</v>
      </c>
      <c r="M30" s="20">
        <f t="shared" si="26"/>
        <v>-9</v>
      </c>
      <c r="N30" s="20">
        <f t="shared" si="28"/>
        <v>11</v>
      </c>
      <c r="O30" s="20">
        <v>0</v>
      </c>
      <c r="P30" s="20">
        <v>3</v>
      </c>
      <c r="Q30" s="20">
        <v>8</v>
      </c>
      <c r="R30" s="20">
        <f t="shared" si="27"/>
        <v>20</v>
      </c>
      <c r="S30" s="20">
        <v>11</v>
      </c>
      <c r="T30" s="20">
        <v>8</v>
      </c>
      <c r="U30" s="20">
        <v>12</v>
      </c>
      <c r="V30" s="26">
        <v>-12.853621317055991</v>
      </c>
    </row>
    <row r="31" spans="1:22" ht="15" customHeight="1" x14ac:dyDescent="0.2">
      <c r="A31" s="1" t="s">
        <v>7</v>
      </c>
      <c r="B31" s="19">
        <f t="shared" si="23"/>
        <v>-7</v>
      </c>
      <c r="C31" s="19">
        <v>-17</v>
      </c>
      <c r="D31" s="19">
        <f t="shared" si="24"/>
        <v>12</v>
      </c>
      <c r="E31" s="19">
        <f t="shared" si="25"/>
        <v>-6</v>
      </c>
      <c r="F31" s="19">
        <v>1</v>
      </c>
      <c r="G31" s="19">
        <v>-3</v>
      </c>
      <c r="H31" s="19">
        <v>7</v>
      </c>
      <c r="I31" s="19">
        <v>-3</v>
      </c>
      <c r="J31" s="30">
        <f t="shared" si="3"/>
        <v>-9.8688657563877253</v>
      </c>
      <c r="K31" s="30">
        <v>1.6448109593979541</v>
      </c>
      <c r="L31" s="30">
        <v>11.51367671578568</v>
      </c>
      <c r="M31" s="19">
        <f t="shared" si="26"/>
        <v>-1</v>
      </c>
      <c r="N31" s="19">
        <f t="shared" si="28"/>
        <v>10</v>
      </c>
      <c r="O31" s="19">
        <v>0</v>
      </c>
      <c r="P31" s="19">
        <v>1</v>
      </c>
      <c r="Q31" s="19">
        <v>9</v>
      </c>
      <c r="R31" s="19">
        <f t="shared" si="27"/>
        <v>11</v>
      </c>
      <c r="S31" s="19">
        <v>-12</v>
      </c>
      <c r="T31" s="19">
        <v>6</v>
      </c>
      <c r="U31" s="19">
        <v>5</v>
      </c>
      <c r="V31" s="30">
        <v>-1.644810959397951</v>
      </c>
    </row>
    <row r="32" spans="1:22" ht="15" customHeight="1" x14ac:dyDescent="0.2">
      <c r="A32" s="5" t="s">
        <v>6</v>
      </c>
      <c r="B32" s="18">
        <f t="shared" si="23"/>
        <v>9</v>
      </c>
      <c r="C32" s="18">
        <v>10</v>
      </c>
      <c r="D32" s="18">
        <f t="shared" si="24"/>
        <v>7</v>
      </c>
      <c r="E32" s="18">
        <f t="shared" si="25"/>
        <v>0</v>
      </c>
      <c r="F32" s="18">
        <v>1</v>
      </c>
      <c r="G32" s="18">
        <v>1</v>
      </c>
      <c r="H32" s="18">
        <v>1</v>
      </c>
      <c r="I32" s="18">
        <v>-1</v>
      </c>
      <c r="J32" s="25">
        <f t="shared" si="3"/>
        <v>0</v>
      </c>
      <c r="K32" s="25">
        <v>6.478523251686191</v>
      </c>
      <c r="L32" s="25">
        <v>6.478523251686191</v>
      </c>
      <c r="M32" s="18">
        <f t="shared" si="26"/>
        <v>9</v>
      </c>
      <c r="N32" s="18">
        <f t="shared" si="28"/>
        <v>13</v>
      </c>
      <c r="O32" s="22">
        <v>4</v>
      </c>
      <c r="P32" s="22">
        <v>1</v>
      </c>
      <c r="Q32" s="22">
        <v>12</v>
      </c>
      <c r="R32" s="22">
        <f t="shared" si="27"/>
        <v>4</v>
      </c>
      <c r="S32" s="22">
        <v>-1</v>
      </c>
      <c r="T32" s="22">
        <v>1</v>
      </c>
      <c r="U32" s="22">
        <v>3</v>
      </c>
      <c r="V32" s="29">
        <v>58.306709265175726</v>
      </c>
    </row>
    <row r="33" spans="1:22" ht="15" customHeight="1" x14ac:dyDescent="0.2">
      <c r="A33" s="3" t="s">
        <v>5</v>
      </c>
      <c r="B33" s="20">
        <f t="shared" si="23"/>
        <v>-14</v>
      </c>
      <c r="C33" s="20">
        <v>-15</v>
      </c>
      <c r="D33" s="20">
        <f t="shared" si="24"/>
        <v>-10</v>
      </c>
      <c r="E33" s="20">
        <f>F33-H33</f>
        <v>-13</v>
      </c>
      <c r="F33" s="20">
        <v>6</v>
      </c>
      <c r="G33" s="20">
        <v>4</v>
      </c>
      <c r="H33" s="20">
        <v>19</v>
      </c>
      <c r="I33" s="20">
        <v>12</v>
      </c>
      <c r="J33" s="26">
        <f t="shared" si="3"/>
        <v>-20.010964912280702</v>
      </c>
      <c r="K33" s="26">
        <v>9.2358299595141702</v>
      </c>
      <c r="L33" s="26">
        <v>29.246794871794872</v>
      </c>
      <c r="M33" s="20">
        <f>N33-R33</f>
        <v>-1</v>
      </c>
      <c r="N33" s="20">
        <f t="shared" si="28"/>
        <v>11</v>
      </c>
      <c r="O33" s="20">
        <v>-5</v>
      </c>
      <c r="P33" s="20">
        <v>3</v>
      </c>
      <c r="Q33" s="20">
        <v>8</v>
      </c>
      <c r="R33" s="20">
        <f t="shared" si="27"/>
        <v>12</v>
      </c>
      <c r="S33" s="20">
        <v>-3</v>
      </c>
      <c r="T33" s="20">
        <v>5</v>
      </c>
      <c r="U33" s="20">
        <v>7</v>
      </c>
      <c r="V33" s="26">
        <v>-1.5393049932523653</v>
      </c>
    </row>
    <row r="34" spans="1:22" ht="15" customHeight="1" x14ac:dyDescent="0.2">
      <c r="A34" s="3" t="s">
        <v>4</v>
      </c>
      <c r="B34" s="20">
        <f t="shared" si="23"/>
        <v>-5</v>
      </c>
      <c r="C34" s="20">
        <v>-4</v>
      </c>
      <c r="D34" s="20">
        <f t="shared" si="24"/>
        <v>5</v>
      </c>
      <c r="E34" s="20">
        <f t="shared" si="25"/>
        <v>-5</v>
      </c>
      <c r="F34" s="20">
        <v>2</v>
      </c>
      <c r="G34" s="20">
        <v>0</v>
      </c>
      <c r="H34" s="20">
        <v>7</v>
      </c>
      <c r="I34" s="20">
        <v>3</v>
      </c>
      <c r="J34" s="26">
        <f t="shared" si="3"/>
        <v>-11.392009987515607</v>
      </c>
      <c r="K34" s="26">
        <v>4.5568039950062422</v>
      </c>
      <c r="L34" s="26">
        <v>15.948813982521848</v>
      </c>
      <c r="M34" s="20">
        <f t="shared" si="26"/>
        <v>0</v>
      </c>
      <c r="N34" s="20">
        <f t="shared" si="28"/>
        <v>11</v>
      </c>
      <c r="O34" s="20">
        <v>-1</v>
      </c>
      <c r="P34" s="20">
        <v>6</v>
      </c>
      <c r="Q34" s="20">
        <v>5</v>
      </c>
      <c r="R34" s="20">
        <f t="shared" si="27"/>
        <v>11</v>
      </c>
      <c r="S34" s="20">
        <v>-9</v>
      </c>
      <c r="T34" s="20">
        <v>6</v>
      </c>
      <c r="U34" s="20">
        <v>5</v>
      </c>
      <c r="V34" s="26">
        <v>0</v>
      </c>
    </row>
    <row r="35" spans="1:22" ht="15" customHeight="1" x14ac:dyDescent="0.2">
      <c r="A35" s="1" t="s">
        <v>3</v>
      </c>
      <c r="B35" s="19">
        <f t="shared" si="23"/>
        <v>-5</v>
      </c>
      <c r="C35" s="19">
        <v>14</v>
      </c>
      <c r="D35" s="19">
        <f t="shared" si="24"/>
        <v>1</v>
      </c>
      <c r="E35" s="19">
        <f t="shared" si="25"/>
        <v>-6</v>
      </c>
      <c r="F35" s="19">
        <v>2</v>
      </c>
      <c r="G35" s="19">
        <v>-1</v>
      </c>
      <c r="H35" s="19">
        <v>8</v>
      </c>
      <c r="I35" s="19">
        <v>3</v>
      </c>
      <c r="J35" s="30">
        <f t="shared" si="3"/>
        <v>-13.059033989266547</v>
      </c>
      <c r="K35" s="30">
        <v>4.3530113297555157</v>
      </c>
      <c r="L35" s="30">
        <v>17.412045319022063</v>
      </c>
      <c r="M35" s="19">
        <f t="shared" si="26"/>
        <v>1</v>
      </c>
      <c r="N35" s="19">
        <f t="shared" si="28"/>
        <v>7</v>
      </c>
      <c r="O35" s="24">
        <v>-2</v>
      </c>
      <c r="P35" s="24">
        <v>4</v>
      </c>
      <c r="Q35" s="24">
        <v>3</v>
      </c>
      <c r="R35" s="24">
        <f t="shared" si="27"/>
        <v>6</v>
      </c>
      <c r="S35" s="24">
        <v>-7</v>
      </c>
      <c r="T35" s="24">
        <v>2</v>
      </c>
      <c r="U35" s="24">
        <v>4</v>
      </c>
      <c r="V35" s="31">
        <v>2.1765056648777588</v>
      </c>
    </row>
    <row r="36" spans="1:22" ht="15" customHeight="1" x14ac:dyDescent="0.2">
      <c r="A36" s="5" t="s">
        <v>2</v>
      </c>
      <c r="B36" s="18">
        <f t="shared" si="23"/>
        <v>-12</v>
      </c>
      <c r="C36" s="18">
        <v>-14</v>
      </c>
      <c r="D36" s="18">
        <f t="shared" si="24"/>
        <v>-7</v>
      </c>
      <c r="E36" s="18">
        <f t="shared" si="25"/>
        <v>-7</v>
      </c>
      <c r="F36" s="18">
        <v>0</v>
      </c>
      <c r="G36" s="18">
        <v>-1</v>
      </c>
      <c r="H36" s="18">
        <v>7</v>
      </c>
      <c r="I36" s="18">
        <v>2</v>
      </c>
      <c r="J36" s="25">
        <f t="shared" si="3"/>
        <v>-39.502164502164504</v>
      </c>
      <c r="K36" s="25">
        <v>0</v>
      </c>
      <c r="L36" s="25">
        <v>39.502164502164504</v>
      </c>
      <c r="M36" s="18">
        <f t="shared" si="26"/>
        <v>-5</v>
      </c>
      <c r="N36" s="18">
        <f t="shared" si="28"/>
        <v>2</v>
      </c>
      <c r="O36" s="18">
        <v>-1</v>
      </c>
      <c r="P36" s="18">
        <v>1</v>
      </c>
      <c r="Q36" s="18">
        <v>1</v>
      </c>
      <c r="R36" s="18">
        <f t="shared" si="27"/>
        <v>7</v>
      </c>
      <c r="S36" s="18">
        <v>3</v>
      </c>
      <c r="T36" s="18">
        <v>3</v>
      </c>
      <c r="U36" s="18">
        <v>4</v>
      </c>
      <c r="V36" s="25">
        <v>-28.215831787260363</v>
      </c>
    </row>
    <row r="37" spans="1:22" ht="15" customHeight="1" x14ac:dyDescent="0.2">
      <c r="A37" s="3" t="s">
        <v>1</v>
      </c>
      <c r="B37" s="20">
        <f t="shared" si="23"/>
        <v>-2</v>
      </c>
      <c r="C37" s="20">
        <v>0</v>
      </c>
      <c r="D37" s="20">
        <f t="shared" si="24"/>
        <v>-1</v>
      </c>
      <c r="E37" s="20">
        <f t="shared" si="25"/>
        <v>-3</v>
      </c>
      <c r="F37" s="20">
        <v>0</v>
      </c>
      <c r="G37" s="20">
        <v>-2</v>
      </c>
      <c r="H37" s="20">
        <v>3</v>
      </c>
      <c r="I37" s="20">
        <v>2</v>
      </c>
      <c r="J37" s="26">
        <f t="shared" si="3"/>
        <v>-23.518041237113401</v>
      </c>
      <c r="K37" s="26">
        <v>0</v>
      </c>
      <c r="L37" s="26">
        <v>23.518041237113401</v>
      </c>
      <c r="M37" s="20">
        <f t="shared" si="26"/>
        <v>1</v>
      </c>
      <c r="N37" s="20">
        <f t="shared" si="28"/>
        <v>1</v>
      </c>
      <c r="O37" s="20">
        <v>-3</v>
      </c>
      <c r="P37" s="20">
        <v>1</v>
      </c>
      <c r="Q37" s="20">
        <v>0</v>
      </c>
      <c r="R37" s="20">
        <f t="shared" si="27"/>
        <v>0</v>
      </c>
      <c r="S37" s="20">
        <v>-6</v>
      </c>
      <c r="T37" s="20">
        <v>0</v>
      </c>
      <c r="U37" s="20">
        <v>0</v>
      </c>
      <c r="V37" s="26">
        <v>7.8393470790378004</v>
      </c>
    </row>
    <row r="38" spans="1:22" ht="15" customHeight="1" x14ac:dyDescent="0.2">
      <c r="A38" s="1" t="s">
        <v>0</v>
      </c>
      <c r="B38" s="19">
        <f t="shared" si="23"/>
        <v>-2</v>
      </c>
      <c r="C38" s="19">
        <v>0</v>
      </c>
      <c r="D38" s="19">
        <f t="shared" si="24"/>
        <v>2</v>
      </c>
      <c r="E38" s="19">
        <f t="shared" si="25"/>
        <v>-1</v>
      </c>
      <c r="F38" s="19">
        <v>0</v>
      </c>
      <c r="G38" s="19">
        <v>-1</v>
      </c>
      <c r="H38" s="19">
        <v>1</v>
      </c>
      <c r="I38" s="19">
        <v>-2</v>
      </c>
      <c r="J38" s="30">
        <f t="shared" si="3"/>
        <v>-8.6780789348549678</v>
      </c>
      <c r="K38" s="30">
        <v>0</v>
      </c>
      <c r="L38" s="30">
        <v>8.6780789348549678</v>
      </c>
      <c r="M38" s="19">
        <f t="shared" si="26"/>
        <v>-1</v>
      </c>
      <c r="N38" s="19">
        <f t="shared" si="28"/>
        <v>2</v>
      </c>
      <c r="O38" s="19">
        <v>0</v>
      </c>
      <c r="P38" s="19">
        <v>1</v>
      </c>
      <c r="Q38" s="19">
        <v>1</v>
      </c>
      <c r="R38" s="19">
        <f t="shared" si="27"/>
        <v>3</v>
      </c>
      <c r="S38" s="19">
        <v>-1</v>
      </c>
      <c r="T38" s="19">
        <v>3</v>
      </c>
      <c r="U38" s="19">
        <v>0</v>
      </c>
      <c r="V38" s="30">
        <v>-8.6780789348549696</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B6:B8"/>
    <mergeCell ref="E6:E8"/>
    <mergeCell ref="M6:M8"/>
    <mergeCell ref="S7:S8"/>
    <mergeCell ref="A5:A8"/>
    <mergeCell ref="B5:D5"/>
    <mergeCell ref="E5:L5"/>
    <mergeCell ref="M5:V5"/>
    <mergeCell ref="C6:C8"/>
    <mergeCell ref="D6:D8"/>
    <mergeCell ref="J6:L6"/>
    <mergeCell ref="G6:G8"/>
    <mergeCell ref="I6:I8"/>
    <mergeCell ref="O7:O8"/>
    <mergeCell ref="N6:Q6"/>
    <mergeCell ref="R6:U6"/>
    <mergeCell ref="J7:J8"/>
    <mergeCell ref="P7:P8"/>
    <mergeCell ref="T7:T8"/>
    <mergeCell ref="V7:V8"/>
  </mergeCells>
  <phoneticPr fontId="3"/>
  <pageMargins left="0.70866141732283472" right="0.70866141732283472" top="0.74803149606299213" bottom="0.74803149606299213" header="0.31496062992125984" footer="0.31496062992125984"/>
  <pageSetup paperSize="9" scale="75" orientation="landscape" r:id="rId1"/>
  <colBreaks count="1" manualBreakCount="1">
    <brk id="12" max="4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市町村別計</vt:lpstr>
      <vt:lpstr>市町村別 (男)</vt:lpstr>
      <vt:lpstr>市町村別 (女)</vt:lpstr>
      <vt:lpstr>'市町村別 (女)'!Print_Area</vt:lpstr>
      <vt:lpstr>'市町村別 (男)'!Print_Area</vt:lpstr>
      <vt:lpstr>市町村別計!Print_Area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岩成 博子</cp:lastModifiedBy>
  <cp:lastPrinted>2024-07-19T05:29:17Z</cp:lastPrinted>
  <dcterms:created xsi:type="dcterms:W3CDTF">2017-09-15T07:21:02Z</dcterms:created>
  <dcterms:modified xsi:type="dcterms:W3CDTF">2024-10-28T04:50:02Z</dcterms:modified>
</cp:coreProperties>
</file>