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10.1.26.111\share\disk2\課共有\【内部作業用】\02人口生計教育担当\【人口移動調査】\【01速報・月報】\『out_○表13 市町村別、男女別人口増減_Ver1.2.xlsx』差替分_保存用フォルダ\左端の「市町村別計」シートのみ、「対前月増減率」欄及び「対前年同月増減率」欄の列を削除する。各シートのA１セルを選択して揃えて、左端シートを表示した状態で保存\"/>
    </mc:Choice>
  </mc:AlternateContent>
  <xr:revisionPtr revIDLastSave="0" documentId="13_ncr:1_{557211EF-451B-46A7-83BB-08092C48755B}" xr6:coauthVersionLast="47" xr6:coauthVersionMax="47" xr10:uidLastSave="{00000000-0000-0000-0000-000000000000}"/>
  <bookViews>
    <workbookView xWindow="-110" yWindow="-110" windowWidth="19420" windowHeight="10420" xr2:uid="{00000000-000D-0000-FFFF-FFFF00000000}"/>
  </bookViews>
  <sheets>
    <sheet name="市町村別計" sheetId="1" r:id="rId1"/>
    <sheet name="市町村別 (男)" sheetId="2" r:id="rId2"/>
    <sheet name="市町村別 (女)" sheetId="3" r:id="rId3"/>
  </sheets>
  <definedNames>
    <definedName name="_xlnm.Print_Area" localSheetId="2">'市町村別 (女)'!$A$1:$V$46</definedName>
    <definedName name="_xlnm.Print_Area" localSheetId="1">'市町村別 (男)'!$A$1:$V$46</definedName>
    <definedName name="_xlnm.Print_Area" localSheetId="0">市町村別計!$A$1:$V$46</definedName>
  </definedNames>
  <calcPr calcId="181029" forceFullCalc="1"/>
</workbook>
</file>

<file path=xl/calcChain.xml><?xml version="1.0" encoding="utf-8"?>
<calcChain xmlns="http://schemas.openxmlformats.org/spreadsheetml/2006/main">
  <c r="J38" i="3" l="1"/>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9" i="2"/>
  <c r="J21" i="1" l="1"/>
  <c r="J22" i="1"/>
  <c r="J23" i="1"/>
  <c r="J24" i="1"/>
  <c r="J25" i="1"/>
  <c r="J26" i="1"/>
  <c r="J27" i="1"/>
  <c r="J28" i="1"/>
  <c r="J29" i="1"/>
  <c r="J30" i="1"/>
  <c r="J31" i="1"/>
  <c r="J32" i="1"/>
  <c r="J33" i="1"/>
  <c r="J34" i="1"/>
  <c r="J35" i="1"/>
  <c r="J36" i="1"/>
  <c r="J37" i="1"/>
  <c r="J38" i="1"/>
  <c r="J20" i="1"/>
  <c r="E33" i="3" l="1"/>
  <c r="E21" i="3"/>
  <c r="E22" i="3"/>
  <c r="E23" i="3"/>
  <c r="E24" i="3"/>
  <c r="E25" i="3"/>
  <c r="E26" i="3"/>
  <c r="E27" i="3"/>
  <c r="E28" i="3"/>
  <c r="E29" i="3"/>
  <c r="E30" i="3"/>
  <c r="E31" i="3"/>
  <c r="E32" i="3"/>
  <c r="E34" i="3"/>
  <c r="E35" i="3"/>
  <c r="E36" i="3"/>
  <c r="E37" i="3"/>
  <c r="E38" i="3"/>
  <c r="E20" i="3"/>
  <c r="E29" i="2"/>
  <c r="E21" i="2"/>
  <c r="E22" i="2"/>
  <c r="E23" i="2"/>
  <c r="E24" i="2"/>
  <c r="E25" i="2"/>
  <c r="E26" i="2"/>
  <c r="E27" i="2"/>
  <c r="E28" i="2"/>
  <c r="E30" i="2"/>
  <c r="E31" i="2"/>
  <c r="E32" i="2"/>
  <c r="E33" i="2"/>
  <c r="E34" i="2"/>
  <c r="E35" i="2"/>
  <c r="E36" i="2"/>
  <c r="E37" i="2"/>
  <c r="E38" i="2"/>
  <c r="E20" i="2"/>
  <c r="E28" i="1"/>
  <c r="E21" i="1"/>
  <c r="E22" i="1"/>
  <c r="E23" i="1"/>
  <c r="E24" i="1"/>
  <c r="E25" i="1"/>
  <c r="E26" i="1"/>
  <c r="E27" i="1"/>
  <c r="E29" i="1"/>
  <c r="E30" i="1"/>
  <c r="E31" i="1"/>
  <c r="E32" i="1"/>
  <c r="E33" i="1"/>
  <c r="E34" i="1"/>
  <c r="E35" i="1"/>
  <c r="E36" i="1"/>
  <c r="E37" i="1"/>
  <c r="E38" i="1"/>
  <c r="E20" i="1"/>
  <c r="R38" i="3" l="1"/>
  <c r="N38" i="3"/>
  <c r="D38" i="3"/>
  <c r="R37" i="3"/>
  <c r="N37" i="3"/>
  <c r="D37" i="3"/>
  <c r="R36" i="3"/>
  <c r="N36" i="3"/>
  <c r="D36" i="3"/>
  <c r="R35" i="3"/>
  <c r="N35" i="3"/>
  <c r="D35" i="3"/>
  <c r="R34" i="3"/>
  <c r="N34" i="3"/>
  <c r="D34" i="3"/>
  <c r="R33" i="3"/>
  <c r="N33" i="3"/>
  <c r="D33" i="3"/>
  <c r="R32" i="3"/>
  <c r="N32" i="3"/>
  <c r="D32" i="3"/>
  <c r="R31" i="3"/>
  <c r="N31" i="3"/>
  <c r="D31" i="3"/>
  <c r="R30" i="3"/>
  <c r="N30" i="3"/>
  <c r="D30" i="3"/>
  <c r="R29" i="3"/>
  <c r="N29" i="3"/>
  <c r="D29" i="3"/>
  <c r="R28" i="3"/>
  <c r="N28" i="3"/>
  <c r="D28" i="3"/>
  <c r="R27" i="3"/>
  <c r="N27" i="3"/>
  <c r="D27" i="3"/>
  <c r="R26" i="3"/>
  <c r="N26" i="3"/>
  <c r="D26" i="3"/>
  <c r="R25" i="3"/>
  <c r="N25" i="3"/>
  <c r="D25" i="3"/>
  <c r="R24" i="3"/>
  <c r="R12" i="3" s="1"/>
  <c r="N24" i="3"/>
  <c r="D24" i="3"/>
  <c r="D12" i="3" s="1"/>
  <c r="R23" i="3"/>
  <c r="N23" i="3"/>
  <c r="D23" i="3"/>
  <c r="R22" i="3"/>
  <c r="N22" i="3"/>
  <c r="D22" i="3"/>
  <c r="R21" i="3"/>
  <c r="N21" i="3"/>
  <c r="D21" i="3"/>
  <c r="R20" i="3"/>
  <c r="N20" i="3"/>
  <c r="D20" i="3"/>
  <c r="U16" i="3"/>
  <c r="T16" i="3"/>
  <c r="S16" i="3"/>
  <c r="Q16" i="3"/>
  <c r="P16" i="3"/>
  <c r="O16" i="3"/>
  <c r="I16" i="3"/>
  <c r="H16" i="3"/>
  <c r="G16" i="3"/>
  <c r="F16" i="3"/>
  <c r="C16" i="3"/>
  <c r="U15" i="3"/>
  <c r="T15" i="3"/>
  <c r="S15" i="3"/>
  <c r="Q15" i="3"/>
  <c r="P15" i="3"/>
  <c r="O15" i="3"/>
  <c r="I15" i="3"/>
  <c r="H15" i="3"/>
  <c r="G15" i="3"/>
  <c r="F15" i="3"/>
  <c r="C15" i="3"/>
  <c r="U14" i="3"/>
  <c r="U18" i="3" s="1"/>
  <c r="T14" i="3"/>
  <c r="T18" i="3" s="1"/>
  <c r="S14" i="3"/>
  <c r="S18" i="3" s="1"/>
  <c r="Q14" i="3"/>
  <c r="Q18" i="3" s="1"/>
  <c r="P14" i="3"/>
  <c r="P18" i="3" s="1"/>
  <c r="O14" i="3"/>
  <c r="O18" i="3" s="1"/>
  <c r="I14" i="3"/>
  <c r="I18" i="3" s="1"/>
  <c r="H14" i="3"/>
  <c r="G14" i="3"/>
  <c r="G18" i="3" s="1"/>
  <c r="F14" i="3"/>
  <c r="C14" i="3"/>
  <c r="C18" i="3" s="1"/>
  <c r="U13" i="3"/>
  <c r="T13" i="3"/>
  <c r="S13" i="3"/>
  <c r="Q13" i="3"/>
  <c r="P13" i="3"/>
  <c r="O13" i="3"/>
  <c r="I13" i="3"/>
  <c r="H13" i="3"/>
  <c r="G13" i="3"/>
  <c r="F13" i="3"/>
  <c r="C13" i="3"/>
  <c r="U12" i="3"/>
  <c r="T12" i="3"/>
  <c r="S12" i="3"/>
  <c r="Q12" i="3"/>
  <c r="P12" i="3"/>
  <c r="O12" i="3"/>
  <c r="I12" i="3"/>
  <c r="H12" i="3"/>
  <c r="G12" i="3"/>
  <c r="F12" i="3"/>
  <c r="C12" i="3"/>
  <c r="U10" i="3"/>
  <c r="T10" i="3"/>
  <c r="S10" i="3"/>
  <c r="Q10" i="3"/>
  <c r="P10" i="3"/>
  <c r="O10" i="3"/>
  <c r="I10" i="3"/>
  <c r="H10" i="3"/>
  <c r="G10" i="3"/>
  <c r="F10" i="3"/>
  <c r="C10" i="3"/>
  <c r="M26" i="3" l="1"/>
  <c r="B26" i="3" s="1"/>
  <c r="M30" i="3"/>
  <c r="B30" i="3" s="1"/>
  <c r="M34" i="3"/>
  <c r="B34" i="3" s="1"/>
  <c r="M38" i="3"/>
  <c r="B38" i="3" s="1"/>
  <c r="M23" i="3"/>
  <c r="B23" i="3" s="1"/>
  <c r="M27" i="3"/>
  <c r="B27" i="3" s="1"/>
  <c r="M31" i="3"/>
  <c r="B31" i="3" s="1"/>
  <c r="M35" i="3"/>
  <c r="B35" i="3" s="1"/>
  <c r="M22" i="3"/>
  <c r="B22" i="3" s="1"/>
  <c r="M21" i="3"/>
  <c r="M25" i="3"/>
  <c r="B25" i="3" s="1"/>
  <c r="M29" i="3"/>
  <c r="B29" i="3" s="1"/>
  <c r="M33" i="3"/>
  <c r="B33" i="3" s="1"/>
  <c r="M37" i="3"/>
  <c r="B37" i="3" s="1"/>
  <c r="M24" i="3"/>
  <c r="B24" i="3" s="1"/>
  <c r="M28" i="3"/>
  <c r="B28" i="3" s="1"/>
  <c r="M32" i="3"/>
  <c r="M36" i="3"/>
  <c r="B36" i="3" s="1"/>
  <c r="M20" i="3"/>
  <c r="B20" i="3" s="1"/>
  <c r="D10" i="3"/>
  <c r="D14" i="3"/>
  <c r="D18" i="3" s="1"/>
  <c r="D13" i="3"/>
  <c r="D17" i="3" s="1"/>
  <c r="I17" i="3"/>
  <c r="R14" i="3"/>
  <c r="R18" i="3" s="1"/>
  <c r="Q17" i="3"/>
  <c r="E15" i="3"/>
  <c r="C19" i="3"/>
  <c r="N16" i="3"/>
  <c r="N15" i="3"/>
  <c r="T11" i="3"/>
  <c r="T9" i="3" s="1"/>
  <c r="T19" i="3"/>
  <c r="R16" i="3"/>
  <c r="N13" i="3"/>
  <c r="Q19" i="3"/>
  <c r="O19" i="3"/>
  <c r="G19" i="3"/>
  <c r="N14" i="3"/>
  <c r="N18" i="3" s="1"/>
  <c r="I19" i="3"/>
  <c r="S17" i="3"/>
  <c r="D15" i="3"/>
  <c r="D16" i="3"/>
  <c r="I11" i="3"/>
  <c r="I9" i="3" s="1"/>
  <c r="U19" i="3"/>
  <c r="N10" i="3"/>
  <c r="G11" i="3"/>
  <c r="G9" i="3" s="1"/>
  <c r="H11" i="3"/>
  <c r="H9" i="3" s="1"/>
  <c r="N12" i="3"/>
  <c r="G17" i="3"/>
  <c r="O17" i="3"/>
  <c r="Q11" i="3"/>
  <c r="Q9" i="3" s="1"/>
  <c r="H17" i="3"/>
  <c r="P17" i="3"/>
  <c r="T17" i="3"/>
  <c r="S11" i="3"/>
  <c r="S9" i="3" s="1"/>
  <c r="F19" i="3"/>
  <c r="S19" i="3"/>
  <c r="R13" i="3"/>
  <c r="R17" i="3" s="1"/>
  <c r="O11" i="3"/>
  <c r="O9" i="3" s="1"/>
  <c r="C11" i="3"/>
  <c r="C9" i="3" s="1"/>
  <c r="U11" i="3"/>
  <c r="U9" i="3" s="1"/>
  <c r="H19" i="3"/>
  <c r="P19" i="3"/>
  <c r="P11" i="3"/>
  <c r="P9" i="3" s="1"/>
  <c r="F17" i="3"/>
  <c r="F11" i="3"/>
  <c r="C17" i="3"/>
  <c r="E10" i="3"/>
  <c r="R10" i="3"/>
  <c r="U17" i="3"/>
  <c r="H18" i="3"/>
  <c r="E12" i="3"/>
  <c r="E13" i="3"/>
  <c r="E14" i="3"/>
  <c r="R15" i="3"/>
  <c r="F18" i="3"/>
  <c r="E16" i="3"/>
  <c r="N21" i="2"/>
  <c r="N22" i="2"/>
  <c r="N23" i="2"/>
  <c r="N24" i="2"/>
  <c r="N25" i="2"/>
  <c r="N26" i="2"/>
  <c r="N27" i="2"/>
  <c r="N28" i="2"/>
  <c r="N29" i="2"/>
  <c r="N30" i="2"/>
  <c r="N31" i="2"/>
  <c r="N32" i="2"/>
  <c r="N33" i="2"/>
  <c r="N34" i="2"/>
  <c r="N35" i="2"/>
  <c r="N36" i="2"/>
  <c r="N37" i="2"/>
  <c r="N38" i="2"/>
  <c r="N20" i="2"/>
  <c r="R21" i="2"/>
  <c r="R22" i="2"/>
  <c r="R23" i="2"/>
  <c r="R24" i="2"/>
  <c r="R12" i="2" s="1"/>
  <c r="R25" i="2"/>
  <c r="R26" i="2"/>
  <c r="R27" i="2"/>
  <c r="R28" i="2"/>
  <c r="R29" i="2"/>
  <c r="R30" i="2"/>
  <c r="R31" i="2"/>
  <c r="R32" i="2"/>
  <c r="R33" i="2"/>
  <c r="R34" i="2"/>
  <c r="R35" i="2"/>
  <c r="R36" i="2"/>
  <c r="R37" i="2"/>
  <c r="R38" i="2"/>
  <c r="R20" i="2"/>
  <c r="D21" i="2"/>
  <c r="D22" i="2"/>
  <c r="D23" i="2"/>
  <c r="D24" i="2"/>
  <c r="D12" i="2" s="1"/>
  <c r="D25" i="2"/>
  <c r="D26" i="2"/>
  <c r="D27" i="2"/>
  <c r="D28" i="2"/>
  <c r="D29" i="2"/>
  <c r="D30" i="2"/>
  <c r="D31" i="2"/>
  <c r="D32" i="2"/>
  <c r="D33" i="2"/>
  <c r="D34" i="2"/>
  <c r="D35" i="2"/>
  <c r="D36" i="2"/>
  <c r="D37" i="2"/>
  <c r="D38" i="2"/>
  <c r="D20" i="2"/>
  <c r="C10" i="2"/>
  <c r="F10" i="2"/>
  <c r="G10" i="2"/>
  <c r="H10" i="2"/>
  <c r="I10" i="2"/>
  <c r="O10" i="2"/>
  <c r="P10" i="2"/>
  <c r="Q10" i="2"/>
  <c r="S10" i="2"/>
  <c r="T10" i="2"/>
  <c r="U10" i="2"/>
  <c r="C12" i="2"/>
  <c r="F12" i="2"/>
  <c r="G12" i="2"/>
  <c r="H12" i="2"/>
  <c r="I12" i="2"/>
  <c r="O12" i="2"/>
  <c r="P12" i="2"/>
  <c r="Q12" i="2"/>
  <c r="S12" i="2"/>
  <c r="T12" i="2"/>
  <c r="U12" i="2"/>
  <c r="C13" i="2"/>
  <c r="F13" i="2"/>
  <c r="G13" i="2"/>
  <c r="H13" i="2"/>
  <c r="I13" i="2"/>
  <c r="O13" i="2"/>
  <c r="P13" i="2"/>
  <c r="Q13" i="2"/>
  <c r="S13" i="2"/>
  <c r="T13" i="2"/>
  <c r="U13" i="2"/>
  <c r="C14" i="2"/>
  <c r="F14" i="2"/>
  <c r="F18" i="2" s="1"/>
  <c r="G14" i="2"/>
  <c r="G18" i="2" s="1"/>
  <c r="H14" i="2"/>
  <c r="H18" i="2" s="1"/>
  <c r="I14" i="2"/>
  <c r="I18" i="2" s="1"/>
  <c r="O14" i="2"/>
  <c r="P14" i="2"/>
  <c r="P18" i="2" s="1"/>
  <c r="Q14" i="2"/>
  <c r="Q18" i="2" s="1"/>
  <c r="S14" i="2"/>
  <c r="S18" i="2" s="1"/>
  <c r="T14" i="2"/>
  <c r="T18" i="2" s="1"/>
  <c r="U14" i="2"/>
  <c r="U18" i="2" s="1"/>
  <c r="C15" i="2"/>
  <c r="F15" i="2"/>
  <c r="G15" i="2"/>
  <c r="H15" i="2"/>
  <c r="I15" i="2"/>
  <c r="O15" i="2"/>
  <c r="P15" i="2"/>
  <c r="Q15" i="2"/>
  <c r="S15" i="2"/>
  <c r="T15" i="2"/>
  <c r="U15" i="2"/>
  <c r="C16" i="2"/>
  <c r="F16" i="2"/>
  <c r="G16" i="2"/>
  <c r="H16" i="2"/>
  <c r="I16" i="2"/>
  <c r="O16" i="2"/>
  <c r="P16" i="2"/>
  <c r="Q16" i="2"/>
  <c r="S16" i="2"/>
  <c r="T16" i="2"/>
  <c r="U16" i="2"/>
  <c r="E12" i="2"/>
  <c r="M38" i="2" l="1"/>
  <c r="B38" i="2" s="1"/>
  <c r="M34" i="2"/>
  <c r="B34" i="2" s="1"/>
  <c r="M30" i="2"/>
  <c r="B30" i="2" s="1"/>
  <c r="M26" i="2"/>
  <c r="B26" i="2" s="1"/>
  <c r="M22" i="2"/>
  <c r="B22" i="2" s="1"/>
  <c r="M35" i="2"/>
  <c r="B35" i="2" s="1"/>
  <c r="M37" i="2"/>
  <c r="B37" i="2" s="1"/>
  <c r="M33" i="2"/>
  <c r="M29" i="2"/>
  <c r="M25" i="2"/>
  <c r="M21" i="2"/>
  <c r="B21" i="2" s="1"/>
  <c r="M36" i="2"/>
  <c r="M32" i="2"/>
  <c r="M28" i="2"/>
  <c r="M24" i="2"/>
  <c r="M31" i="2"/>
  <c r="B31" i="2" s="1"/>
  <c r="M27" i="2"/>
  <c r="B27" i="2" s="1"/>
  <c r="M23" i="2"/>
  <c r="B23" i="2" s="1"/>
  <c r="N12" i="2"/>
  <c r="M20" i="2"/>
  <c r="M12" i="3"/>
  <c r="N17" i="3"/>
  <c r="N19" i="3"/>
  <c r="B12" i="3"/>
  <c r="R19" i="3"/>
  <c r="D11" i="3"/>
  <c r="D9" i="3" s="1"/>
  <c r="M10" i="3"/>
  <c r="N11" i="3"/>
  <c r="N9" i="3" s="1"/>
  <c r="B21" i="3"/>
  <c r="D19" i="3"/>
  <c r="M16" i="3"/>
  <c r="R11" i="3"/>
  <c r="R9" i="3" s="1"/>
  <c r="M14" i="3"/>
  <c r="M18" i="3" s="1"/>
  <c r="B16" i="3"/>
  <c r="B13" i="3"/>
  <c r="B32" i="3"/>
  <c r="M15" i="3"/>
  <c r="E11" i="3"/>
  <c r="E9" i="3" s="1"/>
  <c r="E17" i="3"/>
  <c r="E18" i="3"/>
  <c r="F9" i="3"/>
  <c r="B14" i="3"/>
  <c r="M13" i="3"/>
  <c r="E19" i="3"/>
  <c r="F19" i="2"/>
  <c r="D13" i="2"/>
  <c r="D17" i="2" s="1"/>
  <c r="C17" i="2"/>
  <c r="D10" i="2"/>
  <c r="D16" i="2"/>
  <c r="D15" i="2"/>
  <c r="D14" i="2"/>
  <c r="D18" i="2" s="1"/>
  <c r="U19" i="2"/>
  <c r="P19" i="2"/>
  <c r="G19" i="2"/>
  <c r="Q17" i="2"/>
  <c r="U17" i="2"/>
  <c r="P17" i="2"/>
  <c r="E16" i="2"/>
  <c r="C19" i="2"/>
  <c r="I19" i="2"/>
  <c r="O17" i="2"/>
  <c r="T17" i="2"/>
  <c r="H17" i="2"/>
  <c r="G17" i="2"/>
  <c r="R15" i="2"/>
  <c r="O19" i="2"/>
  <c r="Q19" i="2"/>
  <c r="H19" i="2"/>
  <c r="S17" i="2"/>
  <c r="C11" i="2"/>
  <c r="C9" i="2" s="1"/>
  <c r="G11" i="2"/>
  <c r="G9" i="2" s="1"/>
  <c r="O11" i="2"/>
  <c r="O9" i="2" s="1"/>
  <c r="S11" i="2"/>
  <c r="S9" i="2" s="1"/>
  <c r="S19" i="2"/>
  <c r="O18" i="2"/>
  <c r="R16" i="2"/>
  <c r="R13" i="2"/>
  <c r="C18" i="2"/>
  <c r="T19" i="2"/>
  <c r="I11" i="2"/>
  <c r="I9" i="2" s="1"/>
  <c r="R14" i="2"/>
  <c r="R18" i="2" s="1"/>
  <c r="N13" i="2"/>
  <c r="I17" i="2"/>
  <c r="H11" i="2"/>
  <c r="H9" i="2" s="1"/>
  <c r="E15" i="2"/>
  <c r="E14" i="2"/>
  <c r="E10" i="2"/>
  <c r="N15" i="2"/>
  <c r="E13" i="2"/>
  <c r="U11" i="2"/>
  <c r="U9" i="2" s="1"/>
  <c r="Q11" i="2"/>
  <c r="Q9" i="2" s="1"/>
  <c r="N16" i="2"/>
  <c r="T11" i="2"/>
  <c r="T9" i="2" s="1"/>
  <c r="P11" i="2"/>
  <c r="P9" i="2" s="1"/>
  <c r="F17" i="2"/>
  <c r="F11" i="2"/>
  <c r="N14" i="2"/>
  <c r="N18" i="2" s="1"/>
  <c r="N10" i="2"/>
  <c r="D21" i="1"/>
  <c r="D22" i="1"/>
  <c r="D23" i="1"/>
  <c r="D24" i="1"/>
  <c r="D25" i="1"/>
  <c r="D26" i="1"/>
  <c r="D27" i="1"/>
  <c r="D28" i="1"/>
  <c r="D29" i="1"/>
  <c r="D30" i="1"/>
  <c r="D31" i="1"/>
  <c r="D32" i="1"/>
  <c r="D33" i="1"/>
  <c r="D34" i="1"/>
  <c r="D35" i="1"/>
  <c r="D36" i="1"/>
  <c r="D37" i="1"/>
  <c r="D38" i="1"/>
  <c r="D20" i="1"/>
  <c r="B10" i="3" l="1"/>
  <c r="B17" i="3"/>
  <c r="M17" i="3"/>
  <c r="B18" i="3"/>
  <c r="M11" i="3"/>
  <c r="M19" i="3"/>
  <c r="B15" i="3"/>
  <c r="D19" i="2"/>
  <c r="D11" i="2"/>
  <c r="D9" i="2" s="1"/>
  <c r="R19" i="2"/>
  <c r="R11" i="2"/>
  <c r="N11" i="2"/>
  <c r="N9" i="2" s="1"/>
  <c r="N17" i="2"/>
  <c r="M13" i="2"/>
  <c r="B25" i="2"/>
  <c r="M14" i="2"/>
  <c r="B28" i="2"/>
  <c r="B36" i="2"/>
  <c r="M16" i="2"/>
  <c r="E19" i="2"/>
  <c r="E11" i="2"/>
  <c r="B29" i="2"/>
  <c r="E17" i="2"/>
  <c r="B24" i="2"/>
  <c r="M12" i="2"/>
  <c r="M15" i="2"/>
  <c r="B32" i="2"/>
  <c r="N19" i="2"/>
  <c r="E18" i="2"/>
  <c r="B33" i="2"/>
  <c r="F9" i="2"/>
  <c r="R21" i="1"/>
  <c r="R22" i="1"/>
  <c r="R23" i="1"/>
  <c r="R24" i="1"/>
  <c r="R25" i="1"/>
  <c r="R26" i="1"/>
  <c r="R27" i="1"/>
  <c r="R28" i="1"/>
  <c r="R29" i="1"/>
  <c r="R30" i="1"/>
  <c r="R31" i="1"/>
  <c r="R32" i="1"/>
  <c r="R33" i="1"/>
  <c r="R34" i="1"/>
  <c r="R35" i="1"/>
  <c r="R36" i="1"/>
  <c r="R37" i="1"/>
  <c r="R38" i="1"/>
  <c r="R20" i="1"/>
  <c r="M9" i="3" l="1"/>
  <c r="B19" i="3"/>
  <c r="B11" i="3"/>
  <c r="M11" i="2"/>
  <c r="M18" i="2"/>
  <c r="B15" i="2"/>
  <c r="B12" i="2"/>
  <c r="B16" i="2"/>
  <c r="B13" i="2"/>
  <c r="M19" i="2"/>
  <c r="B14" i="2"/>
  <c r="E9" i="2"/>
  <c r="N21" i="1"/>
  <c r="M21" i="1" s="1"/>
  <c r="N22" i="1"/>
  <c r="M22" i="1" s="1"/>
  <c r="N23" i="1"/>
  <c r="M23" i="1" s="1"/>
  <c r="N24" i="1"/>
  <c r="M24" i="1" s="1"/>
  <c r="N25" i="1"/>
  <c r="M25" i="1" s="1"/>
  <c r="N26" i="1"/>
  <c r="M26" i="1" s="1"/>
  <c r="N27" i="1"/>
  <c r="M27" i="1" s="1"/>
  <c r="N28" i="1"/>
  <c r="M28" i="1" s="1"/>
  <c r="N29" i="1"/>
  <c r="M29" i="1" s="1"/>
  <c r="N30" i="1"/>
  <c r="M30" i="1" s="1"/>
  <c r="N31" i="1"/>
  <c r="M31" i="1" s="1"/>
  <c r="N32" i="1"/>
  <c r="M32" i="1" s="1"/>
  <c r="N33" i="1"/>
  <c r="M33" i="1" s="1"/>
  <c r="N34" i="1"/>
  <c r="M34" i="1" s="1"/>
  <c r="N35" i="1"/>
  <c r="M35" i="1" s="1"/>
  <c r="N36" i="1"/>
  <c r="M36" i="1" s="1"/>
  <c r="N37" i="1"/>
  <c r="M37" i="1" s="1"/>
  <c r="N38" i="1"/>
  <c r="M38" i="1" s="1"/>
  <c r="N20" i="1"/>
  <c r="M20" i="1" s="1"/>
  <c r="B9" i="3" l="1"/>
  <c r="B11" i="2"/>
  <c r="B19" i="2"/>
  <c r="B18" i="2"/>
  <c r="D10" i="1"/>
  <c r="D16" i="1"/>
  <c r="D15" i="1"/>
  <c r="D14" i="1"/>
  <c r="D18" i="1" s="1"/>
  <c r="D13" i="1"/>
  <c r="D12" i="1"/>
  <c r="F10" i="1"/>
  <c r="G10" i="1"/>
  <c r="H10" i="1"/>
  <c r="I10" i="1"/>
  <c r="O10" i="1"/>
  <c r="P10" i="1"/>
  <c r="Q10" i="1"/>
  <c r="S10" i="1"/>
  <c r="T10" i="1"/>
  <c r="U10" i="1"/>
  <c r="F12" i="1"/>
  <c r="G12" i="1"/>
  <c r="H12" i="1"/>
  <c r="I12" i="1"/>
  <c r="O12" i="1"/>
  <c r="P12" i="1"/>
  <c r="Q12" i="1"/>
  <c r="S12" i="1"/>
  <c r="T12" i="1"/>
  <c r="U12" i="1"/>
  <c r="F13" i="1"/>
  <c r="G13" i="1"/>
  <c r="H13" i="1"/>
  <c r="I13" i="1"/>
  <c r="O13" i="1"/>
  <c r="P13" i="1"/>
  <c r="Q13" i="1"/>
  <c r="S13" i="1"/>
  <c r="T13" i="1"/>
  <c r="U13" i="1"/>
  <c r="F14" i="1"/>
  <c r="G14" i="1"/>
  <c r="G18" i="1" s="1"/>
  <c r="H14" i="1"/>
  <c r="I14" i="1"/>
  <c r="I18" i="1" s="1"/>
  <c r="O14" i="1"/>
  <c r="O18" i="1" s="1"/>
  <c r="P14" i="1"/>
  <c r="P18" i="1" s="1"/>
  <c r="Q14" i="1"/>
  <c r="Q18" i="1" s="1"/>
  <c r="S14" i="1"/>
  <c r="S18" i="1" s="1"/>
  <c r="T14" i="1"/>
  <c r="T18" i="1" s="1"/>
  <c r="U14" i="1"/>
  <c r="U18" i="1" s="1"/>
  <c r="F15" i="1"/>
  <c r="G15" i="1"/>
  <c r="H15" i="1"/>
  <c r="I15" i="1"/>
  <c r="O15" i="1"/>
  <c r="P15" i="1"/>
  <c r="Q15" i="1"/>
  <c r="S15" i="1"/>
  <c r="T15" i="1"/>
  <c r="U15" i="1"/>
  <c r="F16" i="1"/>
  <c r="G16" i="1"/>
  <c r="H16" i="1"/>
  <c r="I16" i="1"/>
  <c r="O16" i="1"/>
  <c r="P16" i="1"/>
  <c r="Q16" i="1"/>
  <c r="S16" i="1"/>
  <c r="T16" i="1"/>
  <c r="U16" i="1"/>
  <c r="E12" i="1"/>
  <c r="N12" i="1"/>
  <c r="R12" i="1"/>
  <c r="C16" i="1"/>
  <c r="C15" i="1"/>
  <c r="C14" i="1"/>
  <c r="C18" i="1" s="1"/>
  <c r="C13" i="1"/>
  <c r="C12" i="1"/>
  <c r="C10" i="1"/>
  <c r="H18" i="1" l="1"/>
  <c r="F18" i="1"/>
  <c r="R15" i="1"/>
  <c r="S19" i="1"/>
  <c r="C19" i="1"/>
  <c r="B38" i="1"/>
  <c r="B29" i="1"/>
  <c r="Q17" i="1"/>
  <c r="I19" i="1"/>
  <c r="F19" i="1"/>
  <c r="B27" i="1"/>
  <c r="E13" i="1"/>
  <c r="B23" i="1"/>
  <c r="I17" i="1"/>
  <c r="D17" i="1"/>
  <c r="U19" i="1"/>
  <c r="P19" i="1"/>
  <c r="G19" i="1"/>
  <c r="S17" i="1"/>
  <c r="B21" i="1"/>
  <c r="T19" i="1"/>
  <c r="O19" i="1"/>
  <c r="Q19" i="1"/>
  <c r="H17" i="1"/>
  <c r="T17" i="1"/>
  <c r="T11" i="1"/>
  <c r="T9" i="1" s="1"/>
  <c r="Q11" i="1"/>
  <c r="Q9" i="1" s="1"/>
  <c r="B30" i="1"/>
  <c r="R14" i="1"/>
  <c r="R18" i="1" s="1"/>
  <c r="O11" i="1"/>
  <c r="O9" i="1" s="1"/>
  <c r="F11" i="1"/>
  <c r="G17" i="1"/>
  <c r="N16" i="1"/>
  <c r="B26" i="1"/>
  <c r="N13" i="1"/>
  <c r="N17" i="1" s="1"/>
  <c r="B22" i="1"/>
  <c r="F17" i="1"/>
  <c r="R13" i="1"/>
  <c r="R17" i="1" s="1"/>
  <c r="I11" i="1"/>
  <c r="I9" i="1" s="1"/>
  <c r="B37" i="1"/>
  <c r="O17" i="1"/>
  <c r="H19" i="1"/>
  <c r="S11" i="1"/>
  <c r="S9" i="1" s="1"/>
  <c r="D11" i="1"/>
  <c r="D9" i="1" s="1"/>
  <c r="B33" i="1"/>
  <c r="M12" i="1"/>
  <c r="R10" i="1"/>
  <c r="C11" i="1"/>
  <c r="C9" i="1" s="1"/>
  <c r="B28" i="1"/>
  <c r="N10" i="1"/>
  <c r="P11" i="1"/>
  <c r="P9" i="1" s="1"/>
  <c r="N15" i="1"/>
  <c r="B32" i="1"/>
  <c r="G11" i="1"/>
  <c r="G9" i="1" s="1"/>
  <c r="E10" i="1"/>
  <c r="R16" i="1"/>
  <c r="E15" i="1"/>
  <c r="C17" i="1"/>
  <c r="B35" i="1"/>
  <c r="U11" i="1"/>
  <c r="U9" i="1" s="1"/>
  <c r="D19" i="1"/>
  <c r="E16" i="1"/>
  <c r="B36" i="1"/>
  <c r="N14" i="1"/>
  <c r="N18" i="1" s="1"/>
  <c r="P17" i="1"/>
  <c r="H11" i="1"/>
  <c r="E14" i="1"/>
  <c r="U17" i="1"/>
  <c r="E17" i="1" l="1"/>
  <c r="F9" i="1"/>
  <c r="N19" i="1"/>
  <c r="B24" i="1"/>
  <c r="R11" i="1"/>
  <c r="R9" i="1" s="1"/>
  <c r="R19" i="1"/>
  <c r="E11" i="1"/>
  <c r="M14" i="1"/>
  <c r="B31" i="1"/>
  <c r="M13" i="1"/>
  <c r="B34" i="1"/>
  <c r="B16" i="1"/>
  <c r="N11" i="1"/>
  <c r="N9" i="1" s="1"/>
  <c r="H9" i="1"/>
  <c r="M15" i="1"/>
  <c r="E18" i="1"/>
  <c r="M10" i="1"/>
  <c r="B25" i="1"/>
  <c r="M16" i="1"/>
  <c r="E19" i="1"/>
  <c r="B20" i="1"/>
  <c r="E9" i="1" l="1"/>
  <c r="M18" i="1"/>
  <c r="B15" i="1"/>
  <c r="B14" i="1"/>
  <c r="B12" i="1"/>
  <c r="B10" i="1"/>
  <c r="B13" i="1"/>
  <c r="M19" i="1"/>
  <c r="M11" i="1"/>
  <c r="M17" i="1"/>
  <c r="J16" i="1" l="1"/>
  <c r="J13" i="1"/>
  <c r="B19" i="1"/>
  <c r="M9" i="1"/>
  <c r="B18" i="1"/>
  <c r="B17" i="1"/>
  <c r="B11" i="1"/>
  <c r="J9" i="1" l="1"/>
  <c r="J12" i="1"/>
  <c r="J10" i="1"/>
  <c r="J15" i="1"/>
  <c r="J14" i="1"/>
  <c r="B9" i="1"/>
  <c r="J11" i="1" l="1"/>
  <c r="J18" i="1"/>
  <c r="J17" i="1"/>
  <c r="J19" i="1"/>
  <c r="R17" i="2"/>
  <c r="R10" i="2"/>
  <c r="R9" i="2" s="1"/>
  <c r="M10" i="2" l="1"/>
  <c r="B20" i="2"/>
  <c r="M17" i="2"/>
  <c r="B17" i="2" l="1"/>
  <c r="B10" i="2"/>
  <c r="M9" i="2"/>
  <c r="B9" i="2" l="1"/>
</calcChain>
</file>

<file path=xl/sharedStrings.xml><?xml version="1.0" encoding="utf-8"?>
<sst xmlns="http://schemas.openxmlformats.org/spreadsheetml/2006/main" count="207" uniqueCount="66">
  <si>
    <t>江府町</t>
    <rPh sb="0" eb="3">
      <t>コウフチョウ</t>
    </rPh>
    <phoneticPr fontId="2"/>
  </si>
  <si>
    <t>日野町</t>
    <rPh sb="0" eb="3">
      <t>ヒノチョウ</t>
    </rPh>
    <phoneticPr fontId="2"/>
  </si>
  <si>
    <t>日南町</t>
    <rPh sb="0" eb="3">
      <t>ニチナンチョウ</t>
    </rPh>
    <phoneticPr fontId="2"/>
  </si>
  <si>
    <t>伯耆町</t>
    <rPh sb="0" eb="3">
      <t>ホウキチョウ</t>
    </rPh>
    <phoneticPr fontId="2"/>
  </si>
  <si>
    <t>南部町</t>
    <rPh sb="0" eb="3">
      <t>ナンブチョウ</t>
    </rPh>
    <phoneticPr fontId="2"/>
  </si>
  <si>
    <t>大山町</t>
    <rPh sb="0" eb="3">
      <t>ダイセンチョウ</t>
    </rPh>
    <phoneticPr fontId="2"/>
  </si>
  <si>
    <t>日吉津村</t>
    <rPh sb="0" eb="4">
      <t>ヒエヅソン</t>
    </rPh>
    <phoneticPr fontId="2"/>
  </si>
  <si>
    <t>北栄町</t>
    <rPh sb="0" eb="3">
      <t>ホクエイチョウ</t>
    </rPh>
    <phoneticPr fontId="2"/>
  </si>
  <si>
    <t>琴浦町</t>
    <rPh sb="0" eb="3">
      <t>コトウラチョウ</t>
    </rPh>
    <phoneticPr fontId="2"/>
  </si>
  <si>
    <t>湯梨浜町</t>
    <rPh sb="0" eb="4">
      <t>ユリハマチョウ</t>
    </rPh>
    <phoneticPr fontId="2"/>
  </si>
  <si>
    <t>三朝町</t>
    <rPh sb="0" eb="3">
      <t>ミササチョウ</t>
    </rPh>
    <phoneticPr fontId="2"/>
  </si>
  <si>
    <t>八頭町</t>
    <rPh sb="0" eb="3">
      <t>ヤズチョウ</t>
    </rPh>
    <phoneticPr fontId="2"/>
  </si>
  <si>
    <t>智頭町</t>
    <rPh sb="0" eb="3">
      <t>チヅチョウ</t>
    </rPh>
    <phoneticPr fontId="2"/>
  </si>
  <si>
    <t>若桜町</t>
    <rPh sb="0" eb="3">
      <t>ワカサチョウ</t>
    </rPh>
    <phoneticPr fontId="2"/>
  </si>
  <si>
    <t>岩美町</t>
    <rPh sb="0" eb="3">
      <t>イワミチョウ</t>
    </rPh>
    <phoneticPr fontId="2"/>
  </si>
  <si>
    <t>境港市</t>
    <rPh sb="0" eb="3">
      <t>サカイミナトシ</t>
    </rPh>
    <phoneticPr fontId="2"/>
  </si>
  <si>
    <t>倉吉市</t>
    <rPh sb="0" eb="3">
      <t>クラヨシシ</t>
    </rPh>
    <phoneticPr fontId="2"/>
  </si>
  <si>
    <t>米子市</t>
    <rPh sb="0" eb="3">
      <t>ヨナゴシ</t>
    </rPh>
    <phoneticPr fontId="2"/>
  </si>
  <si>
    <t>鳥取市</t>
    <rPh sb="0" eb="3">
      <t>トットリシ</t>
    </rPh>
    <phoneticPr fontId="2"/>
  </si>
  <si>
    <t>西部地区</t>
    <rPh sb="0" eb="2">
      <t>セイブ</t>
    </rPh>
    <rPh sb="2" eb="4">
      <t>チク</t>
    </rPh>
    <phoneticPr fontId="2"/>
  </si>
  <si>
    <t>中部地区</t>
    <rPh sb="0" eb="2">
      <t>チュウブ</t>
    </rPh>
    <rPh sb="2" eb="4">
      <t>チク</t>
    </rPh>
    <phoneticPr fontId="2"/>
  </si>
  <si>
    <t>東部地区</t>
    <rPh sb="0" eb="2">
      <t>トウブ</t>
    </rPh>
    <rPh sb="2" eb="4">
      <t>チク</t>
    </rPh>
    <phoneticPr fontId="2"/>
  </si>
  <si>
    <t>日野郡</t>
    <rPh sb="0" eb="3">
      <t>ヒノグン</t>
    </rPh>
    <phoneticPr fontId="2"/>
  </si>
  <si>
    <t>西伯郡</t>
    <rPh sb="0" eb="3">
      <t>サイハクグン</t>
    </rPh>
    <phoneticPr fontId="2"/>
  </si>
  <si>
    <t>東伯郡</t>
    <rPh sb="0" eb="3">
      <t>トウハクグン</t>
    </rPh>
    <phoneticPr fontId="2"/>
  </si>
  <si>
    <t>八頭郡</t>
    <rPh sb="0" eb="3">
      <t>ヤズグン</t>
    </rPh>
    <phoneticPr fontId="2"/>
  </si>
  <si>
    <t>岩美郡</t>
    <rPh sb="0" eb="3">
      <t>イワミグン</t>
    </rPh>
    <phoneticPr fontId="2"/>
  </si>
  <si>
    <t>郡計</t>
    <rPh sb="0" eb="1">
      <t>グン</t>
    </rPh>
    <rPh sb="1" eb="2">
      <t>ケイ</t>
    </rPh>
    <phoneticPr fontId="2"/>
  </si>
  <si>
    <t>市計</t>
    <rPh sb="0" eb="1">
      <t>シ</t>
    </rPh>
    <rPh sb="1" eb="2">
      <t>ケイ</t>
    </rPh>
    <phoneticPr fontId="2"/>
  </si>
  <si>
    <t>県計</t>
    <rPh sb="0" eb="2">
      <t>ケンケイ</t>
    </rPh>
    <phoneticPr fontId="2"/>
  </si>
  <si>
    <t>県内</t>
    <rPh sb="0" eb="2">
      <t>ケンナイ</t>
    </rPh>
    <phoneticPr fontId="2"/>
  </si>
  <si>
    <t>県外・国外</t>
    <rPh sb="0" eb="2">
      <t>ケンガイ</t>
    </rPh>
    <rPh sb="3" eb="5">
      <t>コクガイ</t>
    </rPh>
    <phoneticPr fontId="2"/>
  </si>
  <si>
    <t>総数</t>
    <rPh sb="0" eb="2">
      <t>ソウスウ</t>
    </rPh>
    <phoneticPr fontId="2"/>
  </si>
  <si>
    <t>死亡</t>
    <rPh sb="0" eb="2">
      <t>シボウ</t>
    </rPh>
    <phoneticPr fontId="2"/>
  </si>
  <si>
    <t>出生</t>
    <rPh sb="0" eb="2">
      <t>シュッショウ</t>
    </rPh>
    <phoneticPr fontId="2"/>
  </si>
  <si>
    <t>転出</t>
    <rPh sb="0" eb="2">
      <t>テンシュツ</t>
    </rPh>
    <phoneticPr fontId="2"/>
  </si>
  <si>
    <t>転入</t>
    <rPh sb="0" eb="2">
      <t>テンニュウ</t>
    </rPh>
    <phoneticPr fontId="2"/>
  </si>
  <si>
    <t>地域</t>
    <rPh sb="0" eb="2">
      <t>チイキ</t>
    </rPh>
    <phoneticPr fontId="2"/>
  </si>
  <si>
    <t>男女計</t>
    <rPh sb="0" eb="3">
      <t>ダンジョケイ</t>
    </rPh>
    <phoneticPr fontId="1"/>
  </si>
  <si>
    <t>自然増減率</t>
    <rPh sb="0" eb="2">
      <t>シゼン</t>
    </rPh>
    <rPh sb="2" eb="5">
      <t>ゾウゲンリツ</t>
    </rPh>
    <phoneticPr fontId="1"/>
  </si>
  <si>
    <t>出生率</t>
    <rPh sb="0" eb="3">
      <t>シュッショウリツ</t>
    </rPh>
    <phoneticPr fontId="1"/>
  </si>
  <si>
    <t>死亡率</t>
    <rPh sb="0" eb="3">
      <t>シボウリツ</t>
    </rPh>
    <phoneticPr fontId="1"/>
  </si>
  <si>
    <t>人口1,000人あたり</t>
    <rPh sb="0" eb="2">
      <t>ジンコウ</t>
    </rPh>
    <rPh sb="7" eb="8">
      <t>ニン</t>
    </rPh>
    <phoneticPr fontId="1"/>
  </si>
  <si>
    <t>県内</t>
    <rPh sb="0" eb="2">
      <t>ケンナイ</t>
    </rPh>
    <phoneticPr fontId="1"/>
  </si>
  <si>
    <t>社会増減率</t>
    <rPh sb="0" eb="2">
      <t>シャカイ</t>
    </rPh>
    <rPh sb="2" eb="5">
      <t>ゾウゲンリツ</t>
    </rPh>
    <phoneticPr fontId="2"/>
  </si>
  <si>
    <t>女計</t>
    <rPh sb="0" eb="1">
      <t>オンナ</t>
    </rPh>
    <rPh sb="1" eb="2">
      <t>ケイ</t>
    </rPh>
    <phoneticPr fontId="1"/>
  </si>
  <si>
    <t>男計</t>
    <rPh sb="0" eb="1">
      <t>オトコ</t>
    </rPh>
    <rPh sb="1" eb="2">
      <t>ケイ</t>
    </rPh>
    <phoneticPr fontId="1"/>
  </si>
  <si>
    <t>対前年同月増減数</t>
    <rPh sb="0" eb="1">
      <t>タイ</t>
    </rPh>
    <rPh sb="1" eb="3">
      <t>ゼンネン</t>
    </rPh>
    <rPh sb="3" eb="5">
      <t>ドウゲツ</t>
    </rPh>
    <rPh sb="5" eb="7">
      <t>ゾウゲン</t>
    </rPh>
    <rPh sb="7" eb="8">
      <t>スウ</t>
    </rPh>
    <phoneticPr fontId="1"/>
  </si>
  <si>
    <t>　　率＝月間件数÷月間日数×年間日数÷月初人口×１０００</t>
    <phoneticPr fontId="1"/>
  </si>
  <si>
    <t>　　少数第２位以下を四捨五入して算出</t>
    <phoneticPr fontId="1"/>
  </si>
  <si>
    <t>対前年同月増減数</t>
    <rPh sb="0" eb="1">
      <t>タイ</t>
    </rPh>
    <rPh sb="1" eb="3">
      <t>ゼンネン</t>
    </rPh>
    <rPh sb="3" eb="5">
      <t>ドウゲツ</t>
    </rPh>
    <rPh sb="5" eb="7">
      <t>ゾウゲン</t>
    </rPh>
    <rPh sb="7" eb="8">
      <t>スウ</t>
    </rPh>
    <phoneticPr fontId="2"/>
  </si>
  <si>
    <t>人口
増減数
１）</t>
    <rPh sb="0" eb="2">
      <t>ジンコウ</t>
    </rPh>
    <rPh sb="3" eb="5">
      <t>ゾウゲン</t>
    </rPh>
    <rPh sb="5" eb="6">
      <t>スウ</t>
    </rPh>
    <phoneticPr fontId="1"/>
  </si>
  <si>
    <t>対前月増減数
２）</t>
    <rPh sb="0" eb="1">
      <t>タイ</t>
    </rPh>
    <rPh sb="1" eb="3">
      <t>ゼンゲツ</t>
    </rPh>
    <rPh sb="3" eb="5">
      <t>ゾウゲン</t>
    </rPh>
    <rPh sb="5" eb="6">
      <t>スウ</t>
    </rPh>
    <phoneticPr fontId="1"/>
  </si>
  <si>
    <t>対前年同月
増減数
　　３）</t>
    <rPh sb="0" eb="1">
      <t>タイ</t>
    </rPh>
    <rPh sb="1" eb="5">
      <t>ゼンエンドウゲツ</t>
    </rPh>
    <rPh sb="6" eb="8">
      <t>ゾウゲン</t>
    </rPh>
    <rPh sb="8" eb="9">
      <t>スウ</t>
    </rPh>
    <phoneticPr fontId="1"/>
  </si>
  <si>
    <t>自然
増減数
４）</t>
    <rPh sb="0" eb="2">
      <t>シゼン</t>
    </rPh>
    <rPh sb="3" eb="5">
      <t>ゾウゲン</t>
    </rPh>
    <rPh sb="5" eb="6">
      <t>スウ</t>
    </rPh>
    <phoneticPr fontId="1"/>
  </si>
  <si>
    <t>人口増減</t>
    <rPh sb="0" eb="2">
      <t>ジンコウ</t>
    </rPh>
    <rPh sb="2" eb="4">
      <t>ゾウゲン</t>
    </rPh>
    <phoneticPr fontId="2"/>
  </si>
  <si>
    <t>自然動態</t>
    <rPh sb="0" eb="2">
      <t>シゼン</t>
    </rPh>
    <rPh sb="2" eb="4">
      <t>ドウタイ</t>
    </rPh>
    <phoneticPr fontId="2"/>
  </si>
  <si>
    <t>社会動態</t>
    <rPh sb="0" eb="2">
      <t>シャカイ</t>
    </rPh>
    <rPh sb="2" eb="4">
      <t>ドウタイ</t>
    </rPh>
    <phoneticPr fontId="2"/>
  </si>
  <si>
    <t>社会
増減数
５）</t>
    <rPh sb="0" eb="2">
      <t>シャカイ</t>
    </rPh>
    <rPh sb="3" eb="5">
      <t>ゾウゲン</t>
    </rPh>
    <rPh sb="5" eb="6">
      <t>スウ</t>
    </rPh>
    <phoneticPr fontId="1"/>
  </si>
  <si>
    <t>注）自然増減率、出生率、死亡率、社会増減率は次の式により、年率換算したものである。</t>
    <phoneticPr fontId="1"/>
  </si>
  <si>
    <t>１）自然増減数と社会増減数を合計した数をいう。</t>
    <rPh sb="2" eb="4">
      <t>シゼン</t>
    </rPh>
    <rPh sb="4" eb="7">
      <t>ゾウゲンスウ</t>
    </rPh>
    <rPh sb="8" eb="10">
      <t>シャカイ</t>
    </rPh>
    <rPh sb="10" eb="13">
      <t>ゾウゲンスウ</t>
    </rPh>
    <rPh sb="14" eb="16">
      <t>ゴウケイ</t>
    </rPh>
    <phoneticPr fontId="1"/>
  </si>
  <si>
    <t>２）当月の人口増減数から前月の人口増減数を差し引いた数をいう。</t>
  </si>
  <si>
    <t>３）当月の人口増減数から前年同月の人口増減数を差し引いた数をいう。</t>
    <rPh sb="2" eb="4">
      <t>トウゲツ</t>
    </rPh>
    <rPh sb="5" eb="10">
      <t>ジンコウゾウゲンスウ</t>
    </rPh>
    <rPh sb="12" eb="14">
      <t>ゼンネン</t>
    </rPh>
    <rPh sb="14" eb="16">
      <t>ドウゲツ</t>
    </rPh>
    <rPh sb="17" eb="21">
      <t>ジンコウゾウゲン</t>
    </rPh>
    <rPh sb="21" eb="22">
      <t>スウ</t>
    </rPh>
    <rPh sb="23" eb="24">
      <t>サ</t>
    </rPh>
    <rPh sb="25" eb="26">
      <t>ヒ</t>
    </rPh>
    <rPh sb="28" eb="29">
      <t>カズ</t>
    </rPh>
    <phoneticPr fontId="1"/>
  </si>
  <si>
    <t>４）出生から死亡を差し引いた数をいう。</t>
    <phoneticPr fontId="1"/>
  </si>
  <si>
    <t>５）転入総数から転出総数を差し引いた数をいう。</t>
    <rPh sb="4" eb="6">
      <t>ソウスウ</t>
    </rPh>
    <rPh sb="10" eb="12">
      <t>ソウスウ</t>
    </rPh>
    <phoneticPr fontId="1"/>
  </si>
  <si>
    <t>第１０表　市町村別、男女別人口増減</t>
    <rPh sb="0" eb="1">
      <t>ダイ</t>
    </rPh>
    <rPh sb="3" eb="4">
      <t>ヒョウ</t>
    </rPh>
    <rPh sb="5" eb="8">
      <t>シチョウソン</t>
    </rPh>
    <rPh sb="8" eb="9">
      <t>ベツ</t>
    </rPh>
    <rPh sb="10" eb="13">
      <t>ダンジョベツ</t>
    </rPh>
    <rPh sb="13" eb="15">
      <t>ジンコウ</t>
    </rPh>
    <rPh sb="15" eb="17">
      <t>ゾウゲン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</si>
</sst>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51">
    <xf numFmtId="0" fontId="0" fillId="0" borderId="0" xfId="0">
      <alignment vertical="center"/>
    </xf>
    <xf numFmtId="0" fontId="4" fillId="0" borderId="1" xfId="0" applyFont="1" applyBorder="1">
      <alignment vertical="center"/>
    </xf>
    <xf numFmtId="0" fontId="0" fillId="0" borderId="1" xfId="0" applyBorder="1">
      <alignment vertical="center"/>
    </xf>
    <xf numFmtId="0" fontId="4" fillId="0" borderId="2" xfId="0" applyFont="1" applyBorder="1">
      <alignment vertical="center"/>
    </xf>
    <xf numFmtId="0" fontId="0" fillId="0" borderId="2" xfId="0" applyBorder="1">
      <alignment vertical="center"/>
    </xf>
    <xf numFmtId="0" fontId="4" fillId="0" borderId="3" xfId="0" applyFont="1" applyBorder="1">
      <alignment vertical="center"/>
    </xf>
    <xf numFmtId="0" fontId="0" fillId="0" borderId="3" xfId="0" applyBorder="1">
      <alignment vertical="center"/>
    </xf>
    <xf numFmtId="0" fontId="4" fillId="0" borderId="4" xfId="0" applyFont="1" applyBorder="1">
      <alignment vertical="center"/>
    </xf>
    <xf numFmtId="0" fontId="0" fillId="0" borderId="4"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shrinkToFit="1"/>
    </xf>
    <xf numFmtId="176" fontId="0" fillId="0" borderId="4" xfId="0" applyNumberFormat="1" applyBorder="1">
      <alignment vertical="center"/>
    </xf>
    <xf numFmtId="176" fontId="0" fillId="0" borderId="3"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5" xfId="0" applyNumberFormat="1" applyBorder="1">
      <alignment vertical="center"/>
    </xf>
    <xf numFmtId="176" fontId="0" fillId="0" borderId="14" xfId="0" applyNumberFormat="1" applyBorder="1">
      <alignment vertical="center"/>
    </xf>
    <xf numFmtId="176" fontId="0" fillId="0" borderId="7" xfId="0" applyNumberFormat="1" applyBorder="1">
      <alignment vertical="center"/>
    </xf>
    <xf numFmtId="176" fontId="0" fillId="0" borderId="15" xfId="0" applyNumberFormat="1" applyBorder="1">
      <alignment vertical="center"/>
    </xf>
    <xf numFmtId="177" fontId="0" fillId="0" borderId="3" xfId="0" applyNumberFormat="1" applyBorder="1">
      <alignment vertical="center"/>
    </xf>
    <xf numFmtId="177" fontId="0" fillId="0" borderId="2" xfId="0" applyNumberFormat="1" applyBorder="1">
      <alignment vertical="center"/>
    </xf>
    <xf numFmtId="177" fontId="0" fillId="0" borderId="5" xfId="0" applyNumberFormat="1" applyBorder="1">
      <alignment vertical="center"/>
    </xf>
    <xf numFmtId="177" fontId="0" fillId="0" borderId="4" xfId="0" applyNumberFormat="1" applyBorder="1">
      <alignment vertical="center"/>
    </xf>
    <xf numFmtId="177" fontId="0" fillId="0" borderId="14" xfId="0" applyNumberFormat="1" applyBorder="1">
      <alignment vertical="center"/>
    </xf>
    <xf numFmtId="177" fontId="0" fillId="0" borderId="1" xfId="0" applyNumberFormat="1" applyBorder="1">
      <alignment vertical="center"/>
    </xf>
    <xf numFmtId="177" fontId="0" fillId="0" borderId="15" xfId="0" applyNumberFormat="1" applyBorder="1">
      <alignment vertical="center"/>
    </xf>
    <xf numFmtId="178" fontId="0" fillId="0" borderId="4" xfId="0" applyNumberFormat="1" applyBorder="1">
      <alignment vertical="center"/>
    </xf>
    <xf numFmtId="178" fontId="0" fillId="0" borderId="3" xfId="0" applyNumberFormat="1" applyBorder="1">
      <alignment vertical="center"/>
    </xf>
    <xf numFmtId="178" fontId="0" fillId="0" borderId="5" xfId="0" applyNumberFormat="1" applyBorder="1">
      <alignment vertical="center"/>
    </xf>
    <xf numFmtId="178" fontId="0" fillId="0" borderId="2" xfId="0" applyNumberFormat="1" applyBorder="1">
      <alignment vertical="center"/>
    </xf>
    <xf numFmtId="178" fontId="0" fillId="0" borderId="14" xfId="0" applyNumberFormat="1" applyBorder="1">
      <alignment vertical="center"/>
    </xf>
    <xf numFmtId="0" fontId="4" fillId="0" borderId="0" xfId="0" applyFont="1">
      <alignment vertical="center"/>
    </xf>
    <xf numFmtId="177" fontId="0" fillId="0" borderId="7" xfId="0" applyNumberFormat="1" applyBorder="1">
      <alignment vertical="center"/>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V46"/>
  <sheetViews>
    <sheetView tabSelected="1"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38</v>
      </c>
    </row>
    <row r="5" spans="1:22" ht="13.5" customHeight="1" x14ac:dyDescent="0.2">
      <c r="A5" s="47" t="s">
        <v>37</v>
      </c>
      <c r="B5" s="48" t="s">
        <v>55</v>
      </c>
      <c r="C5" s="49"/>
      <c r="D5" s="49"/>
      <c r="E5" s="44" t="s">
        <v>56</v>
      </c>
      <c r="F5" s="45"/>
      <c r="G5" s="45"/>
      <c r="H5" s="45"/>
      <c r="I5" s="45"/>
      <c r="J5" s="45"/>
      <c r="K5" s="45"/>
      <c r="L5" s="46"/>
      <c r="M5" s="48" t="s">
        <v>57</v>
      </c>
      <c r="N5" s="49"/>
      <c r="O5" s="49"/>
      <c r="P5" s="49"/>
      <c r="Q5" s="49"/>
      <c r="R5" s="49"/>
      <c r="S5" s="49"/>
      <c r="T5" s="49"/>
      <c r="U5" s="49"/>
      <c r="V5" s="50"/>
    </row>
    <row r="6" spans="1:22" ht="13.5" customHeight="1" x14ac:dyDescent="0.2">
      <c r="A6" s="42"/>
      <c r="B6" s="39" t="s">
        <v>51</v>
      </c>
      <c r="C6" s="39" t="s">
        <v>52</v>
      </c>
      <c r="D6" s="39" t="s">
        <v>53</v>
      </c>
      <c r="E6" s="39" t="s">
        <v>54</v>
      </c>
      <c r="F6" s="14"/>
      <c r="G6" s="39" t="s">
        <v>47</v>
      </c>
      <c r="H6" s="14"/>
      <c r="I6" s="39" t="s">
        <v>47</v>
      </c>
      <c r="J6" s="48" t="s">
        <v>42</v>
      </c>
      <c r="K6" s="49"/>
      <c r="L6" s="50"/>
      <c r="M6" s="39" t="s">
        <v>58</v>
      </c>
      <c r="N6" s="44" t="s">
        <v>36</v>
      </c>
      <c r="O6" s="45"/>
      <c r="P6" s="45"/>
      <c r="Q6" s="46"/>
      <c r="R6" s="44" t="s">
        <v>35</v>
      </c>
      <c r="S6" s="45"/>
      <c r="T6" s="45"/>
      <c r="U6" s="46"/>
      <c r="V6" s="16" t="s">
        <v>42</v>
      </c>
    </row>
    <row r="7" spans="1:22" ht="13.5" customHeight="1" x14ac:dyDescent="0.2">
      <c r="A7" s="42"/>
      <c r="B7" s="42"/>
      <c r="C7" s="40"/>
      <c r="D7" s="40"/>
      <c r="E7" s="42"/>
      <c r="F7" s="11" t="s">
        <v>34</v>
      </c>
      <c r="G7" s="40"/>
      <c r="H7" s="11" t="s">
        <v>33</v>
      </c>
      <c r="I7" s="40"/>
      <c r="J7" s="39" t="s">
        <v>39</v>
      </c>
      <c r="K7" s="13" t="s">
        <v>40</v>
      </c>
      <c r="L7" s="13" t="s">
        <v>41</v>
      </c>
      <c r="M7" s="42"/>
      <c r="N7" s="13" t="s">
        <v>32</v>
      </c>
      <c r="O7" s="39" t="s">
        <v>47</v>
      </c>
      <c r="P7" s="39" t="s">
        <v>31</v>
      </c>
      <c r="Q7" s="12" t="s">
        <v>30</v>
      </c>
      <c r="R7" s="11" t="s">
        <v>32</v>
      </c>
      <c r="S7" s="39" t="s">
        <v>47</v>
      </c>
      <c r="T7" s="40" t="s">
        <v>31</v>
      </c>
      <c r="U7" s="15" t="s">
        <v>43</v>
      </c>
      <c r="V7" s="39" t="s">
        <v>44</v>
      </c>
    </row>
    <row r="8" spans="1:22" ht="30.75" customHeight="1" x14ac:dyDescent="0.2">
      <c r="A8" s="43"/>
      <c r="B8" s="43"/>
      <c r="C8" s="41"/>
      <c r="D8" s="41"/>
      <c r="E8" s="43"/>
      <c r="F8" s="10"/>
      <c r="G8" s="41"/>
      <c r="H8" s="10"/>
      <c r="I8" s="41"/>
      <c r="J8" s="41"/>
      <c r="K8" s="10"/>
      <c r="L8" s="10"/>
      <c r="M8" s="43"/>
      <c r="N8" s="10"/>
      <c r="O8" s="41"/>
      <c r="P8" s="41"/>
      <c r="Q8" s="9"/>
      <c r="R8" s="10"/>
      <c r="S8" s="41"/>
      <c r="T8" s="41"/>
      <c r="U8" s="9"/>
      <c r="V8" s="41"/>
    </row>
    <row r="9" spans="1:22" ht="18.75" customHeight="1" x14ac:dyDescent="0.2">
      <c r="A9" s="8" t="s">
        <v>29</v>
      </c>
      <c r="B9" s="17">
        <f t="shared" ref="B9:I9" si="0">B10+B11</f>
        <v>-1843</v>
      </c>
      <c r="C9" s="17">
        <f t="shared" si="0"/>
        <v>-1534</v>
      </c>
      <c r="D9" s="17">
        <f t="shared" si="0"/>
        <v>-81</v>
      </c>
      <c r="E9" s="17">
        <f t="shared" si="0"/>
        <v>-340</v>
      </c>
      <c r="F9" s="17">
        <f t="shared" si="0"/>
        <v>312</v>
      </c>
      <c r="G9" s="17">
        <f t="shared" si="0"/>
        <v>-12</v>
      </c>
      <c r="H9" s="17">
        <f t="shared" si="0"/>
        <v>652</v>
      </c>
      <c r="I9" s="17">
        <f t="shared" si="0"/>
        <v>27</v>
      </c>
      <c r="J9" s="28">
        <f t="shared" ref="J9:J19" si="1">K9-L9</f>
        <v>-7.2774412164832345</v>
      </c>
      <c r="K9" s="32">
        <v>6.678122528066968</v>
      </c>
      <c r="L9" s="32">
        <v>13.955563744550203</v>
      </c>
      <c r="M9" s="17">
        <f t="shared" ref="M9:U9" si="2">M10+M11</f>
        <v>-1503</v>
      </c>
      <c r="N9" s="17">
        <f t="shared" si="2"/>
        <v>3014</v>
      </c>
      <c r="O9" s="17">
        <f t="shared" si="2"/>
        <v>-300</v>
      </c>
      <c r="P9" s="17">
        <f t="shared" si="2"/>
        <v>1982</v>
      </c>
      <c r="Q9" s="17">
        <f t="shared" si="2"/>
        <v>1032</v>
      </c>
      <c r="R9" s="17">
        <f t="shared" si="2"/>
        <v>4517</v>
      </c>
      <c r="S9" s="17">
        <f t="shared" si="2"/>
        <v>-258</v>
      </c>
      <c r="T9" s="17">
        <f t="shared" si="2"/>
        <v>3485</v>
      </c>
      <c r="U9" s="17">
        <f t="shared" si="2"/>
        <v>1032</v>
      </c>
      <c r="V9" s="28">
        <v>-32.17057102463032</v>
      </c>
    </row>
    <row r="10" spans="1:22" ht="18.75" customHeight="1" x14ac:dyDescent="0.2">
      <c r="A10" s="6" t="s">
        <v>28</v>
      </c>
      <c r="B10" s="18">
        <f t="shared" ref="B10:I10" si="3">B20+B21+B22+B23</f>
        <v>-1449</v>
      </c>
      <c r="C10" s="18">
        <f t="shared" si="3"/>
        <v>-1264</v>
      </c>
      <c r="D10" s="18">
        <f t="shared" si="3"/>
        <v>-132</v>
      </c>
      <c r="E10" s="18">
        <f t="shared" si="3"/>
        <v>-220</v>
      </c>
      <c r="F10" s="18">
        <f t="shared" si="3"/>
        <v>255</v>
      </c>
      <c r="G10" s="18">
        <f t="shared" si="3"/>
        <v>-5</v>
      </c>
      <c r="H10" s="18">
        <f t="shared" si="3"/>
        <v>475</v>
      </c>
      <c r="I10" s="18">
        <f t="shared" si="3"/>
        <v>36</v>
      </c>
      <c r="J10" s="25">
        <f t="shared" si="1"/>
        <v>-6.2745502522713021</v>
      </c>
      <c r="K10" s="33">
        <v>7.272774156041736</v>
      </c>
      <c r="L10" s="33">
        <v>13.547324408313038</v>
      </c>
      <c r="M10" s="18">
        <f t="shared" ref="M10:U10" si="4">M20+M21+M22+M23</f>
        <v>-1229</v>
      </c>
      <c r="N10" s="18">
        <f t="shared" si="4"/>
        <v>2420</v>
      </c>
      <c r="O10" s="18">
        <f t="shared" si="4"/>
        <v>-249</v>
      </c>
      <c r="P10" s="18">
        <f t="shared" si="4"/>
        <v>1725</v>
      </c>
      <c r="Q10" s="18">
        <f t="shared" si="4"/>
        <v>695</v>
      </c>
      <c r="R10" s="18">
        <f t="shared" si="4"/>
        <v>3649</v>
      </c>
      <c r="S10" s="18">
        <f t="shared" si="4"/>
        <v>-158</v>
      </c>
      <c r="T10" s="18">
        <f t="shared" si="4"/>
        <v>2931</v>
      </c>
      <c r="U10" s="18">
        <f t="shared" si="4"/>
        <v>718</v>
      </c>
      <c r="V10" s="25">
        <v>-35.05191936382468</v>
      </c>
    </row>
    <row r="11" spans="1:22" ht="18.75" customHeight="1" x14ac:dyDescent="0.2">
      <c r="A11" s="2" t="s">
        <v>27</v>
      </c>
      <c r="B11" s="19">
        <f t="shared" ref="B11:I11" si="5">B12+B13+B14+B15+B16</f>
        <v>-394</v>
      </c>
      <c r="C11" s="19">
        <f t="shared" si="5"/>
        <v>-270</v>
      </c>
      <c r="D11" s="19">
        <f t="shared" si="5"/>
        <v>51</v>
      </c>
      <c r="E11" s="19">
        <f t="shared" si="5"/>
        <v>-120</v>
      </c>
      <c r="F11" s="19">
        <f t="shared" si="5"/>
        <v>57</v>
      </c>
      <c r="G11" s="19">
        <f t="shared" si="5"/>
        <v>-7</v>
      </c>
      <c r="H11" s="19">
        <f t="shared" si="5"/>
        <v>177</v>
      </c>
      <c r="I11" s="19">
        <f t="shared" si="5"/>
        <v>-9</v>
      </c>
      <c r="J11" s="27">
        <f t="shared" si="1"/>
        <v>-10.293851867711311</v>
      </c>
      <c r="K11" s="34">
        <v>4.8895796371628739</v>
      </c>
      <c r="L11" s="34">
        <v>15.183431504874186</v>
      </c>
      <c r="M11" s="19">
        <f t="shared" ref="M11:U11" si="6">M12+M13+M14+M15+M16</f>
        <v>-274</v>
      </c>
      <c r="N11" s="19">
        <f t="shared" si="6"/>
        <v>594</v>
      </c>
      <c r="O11" s="19">
        <f t="shared" si="6"/>
        <v>-51</v>
      </c>
      <c r="P11" s="19">
        <f t="shared" si="6"/>
        <v>257</v>
      </c>
      <c r="Q11" s="19">
        <f t="shared" si="6"/>
        <v>337</v>
      </c>
      <c r="R11" s="19">
        <f t="shared" si="6"/>
        <v>868</v>
      </c>
      <c r="S11" s="19">
        <f t="shared" si="6"/>
        <v>-100</v>
      </c>
      <c r="T11" s="19">
        <f t="shared" si="6"/>
        <v>554</v>
      </c>
      <c r="U11" s="19">
        <f t="shared" si="6"/>
        <v>314</v>
      </c>
      <c r="V11" s="30">
        <v>-23.50429509794084</v>
      </c>
    </row>
    <row r="12" spans="1:22" ht="18.75" customHeight="1" x14ac:dyDescent="0.2">
      <c r="A12" s="6" t="s">
        <v>26</v>
      </c>
      <c r="B12" s="18">
        <f t="shared" ref="B12:I12" si="7">B24</f>
        <v>-31</v>
      </c>
      <c r="C12" s="18">
        <f t="shared" si="7"/>
        <v>-8</v>
      </c>
      <c r="D12" s="18">
        <f t="shared" si="7"/>
        <v>-18</v>
      </c>
      <c r="E12" s="18">
        <f t="shared" si="7"/>
        <v>-3</v>
      </c>
      <c r="F12" s="18">
        <f t="shared" si="7"/>
        <v>5</v>
      </c>
      <c r="G12" s="18">
        <f t="shared" si="7"/>
        <v>2</v>
      </c>
      <c r="H12" s="18">
        <f t="shared" si="7"/>
        <v>8</v>
      </c>
      <c r="I12" s="18">
        <f t="shared" si="7"/>
        <v>-5</v>
      </c>
      <c r="J12" s="25">
        <f t="shared" si="1"/>
        <v>-3.3005588343451029</v>
      </c>
      <c r="K12" s="33">
        <v>5.5009313905751709</v>
      </c>
      <c r="L12" s="33">
        <v>8.8014902249202738</v>
      </c>
      <c r="M12" s="18">
        <f t="shared" ref="M12:U12" si="8">M24</f>
        <v>-28</v>
      </c>
      <c r="N12" s="18">
        <f t="shared" si="8"/>
        <v>50</v>
      </c>
      <c r="O12" s="18">
        <f t="shared" si="8"/>
        <v>-14</v>
      </c>
      <c r="P12" s="18">
        <f t="shared" si="8"/>
        <v>26</v>
      </c>
      <c r="Q12" s="18">
        <f t="shared" si="8"/>
        <v>24</v>
      </c>
      <c r="R12" s="18">
        <f t="shared" si="8"/>
        <v>78</v>
      </c>
      <c r="S12" s="18">
        <f t="shared" si="8"/>
        <v>11</v>
      </c>
      <c r="T12" s="18">
        <f t="shared" si="8"/>
        <v>50</v>
      </c>
      <c r="U12" s="18">
        <f t="shared" si="8"/>
        <v>28</v>
      </c>
      <c r="V12" s="25">
        <v>-30.805215787220966</v>
      </c>
    </row>
    <row r="13" spans="1:22" ht="18.75" customHeight="1" x14ac:dyDescent="0.2">
      <c r="A13" s="4" t="s">
        <v>25</v>
      </c>
      <c r="B13" s="20">
        <f t="shared" ref="B13:I13" si="9">B25+B26+B27</f>
        <v>-96</v>
      </c>
      <c r="C13" s="20">
        <f t="shared" si="9"/>
        <v>-73</v>
      </c>
      <c r="D13" s="20">
        <f t="shared" si="9"/>
        <v>12</v>
      </c>
      <c r="E13" s="20">
        <f t="shared" si="9"/>
        <v>-21</v>
      </c>
      <c r="F13" s="20">
        <f t="shared" si="9"/>
        <v>11</v>
      </c>
      <c r="G13" s="20">
        <f t="shared" si="9"/>
        <v>-1</v>
      </c>
      <c r="H13" s="20">
        <f t="shared" si="9"/>
        <v>32</v>
      </c>
      <c r="I13" s="20">
        <f t="shared" si="9"/>
        <v>3</v>
      </c>
      <c r="J13" s="26">
        <f t="shared" si="1"/>
        <v>-9.917695420004371</v>
      </c>
      <c r="K13" s="35">
        <v>5.1949833152403873</v>
      </c>
      <c r="L13" s="35">
        <v>15.112678735244758</v>
      </c>
      <c r="M13" s="20">
        <f t="shared" ref="M13:U13" si="10">M25+M26+M27</f>
        <v>-75</v>
      </c>
      <c r="N13" s="20">
        <f t="shared" si="10"/>
        <v>94</v>
      </c>
      <c r="O13" s="20">
        <f t="shared" si="10"/>
        <v>-28</v>
      </c>
      <c r="P13" s="20">
        <f t="shared" si="10"/>
        <v>38</v>
      </c>
      <c r="Q13" s="20">
        <f t="shared" si="10"/>
        <v>56</v>
      </c>
      <c r="R13" s="20">
        <f t="shared" si="10"/>
        <v>169</v>
      </c>
      <c r="S13" s="20">
        <f t="shared" si="10"/>
        <v>-44</v>
      </c>
      <c r="T13" s="20">
        <f t="shared" si="10"/>
        <v>96</v>
      </c>
      <c r="U13" s="20">
        <f t="shared" si="10"/>
        <v>73</v>
      </c>
      <c r="V13" s="26">
        <v>-35.420340785729906</v>
      </c>
    </row>
    <row r="14" spans="1:22" ht="18.75" customHeight="1" x14ac:dyDescent="0.2">
      <c r="A14" s="4" t="s">
        <v>24</v>
      </c>
      <c r="B14" s="20">
        <f t="shared" ref="B14:I14" si="11">B28+B29+B30+B31</f>
        <v>-141</v>
      </c>
      <c r="C14" s="20">
        <f t="shared" si="11"/>
        <v>-112</v>
      </c>
      <c r="D14" s="20">
        <f t="shared" si="11"/>
        <v>-2</v>
      </c>
      <c r="E14" s="20">
        <f t="shared" si="11"/>
        <v>-40</v>
      </c>
      <c r="F14" s="20">
        <f t="shared" si="11"/>
        <v>24</v>
      </c>
      <c r="G14" s="20">
        <f t="shared" si="11"/>
        <v>-9</v>
      </c>
      <c r="H14" s="20">
        <f t="shared" si="11"/>
        <v>64</v>
      </c>
      <c r="I14" s="20">
        <f t="shared" si="11"/>
        <v>5</v>
      </c>
      <c r="J14" s="26">
        <f t="shared" si="1"/>
        <v>-8.9972059361839278</v>
      </c>
      <c r="K14" s="35">
        <v>5.398323561710356</v>
      </c>
      <c r="L14" s="35">
        <v>14.395529497894284</v>
      </c>
      <c r="M14" s="20">
        <f t="shared" ref="M14:U14" si="12">M28+M29+M30+M31</f>
        <v>-101</v>
      </c>
      <c r="N14" s="20">
        <f t="shared" si="12"/>
        <v>223</v>
      </c>
      <c r="O14" s="20">
        <f t="shared" si="12"/>
        <v>-26</v>
      </c>
      <c r="P14" s="20">
        <f t="shared" si="12"/>
        <v>84</v>
      </c>
      <c r="Q14" s="20">
        <f t="shared" si="12"/>
        <v>139</v>
      </c>
      <c r="R14" s="20">
        <f t="shared" si="12"/>
        <v>324</v>
      </c>
      <c r="S14" s="20">
        <f t="shared" si="12"/>
        <v>-38</v>
      </c>
      <c r="T14" s="20">
        <f t="shared" si="12"/>
        <v>230</v>
      </c>
      <c r="U14" s="20">
        <f t="shared" si="12"/>
        <v>94</v>
      </c>
      <c r="V14" s="26">
        <v>-22.71794498886441</v>
      </c>
    </row>
    <row r="15" spans="1:22" ht="18.75" customHeight="1" x14ac:dyDescent="0.2">
      <c r="A15" s="4" t="s">
        <v>23</v>
      </c>
      <c r="B15" s="20">
        <f t="shared" ref="B15:I15" si="13">B32+B33+B34+B35</f>
        <v>-93</v>
      </c>
      <c r="C15" s="20">
        <f t="shared" si="13"/>
        <v>-74</v>
      </c>
      <c r="D15" s="20">
        <f t="shared" si="13"/>
        <v>39</v>
      </c>
      <c r="E15" s="20">
        <f t="shared" si="13"/>
        <v>-40</v>
      </c>
      <c r="F15" s="20">
        <f t="shared" si="13"/>
        <v>13</v>
      </c>
      <c r="G15" s="20">
        <f t="shared" si="13"/>
        <v>0</v>
      </c>
      <c r="H15" s="20">
        <f t="shared" si="13"/>
        <v>53</v>
      </c>
      <c r="I15" s="22">
        <f t="shared" si="13"/>
        <v>-9</v>
      </c>
      <c r="J15" s="26">
        <f>K15-L15</f>
        <v>-11.874533355238864</v>
      </c>
      <c r="K15" s="35">
        <v>3.859223340452631</v>
      </c>
      <c r="L15" s="35">
        <v>15.733756695691495</v>
      </c>
      <c r="M15" s="22">
        <f t="shared" ref="M15:U15" si="14">M32+M33+M34+M35</f>
        <v>-53</v>
      </c>
      <c r="N15" s="20">
        <f t="shared" si="14"/>
        <v>177</v>
      </c>
      <c r="O15" s="20">
        <f t="shared" si="14"/>
        <v>10</v>
      </c>
      <c r="P15" s="20">
        <f t="shared" si="14"/>
        <v>90</v>
      </c>
      <c r="Q15" s="20">
        <f t="shared" si="14"/>
        <v>87</v>
      </c>
      <c r="R15" s="20">
        <f>R32+R33+R34+R35</f>
        <v>230</v>
      </c>
      <c r="S15" s="20">
        <f t="shared" si="14"/>
        <v>-20</v>
      </c>
      <c r="T15" s="20">
        <f t="shared" si="14"/>
        <v>143</v>
      </c>
      <c r="U15" s="20">
        <f t="shared" si="14"/>
        <v>87</v>
      </c>
      <c r="V15" s="26">
        <v>-15.733756695691497</v>
      </c>
    </row>
    <row r="16" spans="1:22" ht="18.75" customHeight="1" x14ac:dyDescent="0.2">
      <c r="A16" s="2" t="s">
        <v>22</v>
      </c>
      <c r="B16" s="19">
        <f t="shared" ref="B16:I16" si="15">B36+B37+B38</f>
        <v>-33</v>
      </c>
      <c r="C16" s="19">
        <f t="shared" si="15"/>
        <v>-3</v>
      </c>
      <c r="D16" s="19">
        <f t="shared" si="15"/>
        <v>20</v>
      </c>
      <c r="E16" s="19">
        <f t="shared" si="15"/>
        <v>-16</v>
      </c>
      <c r="F16" s="19">
        <f t="shared" si="15"/>
        <v>4</v>
      </c>
      <c r="G16" s="19">
        <f t="shared" si="15"/>
        <v>1</v>
      </c>
      <c r="H16" s="19">
        <f t="shared" si="15"/>
        <v>20</v>
      </c>
      <c r="I16" s="19">
        <f t="shared" si="15"/>
        <v>-3</v>
      </c>
      <c r="J16" s="27">
        <f t="shared" si="1"/>
        <v>-19.59100424024475</v>
      </c>
      <c r="K16" s="34">
        <v>4.8977510600611884</v>
      </c>
      <c r="L16" s="34">
        <v>24.488755300305939</v>
      </c>
      <c r="M16" s="19">
        <f t="shared" ref="M16:U16" si="16">M36+M37+M38</f>
        <v>-17</v>
      </c>
      <c r="N16" s="19">
        <f t="shared" si="16"/>
        <v>50</v>
      </c>
      <c r="O16" s="19">
        <f t="shared" si="16"/>
        <v>7</v>
      </c>
      <c r="P16" s="19">
        <f t="shared" si="16"/>
        <v>19</v>
      </c>
      <c r="Q16" s="19">
        <f t="shared" si="16"/>
        <v>31</v>
      </c>
      <c r="R16" s="19">
        <f t="shared" si="16"/>
        <v>67</v>
      </c>
      <c r="S16" s="19">
        <f t="shared" si="16"/>
        <v>-9</v>
      </c>
      <c r="T16" s="19">
        <f t="shared" si="16"/>
        <v>35</v>
      </c>
      <c r="U16" s="19">
        <f t="shared" si="16"/>
        <v>32</v>
      </c>
      <c r="V16" s="30">
        <v>-20.815442005260053</v>
      </c>
    </row>
    <row r="17" spans="1:22" ht="18.75" customHeight="1" x14ac:dyDescent="0.2">
      <c r="A17" s="6" t="s">
        <v>21</v>
      </c>
      <c r="B17" s="18">
        <f t="shared" ref="B17:I17" si="17">B12+B13+B20</f>
        <v>-629</v>
      </c>
      <c r="C17" s="18">
        <f t="shared" si="17"/>
        <v>-464</v>
      </c>
      <c r="D17" s="18">
        <f t="shared" si="17"/>
        <v>-16</v>
      </c>
      <c r="E17" s="18">
        <f t="shared" si="17"/>
        <v>-110</v>
      </c>
      <c r="F17" s="18">
        <f t="shared" si="17"/>
        <v>128</v>
      </c>
      <c r="G17" s="18">
        <f t="shared" si="17"/>
        <v>11</v>
      </c>
      <c r="H17" s="18">
        <f t="shared" si="17"/>
        <v>238</v>
      </c>
      <c r="I17" s="18">
        <f t="shared" si="17"/>
        <v>19</v>
      </c>
      <c r="J17" s="25">
        <f t="shared" si="1"/>
        <v>-5.801784175073716</v>
      </c>
      <c r="K17" s="33">
        <v>6.7511670400857762</v>
      </c>
      <c r="L17" s="33">
        <v>12.552951215159492</v>
      </c>
      <c r="M17" s="18">
        <f t="shared" ref="M17:U17" si="18">M12+M13+M20</f>
        <v>-519</v>
      </c>
      <c r="N17" s="18">
        <f t="shared" si="18"/>
        <v>1136</v>
      </c>
      <c r="O17" s="18">
        <f t="shared" si="18"/>
        <v>-142</v>
      </c>
      <c r="P17" s="18">
        <f t="shared" si="18"/>
        <v>765</v>
      </c>
      <c r="Q17" s="18">
        <f t="shared" si="18"/>
        <v>371</v>
      </c>
      <c r="R17" s="18">
        <f t="shared" si="18"/>
        <v>1655</v>
      </c>
      <c r="S17" s="18">
        <f t="shared" si="18"/>
        <v>-134</v>
      </c>
      <c r="T17" s="18">
        <f t="shared" si="18"/>
        <v>1313</v>
      </c>
      <c r="U17" s="18">
        <f t="shared" si="18"/>
        <v>342</v>
      </c>
      <c r="V17" s="25">
        <v>-27.373872607847815</v>
      </c>
    </row>
    <row r="18" spans="1:22" ht="18.75" customHeight="1" x14ac:dyDescent="0.2">
      <c r="A18" s="4" t="s">
        <v>20</v>
      </c>
      <c r="B18" s="20">
        <f t="shared" ref="B18:I18" si="19">B14+B22</f>
        <v>-334</v>
      </c>
      <c r="C18" s="20">
        <f t="shared" si="19"/>
        <v>-279</v>
      </c>
      <c r="D18" s="20">
        <f t="shared" si="19"/>
        <v>-69</v>
      </c>
      <c r="E18" s="20">
        <f t="shared" si="19"/>
        <v>-68</v>
      </c>
      <c r="F18" s="20">
        <f t="shared" si="19"/>
        <v>49</v>
      </c>
      <c r="G18" s="20">
        <f t="shared" si="19"/>
        <v>-14</v>
      </c>
      <c r="H18" s="20">
        <f t="shared" si="19"/>
        <v>117</v>
      </c>
      <c r="I18" s="20">
        <f t="shared" si="19"/>
        <v>-5</v>
      </c>
      <c r="J18" s="26">
        <f t="shared" si="1"/>
        <v>-8.1344058163951232</v>
      </c>
      <c r="K18" s="35">
        <v>5.8615571324023659</v>
      </c>
      <c r="L18" s="35">
        <v>13.995962948797489</v>
      </c>
      <c r="M18" s="20">
        <f t="shared" ref="M18:U18" si="20">M14+M22</f>
        <v>-266</v>
      </c>
      <c r="N18" s="20">
        <f t="shared" si="20"/>
        <v>445</v>
      </c>
      <c r="O18" s="20">
        <f t="shared" si="20"/>
        <v>-59</v>
      </c>
      <c r="P18" s="20">
        <f t="shared" si="20"/>
        <v>216</v>
      </c>
      <c r="Q18" s="20">
        <f t="shared" si="20"/>
        <v>229</v>
      </c>
      <c r="R18" s="20">
        <f t="shared" si="20"/>
        <v>711</v>
      </c>
      <c r="S18" s="20">
        <f t="shared" si="20"/>
        <v>1</v>
      </c>
      <c r="T18" s="20">
        <f t="shared" si="20"/>
        <v>465</v>
      </c>
      <c r="U18" s="20">
        <f t="shared" si="20"/>
        <v>246</v>
      </c>
      <c r="V18" s="26">
        <v>-31.819881575898549</v>
      </c>
    </row>
    <row r="19" spans="1:22" ht="18.75" customHeight="1" x14ac:dyDescent="0.2">
      <c r="A19" s="2" t="s">
        <v>19</v>
      </c>
      <c r="B19" s="19">
        <f t="shared" ref="B19:I19" si="21">B15+B16+B21+B23</f>
        <v>-880</v>
      </c>
      <c r="C19" s="19">
        <f t="shared" si="21"/>
        <v>-791</v>
      </c>
      <c r="D19" s="19">
        <f t="shared" si="21"/>
        <v>4</v>
      </c>
      <c r="E19" s="19">
        <f t="shared" si="21"/>
        <v>-162</v>
      </c>
      <c r="F19" s="19">
        <f t="shared" si="21"/>
        <v>135</v>
      </c>
      <c r="G19" s="19">
        <f t="shared" si="21"/>
        <v>-9</v>
      </c>
      <c r="H19" s="19">
        <f t="shared" si="21"/>
        <v>297</v>
      </c>
      <c r="I19" s="21">
        <f t="shared" si="21"/>
        <v>13</v>
      </c>
      <c r="J19" s="27">
        <f t="shared" si="1"/>
        <v>-8.3503090941828155</v>
      </c>
      <c r="K19" s="34">
        <v>6.9585909118190132</v>
      </c>
      <c r="L19" s="34">
        <v>15.308900006001828</v>
      </c>
      <c r="M19" s="21">
        <f t="shared" ref="M19:U19" si="22">M15+M16+M21+M23</f>
        <v>-718</v>
      </c>
      <c r="N19" s="21">
        <f>N15+N16+N21+N23</f>
        <v>1433</v>
      </c>
      <c r="O19" s="19">
        <f t="shared" si="22"/>
        <v>-99</v>
      </c>
      <c r="P19" s="19">
        <f t="shared" si="22"/>
        <v>1001</v>
      </c>
      <c r="Q19" s="19">
        <f t="shared" si="22"/>
        <v>432</v>
      </c>
      <c r="R19" s="19">
        <f t="shared" si="22"/>
        <v>2151</v>
      </c>
      <c r="S19" s="19">
        <f t="shared" si="22"/>
        <v>-125</v>
      </c>
      <c r="T19" s="19">
        <f t="shared" si="22"/>
        <v>1707</v>
      </c>
      <c r="U19" s="19">
        <f t="shared" si="22"/>
        <v>444</v>
      </c>
      <c r="V19" s="30">
        <v>-37.00939462730409</v>
      </c>
    </row>
    <row r="20" spans="1:22" ht="18.75" customHeight="1" x14ac:dyDescent="0.2">
      <c r="A20" s="5" t="s">
        <v>18</v>
      </c>
      <c r="B20" s="18">
        <f>E20+M20</f>
        <v>-502</v>
      </c>
      <c r="C20" s="18">
        <v>-383</v>
      </c>
      <c r="D20" s="18">
        <f>G20-I20+O20-S20</f>
        <v>-10</v>
      </c>
      <c r="E20" s="18">
        <f>F20-H20</f>
        <v>-86</v>
      </c>
      <c r="F20" s="18">
        <v>112</v>
      </c>
      <c r="G20" s="18">
        <v>10</v>
      </c>
      <c r="H20" s="18">
        <v>198</v>
      </c>
      <c r="I20" s="18">
        <v>21</v>
      </c>
      <c r="J20" s="25">
        <f>K20-L20</f>
        <v>-5.3974938708611315</v>
      </c>
      <c r="K20" s="33">
        <v>7.0292943434470576</v>
      </c>
      <c r="L20" s="33">
        <v>12.426788214308189</v>
      </c>
      <c r="M20" s="18">
        <f>N20-R20</f>
        <v>-416</v>
      </c>
      <c r="N20" s="18">
        <f>P20+Q20</f>
        <v>992</v>
      </c>
      <c r="O20" s="22">
        <v>-100</v>
      </c>
      <c r="P20" s="22">
        <v>701</v>
      </c>
      <c r="Q20" s="22">
        <v>291</v>
      </c>
      <c r="R20" s="22">
        <f>SUM(T20:U20)</f>
        <v>1408</v>
      </c>
      <c r="S20" s="22">
        <v>-101</v>
      </c>
      <c r="T20" s="22">
        <v>1167</v>
      </c>
      <c r="U20" s="22">
        <v>241</v>
      </c>
      <c r="V20" s="29">
        <v>-26.108807561374803</v>
      </c>
    </row>
    <row r="21" spans="1:22" ht="18.75" customHeight="1" x14ac:dyDescent="0.2">
      <c r="A21" s="3" t="s">
        <v>17</v>
      </c>
      <c r="B21" s="20">
        <f t="shared" ref="B21:B38" si="23">E21+M21</f>
        <v>-605</v>
      </c>
      <c r="C21" s="20">
        <v>-591</v>
      </c>
      <c r="D21" s="20">
        <f t="shared" ref="D21:D38" si="24">G21-I21+O21-S21</f>
        <v>-45</v>
      </c>
      <c r="E21" s="20">
        <f t="shared" ref="E21:E38" si="25">F21-H21</f>
        <v>-90</v>
      </c>
      <c r="F21" s="20">
        <v>96</v>
      </c>
      <c r="G21" s="20">
        <v>-10</v>
      </c>
      <c r="H21" s="20">
        <v>186</v>
      </c>
      <c r="I21" s="20">
        <v>20</v>
      </c>
      <c r="J21" s="26">
        <f t="shared" ref="J21:J38" si="26">K21-L21</f>
        <v>-7.2256973512815108</v>
      </c>
      <c r="K21" s="35">
        <v>7.7074105080336111</v>
      </c>
      <c r="L21" s="35">
        <v>14.933107859315122</v>
      </c>
      <c r="M21" s="20">
        <f t="shared" ref="M21:M38" si="27">N21-R21</f>
        <v>-515</v>
      </c>
      <c r="N21" s="20">
        <f t="shared" ref="N21:N38" si="28">P21+Q21</f>
        <v>1007</v>
      </c>
      <c r="O21" s="20">
        <v>-51</v>
      </c>
      <c r="P21" s="20">
        <v>737</v>
      </c>
      <c r="Q21" s="20">
        <v>270</v>
      </c>
      <c r="R21" s="20">
        <f t="shared" ref="R21:R38" si="29">SUM(T21:U21)</f>
        <v>1522</v>
      </c>
      <c r="S21" s="20">
        <v>-36</v>
      </c>
      <c r="T21" s="20">
        <v>1253</v>
      </c>
      <c r="U21" s="20">
        <v>269</v>
      </c>
      <c r="V21" s="26">
        <v>-41.347045954555298</v>
      </c>
    </row>
    <row r="22" spans="1:22" ht="18.75" customHeight="1" x14ac:dyDescent="0.2">
      <c r="A22" s="3" t="s">
        <v>16</v>
      </c>
      <c r="B22" s="20">
        <f t="shared" si="23"/>
        <v>-193</v>
      </c>
      <c r="C22" s="20">
        <v>-167</v>
      </c>
      <c r="D22" s="20">
        <f t="shared" si="24"/>
        <v>-67</v>
      </c>
      <c r="E22" s="20">
        <f t="shared" si="25"/>
        <v>-28</v>
      </c>
      <c r="F22" s="20">
        <v>25</v>
      </c>
      <c r="G22" s="20">
        <v>-5</v>
      </c>
      <c r="H22" s="20">
        <v>53</v>
      </c>
      <c r="I22" s="20">
        <v>-10</v>
      </c>
      <c r="J22" s="26">
        <f t="shared" si="26"/>
        <v>-7.1543026270011216</v>
      </c>
      <c r="K22" s="35">
        <v>6.3877702026795733</v>
      </c>
      <c r="L22" s="35">
        <v>13.542072829680695</v>
      </c>
      <c r="M22" s="20">
        <f t="shared" si="27"/>
        <v>-165</v>
      </c>
      <c r="N22" s="20">
        <f t="shared" si="28"/>
        <v>222</v>
      </c>
      <c r="O22" s="20">
        <v>-33</v>
      </c>
      <c r="P22" s="20">
        <v>132</v>
      </c>
      <c r="Q22" s="20">
        <v>90</v>
      </c>
      <c r="R22" s="20">
        <f t="shared" si="29"/>
        <v>387</v>
      </c>
      <c r="S22" s="20">
        <v>39</v>
      </c>
      <c r="T22" s="20">
        <v>235</v>
      </c>
      <c r="U22" s="20">
        <v>152</v>
      </c>
      <c r="V22" s="26">
        <v>-42.159283337685181</v>
      </c>
    </row>
    <row r="23" spans="1:22" ht="18.75" customHeight="1" x14ac:dyDescent="0.2">
      <c r="A23" s="1" t="s">
        <v>15</v>
      </c>
      <c r="B23" s="19">
        <f t="shared" si="23"/>
        <v>-149</v>
      </c>
      <c r="C23" s="19">
        <v>-123</v>
      </c>
      <c r="D23" s="19">
        <f t="shared" si="24"/>
        <v>-10</v>
      </c>
      <c r="E23" s="19">
        <f t="shared" si="25"/>
        <v>-16</v>
      </c>
      <c r="F23" s="19">
        <v>22</v>
      </c>
      <c r="G23" s="19">
        <v>0</v>
      </c>
      <c r="H23" s="19">
        <v>38</v>
      </c>
      <c r="I23" s="21">
        <v>5</v>
      </c>
      <c r="J23" s="27">
        <f t="shared" si="26"/>
        <v>-5.7977748060872658</v>
      </c>
      <c r="K23" s="34">
        <v>7.9719403583699924</v>
      </c>
      <c r="L23" s="34">
        <v>13.769715164457258</v>
      </c>
      <c r="M23" s="21">
        <f t="shared" si="27"/>
        <v>-133</v>
      </c>
      <c r="N23" s="21">
        <f t="shared" si="28"/>
        <v>199</v>
      </c>
      <c r="O23" s="19">
        <v>-65</v>
      </c>
      <c r="P23" s="19">
        <v>155</v>
      </c>
      <c r="Q23" s="19">
        <v>44</v>
      </c>
      <c r="R23" s="19">
        <f t="shared" si="29"/>
        <v>332</v>
      </c>
      <c r="S23" s="19">
        <v>-60</v>
      </c>
      <c r="T23" s="19">
        <v>276</v>
      </c>
      <c r="U23" s="19">
        <v>56</v>
      </c>
      <c r="V23" s="31">
        <v>-48.194003075600392</v>
      </c>
    </row>
    <row r="24" spans="1:22" ht="18.75" customHeight="1" x14ac:dyDescent="0.2">
      <c r="A24" s="7" t="s">
        <v>14</v>
      </c>
      <c r="B24" s="17">
        <f t="shared" si="23"/>
        <v>-31</v>
      </c>
      <c r="C24" s="17">
        <v>-8</v>
      </c>
      <c r="D24" s="18">
        <f t="shared" si="24"/>
        <v>-18</v>
      </c>
      <c r="E24" s="18">
        <f t="shared" si="25"/>
        <v>-3</v>
      </c>
      <c r="F24" s="17">
        <v>5</v>
      </c>
      <c r="G24" s="17">
        <v>2</v>
      </c>
      <c r="H24" s="17">
        <v>8</v>
      </c>
      <c r="I24" s="23">
        <v>-5</v>
      </c>
      <c r="J24" s="28">
        <f t="shared" si="26"/>
        <v>-3.3005588343451029</v>
      </c>
      <c r="K24" s="32">
        <v>5.5009313905751709</v>
      </c>
      <c r="L24" s="32">
        <v>8.8014902249202738</v>
      </c>
      <c r="M24" s="18">
        <f t="shared" si="27"/>
        <v>-28</v>
      </c>
      <c r="N24" s="17">
        <f t="shared" si="28"/>
        <v>50</v>
      </c>
      <c r="O24" s="17">
        <v>-14</v>
      </c>
      <c r="P24" s="17">
        <v>26</v>
      </c>
      <c r="Q24" s="17">
        <v>24</v>
      </c>
      <c r="R24" s="17">
        <f t="shared" si="29"/>
        <v>78</v>
      </c>
      <c r="S24" s="17">
        <v>11</v>
      </c>
      <c r="T24" s="17">
        <v>50</v>
      </c>
      <c r="U24" s="17">
        <v>28</v>
      </c>
      <c r="V24" s="28">
        <v>-30.805215787220966</v>
      </c>
    </row>
    <row r="25" spans="1:22" ht="18.75" customHeight="1" x14ac:dyDescent="0.2">
      <c r="A25" s="5" t="s">
        <v>13</v>
      </c>
      <c r="B25" s="18">
        <f t="shared" si="23"/>
        <v>-14</v>
      </c>
      <c r="C25" s="18">
        <v>-10</v>
      </c>
      <c r="D25" s="18">
        <f t="shared" si="24"/>
        <v>-2</v>
      </c>
      <c r="E25" s="18">
        <f t="shared" si="25"/>
        <v>-3</v>
      </c>
      <c r="F25" s="18">
        <v>1</v>
      </c>
      <c r="G25" s="18">
        <v>1</v>
      </c>
      <c r="H25" s="18">
        <v>4</v>
      </c>
      <c r="I25" s="18">
        <v>1</v>
      </c>
      <c r="J25" s="25">
        <f t="shared" si="26"/>
        <v>-12.547986019595484</v>
      </c>
      <c r="K25" s="33">
        <v>4.1826620065318281</v>
      </c>
      <c r="L25" s="33">
        <v>16.730648026127312</v>
      </c>
      <c r="M25" s="18">
        <f t="shared" si="27"/>
        <v>-11</v>
      </c>
      <c r="N25" s="18">
        <f t="shared" si="28"/>
        <v>11</v>
      </c>
      <c r="O25" s="18">
        <v>-1</v>
      </c>
      <c r="P25" s="18">
        <v>4</v>
      </c>
      <c r="Q25" s="18">
        <v>7</v>
      </c>
      <c r="R25" s="18">
        <f t="shared" si="29"/>
        <v>22</v>
      </c>
      <c r="S25" s="18">
        <v>1</v>
      </c>
      <c r="T25" s="18">
        <v>14</v>
      </c>
      <c r="U25" s="18">
        <v>8</v>
      </c>
      <c r="V25" s="29">
        <v>-46.009282071850116</v>
      </c>
    </row>
    <row r="26" spans="1:22" ht="18.75" customHeight="1" x14ac:dyDescent="0.2">
      <c r="A26" s="3" t="s">
        <v>12</v>
      </c>
      <c r="B26" s="20">
        <f t="shared" si="23"/>
        <v>-51</v>
      </c>
      <c r="C26" s="20">
        <v>-48</v>
      </c>
      <c r="D26" s="20">
        <f t="shared" si="24"/>
        <v>-19</v>
      </c>
      <c r="E26" s="20">
        <f t="shared" si="25"/>
        <v>-8</v>
      </c>
      <c r="F26" s="20">
        <v>2</v>
      </c>
      <c r="G26" s="20">
        <v>0</v>
      </c>
      <c r="H26" s="20">
        <v>10</v>
      </c>
      <c r="I26" s="20">
        <v>1</v>
      </c>
      <c r="J26" s="26">
        <f t="shared" si="26"/>
        <v>-14.915842974995531</v>
      </c>
      <c r="K26" s="35">
        <v>3.7289607437488823</v>
      </c>
      <c r="L26" s="35">
        <v>18.644803718744413</v>
      </c>
      <c r="M26" s="20">
        <f t="shared" si="27"/>
        <v>-43</v>
      </c>
      <c r="N26" s="20">
        <f t="shared" si="28"/>
        <v>32</v>
      </c>
      <c r="O26" s="20">
        <v>-5</v>
      </c>
      <c r="P26" s="20">
        <v>23</v>
      </c>
      <c r="Q26" s="20">
        <v>9</v>
      </c>
      <c r="R26" s="20">
        <f t="shared" si="29"/>
        <v>75</v>
      </c>
      <c r="S26" s="20">
        <v>13</v>
      </c>
      <c r="T26" s="20">
        <v>46</v>
      </c>
      <c r="U26" s="20">
        <v>29</v>
      </c>
      <c r="V26" s="26">
        <v>-80.172655990600987</v>
      </c>
    </row>
    <row r="27" spans="1:22" ht="18.75" customHeight="1" x14ac:dyDescent="0.2">
      <c r="A27" s="1" t="s">
        <v>11</v>
      </c>
      <c r="B27" s="19">
        <f t="shared" si="23"/>
        <v>-31</v>
      </c>
      <c r="C27" s="19">
        <v>-15</v>
      </c>
      <c r="D27" s="19">
        <f t="shared" si="24"/>
        <v>33</v>
      </c>
      <c r="E27" s="19">
        <f t="shared" si="25"/>
        <v>-10</v>
      </c>
      <c r="F27" s="19">
        <v>8</v>
      </c>
      <c r="G27" s="19">
        <v>-2</v>
      </c>
      <c r="H27" s="21">
        <v>18</v>
      </c>
      <c r="I27" s="21">
        <v>1</v>
      </c>
      <c r="J27" s="27">
        <f t="shared" si="26"/>
        <v>-7.4515496160920813</v>
      </c>
      <c r="K27" s="34">
        <v>5.9612396928736642</v>
      </c>
      <c r="L27" s="34">
        <v>13.412789308965746</v>
      </c>
      <c r="M27" s="21">
        <f t="shared" si="27"/>
        <v>-21</v>
      </c>
      <c r="N27" s="21">
        <f t="shared" si="28"/>
        <v>51</v>
      </c>
      <c r="O27" s="24">
        <v>-22</v>
      </c>
      <c r="P27" s="24">
        <v>11</v>
      </c>
      <c r="Q27" s="24">
        <v>40</v>
      </c>
      <c r="R27" s="24">
        <f t="shared" si="29"/>
        <v>72</v>
      </c>
      <c r="S27" s="24">
        <v>-58</v>
      </c>
      <c r="T27" s="24">
        <v>36</v>
      </c>
      <c r="U27" s="24">
        <v>36</v>
      </c>
      <c r="V27" s="31">
        <v>-15.64825419379337</v>
      </c>
    </row>
    <row r="28" spans="1:22" ht="18.75" customHeight="1" x14ac:dyDescent="0.2">
      <c r="A28" s="5" t="s">
        <v>10</v>
      </c>
      <c r="B28" s="18">
        <f t="shared" si="23"/>
        <v>-19</v>
      </c>
      <c r="C28" s="18">
        <v>4</v>
      </c>
      <c r="D28" s="18">
        <f t="shared" si="24"/>
        <v>1</v>
      </c>
      <c r="E28" s="18">
        <f>F28-H28</f>
        <v>-8</v>
      </c>
      <c r="F28" s="18">
        <v>2</v>
      </c>
      <c r="G28" s="18">
        <v>0</v>
      </c>
      <c r="H28" s="18">
        <v>10</v>
      </c>
      <c r="I28" s="18">
        <v>4</v>
      </c>
      <c r="J28" s="25">
        <f t="shared" si="26"/>
        <v>-15.748795918257279</v>
      </c>
      <c r="K28" s="33">
        <v>3.937198979564319</v>
      </c>
      <c r="L28" s="33">
        <v>19.685994897821598</v>
      </c>
      <c r="M28" s="18">
        <f t="shared" si="27"/>
        <v>-11</v>
      </c>
      <c r="N28" s="18">
        <f t="shared" si="28"/>
        <v>12</v>
      </c>
      <c r="O28" s="18">
        <v>-9</v>
      </c>
      <c r="P28" s="18">
        <v>5</v>
      </c>
      <c r="Q28" s="18">
        <v>7</v>
      </c>
      <c r="R28" s="18">
        <f t="shared" si="29"/>
        <v>23</v>
      </c>
      <c r="S28" s="18">
        <v>-14</v>
      </c>
      <c r="T28" s="18">
        <v>19</v>
      </c>
      <c r="U28" s="18">
        <v>4</v>
      </c>
      <c r="V28" s="25">
        <v>-21.654594387603758</v>
      </c>
    </row>
    <row r="29" spans="1:22" ht="18.75" customHeight="1" x14ac:dyDescent="0.2">
      <c r="A29" s="3" t="s">
        <v>9</v>
      </c>
      <c r="B29" s="20">
        <f t="shared" si="23"/>
        <v>-26</v>
      </c>
      <c r="C29" s="20">
        <v>-18</v>
      </c>
      <c r="D29" s="20">
        <f t="shared" si="24"/>
        <v>3</v>
      </c>
      <c r="E29" s="20">
        <f t="shared" si="25"/>
        <v>-11</v>
      </c>
      <c r="F29" s="20">
        <v>8</v>
      </c>
      <c r="G29" s="20">
        <v>-10</v>
      </c>
      <c r="H29" s="20">
        <v>19</v>
      </c>
      <c r="I29" s="20">
        <v>-2</v>
      </c>
      <c r="J29" s="26">
        <f t="shared" si="26"/>
        <v>-8.0876813433407087</v>
      </c>
      <c r="K29" s="35">
        <v>5.8819500678841488</v>
      </c>
      <c r="L29" s="35">
        <v>13.969631411224857</v>
      </c>
      <c r="M29" s="22">
        <f t="shared" si="27"/>
        <v>-15</v>
      </c>
      <c r="N29" s="22">
        <f t="shared" si="28"/>
        <v>94</v>
      </c>
      <c r="O29" s="20">
        <v>14</v>
      </c>
      <c r="P29" s="20">
        <v>31</v>
      </c>
      <c r="Q29" s="20">
        <v>63</v>
      </c>
      <c r="R29" s="20">
        <f t="shared" si="29"/>
        <v>109</v>
      </c>
      <c r="S29" s="20">
        <v>3</v>
      </c>
      <c r="T29" s="20">
        <v>72</v>
      </c>
      <c r="U29" s="20">
        <v>37</v>
      </c>
      <c r="V29" s="26">
        <v>-11.028656377282786</v>
      </c>
    </row>
    <row r="30" spans="1:22" ht="18.75" customHeight="1" x14ac:dyDescent="0.2">
      <c r="A30" s="3" t="s">
        <v>8</v>
      </c>
      <c r="B30" s="20">
        <f t="shared" si="23"/>
        <v>-68</v>
      </c>
      <c r="C30" s="20">
        <v>-54</v>
      </c>
      <c r="D30" s="20">
        <f t="shared" si="24"/>
        <v>-29</v>
      </c>
      <c r="E30" s="20">
        <f t="shared" si="25"/>
        <v>-16</v>
      </c>
      <c r="F30" s="20">
        <v>7</v>
      </c>
      <c r="G30" s="20">
        <v>-1</v>
      </c>
      <c r="H30" s="20">
        <v>23</v>
      </c>
      <c r="I30" s="20">
        <v>4</v>
      </c>
      <c r="J30" s="29">
        <f t="shared" si="26"/>
        <v>-11.638891435449993</v>
      </c>
      <c r="K30" s="36">
        <v>5.0920150030093705</v>
      </c>
      <c r="L30" s="36">
        <v>16.730906438459364</v>
      </c>
      <c r="M30" s="20">
        <f t="shared" si="27"/>
        <v>-52</v>
      </c>
      <c r="N30" s="20">
        <f t="shared" si="28"/>
        <v>50</v>
      </c>
      <c r="O30" s="20">
        <v>-43</v>
      </c>
      <c r="P30" s="20">
        <v>21</v>
      </c>
      <c r="Q30" s="20">
        <v>29</v>
      </c>
      <c r="R30" s="20">
        <f t="shared" si="29"/>
        <v>102</v>
      </c>
      <c r="S30" s="20">
        <v>-19</v>
      </c>
      <c r="T30" s="20">
        <v>79</v>
      </c>
      <c r="U30" s="20">
        <v>23</v>
      </c>
      <c r="V30" s="26">
        <v>-37.826397165212477</v>
      </c>
    </row>
    <row r="31" spans="1:22" ht="18.75" customHeight="1" x14ac:dyDescent="0.2">
      <c r="A31" s="1" t="s">
        <v>7</v>
      </c>
      <c r="B31" s="19">
        <f t="shared" si="23"/>
        <v>-28</v>
      </c>
      <c r="C31" s="19">
        <v>-44</v>
      </c>
      <c r="D31" s="19">
        <f t="shared" si="24"/>
        <v>23</v>
      </c>
      <c r="E31" s="19">
        <f t="shared" si="25"/>
        <v>-5</v>
      </c>
      <c r="F31" s="19">
        <v>7</v>
      </c>
      <c r="G31" s="19">
        <v>2</v>
      </c>
      <c r="H31" s="19">
        <v>12</v>
      </c>
      <c r="I31" s="21">
        <v>-1</v>
      </c>
      <c r="J31" s="27">
        <f t="shared" si="26"/>
        <v>-4.1560866743336025</v>
      </c>
      <c r="K31" s="34">
        <v>5.8185213440670438</v>
      </c>
      <c r="L31" s="34">
        <v>9.9746080184006463</v>
      </c>
      <c r="M31" s="19">
        <f t="shared" si="27"/>
        <v>-23</v>
      </c>
      <c r="N31" s="19">
        <f t="shared" si="28"/>
        <v>67</v>
      </c>
      <c r="O31" s="19">
        <v>12</v>
      </c>
      <c r="P31" s="19">
        <v>27</v>
      </c>
      <c r="Q31" s="19">
        <v>40</v>
      </c>
      <c r="R31" s="19">
        <f t="shared" si="29"/>
        <v>90</v>
      </c>
      <c r="S31" s="19">
        <v>-8</v>
      </c>
      <c r="T31" s="19">
        <v>60</v>
      </c>
      <c r="U31" s="19">
        <v>30</v>
      </c>
      <c r="V31" s="30">
        <v>-19.117998701934575</v>
      </c>
    </row>
    <row r="32" spans="1:22" ht="18.75" customHeight="1" x14ac:dyDescent="0.2">
      <c r="A32" s="5" t="s">
        <v>6</v>
      </c>
      <c r="B32" s="18">
        <f t="shared" si="23"/>
        <v>-5</v>
      </c>
      <c r="C32" s="18">
        <v>-10</v>
      </c>
      <c r="D32" s="18">
        <f t="shared" si="24"/>
        <v>17</v>
      </c>
      <c r="E32" s="18">
        <f t="shared" si="25"/>
        <v>0</v>
      </c>
      <c r="F32" s="18">
        <v>4</v>
      </c>
      <c r="G32" s="18">
        <v>4</v>
      </c>
      <c r="H32" s="18">
        <v>4</v>
      </c>
      <c r="I32" s="18">
        <v>0</v>
      </c>
      <c r="J32" s="25">
        <f t="shared" si="26"/>
        <v>0</v>
      </c>
      <c r="K32" s="33">
        <v>13.40642590194944</v>
      </c>
      <c r="L32" s="33">
        <v>13.40642590194944</v>
      </c>
      <c r="M32" s="18">
        <f t="shared" si="27"/>
        <v>-5</v>
      </c>
      <c r="N32" s="18">
        <f t="shared" si="28"/>
        <v>26</v>
      </c>
      <c r="O32" s="22">
        <v>3</v>
      </c>
      <c r="P32" s="22">
        <v>14</v>
      </c>
      <c r="Q32" s="22">
        <v>12</v>
      </c>
      <c r="R32" s="22">
        <f t="shared" si="29"/>
        <v>31</v>
      </c>
      <c r="S32" s="22">
        <v>-10</v>
      </c>
      <c r="T32" s="22">
        <v>16</v>
      </c>
      <c r="U32" s="22">
        <v>15</v>
      </c>
      <c r="V32" s="29">
        <v>-16.758032377436805</v>
      </c>
    </row>
    <row r="33" spans="1:22" ht="18.75" customHeight="1" x14ac:dyDescent="0.2">
      <c r="A33" s="3" t="s">
        <v>5</v>
      </c>
      <c r="B33" s="20">
        <f t="shared" si="23"/>
        <v>-68</v>
      </c>
      <c r="C33" s="20">
        <v>-52</v>
      </c>
      <c r="D33" s="20">
        <f t="shared" si="24"/>
        <v>-24</v>
      </c>
      <c r="E33" s="20">
        <f t="shared" si="25"/>
        <v>-20</v>
      </c>
      <c r="F33" s="20">
        <v>3</v>
      </c>
      <c r="G33" s="20">
        <v>-2</v>
      </c>
      <c r="H33" s="20">
        <v>23</v>
      </c>
      <c r="I33" s="20">
        <v>-8</v>
      </c>
      <c r="J33" s="26">
        <f t="shared" si="26"/>
        <v>-15.457783311523038</v>
      </c>
      <c r="K33" s="35">
        <v>2.3186674967284553</v>
      </c>
      <c r="L33" s="35">
        <v>17.776450808251493</v>
      </c>
      <c r="M33" s="20">
        <f t="shared" si="27"/>
        <v>-48</v>
      </c>
      <c r="N33" s="20">
        <f t="shared" si="28"/>
        <v>60</v>
      </c>
      <c r="O33" s="20">
        <v>1</v>
      </c>
      <c r="P33" s="20">
        <v>17</v>
      </c>
      <c r="Q33" s="20">
        <v>43</v>
      </c>
      <c r="R33" s="20">
        <f t="shared" si="29"/>
        <v>108</v>
      </c>
      <c r="S33" s="20">
        <v>31</v>
      </c>
      <c r="T33" s="20">
        <v>72</v>
      </c>
      <c r="U33" s="20">
        <v>36</v>
      </c>
      <c r="V33" s="26">
        <v>-37.098679947655278</v>
      </c>
    </row>
    <row r="34" spans="1:22" ht="18.75" customHeight="1" x14ac:dyDescent="0.2">
      <c r="A34" s="3" t="s">
        <v>4</v>
      </c>
      <c r="B34" s="20">
        <f t="shared" si="23"/>
        <v>-20</v>
      </c>
      <c r="C34" s="20">
        <v>-28</v>
      </c>
      <c r="D34" s="20">
        <f t="shared" si="24"/>
        <v>30</v>
      </c>
      <c r="E34" s="20">
        <f t="shared" si="25"/>
        <v>-12</v>
      </c>
      <c r="F34" s="20">
        <v>1</v>
      </c>
      <c r="G34" s="20">
        <v>-3</v>
      </c>
      <c r="H34" s="20">
        <v>13</v>
      </c>
      <c r="I34" s="20">
        <v>-1</v>
      </c>
      <c r="J34" s="26">
        <f t="shared" si="26"/>
        <v>-13.761597602088747</v>
      </c>
      <c r="K34" s="35">
        <v>1.1467998001740622</v>
      </c>
      <c r="L34" s="35">
        <v>14.908397402262809</v>
      </c>
      <c r="M34" s="20">
        <f>N34-R34</f>
        <v>-8</v>
      </c>
      <c r="N34" s="20">
        <f t="shared" si="28"/>
        <v>40</v>
      </c>
      <c r="O34" s="20">
        <v>13</v>
      </c>
      <c r="P34" s="20">
        <v>26</v>
      </c>
      <c r="Q34" s="20">
        <v>14</v>
      </c>
      <c r="R34" s="20">
        <f t="shared" si="29"/>
        <v>48</v>
      </c>
      <c r="S34" s="20">
        <v>-19</v>
      </c>
      <c r="T34" s="20">
        <v>34</v>
      </c>
      <c r="U34" s="20">
        <v>14</v>
      </c>
      <c r="V34" s="26">
        <v>-9.1743984013924944</v>
      </c>
    </row>
    <row r="35" spans="1:22" ht="18.75" customHeight="1" x14ac:dyDescent="0.2">
      <c r="A35" s="1" t="s">
        <v>3</v>
      </c>
      <c r="B35" s="19">
        <f t="shared" si="23"/>
        <v>0</v>
      </c>
      <c r="C35" s="19">
        <v>16</v>
      </c>
      <c r="D35" s="19">
        <f t="shared" si="24"/>
        <v>16</v>
      </c>
      <c r="E35" s="19">
        <f t="shared" si="25"/>
        <v>-8</v>
      </c>
      <c r="F35" s="19">
        <v>5</v>
      </c>
      <c r="G35" s="19">
        <v>1</v>
      </c>
      <c r="H35" s="19">
        <v>13</v>
      </c>
      <c r="I35" s="21">
        <v>0</v>
      </c>
      <c r="J35" s="27">
        <f t="shared" si="26"/>
        <v>-8.8461258815830917</v>
      </c>
      <c r="K35" s="34">
        <v>5.5288286759894332</v>
      </c>
      <c r="L35" s="34">
        <v>14.374954557572526</v>
      </c>
      <c r="M35" s="21">
        <f t="shared" si="27"/>
        <v>8</v>
      </c>
      <c r="N35" s="21">
        <f t="shared" si="28"/>
        <v>51</v>
      </c>
      <c r="O35" s="24">
        <v>-7</v>
      </c>
      <c r="P35" s="24">
        <v>33</v>
      </c>
      <c r="Q35" s="24">
        <v>18</v>
      </c>
      <c r="R35" s="24">
        <f t="shared" si="29"/>
        <v>43</v>
      </c>
      <c r="S35" s="24">
        <v>-22</v>
      </c>
      <c r="T35" s="24">
        <v>21</v>
      </c>
      <c r="U35" s="24">
        <v>22</v>
      </c>
      <c r="V35" s="31">
        <v>8.8461258815830917</v>
      </c>
    </row>
    <row r="36" spans="1:22" ht="18.75" customHeight="1" x14ac:dyDescent="0.2">
      <c r="A36" s="5" t="s">
        <v>2</v>
      </c>
      <c r="B36" s="18">
        <f t="shared" si="23"/>
        <v>-10</v>
      </c>
      <c r="C36" s="18">
        <v>2</v>
      </c>
      <c r="D36" s="18">
        <f t="shared" si="24"/>
        <v>9</v>
      </c>
      <c r="E36" s="18">
        <f t="shared" si="25"/>
        <v>-9</v>
      </c>
      <c r="F36" s="18">
        <v>1</v>
      </c>
      <c r="G36" s="18">
        <v>-1</v>
      </c>
      <c r="H36" s="18">
        <v>10</v>
      </c>
      <c r="I36" s="18">
        <v>3</v>
      </c>
      <c r="J36" s="25">
        <f t="shared" si="26"/>
        <v>-25.614634260450536</v>
      </c>
      <c r="K36" s="33">
        <v>2.846070473383393</v>
      </c>
      <c r="L36" s="33">
        <v>28.460704733833929</v>
      </c>
      <c r="M36" s="18">
        <f t="shared" si="27"/>
        <v>-1</v>
      </c>
      <c r="N36" s="18">
        <f t="shared" si="28"/>
        <v>21</v>
      </c>
      <c r="O36" s="18">
        <v>4</v>
      </c>
      <c r="P36" s="18">
        <v>7</v>
      </c>
      <c r="Q36" s="18">
        <v>14</v>
      </c>
      <c r="R36" s="18">
        <f t="shared" si="29"/>
        <v>22</v>
      </c>
      <c r="S36" s="18">
        <v>-9</v>
      </c>
      <c r="T36" s="18">
        <v>14</v>
      </c>
      <c r="U36" s="18">
        <v>8</v>
      </c>
      <c r="V36" s="25">
        <v>-2.8460704733834064</v>
      </c>
    </row>
    <row r="37" spans="1:22" ht="18.75" customHeight="1" x14ac:dyDescent="0.2">
      <c r="A37" s="3" t="s">
        <v>1</v>
      </c>
      <c r="B37" s="20">
        <f t="shared" si="23"/>
        <v>-13</v>
      </c>
      <c r="C37" s="20">
        <v>-7</v>
      </c>
      <c r="D37" s="20">
        <f t="shared" si="24"/>
        <v>1</v>
      </c>
      <c r="E37" s="20">
        <f t="shared" si="25"/>
        <v>-5</v>
      </c>
      <c r="F37" s="20">
        <v>1</v>
      </c>
      <c r="G37" s="20">
        <v>1</v>
      </c>
      <c r="H37" s="20">
        <v>6</v>
      </c>
      <c r="I37" s="20">
        <v>-4</v>
      </c>
      <c r="J37" s="26">
        <f t="shared" si="26"/>
        <v>-20.605869003127573</v>
      </c>
      <c r="K37" s="35">
        <v>4.121173800625515</v>
      </c>
      <c r="L37" s="35">
        <v>24.72704280375309</v>
      </c>
      <c r="M37" s="20">
        <f>N37-R37</f>
        <v>-8</v>
      </c>
      <c r="N37" s="22">
        <f t="shared" si="28"/>
        <v>16</v>
      </c>
      <c r="O37" s="20">
        <v>-3</v>
      </c>
      <c r="P37" s="20">
        <v>3</v>
      </c>
      <c r="Q37" s="20">
        <v>13</v>
      </c>
      <c r="R37" s="20">
        <f t="shared" si="29"/>
        <v>24</v>
      </c>
      <c r="S37" s="20">
        <v>1</v>
      </c>
      <c r="T37" s="20">
        <v>10</v>
      </c>
      <c r="U37" s="20">
        <v>14</v>
      </c>
      <c r="V37" s="26">
        <v>-32.96939040500412</v>
      </c>
    </row>
    <row r="38" spans="1:22" ht="18.75" customHeight="1" x14ac:dyDescent="0.2">
      <c r="A38" s="1" t="s">
        <v>0</v>
      </c>
      <c r="B38" s="19">
        <f t="shared" si="23"/>
        <v>-10</v>
      </c>
      <c r="C38" s="19">
        <v>2</v>
      </c>
      <c r="D38" s="19">
        <f t="shared" si="24"/>
        <v>10</v>
      </c>
      <c r="E38" s="19">
        <f t="shared" si="25"/>
        <v>-2</v>
      </c>
      <c r="F38" s="19">
        <v>2</v>
      </c>
      <c r="G38" s="19">
        <v>1</v>
      </c>
      <c r="H38" s="19">
        <v>4</v>
      </c>
      <c r="I38" s="21">
        <v>-2</v>
      </c>
      <c r="J38" s="27">
        <f t="shared" si="26"/>
        <v>-8.9810782215004554</v>
      </c>
      <c r="K38" s="34">
        <v>8.9810782215004554</v>
      </c>
      <c r="L38" s="34">
        <v>17.962156443000911</v>
      </c>
      <c r="M38" s="21">
        <f t="shared" si="27"/>
        <v>-8</v>
      </c>
      <c r="N38" s="19">
        <f t="shared" si="28"/>
        <v>13</v>
      </c>
      <c r="O38" s="19">
        <v>6</v>
      </c>
      <c r="P38" s="19">
        <v>9</v>
      </c>
      <c r="Q38" s="19">
        <v>4</v>
      </c>
      <c r="R38" s="19">
        <f t="shared" si="29"/>
        <v>21</v>
      </c>
      <c r="S38" s="19">
        <v>-1</v>
      </c>
      <c r="T38" s="19">
        <v>11</v>
      </c>
      <c r="U38" s="19">
        <v>10</v>
      </c>
      <c r="V38" s="30">
        <v>-35.924312886001829</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R6:U6"/>
    <mergeCell ref="V7:V8"/>
    <mergeCell ref="A5:A8"/>
    <mergeCell ref="C6:C8"/>
    <mergeCell ref="N6:Q6"/>
    <mergeCell ref="T7:T8"/>
    <mergeCell ref="P7:P8"/>
    <mergeCell ref="M5:V5"/>
    <mergeCell ref="D6:D8"/>
    <mergeCell ref="S7:S8"/>
    <mergeCell ref="B5:D5"/>
    <mergeCell ref="J6:L6"/>
    <mergeCell ref="E5:L5"/>
    <mergeCell ref="G6:G8"/>
    <mergeCell ref="I6:I8"/>
    <mergeCell ref="O7:O8"/>
    <mergeCell ref="B6:B8"/>
    <mergeCell ref="E6:E8"/>
    <mergeCell ref="M6:M8"/>
    <mergeCell ref="J7:J8"/>
  </mergeCells>
  <phoneticPr fontId="1"/>
  <pageMargins left="0.70866141732283472" right="0.70866141732283472" top="0.74803149606299213" bottom="0.74803149606299213" header="0.31496062992125984" footer="0.31496062992125984"/>
  <pageSetup paperSize="9" scale="65" orientation="landscape" r:id="rId1"/>
  <rowBreaks count="2" manualBreakCount="2">
    <brk id="31" max="16383" man="1"/>
    <brk id="39"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46</v>
      </c>
    </row>
    <row r="5" spans="1:22" ht="13.5" customHeight="1" x14ac:dyDescent="0.2">
      <c r="A5" s="47" t="s">
        <v>37</v>
      </c>
      <c r="B5" s="48" t="s">
        <v>55</v>
      </c>
      <c r="C5" s="49"/>
      <c r="D5" s="50"/>
      <c r="E5" s="44" t="s">
        <v>56</v>
      </c>
      <c r="F5" s="45"/>
      <c r="G5" s="45"/>
      <c r="H5" s="45"/>
      <c r="I5" s="45"/>
      <c r="J5" s="45"/>
      <c r="K5" s="45"/>
      <c r="L5" s="46"/>
      <c r="M5" s="48" t="s">
        <v>57</v>
      </c>
      <c r="N5" s="49"/>
      <c r="O5" s="49"/>
      <c r="P5" s="49"/>
      <c r="Q5" s="49"/>
      <c r="R5" s="49"/>
      <c r="S5" s="49"/>
      <c r="T5" s="49"/>
      <c r="U5" s="49"/>
      <c r="V5" s="50"/>
    </row>
    <row r="6" spans="1:22" ht="13" customHeight="1" x14ac:dyDescent="0.2">
      <c r="A6" s="42"/>
      <c r="B6" s="39" t="s">
        <v>51</v>
      </c>
      <c r="C6" s="39" t="s">
        <v>52</v>
      </c>
      <c r="D6" s="39" t="s">
        <v>53</v>
      </c>
      <c r="E6" s="39" t="s">
        <v>54</v>
      </c>
      <c r="F6" s="14"/>
      <c r="G6" s="39" t="s">
        <v>47</v>
      </c>
      <c r="H6" s="14"/>
      <c r="I6" s="39" t="s">
        <v>47</v>
      </c>
      <c r="J6" s="48" t="s">
        <v>42</v>
      </c>
      <c r="K6" s="49"/>
      <c r="L6" s="50"/>
      <c r="M6" s="39" t="s">
        <v>58</v>
      </c>
      <c r="N6" s="44" t="s">
        <v>36</v>
      </c>
      <c r="O6" s="45"/>
      <c r="P6" s="45"/>
      <c r="Q6" s="46"/>
      <c r="R6" s="44" t="s">
        <v>35</v>
      </c>
      <c r="S6" s="45"/>
      <c r="T6" s="45"/>
      <c r="U6" s="46"/>
      <c r="V6" s="16" t="s">
        <v>42</v>
      </c>
    </row>
    <row r="7" spans="1:22" ht="13.5" customHeight="1" x14ac:dyDescent="0.2">
      <c r="A7" s="42"/>
      <c r="B7" s="42"/>
      <c r="C7" s="40"/>
      <c r="D7" s="40"/>
      <c r="E7" s="42"/>
      <c r="F7" s="11" t="s">
        <v>34</v>
      </c>
      <c r="G7" s="40"/>
      <c r="H7" s="11" t="s">
        <v>33</v>
      </c>
      <c r="I7" s="40"/>
      <c r="J7" s="39" t="s">
        <v>39</v>
      </c>
      <c r="K7" s="13" t="s">
        <v>40</v>
      </c>
      <c r="L7" s="13" t="s">
        <v>41</v>
      </c>
      <c r="M7" s="42"/>
      <c r="N7" s="13" t="s">
        <v>32</v>
      </c>
      <c r="O7" s="39" t="s">
        <v>47</v>
      </c>
      <c r="P7" s="39" t="s">
        <v>31</v>
      </c>
      <c r="Q7" s="12" t="s">
        <v>30</v>
      </c>
      <c r="R7" s="11" t="s">
        <v>32</v>
      </c>
      <c r="S7" s="39" t="s">
        <v>47</v>
      </c>
      <c r="T7" s="40" t="s">
        <v>31</v>
      </c>
      <c r="U7" s="15" t="s">
        <v>43</v>
      </c>
      <c r="V7" s="39" t="s">
        <v>44</v>
      </c>
    </row>
    <row r="8" spans="1:22" ht="30.75" customHeight="1" x14ac:dyDescent="0.2">
      <c r="A8" s="43"/>
      <c r="B8" s="43"/>
      <c r="C8" s="41"/>
      <c r="D8" s="41"/>
      <c r="E8" s="43"/>
      <c r="F8" s="10"/>
      <c r="G8" s="41"/>
      <c r="H8" s="10"/>
      <c r="I8" s="41"/>
      <c r="J8" s="41"/>
      <c r="K8" s="10"/>
      <c r="L8" s="10"/>
      <c r="M8" s="43"/>
      <c r="N8" s="10"/>
      <c r="O8" s="41"/>
      <c r="P8" s="41"/>
      <c r="Q8" s="9"/>
      <c r="R8" s="10"/>
      <c r="S8" s="41"/>
      <c r="T8" s="41"/>
      <c r="U8" s="9"/>
      <c r="V8" s="41"/>
    </row>
    <row r="9" spans="1:22" ht="15" customHeight="1" x14ac:dyDescent="0.2">
      <c r="A9" s="8" t="s">
        <v>29</v>
      </c>
      <c r="B9" s="17">
        <f t="shared" ref="B9:H9" si="0">B10+B11</f>
        <v>-996</v>
      </c>
      <c r="C9" s="17">
        <f t="shared" si="0"/>
        <v>-897</v>
      </c>
      <c r="D9" s="17">
        <f t="shared" si="0"/>
        <v>-48</v>
      </c>
      <c r="E9" s="17">
        <f t="shared" si="0"/>
        <v>-157</v>
      </c>
      <c r="F9" s="17">
        <f t="shared" si="0"/>
        <v>155</v>
      </c>
      <c r="G9" s="17">
        <f t="shared" si="0"/>
        <v>-24</v>
      </c>
      <c r="H9" s="17">
        <f t="shared" si="0"/>
        <v>312</v>
      </c>
      <c r="I9" s="17">
        <f>I10+I11</f>
        <v>28</v>
      </c>
      <c r="J9" s="28">
        <f>K9-L9</f>
        <v>-7.0338628236568068</v>
      </c>
      <c r="K9" s="28">
        <v>6.9442594755847447</v>
      </c>
      <c r="L9" s="28">
        <v>13.978122299241551</v>
      </c>
      <c r="M9" s="17">
        <f t="shared" ref="M9:U9" si="1">M10+M11</f>
        <v>-839</v>
      </c>
      <c r="N9" s="17">
        <f t="shared" si="1"/>
        <v>1598</v>
      </c>
      <c r="O9" s="17">
        <f t="shared" si="1"/>
        <v>-151</v>
      </c>
      <c r="P9" s="17">
        <f t="shared" si="1"/>
        <v>1090</v>
      </c>
      <c r="Q9" s="17">
        <f t="shared" si="1"/>
        <v>508</v>
      </c>
      <c r="R9" s="17">
        <f>R10+R11</f>
        <v>2437</v>
      </c>
      <c r="S9" s="17">
        <f t="shared" si="1"/>
        <v>-155</v>
      </c>
      <c r="T9" s="17">
        <f t="shared" si="1"/>
        <v>1929</v>
      </c>
      <c r="U9" s="17">
        <f t="shared" si="1"/>
        <v>508</v>
      </c>
      <c r="V9" s="28">
        <v>-37.58860451622968</v>
      </c>
    </row>
    <row r="10" spans="1:22" ht="15" customHeight="1" x14ac:dyDescent="0.2">
      <c r="A10" s="6" t="s">
        <v>28</v>
      </c>
      <c r="B10" s="18">
        <f t="shared" ref="B10:I10" si="2">B20+B21+B22+B23</f>
        <v>-757</v>
      </c>
      <c r="C10" s="18">
        <f t="shared" si="2"/>
        <v>-685</v>
      </c>
      <c r="D10" s="18">
        <f t="shared" si="2"/>
        <v>-38</v>
      </c>
      <c r="E10" s="18">
        <f t="shared" si="2"/>
        <v>-89</v>
      </c>
      <c r="F10" s="18">
        <f t="shared" si="2"/>
        <v>131</v>
      </c>
      <c r="G10" s="18">
        <f t="shared" si="2"/>
        <v>-10</v>
      </c>
      <c r="H10" s="18">
        <f t="shared" si="2"/>
        <v>220</v>
      </c>
      <c r="I10" s="18">
        <f t="shared" si="2"/>
        <v>17</v>
      </c>
      <c r="J10" s="25">
        <f t="shared" ref="J10:J38" si="3">K10-L10</f>
        <v>-5.3024562851368326</v>
      </c>
      <c r="K10" s="25">
        <v>7.8047390264373586</v>
      </c>
      <c r="L10" s="25">
        <v>13.107195311574191</v>
      </c>
      <c r="M10" s="18">
        <f t="shared" ref="M10:U10" si="4">M20+M21+M22+M23</f>
        <v>-668</v>
      </c>
      <c r="N10" s="18">
        <f t="shared" si="4"/>
        <v>1315</v>
      </c>
      <c r="O10" s="18">
        <f t="shared" si="4"/>
        <v>-111</v>
      </c>
      <c r="P10" s="18">
        <f t="shared" si="4"/>
        <v>967</v>
      </c>
      <c r="Q10" s="18">
        <f t="shared" si="4"/>
        <v>348</v>
      </c>
      <c r="R10" s="18">
        <f t="shared" si="4"/>
        <v>1983</v>
      </c>
      <c r="S10" s="18">
        <f t="shared" si="4"/>
        <v>-100</v>
      </c>
      <c r="T10" s="18">
        <f t="shared" si="4"/>
        <v>1631</v>
      </c>
      <c r="U10" s="18">
        <f t="shared" si="4"/>
        <v>352</v>
      </c>
      <c r="V10" s="25">
        <v>-39.798211218779826</v>
      </c>
    </row>
    <row r="11" spans="1:22" ht="15" customHeight="1" x14ac:dyDescent="0.2">
      <c r="A11" s="2" t="s">
        <v>27</v>
      </c>
      <c r="B11" s="19">
        <f t="shared" ref="B11:I11" si="5">B12+B13+B14+B15+B16</f>
        <v>-239</v>
      </c>
      <c r="C11" s="19">
        <f t="shared" si="5"/>
        <v>-212</v>
      </c>
      <c r="D11" s="19">
        <f t="shared" si="5"/>
        <v>-10</v>
      </c>
      <c r="E11" s="19">
        <f t="shared" si="5"/>
        <v>-68</v>
      </c>
      <c r="F11" s="19">
        <f t="shared" si="5"/>
        <v>24</v>
      </c>
      <c r="G11" s="19">
        <f t="shared" si="5"/>
        <v>-14</v>
      </c>
      <c r="H11" s="19">
        <f t="shared" si="5"/>
        <v>92</v>
      </c>
      <c r="I11" s="19">
        <f t="shared" si="5"/>
        <v>11</v>
      </c>
      <c r="J11" s="30">
        <f t="shared" si="3"/>
        <v>-12.283413284397643</v>
      </c>
      <c r="K11" s="30">
        <v>4.3353223356697548</v>
      </c>
      <c r="L11" s="30">
        <v>16.618735620067397</v>
      </c>
      <c r="M11" s="19">
        <f t="shared" ref="M11:U11" si="6">M12+M13+M14+M15+M16</f>
        <v>-171</v>
      </c>
      <c r="N11" s="19">
        <f t="shared" si="6"/>
        <v>283</v>
      </c>
      <c r="O11" s="19">
        <f t="shared" si="6"/>
        <v>-40</v>
      </c>
      <c r="P11" s="19">
        <f t="shared" si="6"/>
        <v>123</v>
      </c>
      <c r="Q11" s="19">
        <f t="shared" si="6"/>
        <v>160</v>
      </c>
      <c r="R11" s="19">
        <f t="shared" si="6"/>
        <v>454</v>
      </c>
      <c r="S11" s="19">
        <f t="shared" si="6"/>
        <v>-55</v>
      </c>
      <c r="T11" s="19">
        <f t="shared" si="6"/>
        <v>298</v>
      </c>
      <c r="U11" s="19">
        <f t="shared" si="6"/>
        <v>156</v>
      </c>
      <c r="V11" s="30">
        <v>-30.889171641646996</v>
      </c>
    </row>
    <row r="12" spans="1:22" ht="15" customHeight="1" x14ac:dyDescent="0.2">
      <c r="A12" s="6" t="s">
        <v>26</v>
      </c>
      <c r="B12" s="18">
        <f t="shared" ref="B12:I12" si="7">B24</f>
        <v>-21</v>
      </c>
      <c r="C12" s="18">
        <f t="shared" si="7"/>
        <v>-14</v>
      </c>
      <c r="D12" s="18">
        <f t="shared" si="7"/>
        <v>-8</v>
      </c>
      <c r="E12" s="18">
        <f t="shared" si="7"/>
        <v>-1</v>
      </c>
      <c r="F12" s="18">
        <f t="shared" si="7"/>
        <v>2</v>
      </c>
      <c r="G12" s="18">
        <f t="shared" si="7"/>
        <v>0</v>
      </c>
      <c r="H12" s="18">
        <f t="shared" si="7"/>
        <v>3</v>
      </c>
      <c r="I12" s="18">
        <f t="shared" si="7"/>
        <v>-3</v>
      </c>
      <c r="J12" s="25">
        <f t="shared" si="3"/>
        <v>-2.2906991339274505</v>
      </c>
      <c r="K12" s="25">
        <v>4.581398267854901</v>
      </c>
      <c r="L12" s="25">
        <v>6.8720974017823515</v>
      </c>
      <c r="M12" s="18">
        <f t="shared" ref="M12:U12" si="8">M24</f>
        <v>-20</v>
      </c>
      <c r="N12" s="18">
        <f t="shared" si="8"/>
        <v>20</v>
      </c>
      <c r="O12" s="18">
        <f t="shared" si="8"/>
        <v>-9</v>
      </c>
      <c r="P12" s="18">
        <f t="shared" si="8"/>
        <v>8</v>
      </c>
      <c r="Q12" s="18">
        <f t="shared" si="8"/>
        <v>12</v>
      </c>
      <c r="R12" s="18">
        <f t="shared" si="8"/>
        <v>40</v>
      </c>
      <c r="S12" s="18">
        <f t="shared" si="8"/>
        <v>2</v>
      </c>
      <c r="T12" s="18">
        <f t="shared" si="8"/>
        <v>24</v>
      </c>
      <c r="U12" s="18">
        <f t="shared" si="8"/>
        <v>16</v>
      </c>
      <c r="V12" s="25">
        <v>-45.81398267854901</v>
      </c>
    </row>
    <row r="13" spans="1:22" ht="15" customHeight="1" x14ac:dyDescent="0.2">
      <c r="A13" s="4" t="s">
        <v>25</v>
      </c>
      <c r="B13" s="20">
        <f t="shared" ref="B13:I13" si="9">B25+B26+B27</f>
        <v>-53</v>
      </c>
      <c r="C13" s="20">
        <f t="shared" si="9"/>
        <v>-48</v>
      </c>
      <c r="D13" s="20">
        <f t="shared" si="9"/>
        <v>2</v>
      </c>
      <c r="E13" s="20">
        <f t="shared" si="9"/>
        <v>-13</v>
      </c>
      <c r="F13" s="20">
        <f t="shared" si="9"/>
        <v>4</v>
      </c>
      <c r="G13" s="20">
        <f t="shared" si="9"/>
        <v>-3</v>
      </c>
      <c r="H13" s="20">
        <f t="shared" si="9"/>
        <v>17</v>
      </c>
      <c r="I13" s="20">
        <f t="shared" si="9"/>
        <v>1</v>
      </c>
      <c r="J13" s="26">
        <f t="shared" si="3"/>
        <v>-12.954004411732587</v>
      </c>
      <c r="K13" s="26">
        <v>3.9858475113023344</v>
      </c>
      <c r="L13" s="26">
        <v>16.939851923034922</v>
      </c>
      <c r="M13" s="20">
        <f t="shared" ref="M13:U13" si="10">M25+M26+M27</f>
        <v>-40</v>
      </c>
      <c r="N13" s="20">
        <f t="shared" si="10"/>
        <v>46</v>
      </c>
      <c r="O13" s="20">
        <f t="shared" si="10"/>
        <v>-15</v>
      </c>
      <c r="P13" s="20">
        <f t="shared" si="10"/>
        <v>19</v>
      </c>
      <c r="Q13" s="20">
        <f t="shared" si="10"/>
        <v>27</v>
      </c>
      <c r="R13" s="20">
        <f t="shared" si="10"/>
        <v>86</v>
      </c>
      <c r="S13" s="20">
        <f t="shared" si="10"/>
        <v>-21</v>
      </c>
      <c r="T13" s="20">
        <f t="shared" si="10"/>
        <v>48</v>
      </c>
      <c r="U13" s="20">
        <f t="shared" si="10"/>
        <v>38</v>
      </c>
      <c r="V13" s="26">
        <v>-39.858475113023339</v>
      </c>
    </row>
    <row r="14" spans="1:22" ht="15" customHeight="1" x14ac:dyDescent="0.2">
      <c r="A14" s="4" t="s">
        <v>24</v>
      </c>
      <c r="B14" s="20">
        <f t="shared" ref="B14:I14" si="11">B28+B29+B30+B31</f>
        <v>-79</v>
      </c>
      <c r="C14" s="20">
        <f t="shared" si="11"/>
        <v>-77</v>
      </c>
      <c r="D14" s="20">
        <f t="shared" si="11"/>
        <v>-7</v>
      </c>
      <c r="E14" s="20">
        <f t="shared" si="11"/>
        <v>-23</v>
      </c>
      <c r="F14" s="20">
        <f t="shared" si="11"/>
        <v>11</v>
      </c>
      <c r="G14" s="20">
        <f t="shared" si="11"/>
        <v>-11</v>
      </c>
      <c r="H14" s="20">
        <f t="shared" si="11"/>
        <v>34</v>
      </c>
      <c r="I14" s="20">
        <f t="shared" si="11"/>
        <v>3</v>
      </c>
      <c r="J14" s="26">
        <f t="shared" si="3"/>
        <v>-10.892384024330436</v>
      </c>
      <c r="K14" s="26">
        <v>5.2094010551145553</v>
      </c>
      <c r="L14" s="26">
        <v>16.101785079444991</v>
      </c>
      <c r="M14" s="20">
        <f t="shared" ref="M14:U14" si="12">M28+M29+M30+M31</f>
        <v>-56</v>
      </c>
      <c r="N14" s="20">
        <f t="shared" si="12"/>
        <v>110</v>
      </c>
      <c r="O14" s="20">
        <f t="shared" si="12"/>
        <v>-12</v>
      </c>
      <c r="P14" s="20">
        <f t="shared" si="12"/>
        <v>44</v>
      </c>
      <c r="Q14" s="20">
        <f t="shared" si="12"/>
        <v>66</v>
      </c>
      <c r="R14" s="20">
        <f t="shared" si="12"/>
        <v>166</v>
      </c>
      <c r="S14" s="20">
        <f t="shared" si="12"/>
        <v>-19</v>
      </c>
      <c r="T14" s="20">
        <f t="shared" si="12"/>
        <v>123</v>
      </c>
      <c r="U14" s="20">
        <f t="shared" si="12"/>
        <v>43</v>
      </c>
      <c r="V14" s="26">
        <v>-26.520587189674089</v>
      </c>
    </row>
    <row r="15" spans="1:22" ht="15" customHeight="1" x14ac:dyDescent="0.2">
      <c r="A15" s="4" t="s">
        <v>23</v>
      </c>
      <c r="B15" s="20">
        <f t="shared" ref="B15:I15" si="13">B32+B33+B34+B35</f>
        <v>-65</v>
      </c>
      <c r="C15" s="20">
        <f t="shared" si="13"/>
        <v>-67</v>
      </c>
      <c r="D15" s="20">
        <f t="shared" si="13"/>
        <v>-2</v>
      </c>
      <c r="E15" s="20">
        <f t="shared" si="13"/>
        <v>-21</v>
      </c>
      <c r="F15" s="20">
        <f t="shared" si="13"/>
        <v>7</v>
      </c>
      <c r="G15" s="20">
        <f t="shared" si="13"/>
        <v>1</v>
      </c>
      <c r="H15" s="20">
        <f t="shared" si="13"/>
        <v>28</v>
      </c>
      <c r="I15" s="20">
        <f t="shared" si="13"/>
        <v>10</v>
      </c>
      <c r="J15" s="26">
        <f t="shared" si="3"/>
        <v>-13.093521738833353</v>
      </c>
      <c r="K15" s="26">
        <v>4.3645072462777845</v>
      </c>
      <c r="L15" s="26">
        <v>17.458028985111138</v>
      </c>
      <c r="M15" s="20">
        <f t="shared" ref="M15:U15" si="14">M32+M33+M34+M35</f>
        <v>-44</v>
      </c>
      <c r="N15" s="20">
        <f t="shared" si="14"/>
        <v>81</v>
      </c>
      <c r="O15" s="20">
        <f t="shared" si="14"/>
        <v>-5</v>
      </c>
      <c r="P15" s="20">
        <f t="shared" si="14"/>
        <v>42</v>
      </c>
      <c r="Q15" s="20">
        <f t="shared" si="14"/>
        <v>39</v>
      </c>
      <c r="R15" s="20">
        <f t="shared" si="14"/>
        <v>125</v>
      </c>
      <c r="S15" s="20">
        <f t="shared" si="14"/>
        <v>-12</v>
      </c>
      <c r="T15" s="20">
        <f t="shared" si="14"/>
        <v>84</v>
      </c>
      <c r="U15" s="20">
        <f t="shared" si="14"/>
        <v>41</v>
      </c>
      <c r="V15" s="26">
        <v>-27.434045548031783</v>
      </c>
    </row>
    <row r="16" spans="1:22" ht="15" customHeight="1" x14ac:dyDescent="0.2">
      <c r="A16" s="2" t="s">
        <v>22</v>
      </c>
      <c r="B16" s="19">
        <f t="shared" ref="B16:I16" si="15">B36+B37+B38</f>
        <v>-21</v>
      </c>
      <c r="C16" s="19">
        <f t="shared" si="15"/>
        <v>-6</v>
      </c>
      <c r="D16" s="19">
        <f t="shared" si="15"/>
        <v>5</v>
      </c>
      <c r="E16" s="19">
        <f t="shared" si="15"/>
        <v>-10</v>
      </c>
      <c r="F16" s="19">
        <f t="shared" si="15"/>
        <v>0</v>
      </c>
      <c r="G16" s="19">
        <f t="shared" si="15"/>
        <v>-1</v>
      </c>
      <c r="H16" s="19">
        <f t="shared" si="15"/>
        <v>10</v>
      </c>
      <c r="I16" s="19">
        <f t="shared" si="15"/>
        <v>0</v>
      </c>
      <c r="J16" s="30">
        <f t="shared" si="3"/>
        <v>-26.287549784298051</v>
      </c>
      <c r="K16" s="30">
        <v>0</v>
      </c>
      <c r="L16" s="30">
        <v>26.287549784298051</v>
      </c>
      <c r="M16" s="19">
        <f t="shared" ref="M16:U16" si="16">M36+M37+M38</f>
        <v>-11</v>
      </c>
      <c r="N16" s="19">
        <f t="shared" si="16"/>
        <v>26</v>
      </c>
      <c r="O16" s="19">
        <f t="shared" si="16"/>
        <v>1</v>
      </c>
      <c r="P16" s="19">
        <f t="shared" si="16"/>
        <v>10</v>
      </c>
      <c r="Q16" s="19">
        <f t="shared" si="16"/>
        <v>16</v>
      </c>
      <c r="R16" s="19">
        <f t="shared" si="16"/>
        <v>37</v>
      </c>
      <c r="S16" s="19">
        <f t="shared" si="16"/>
        <v>-5</v>
      </c>
      <c r="T16" s="19">
        <f t="shared" si="16"/>
        <v>19</v>
      </c>
      <c r="U16" s="19">
        <f t="shared" si="16"/>
        <v>18</v>
      </c>
      <c r="V16" s="30">
        <v>-28.916304762727876</v>
      </c>
    </row>
    <row r="17" spans="1:22" ht="15" customHeight="1" x14ac:dyDescent="0.2">
      <c r="A17" s="6" t="s">
        <v>21</v>
      </c>
      <c r="B17" s="18">
        <f t="shared" ref="B17:I17" si="17">B12+B13+B20</f>
        <v>-315</v>
      </c>
      <c r="C17" s="18">
        <f t="shared" si="17"/>
        <v>-244</v>
      </c>
      <c r="D17" s="18">
        <f t="shared" si="17"/>
        <v>55</v>
      </c>
      <c r="E17" s="18">
        <f t="shared" si="17"/>
        <v>-50</v>
      </c>
      <c r="F17" s="18">
        <f t="shared" si="17"/>
        <v>60</v>
      </c>
      <c r="G17" s="18">
        <f t="shared" si="17"/>
        <v>-5</v>
      </c>
      <c r="H17" s="18">
        <f t="shared" si="17"/>
        <v>110</v>
      </c>
      <c r="I17" s="18">
        <f t="shared" si="17"/>
        <v>-2</v>
      </c>
      <c r="J17" s="25">
        <f t="shared" si="3"/>
        <v>-5.4562191480704278</v>
      </c>
      <c r="K17" s="25">
        <v>6.5474629776845124</v>
      </c>
      <c r="L17" s="25">
        <v>12.00368212575494</v>
      </c>
      <c r="M17" s="18">
        <f t="shared" ref="M17:U17" si="18">M12+M13+M20</f>
        <v>-265</v>
      </c>
      <c r="N17" s="18">
        <f t="shared" si="18"/>
        <v>624</v>
      </c>
      <c r="O17" s="18">
        <f t="shared" si="18"/>
        <v>-53</v>
      </c>
      <c r="P17" s="18">
        <f t="shared" si="18"/>
        <v>431</v>
      </c>
      <c r="Q17" s="18">
        <f t="shared" si="18"/>
        <v>193</v>
      </c>
      <c r="R17" s="18">
        <f t="shared" si="18"/>
        <v>889</v>
      </c>
      <c r="S17" s="18">
        <f t="shared" si="18"/>
        <v>-111</v>
      </c>
      <c r="T17" s="18">
        <f t="shared" si="18"/>
        <v>704</v>
      </c>
      <c r="U17" s="18">
        <f t="shared" si="18"/>
        <v>185</v>
      </c>
      <c r="V17" s="25">
        <v>-28.917961484773272</v>
      </c>
    </row>
    <row r="18" spans="1:22" ht="15" customHeight="1" x14ac:dyDescent="0.2">
      <c r="A18" s="4" t="s">
        <v>20</v>
      </c>
      <c r="B18" s="20">
        <f t="shared" ref="B18:I18" si="19">B14+B22</f>
        <v>-182</v>
      </c>
      <c r="C18" s="20">
        <f t="shared" si="19"/>
        <v>-173</v>
      </c>
      <c r="D18" s="20">
        <f t="shared" si="19"/>
        <v>-64</v>
      </c>
      <c r="E18" s="20">
        <f t="shared" si="19"/>
        <v>-37</v>
      </c>
      <c r="F18" s="20">
        <f t="shared" si="19"/>
        <v>21</v>
      </c>
      <c r="G18" s="20">
        <f t="shared" si="19"/>
        <v>-16</v>
      </c>
      <c r="H18" s="20">
        <f t="shared" si="19"/>
        <v>58</v>
      </c>
      <c r="I18" s="20">
        <f t="shared" si="19"/>
        <v>2</v>
      </c>
      <c r="J18" s="26">
        <f t="shared" si="3"/>
        <v>-9.3628739343274638</v>
      </c>
      <c r="K18" s="26">
        <v>5.3140635843480206</v>
      </c>
      <c r="L18" s="26">
        <v>14.676937518675484</v>
      </c>
      <c r="M18" s="20">
        <f t="shared" ref="M18:U18" si="20">M14+M22</f>
        <v>-145</v>
      </c>
      <c r="N18" s="20">
        <f t="shared" si="20"/>
        <v>214</v>
      </c>
      <c r="O18" s="20">
        <f t="shared" si="20"/>
        <v>-47</v>
      </c>
      <c r="P18" s="20">
        <f t="shared" si="20"/>
        <v>111</v>
      </c>
      <c r="Q18" s="20">
        <f t="shared" si="20"/>
        <v>103</v>
      </c>
      <c r="R18" s="20">
        <f t="shared" si="20"/>
        <v>359</v>
      </c>
      <c r="S18" s="20">
        <f t="shared" si="20"/>
        <v>-1</v>
      </c>
      <c r="T18" s="20">
        <f t="shared" si="20"/>
        <v>248</v>
      </c>
      <c r="U18" s="20">
        <f t="shared" si="20"/>
        <v>111</v>
      </c>
      <c r="V18" s="26">
        <v>-36.692343796688704</v>
      </c>
    </row>
    <row r="19" spans="1:22" ht="15" customHeight="1" x14ac:dyDescent="0.2">
      <c r="A19" s="2" t="s">
        <v>19</v>
      </c>
      <c r="B19" s="19">
        <f t="shared" ref="B19:I19" si="21">B15+B16+B21+B23</f>
        <v>-499</v>
      </c>
      <c r="C19" s="19">
        <f t="shared" si="21"/>
        <v>-480</v>
      </c>
      <c r="D19" s="19">
        <f t="shared" si="21"/>
        <v>-39</v>
      </c>
      <c r="E19" s="19">
        <f t="shared" si="21"/>
        <v>-70</v>
      </c>
      <c r="F19" s="19">
        <f t="shared" si="21"/>
        <v>74</v>
      </c>
      <c r="G19" s="19">
        <f t="shared" si="21"/>
        <v>-3</v>
      </c>
      <c r="H19" s="19">
        <f t="shared" si="21"/>
        <v>144</v>
      </c>
      <c r="I19" s="19">
        <f t="shared" si="21"/>
        <v>28</v>
      </c>
      <c r="J19" s="30">
        <f t="shared" si="3"/>
        <v>-7.6045944251030768</v>
      </c>
      <c r="K19" s="30">
        <v>8.0391426779661135</v>
      </c>
      <c r="L19" s="30">
        <v>15.64373710306919</v>
      </c>
      <c r="M19" s="19">
        <f t="shared" ref="M19:U19" si="22">M15+M16+M21+M23</f>
        <v>-429</v>
      </c>
      <c r="N19" s="19">
        <f t="shared" si="22"/>
        <v>760</v>
      </c>
      <c r="O19" s="19">
        <f t="shared" si="22"/>
        <v>-51</v>
      </c>
      <c r="P19" s="19">
        <f t="shared" si="22"/>
        <v>548</v>
      </c>
      <c r="Q19" s="19">
        <f t="shared" si="22"/>
        <v>212</v>
      </c>
      <c r="R19" s="19">
        <f t="shared" si="22"/>
        <v>1189</v>
      </c>
      <c r="S19" s="19">
        <f t="shared" si="22"/>
        <v>-43</v>
      </c>
      <c r="T19" s="19">
        <f t="shared" si="22"/>
        <v>977</v>
      </c>
      <c r="U19" s="19">
        <f t="shared" si="22"/>
        <v>212</v>
      </c>
      <c r="V19" s="30">
        <v>-46.605300119560297</v>
      </c>
    </row>
    <row r="20" spans="1:22" ht="15" customHeight="1" x14ac:dyDescent="0.2">
      <c r="A20" s="5" t="s">
        <v>18</v>
      </c>
      <c r="B20" s="18">
        <f>E20+M20</f>
        <v>-241</v>
      </c>
      <c r="C20" s="18">
        <v>-182</v>
      </c>
      <c r="D20" s="18">
        <f>G20-I20+O20-S20</f>
        <v>61</v>
      </c>
      <c r="E20" s="18">
        <f>F20-H20</f>
        <v>-36</v>
      </c>
      <c r="F20" s="18">
        <v>54</v>
      </c>
      <c r="G20" s="18">
        <v>-2</v>
      </c>
      <c r="H20" s="18">
        <v>90</v>
      </c>
      <c r="I20" s="18">
        <v>0</v>
      </c>
      <c r="J20" s="25">
        <f t="shared" si="3"/>
        <v>-4.6609446535878813</v>
      </c>
      <c r="K20" s="25">
        <v>6.9914169803818211</v>
      </c>
      <c r="L20" s="25">
        <v>11.652361633969702</v>
      </c>
      <c r="M20" s="18">
        <f>N20-R20</f>
        <v>-205</v>
      </c>
      <c r="N20" s="18">
        <f>SUM(P20:Q20)</f>
        <v>558</v>
      </c>
      <c r="O20" s="22">
        <v>-29</v>
      </c>
      <c r="P20" s="22">
        <v>404</v>
      </c>
      <c r="Q20" s="22">
        <v>154</v>
      </c>
      <c r="R20" s="22">
        <f>SUM(T20:U20)</f>
        <v>763</v>
      </c>
      <c r="S20" s="22">
        <v>-92</v>
      </c>
      <c r="T20" s="22">
        <v>632</v>
      </c>
      <c r="U20" s="22">
        <v>131</v>
      </c>
      <c r="V20" s="29">
        <v>-26.541490388486537</v>
      </c>
    </row>
    <row r="21" spans="1:22" ht="15" customHeight="1" x14ac:dyDescent="0.2">
      <c r="A21" s="3" t="s">
        <v>17</v>
      </c>
      <c r="B21" s="20">
        <f t="shared" ref="B21:B38" si="23">E21+M21</f>
        <v>-315</v>
      </c>
      <c r="C21" s="20">
        <v>-321</v>
      </c>
      <c r="D21" s="20">
        <f t="shared" ref="D21:D38" si="24">G21-I21+O21-S21</f>
        <v>-7</v>
      </c>
      <c r="E21" s="20">
        <f t="shared" ref="E21:E38" si="25">F21-H21</f>
        <v>-34</v>
      </c>
      <c r="F21" s="20">
        <v>55</v>
      </c>
      <c r="G21" s="20">
        <v>-3</v>
      </c>
      <c r="H21" s="20">
        <v>89</v>
      </c>
      <c r="I21" s="20">
        <v>13</v>
      </c>
      <c r="J21" s="26">
        <f t="shared" si="3"/>
        <v>-5.7704987552276261</v>
      </c>
      <c r="K21" s="26">
        <v>9.3346303393388066</v>
      </c>
      <c r="L21" s="26">
        <v>15.105129094566433</v>
      </c>
      <c r="M21" s="20">
        <f t="shared" ref="M21:M38" si="26">N21-R21</f>
        <v>-281</v>
      </c>
      <c r="N21" s="20">
        <f>SUM(P21:Q21)</f>
        <v>536</v>
      </c>
      <c r="O21" s="20">
        <v>-15</v>
      </c>
      <c r="P21" s="20">
        <v>401</v>
      </c>
      <c r="Q21" s="20">
        <v>135</v>
      </c>
      <c r="R21" s="20">
        <f t="shared" ref="R21:R38" si="27">SUM(T21:U21)</f>
        <v>817</v>
      </c>
      <c r="S21" s="20">
        <v>-24</v>
      </c>
      <c r="T21" s="20">
        <v>689</v>
      </c>
      <c r="U21" s="20">
        <v>128</v>
      </c>
      <c r="V21" s="26">
        <v>-47.691475006440072</v>
      </c>
    </row>
    <row r="22" spans="1:22" ht="15" customHeight="1" x14ac:dyDescent="0.2">
      <c r="A22" s="3" t="s">
        <v>16</v>
      </c>
      <c r="B22" s="20">
        <f t="shared" si="23"/>
        <v>-103</v>
      </c>
      <c r="C22" s="20">
        <v>-96</v>
      </c>
      <c r="D22" s="20">
        <f t="shared" si="24"/>
        <v>-57</v>
      </c>
      <c r="E22" s="20">
        <f t="shared" si="25"/>
        <v>-14</v>
      </c>
      <c r="F22" s="20">
        <v>10</v>
      </c>
      <c r="G22" s="20">
        <v>-5</v>
      </c>
      <c r="H22" s="20">
        <v>24</v>
      </c>
      <c r="I22" s="20">
        <v>-1</v>
      </c>
      <c r="J22" s="26">
        <f t="shared" si="3"/>
        <v>-7.6078234032131515</v>
      </c>
      <c r="K22" s="26">
        <v>5.4341595737236794</v>
      </c>
      <c r="L22" s="26">
        <v>13.041982976936831</v>
      </c>
      <c r="M22" s="20">
        <f>N22-R22</f>
        <v>-89</v>
      </c>
      <c r="N22" s="20">
        <f t="shared" ref="N22:N38" si="28">SUM(P22:Q22)</f>
        <v>104</v>
      </c>
      <c r="O22" s="20">
        <v>-35</v>
      </c>
      <c r="P22" s="20">
        <v>67</v>
      </c>
      <c r="Q22" s="20">
        <v>37</v>
      </c>
      <c r="R22" s="20">
        <f t="shared" si="27"/>
        <v>193</v>
      </c>
      <c r="S22" s="20">
        <v>18</v>
      </c>
      <c r="T22" s="20">
        <v>125</v>
      </c>
      <c r="U22" s="20">
        <v>68</v>
      </c>
      <c r="V22" s="26">
        <v>-48.364020206140751</v>
      </c>
    </row>
    <row r="23" spans="1:22" ht="15" customHeight="1" x14ac:dyDescent="0.2">
      <c r="A23" s="1" t="s">
        <v>15</v>
      </c>
      <c r="B23" s="19">
        <f t="shared" si="23"/>
        <v>-98</v>
      </c>
      <c r="C23" s="19">
        <v>-86</v>
      </c>
      <c r="D23" s="19">
        <f t="shared" si="24"/>
        <v>-35</v>
      </c>
      <c r="E23" s="19">
        <f t="shared" si="25"/>
        <v>-5</v>
      </c>
      <c r="F23" s="19">
        <v>12</v>
      </c>
      <c r="G23" s="19">
        <v>0</v>
      </c>
      <c r="H23" s="19">
        <v>17</v>
      </c>
      <c r="I23" s="19">
        <v>5</v>
      </c>
      <c r="J23" s="30">
        <f t="shared" si="3"/>
        <v>-3.7631659257181962</v>
      </c>
      <c r="K23" s="30">
        <v>9.0315982217236748</v>
      </c>
      <c r="L23" s="30">
        <v>12.794764147441871</v>
      </c>
      <c r="M23" s="19">
        <f t="shared" si="26"/>
        <v>-93</v>
      </c>
      <c r="N23" s="19">
        <f t="shared" si="28"/>
        <v>117</v>
      </c>
      <c r="O23" s="19">
        <v>-32</v>
      </c>
      <c r="P23" s="19">
        <v>95</v>
      </c>
      <c r="Q23" s="19">
        <v>22</v>
      </c>
      <c r="R23" s="19">
        <f t="shared" si="27"/>
        <v>210</v>
      </c>
      <c r="S23" s="24">
        <v>-2</v>
      </c>
      <c r="T23" s="24">
        <v>185</v>
      </c>
      <c r="U23" s="24">
        <v>25</v>
      </c>
      <c r="V23" s="31">
        <v>-69.994886218358459</v>
      </c>
    </row>
    <row r="24" spans="1:22" ht="15" customHeight="1" x14ac:dyDescent="0.2">
      <c r="A24" s="7" t="s">
        <v>14</v>
      </c>
      <c r="B24" s="17">
        <f t="shared" si="23"/>
        <v>-21</v>
      </c>
      <c r="C24" s="17">
        <v>-14</v>
      </c>
      <c r="D24" s="17">
        <f t="shared" si="24"/>
        <v>-8</v>
      </c>
      <c r="E24" s="18">
        <f t="shared" si="25"/>
        <v>-1</v>
      </c>
      <c r="F24" s="17">
        <v>2</v>
      </c>
      <c r="G24" s="17">
        <v>0</v>
      </c>
      <c r="H24" s="17">
        <v>3</v>
      </c>
      <c r="I24" s="23">
        <v>-3</v>
      </c>
      <c r="J24" s="38">
        <f t="shared" si="3"/>
        <v>-2.2906991339274505</v>
      </c>
      <c r="K24" s="38">
        <v>4.581398267854901</v>
      </c>
      <c r="L24" s="38">
        <v>6.8720974017823515</v>
      </c>
      <c r="M24" s="18">
        <f t="shared" si="26"/>
        <v>-20</v>
      </c>
      <c r="N24" s="17">
        <f t="shared" si="28"/>
        <v>20</v>
      </c>
      <c r="O24" s="17">
        <v>-9</v>
      </c>
      <c r="P24" s="17">
        <v>8</v>
      </c>
      <c r="Q24" s="17">
        <v>12</v>
      </c>
      <c r="R24" s="17">
        <f t="shared" si="27"/>
        <v>40</v>
      </c>
      <c r="S24" s="17">
        <v>2</v>
      </c>
      <c r="T24" s="17">
        <v>24</v>
      </c>
      <c r="U24" s="17">
        <v>16</v>
      </c>
      <c r="V24" s="28">
        <v>-45.81398267854901</v>
      </c>
    </row>
    <row r="25" spans="1:22" ht="15" customHeight="1" x14ac:dyDescent="0.2">
      <c r="A25" s="5" t="s">
        <v>13</v>
      </c>
      <c r="B25" s="18">
        <f t="shared" si="23"/>
        <v>-2</v>
      </c>
      <c r="C25" s="18">
        <v>-2</v>
      </c>
      <c r="D25" s="18">
        <f t="shared" si="24"/>
        <v>8</v>
      </c>
      <c r="E25" s="18">
        <f t="shared" si="25"/>
        <v>-1</v>
      </c>
      <c r="F25" s="18">
        <v>1</v>
      </c>
      <c r="G25" s="18">
        <v>1</v>
      </c>
      <c r="H25" s="18">
        <v>2</v>
      </c>
      <c r="I25" s="18">
        <v>0</v>
      </c>
      <c r="J25" s="25">
        <f t="shared" si="3"/>
        <v>-8.8262320452676892</v>
      </c>
      <c r="K25" s="25">
        <v>8.8262320452676892</v>
      </c>
      <c r="L25" s="25">
        <v>17.652464090535378</v>
      </c>
      <c r="M25" s="18">
        <f t="shared" si="26"/>
        <v>-1</v>
      </c>
      <c r="N25" s="18">
        <f t="shared" si="28"/>
        <v>7</v>
      </c>
      <c r="O25" s="18">
        <v>2</v>
      </c>
      <c r="P25" s="18">
        <v>2</v>
      </c>
      <c r="Q25" s="18">
        <v>5</v>
      </c>
      <c r="R25" s="18">
        <f t="shared" si="27"/>
        <v>8</v>
      </c>
      <c r="S25" s="22">
        <v>-5</v>
      </c>
      <c r="T25" s="22">
        <v>5</v>
      </c>
      <c r="U25" s="22">
        <v>3</v>
      </c>
      <c r="V25" s="29">
        <v>-8.8262320452676946</v>
      </c>
    </row>
    <row r="26" spans="1:22" ht="15" customHeight="1" x14ac:dyDescent="0.2">
      <c r="A26" s="3" t="s">
        <v>12</v>
      </c>
      <c r="B26" s="20">
        <f t="shared" si="23"/>
        <v>-28</v>
      </c>
      <c r="C26" s="20">
        <v>-31</v>
      </c>
      <c r="D26" s="20">
        <f t="shared" si="24"/>
        <v>-12</v>
      </c>
      <c r="E26" s="20">
        <f t="shared" si="25"/>
        <v>-3</v>
      </c>
      <c r="F26" s="20">
        <v>2</v>
      </c>
      <c r="G26" s="20">
        <v>1</v>
      </c>
      <c r="H26" s="20">
        <v>5</v>
      </c>
      <c r="I26" s="20">
        <v>0</v>
      </c>
      <c r="J26" s="26">
        <f t="shared" si="3"/>
        <v>-11.985945247764263</v>
      </c>
      <c r="K26" s="26">
        <v>7.9906301651761771</v>
      </c>
      <c r="L26" s="26">
        <v>19.976575412940441</v>
      </c>
      <c r="M26" s="20">
        <f t="shared" si="26"/>
        <v>-25</v>
      </c>
      <c r="N26" s="20">
        <f t="shared" si="28"/>
        <v>15</v>
      </c>
      <c r="O26" s="20">
        <v>-3</v>
      </c>
      <c r="P26" s="20">
        <v>10</v>
      </c>
      <c r="Q26" s="20">
        <v>5</v>
      </c>
      <c r="R26" s="20">
        <f t="shared" si="27"/>
        <v>40</v>
      </c>
      <c r="S26" s="20">
        <v>10</v>
      </c>
      <c r="T26" s="20">
        <v>21</v>
      </c>
      <c r="U26" s="20">
        <v>19</v>
      </c>
      <c r="V26" s="26">
        <v>-99.8828770647022</v>
      </c>
    </row>
    <row r="27" spans="1:22" ht="15" customHeight="1" x14ac:dyDescent="0.2">
      <c r="A27" s="1" t="s">
        <v>11</v>
      </c>
      <c r="B27" s="19">
        <f t="shared" si="23"/>
        <v>-23</v>
      </c>
      <c r="C27" s="19">
        <v>-15</v>
      </c>
      <c r="D27" s="19">
        <f t="shared" si="24"/>
        <v>6</v>
      </c>
      <c r="E27" s="19">
        <f t="shared" si="25"/>
        <v>-9</v>
      </c>
      <c r="F27" s="19">
        <v>1</v>
      </c>
      <c r="G27" s="19">
        <v>-5</v>
      </c>
      <c r="H27" s="19">
        <v>10</v>
      </c>
      <c r="I27" s="19">
        <v>1</v>
      </c>
      <c r="J27" s="30">
        <f t="shared" si="3"/>
        <v>-14.063403043859838</v>
      </c>
      <c r="K27" s="30">
        <v>1.5626003382066485</v>
      </c>
      <c r="L27" s="30">
        <v>15.626003382066486</v>
      </c>
      <c r="M27" s="19">
        <f t="shared" si="26"/>
        <v>-14</v>
      </c>
      <c r="N27" s="19">
        <f t="shared" si="28"/>
        <v>24</v>
      </c>
      <c r="O27" s="24">
        <v>-14</v>
      </c>
      <c r="P27" s="24">
        <v>7</v>
      </c>
      <c r="Q27" s="24">
        <v>17</v>
      </c>
      <c r="R27" s="24">
        <f t="shared" si="27"/>
        <v>38</v>
      </c>
      <c r="S27" s="24">
        <v>-26</v>
      </c>
      <c r="T27" s="24">
        <v>22</v>
      </c>
      <c r="U27" s="24">
        <v>16</v>
      </c>
      <c r="V27" s="31">
        <v>-21.876404734893086</v>
      </c>
    </row>
    <row r="28" spans="1:22" ht="15" customHeight="1" x14ac:dyDescent="0.2">
      <c r="A28" s="5" t="s">
        <v>10</v>
      </c>
      <c r="B28" s="18">
        <f t="shared" si="23"/>
        <v>-13</v>
      </c>
      <c r="C28" s="18">
        <v>-3</v>
      </c>
      <c r="D28" s="18">
        <f t="shared" si="24"/>
        <v>-3</v>
      </c>
      <c r="E28" s="18">
        <f t="shared" si="25"/>
        <v>-5</v>
      </c>
      <c r="F28" s="18">
        <v>0</v>
      </c>
      <c r="G28" s="18">
        <v>-1</v>
      </c>
      <c r="H28" s="18">
        <v>5</v>
      </c>
      <c r="I28" s="18">
        <v>0</v>
      </c>
      <c r="J28" s="25">
        <f t="shared" si="3"/>
        <v>-20.721917543799886</v>
      </c>
      <c r="K28" s="25">
        <v>0</v>
      </c>
      <c r="L28" s="25">
        <v>20.721917543799886</v>
      </c>
      <c r="M28" s="18">
        <f t="shared" si="26"/>
        <v>-8</v>
      </c>
      <c r="N28" s="18">
        <f t="shared" si="28"/>
        <v>5</v>
      </c>
      <c r="O28" s="18">
        <v>-7</v>
      </c>
      <c r="P28" s="18">
        <v>3</v>
      </c>
      <c r="Q28" s="18">
        <v>2</v>
      </c>
      <c r="R28" s="18">
        <f t="shared" si="27"/>
        <v>13</v>
      </c>
      <c r="S28" s="18">
        <v>-5</v>
      </c>
      <c r="T28" s="18">
        <v>11</v>
      </c>
      <c r="U28" s="18">
        <v>2</v>
      </c>
      <c r="V28" s="25">
        <v>-33.155068070079821</v>
      </c>
    </row>
    <row r="29" spans="1:22" ht="15" customHeight="1" x14ac:dyDescent="0.2">
      <c r="A29" s="3" t="s">
        <v>9</v>
      </c>
      <c r="B29" s="20">
        <f t="shared" si="23"/>
        <v>-25</v>
      </c>
      <c r="C29" s="20">
        <v>-30</v>
      </c>
      <c r="D29" s="20">
        <f t="shared" si="24"/>
        <v>-1</v>
      </c>
      <c r="E29" s="20">
        <f>F29-H29</f>
        <v>-10</v>
      </c>
      <c r="F29" s="20">
        <v>4</v>
      </c>
      <c r="G29" s="20">
        <v>-8</v>
      </c>
      <c r="H29" s="20">
        <v>14</v>
      </c>
      <c r="I29" s="20">
        <v>2</v>
      </c>
      <c r="J29" s="26">
        <f t="shared" si="3"/>
        <v>-15.42942412316485</v>
      </c>
      <c r="K29" s="26">
        <v>6.1717696492659391</v>
      </c>
      <c r="L29" s="26">
        <v>21.60119377243079</v>
      </c>
      <c r="M29" s="20">
        <f t="shared" si="26"/>
        <v>-15</v>
      </c>
      <c r="N29" s="20">
        <f t="shared" si="28"/>
        <v>41</v>
      </c>
      <c r="O29" s="20">
        <v>2</v>
      </c>
      <c r="P29" s="20">
        <v>17</v>
      </c>
      <c r="Q29" s="20">
        <v>24</v>
      </c>
      <c r="R29" s="20">
        <f t="shared" si="27"/>
        <v>56</v>
      </c>
      <c r="S29" s="20">
        <v>-7</v>
      </c>
      <c r="T29" s="20">
        <v>40</v>
      </c>
      <c r="U29" s="20">
        <v>16</v>
      </c>
      <c r="V29" s="26">
        <v>-23.144136184747282</v>
      </c>
    </row>
    <row r="30" spans="1:22" ht="15" customHeight="1" x14ac:dyDescent="0.2">
      <c r="A30" s="3" t="s">
        <v>8</v>
      </c>
      <c r="B30" s="20">
        <f t="shared" si="23"/>
        <v>-24</v>
      </c>
      <c r="C30" s="20">
        <v>-24</v>
      </c>
      <c r="D30" s="20">
        <f t="shared" si="24"/>
        <v>-15</v>
      </c>
      <c r="E30" s="20">
        <f t="shared" si="25"/>
        <v>-5</v>
      </c>
      <c r="F30" s="20">
        <v>4</v>
      </c>
      <c r="G30" s="20">
        <v>0</v>
      </c>
      <c r="H30" s="20">
        <v>9</v>
      </c>
      <c r="I30" s="20">
        <v>0</v>
      </c>
      <c r="J30" s="26">
        <f t="shared" si="3"/>
        <v>-7.7288916557615197</v>
      </c>
      <c r="K30" s="26">
        <v>6.1831133246092138</v>
      </c>
      <c r="L30" s="26">
        <v>13.912004980370734</v>
      </c>
      <c r="M30" s="20">
        <f t="shared" si="26"/>
        <v>-19</v>
      </c>
      <c r="N30" s="20">
        <f t="shared" si="28"/>
        <v>30</v>
      </c>
      <c r="O30" s="20">
        <v>-13</v>
      </c>
      <c r="P30" s="20">
        <v>12</v>
      </c>
      <c r="Q30" s="20">
        <v>18</v>
      </c>
      <c r="R30" s="20">
        <f t="shared" si="27"/>
        <v>49</v>
      </c>
      <c r="S30" s="20">
        <v>2</v>
      </c>
      <c r="T30" s="20">
        <v>41</v>
      </c>
      <c r="U30" s="20">
        <v>8</v>
      </c>
      <c r="V30" s="26">
        <v>-29.369788291893748</v>
      </c>
    </row>
    <row r="31" spans="1:22" ht="15" customHeight="1" x14ac:dyDescent="0.2">
      <c r="A31" s="1" t="s">
        <v>7</v>
      </c>
      <c r="B31" s="19">
        <f t="shared" si="23"/>
        <v>-17</v>
      </c>
      <c r="C31" s="19">
        <v>-20</v>
      </c>
      <c r="D31" s="19">
        <f t="shared" si="24"/>
        <v>12</v>
      </c>
      <c r="E31" s="19">
        <f t="shared" si="25"/>
        <v>-3</v>
      </c>
      <c r="F31" s="19">
        <v>3</v>
      </c>
      <c r="G31" s="19">
        <v>-2</v>
      </c>
      <c r="H31" s="19">
        <v>6</v>
      </c>
      <c r="I31" s="19">
        <v>1</v>
      </c>
      <c r="J31" s="30">
        <f t="shared" si="3"/>
        <v>-5.2152045836647405</v>
      </c>
      <c r="K31" s="30">
        <v>5.2152045836647405</v>
      </c>
      <c r="L31" s="30">
        <v>10.430409167329481</v>
      </c>
      <c r="M31" s="19">
        <f t="shared" si="26"/>
        <v>-14</v>
      </c>
      <c r="N31" s="19">
        <f t="shared" si="28"/>
        <v>34</v>
      </c>
      <c r="O31" s="19">
        <v>6</v>
      </c>
      <c r="P31" s="19">
        <v>12</v>
      </c>
      <c r="Q31" s="19">
        <v>22</v>
      </c>
      <c r="R31" s="19">
        <f t="shared" si="27"/>
        <v>48</v>
      </c>
      <c r="S31" s="19">
        <v>-9</v>
      </c>
      <c r="T31" s="19">
        <v>31</v>
      </c>
      <c r="U31" s="19">
        <v>17</v>
      </c>
      <c r="V31" s="30">
        <v>-24.337621390435451</v>
      </c>
    </row>
    <row r="32" spans="1:22" ht="15" customHeight="1" x14ac:dyDescent="0.2">
      <c r="A32" s="5" t="s">
        <v>6</v>
      </c>
      <c r="B32" s="18">
        <f t="shared" si="23"/>
        <v>-7</v>
      </c>
      <c r="C32" s="18">
        <v>-9</v>
      </c>
      <c r="D32" s="18">
        <f t="shared" si="24"/>
        <v>4</v>
      </c>
      <c r="E32" s="18">
        <f t="shared" si="25"/>
        <v>0</v>
      </c>
      <c r="F32" s="18">
        <v>2</v>
      </c>
      <c r="G32" s="18">
        <v>2</v>
      </c>
      <c r="H32" s="18">
        <v>2</v>
      </c>
      <c r="I32" s="18">
        <v>1</v>
      </c>
      <c r="J32" s="25">
        <f t="shared" si="3"/>
        <v>0</v>
      </c>
      <c r="K32" s="25">
        <v>14.393879643505008</v>
      </c>
      <c r="L32" s="25">
        <v>14.393879643505008</v>
      </c>
      <c r="M32" s="18">
        <f t="shared" si="26"/>
        <v>-7</v>
      </c>
      <c r="N32" s="18">
        <f t="shared" si="28"/>
        <v>10</v>
      </c>
      <c r="O32" s="22">
        <v>-3</v>
      </c>
      <c r="P32" s="22">
        <v>6</v>
      </c>
      <c r="Q32" s="22">
        <v>4</v>
      </c>
      <c r="R32" s="22">
        <f t="shared" si="27"/>
        <v>17</v>
      </c>
      <c r="S32" s="22">
        <v>-6</v>
      </c>
      <c r="T32" s="22">
        <v>8</v>
      </c>
      <c r="U32" s="22">
        <v>9</v>
      </c>
      <c r="V32" s="29">
        <v>-50.378578752267529</v>
      </c>
    </row>
    <row r="33" spans="1:22" ht="15" customHeight="1" x14ac:dyDescent="0.2">
      <c r="A33" s="3" t="s">
        <v>5</v>
      </c>
      <c r="B33" s="20">
        <f t="shared" si="23"/>
        <v>-44</v>
      </c>
      <c r="C33" s="20">
        <v>-40</v>
      </c>
      <c r="D33" s="20">
        <f t="shared" si="24"/>
        <v>-27</v>
      </c>
      <c r="E33" s="20">
        <f t="shared" si="25"/>
        <v>-12</v>
      </c>
      <c r="F33" s="20">
        <v>1</v>
      </c>
      <c r="G33" s="20">
        <v>-2</v>
      </c>
      <c r="H33" s="20">
        <v>13</v>
      </c>
      <c r="I33" s="20">
        <v>3</v>
      </c>
      <c r="J33" s="26">
        <f t="shared" si="3"/>
        <v>-19.333651146776841</v>
      </c>
      <c r="K33" s="26">
        <v>1.6111375955647367</v>
      </c>
      <c r="L33" s="26">
        <v>20.944788742341579</v>
      </c>
      <c r="M33" s="20">
        <f t="shared" si="26"/>
        <v>-32</v>
      </c>
      <c r="N33" s="20">
        <f t="shared" si="28"/>
        <v>30</v>
      </c>
      <c r="O33" s="20">
        <v>-2</v>
      </c>
      <c r="P33" s="20">
        <v>8</v>
      </c>
      <c r="Q33" s="20">
        <v>22</v>
      </c>
      <c r="R33" s="20">
        <f t="shared" si="27"/>
        <v>62</v>
      </c>
      <c r="S33" s="20">
        <v>20</v>
      </c>
      <c r="T33" s="20">
        <v>46</v>
      </c>
      <c r="U33" s="20">
        <v>16</v>
      </c>
      <c r="V33" s="26">
        <v>-51.556403058071574</v>
      </c>
    </row>
    <row r="34" spans="1:22" ht="15" customHeight="1" x14ac:dyDescent="0.2">
      <c r="A34" s="3" t="s">
        <v>4</v>
      </c>
      <c r="B34" s="20">
        <f t="shared" si="23"/>
        <v>-12</v>
      </c>
      <c r="C34" s="20">
        <v>-26</v>
      </c>
      <c r="D34" s="20">
        <f t="shared" si="24"/>
        <v>8</v>
      </c>
      <c r="E34" s="20">
        <f t="shared" si="25"/>
        <v>-5</v>
      </c>
      <c r="F34" s="20">
        <v>1</v>
      </c>
      <c r="G34" s="20">
        <v>-1</v>
      </c>
      <c r="H34" s="20">
        <v>6</v>
      </c>
      <c r="I34" s="20">
        <v>5</v>
      </c>
      <c r="J34" s="26">
        <f t="shared" si="3"/>
        <v>-11.985131869286541</v>
      </c>
      <c r="K34" s="26">
        <v>2.3970263738573081</v>
      </c>
      <c r="L34" s="26">
        <v>14.382158243143849</v>
      </c>
      <c r="M34" s="20">
        <f t="shared" si="26"/>
        <v>-7</v>
      </c>
      <c r="N34" s="20">
        <f t="shared" si="28"/>
        <v>18</v>
      </c>
      <c r="O34" s="20">
        <v>2</v>
      </c>
      <c r="P34" s="20">
        <v>13</v>
      </c>
      <c r="Q34" s="20">
        <v>5</v>
      </c>
      <c r="R34" s="20">
        <f t="shared" si="27"/>
        <v>25</v>
      </c>
      <c r="S34" s="20">
        <v>-12</v>
      </c>
      <c r="T34" s="20">
        <v>18</v>
      </c>
      <c r="U34" s="20">
        <v>7</v>
      </c>
      <c r="V34" s="26">
        <v>-16.77918461700115</v>
      </c>
    </row>
    <row r="35" spans="1:22" ht="15" customHeight="1" x14ac:dyDescent="0.2">
      <c r="A35" s="1" t="s">
        <v>3</v>
      </c>
      <c r="B35" s="19">
        <f t="shared" si="23"/>
        <v>-2</v>
      </c>
      <c r="C35" s="19">
        <v>8</v>
      </c>
      <c r="D35" s="19">
        <f t="shared" si="24"/>
        <v>13</v>
      </c>
      <c r="E35" s="19">
        <f t="shared" si="25"/>
        <v>-4</v>
      </c>
      <c r="F35" s="19">
        <v>3</v>
      </c>
      <c r="G35" s="19">
        <v>2</v>
      </c>
      <c r="H35" s="19">
        <v>7</v>
      </c>
      <c r="I35" s="19">
        <v>1</v>
      </c>
      <c r="J35" s="30">
        <f t="shared" si="3"/>
        <v>-9.3669001976030994</v>
      </c>
      <c r="K35" s="30">
        <v>7.0251751482023241</v>
      </c>
      <c r="L35" s="30">
        <v>16.392075345805424</v>
      </c>
      <c r="M35" s="19">
        <f>N35-R35</f>
        <v>2</v>
      </c>
      <c r="N35" s="19">
        <f t="shared" si="28"/>
        <v>23</v>
      </c>
      <c r="O35" s="24">
        <v>-2</v>
      </c>
      <c r="P35" s="24">
        <v>15</v>
      </c>
      <c r="Q35" s="24">
        <v>8</v>
      </c>
      <c r="R35" s="24">
        <f t="shared" si="27"/>
        <v>21</v>
      </c>
      <c r="S35" s="24">
        <v>-14</v>
      </c>
      <c r="T35" s="24">
        <v>12</v>
      </c>
      <c r="U35" s="24">
        <v>9</v>
      </c>
      <c r="V35" s="31">
        <v>4.6834500988015435</v>
      </c>
    </row>
    <row r="36" spans="1:22" ht="15" customHeight="1" x14ac:dyDescent="0.2">
      <c r="A36" s="5" t="s">
        <v>2</v>
      </c>
      <c r="B36" s="18">
        <f t="shared" si="23"/>
        <v>-3</v>
      </c>
      <c r="C36" s="18">
        <v>-1</v>
      </c>
      <c r="D36" s="18">
        <f t="shared" si="24"/>
        <v>4</v>
      </c>
      <c r="E36" s="18">
        <f t="shared" si="25"/>
        <v>-4</v>
      </c>
      <c r="F36" s="18">
        <v>0</v>
      </c>
      <c r="G36" s="18">
        <v>0</v>
      </c>
      <c r="H36" s="18">
        <v>4</v>
      </c>
      <c r="I36" s="18">
        <v>1</v>
      </c>
      <c r="J36" s="25">
        <f t="shared" si="3"/>
        <v>-23.980027593456406</v>
      </c>
      <c r="K36" s="25">
        <v>0</v>
      </c>
      <c r="L36" s="25">
        <v>23.980027593456406</v>
      </c>
      <c r="M36" s="18">
        <f t="shared" si="26"/>
        <v>1</v>
      </c>
      <c r="N36" s="18">
        <f t="shared" si="28"/>
        <v>10</v>
      </c>
      <c r="O36" s="18">
        <v>1</v>
      </c>
      <c r="P36" s="18">
        <v>4</v>
      </c>
      <c r="Q36" s="18">
        <v>6</v>
      </c>
      <c r="R36" s="18">
        <f t="shared" si="27"/>
        <v>9</v>
      </c>
      <c r="S36" s="18">
        <v>-4</v>
      </c>
      <c r="T36" s="18">
        <v>4</v>
      </c>
      <c r="U36" s="18">
        <v>5</v>
      </c>
      <c r="V36" s="25">
        <v>5.9950068983640961</v>
      </c>
    </row>
    <row r="37" spans="1:22" ht="15" customHeight="1" x14ac:dyDescent="0.2">
      <c r="A37" s="3" t="s">
        <v>1</v>
      </c>
      <c r="B37" s="20">
        <f t="shared" si="23"/>
        <v>-4</v>
      </c>
      <c r="C37" s="20">
        <v>1</v>
      </c>
      <c r="D37" s="20">
        <f t="shared" si="24"/>
        <v>7</v>
      </c>
      <c r="E37" s="20">
        <f t="shared" si="25"/>
        <v>-3</v>
      </c>
      <c r="F37" s="20">
        <v>0</v>
      </c>
      <c r="G37" s="20">
        <v>0</v>
      </c>
      <c r="H37" s="20">
        <v>3</v>
      </c>
      <c r="I37" s="20">
        <v>-2</v>
      </c>
      <c r="J37" s="26">
        <f t="shared" si="3"/>
        <v>-27.108657440645654</v>
      </c>
      <c r="K37" s="26">
        <v>0</v>
      </c>
      <c r="L37" s="26">
        <v>27.108657440645654</v>
      </c>
      <c r="M37" s="20">
        <f t="shared" si="26"/>
        <v>-1</v>
      </c>
      <c r="N37" s="20">
        <f t="shared" si="28"/>
        <v>12</v>
      </c>
      <c r="O37" s="20">
        <v>1</v>
      </c>
      <c r="P37" s="20">
        <v>3</v>
      </c>
      <c r="Q37" s="20">
        <v>9</v>
      </c>
      <c r="R37" s="20">
        <f t="shared" si="27"/>
        <v>13</v>
      </c>
      <c r="S37" s="20">
        <v>-4</v>
      </c>
      <c r="T37" s="20">
        <v>6</v>
      </c>
      <c r="U37" s="20">
        <v>7</v>
      </c>
      <c r="V37" s="26">
        <v>-9.0362191468818907</v>
      </c>
    </row>
    <row r="38" spans="1:22" ht="15" customHeight="1" x14ac:dyDescent="0.2">
      <c r="A38" s="1" t="s">
        <v>0</v>
      </c>
      <c r="B38" s="19">
        <f t="shared" si="23"/>
        <v>-14</v>
      </c>
      <c r="C38" s="19">
        <v>-6</v>
      </c>
      <c r="D38" s="19">
        <f t="shared" si="24"/>
        <v>-6</v>
      </c>
      <c r="E38" s="19">
        <f t="shared" si="25"/>
        <v>-3</v>
      </c>
      <c r="F38" s="19">
        <v>0</v>
      </c>
      <c r="G38" s="19">
        <v>-1</v>
      </c>
      <c r="H38" s="19">
        <v>3</v>
      </c>
      <c r="I38" s="19">
        <v>1</v>
      </c>
      <c r="J38" s="30">
        <f t="shared" si="3"/>
        <v>-29.14404343660172</v>
      </c>
      <c r="K38" s="30">
        <v>0</v>
      </c>
      <c r="L38" s="30">
        <v>29.14404343660172</v>
      </c>
      <c r="M38" s="19">
        <f t="shared" si="26"/>
        <v>-11</v>
      </c>
      <c r="N38" s="19">
        <f t="shared" si="28"/>
        <v>4</v>
      </c>
      <c r="O38" s="19">
        <v>-1</v>
      </c>
      <c r="P38" s="19">
        <v>3</v>
      </c>
      <c r="Q38" s="19">
        <v>1</v>
      </c>
      <c r="R38" s="19">
        <f t="shared" si="27"/>
        <v>15</v>
      </c>
      <c r="S38" s="19">
        <v>3</v>
      </c>
      <c r="T38" s="19">
        <v>9</v>
      </c>
      <c r="U38" s="19">
        <v>6</v>
      </c>
      <c r="V38" s="30">
        <v>-106.86149260087299</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J7:J8"/>
    <mergeCell ref="P7:P8"/>
    <mergeCell ref="T7:T8"/>
    <mergeCell ref="V7:V8"/>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s>
  <phoneticPr fontId="3"/>
  <pageMargins left="0.70866141732283472" right="0.70866141732283472" top="0.74803149606299213" bottom="0.74803149606299213" header="0.31496062992125984" footer="0.31496062992125984"/>
  <pageSetup paperSize="9" scale="76" orientation="landscape" r:id="rId1"/>
  <colBreaks count="1" manualBreakCount="1">
    <brk id="22"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45</v>
      </c>
    </row>
    <row r="5" spans="1:22" ht="13.5" customHeight="1" x14ac:dyDescent="0.2">
      <c r="A5" s="47" t="s">
        <v>37</v>
      </c>
      <c r="B5" s="48" t="s">
        <v>55</v>
      </c>
      <c r="C5" s="49"/>
      <c r="D5" s="50"/>
      <c r="E5" s="44" t="s">
        <v>56</v>
      </c>
      <c r="F5" s="45"/>
      <c r="G5" s="45"/>
      <c r="H5" s="45"/>
      <c r="I5" s="45"/>
      <c r="J5" s="45"/>
      <c r="K5" s="45"/>
      <c r="L5" s="46"/>
      <c r="M5" s="48" t="s">
        <v>57</v>
      </c>
      <c r="N5" s="49"/>
      <c r="O5" s="49"/>
      <c r="P5" s="49"/>
      <c r="Q5" s="49"/>
      <c r="R5" s="49"/>
      <c r="S5" s="49"/>
      <c r="T5" s="49"/>
      <c r="U5" s="49"/>
      <c r="V5" s="50"/>
    </row>
    <row r="6" spans="1:22" ht="13.5" customHeight="1" x14ac:dyDescent="0.2">
      <c r="A6" s="42"/>
      <c r="B6" s="39" t="s">
        <v>51</v>
      </c>
      <c r="C6" s="39" t="s">
        <v>52</v>
      </c>
      <c r="D6" s="39" t="s">
        <v>53</v>
      </c>
      <c r="E6" s="39" t="s">
        <v>54</v>
      </c>
      <c r="F6" s="14"/>
      <c r="G6" s="39" t="s">
        <v>50</v>
      </c>
      <c r="H6" s="14"/>
      <c r="I6" s="39" t="s">
        <v>50</v>
      </c>
      <c r="J6" s="48" t="s">
        <v>42</v>
      </c>
      <c r="K6" s="49"/>
      <c r="L6" s="50"/>
      <c r="M6" s="39" t="s">
        <v>58</v>
      </c>
      <c r="N6" s="44" t="s">
        <v>36</v>
      </c>
      <c r="O6" s="45"/>
      <c r="P6" s="45"/>
      <c r="Q6" s="46"/>
      <c r="R6" s="44" t="s">
        <v>35</v>
      </c>
      <c r="S6" s="45"/>
      <c r="T6" s="45"/>
      <c r="U6" s="46"/>
      <c r="V6" s="16" t="s">
        <v>42</v>
      </c>
    </row>
    <row r="7" spans="1:22" ht="13.5" customHeight="1" x14ac:dyDescent="0.2">
      <c r="A7" s="42"/>
      <c r="B7" s="42"/>
      <c r="C7" s="40"/>
      <c r="D7" s="40"/>
      <c r="E7" s="42"/>
      <c r="F7" s="11" t="s">
        <v>34</v>
      </c>
      <c r="G7" s="40"/>
      <c r="H7" s="11" t="s">
        <v>33</v>
      </c>
      <c r="I7" s="40"/>
      <c r="J7" s="39" t="s">
        <v>39</v>
      </c>
      <c r="K7" s="13" t="s">
        <v>40</v>
      </c>
      <c r="L7" s="13" t="s">
        <v>41</v>
      </c>
      <c r="M7" s="42"/>
      <c r="N7" s="13" t="s">
        <v>32</v>
      </c>
      <c r="O7" s="39" t="s">
        <v>47</v>
      </c>
      <c r="P7" s="39" t="s">
        <v>31</v>
      </c>
      <c r="Q7" s="12" t="s">
        <v>30</v>
      </c>
      <c r="R7" s="11" t="s">
        <v>32</v>
      </c>
      <c r="S7" s="39" t="s">
        <v>47</v>
      </c>
      <c r="T7" s="40" t="s">
        <v>31</v>
      </c>
      <c r="U7" s="15" t="s">
        <v>43</v>
      </c>
      <c r="V7" s="39" t="s">
        <v>44</v>
      </c>
    </row>
    <row r="8" spans="1:22" ht="30.75" customHeight="1" x14ac:dyDescent="0.2">
      <c r="A8" s="43"/>
      <c r="B8" s="43"/>
      <c r="C8" s="41"/>
      <c r="D8" s="41"/>
      <c r="E8" s="43"/>
      <c r="F8" s="10"/>
      <c r="G8" s="41"/>
      <c r="H8" s="10"/>
      <c r="I8" s="41"/>
      <c r="J8" s="41"/>
      <c r="K8" s="10"/>
      <c r="L8" s="10"/>
      <c r="M8" s="43"/>
      <c r="N8" s="10"/>
      <c r="O8" s="41"/>
      <c r="P8" s="41"/>
      <c r="Q8" s="9"/>
      <c r="R8" s="10"/>
      <c r="S8" s="41"/>
      <c r="T8" s="41"/>
      <c r="U8" s="9"/>
      <c r="V8" s="41"/>
    </row>
    <row r="9" spans="1:22" ht="15" customHeight="1" x14ac:dyDescent="0.2">
      <c r="A9" s="8" t="s">
        <v>29</v>
      </c>
      <c r="B9" s="17">
        <f t="shared" ref="B9:I9" si="0">B10+B11</f>
        <v>-847</v>
      </c>
      <c r="C9" s="17">
        <f t="shared" si="0"/>
        <v>-637</v>
      </c>
      <c r="D9" s="17">
        <f t="shared" si="0"/>
        <v>-33</v>
      </c>
      <c r="E9" s="17">
        <f t="shared" si="0"/>
        <v>-183</v>
      </c>
      <c r="F9" s="17">
        <f t="shared" si="0"/>
        <v>157</v>
      </c>
      <c r="G9" s="17">
        <f t="shared" si="0"/>
        <v>12</v>
      </c>
      <c r="H9" s="17">
        <f t="shared" si="0"/>
        <v>340</v>
      </c>
      <c r="I9" s="17">
        <f t="shared" si="0"/>
        <v>-1</v>
      </c>
      <c r="J9" s="28">
        <f>K9-L9</f>
        <v>-7.500269490931629</v>
      </c>
      <c r="K9" s="28">
        <v>6.4346574321107433</v>
      </c>
      <c r="L9" s="28">
        <v>13.934926923042372</v>
      </c>
      <c r="M9" s="17">
        <f t="shared" ref="M9:U9" si="1">M10+M11</f>
        <v>-664</v>
      </c>
      <c r="N9" s="17">
        <f t="shared" si="1"/>
        <v>1416</v>
      </c>
      <c r="O9" s="17">
        <f t="shared" si="1"/>
        <v>-149</v>
      </c>
      <c r="P9" s="17">
        <f t="shared" si="1"/>
        <v>892</v>
      </c>
      <c r="Q9" s="17">
        <f t="shared" si="1"/>
        <v>524</v>
      </c>
      <c r="R9" s="17">
        <f>R10+R11</f>
        <v>2080</v>
      </c>
      <c r="S9" s="17">
        <f t="shared" si="1"/>
        <v>-103</v>
      </c>
      <c r="T9" s="17">
        <f t="shared" si="1"/>
        <v>1556</v>
      </c>
      <c r="U9" s="17">
        <f t="shared" si="1"/>
        <v>524</v>
      </c>
      <c r="V9" s="28">
        <v>-27.214092579118031</v>
      </c>
    </row>
    <row r="10" spans="1:22" ht="15" customHeight="1" x14ac:dyDescent="0.2">
      <c r="A10" s="6" t="s">
        <v>28</v>
      </c>
      <c r="B10" s="18">
        <f t="shared" ref="B10:I10" si="2">B20+B21+B22+B23</f>
        <v>-692</v>
      </c>
      <c r="C10" s="18">
        <f t="shared" si="2"/>
        <v>-579</v>
      </c>
      <c r="D10" s="18">
        <f t="shared" si="2"/>
        <v>-94</v>
      </c>
      <c r="E10" s="18">
        <f t="shared" si="2"/>
        <v>-131</v>
      </c>
      <c r="F10" s="18">
        <f t="shared" si="2"/>
        <v>124</v>
      </c>
      <c r="G10" s="18">
        <f t="shared" si="2"/>
        <v>5</v>
      </c>
      <c r="H10" s="18">
        <f t="shared" si="2"/>
        <v>255</v>
      </c>
      <c r="I10" s="18">
        <f t="shared" si="2"/>
        <v>19</v>
      </c>
      <c r="J10" s="25">
        <f t="shared" ref="J10:J38" si="3">K10-L10</f>
        <v>-7.1672429640653039</v>
      </c>
      <c r="K10" s="25">
        <v>6.7842605156037994</v>
      </c>
      <c r="L10" s="25">
        <v>13.951503479669103</v>
      </c>
      <c r="M10" s="18">
        <f t="shared" ref="M10:U10" si="4">M20+M21+M22+M23</f>
        <v>-561</v>
      </c>
      <c r="N10" s="18">
        <f t="shared" si="4"/>
        <v>1105</v>
      </c>
      <c r="O10" s="18">
        <f t="shared" si="4"/>
        <v>-138</v>
      </c>
      <c r="P10" s="18">
        <f t="shared" si="4"/>
        <v>758</v>
      </c>
      <c r="Q10" s="18">
        <f t="shared" si="4"/>
        <v>347</v>
      </c>
      <c r="R10" s="18">
        <f t="shared" si="4"/>
        <v>1666</v>
      </c>
      <c r="S10" s="18">
        <f t="shared" si="4"/>
        <v>-58</v>
      </c>
      <c r="T10" s="18">
        <f t="shared" si="4"/>
        <v>1300</v>
      </c>
      <c r="U10" s="18">
        <f t="shared" si="4"/>
        <v>366</v>
      </c>
      <c r="V10" s="25">
        <v>-30.693307655272022</v>
      </c>
    </row>
    <row r="11" spans="1:22" ht="15" customHeight="1" x14ac:dyDescent="0.2">
      <c r="A11" s="2" t="s">
        <v>27</v>
      </c>
      <c r="B11" s="19">
        <f t="shared" ref="B11:I11" si="5">B12+B13+B14+B15+B16</f>
        <v>-155</v>
      </c>
      <c r="C11" s="19">
        <f t="shared" si="5"/>
        <v>-58</v>
      </c>
      <c r="D11" s="19">
        <f t="shared" si="5"/>
        <v>61</v>
      </c>
      <c r="E11" s="19">
        <f t="shared" si="5"/>
        <v>-52</v>
      </c>
      <c r="F11" s="19">
        <f t="shared" si="5"/>
        <v>33</v>
      </c>
      <c r="G11" s="19">
        <f t="shared" si="5"/>
        <v>7</v>
      </c>
      <c r="H11" s="19">
        <f t="shared" si="5"/>
        <v>85</v>
      </c>
      <c r="I11" s="19">
        <f t="shared" si="5"/>
        <v>-20</v>
      </c>
      <c r="J11" s="30">
        <f t="shared" si="3"/>
        <v>-8.4946176884972679</v>
      </c>
      <c r="K11" s="30">
        <v>5.3908150715463421</v>
      </c>
      <c r="L11" s="30">
        <v>13.88543276004361</v>
      </c>
      <c r="M11" s="19">
        <f t="shared" ref="M11:U11" si="6">M12+M13+M14+M15+M16</f>
        <v>-103</v>
      </c>
      <c r="N11" s="19">
        <f t="shared" si="6"/>
        <v>311</v>
      </c>
      <c r="O11" s="19">
        <f t="shared" si="6"/>
        <v>-11</v>
      </c>
      <c r="P11" s="19">
        <f t="shared" si="6"/>
        <v>134</v>
      </c>
      <c r="Q11" s="19">
        <f t="shared" si="6"/>
        <v>177</v>
      </c>
      <c r="R11" s="19">
        <f t="shared" si="6"/>
        <v>414</v>
      </c>
      <c r="S11" s="19">
        <f t="shared" si="6"/>
        <v>-45</v>
      </c>
      <c r="T11" s="19">
        <f t="shared" si="6"/>
        <v>256</v>
      </c>
      <c r="U11" s="19">
        <f t="shared" si="6"/>
        <v>158</v>
      </c>
      <c r="V11" s="30">
        <v>-16.825877344523434</v>
      </c>
    </row>
    <row r="12" spans="1:22" ht="15" customHeight="1" x14ac:dyDescent="0.2">
      <c r="A12" s="6" t="s">
        <v>26</v>
      </c>
      <c r="B12" s="18">
        <f t="shared" ref="B12:I12" si="7">B24</f>
        <v>-10</v>
      </c>
      <c r="C12" s="18">
        <f t="shared" si="7"/>
        <v>6</v>
      </c>
      <c r="D12" s="18">
        <f t="shared" si="7"/>
        <v>-10</v>
      </c>
      <c r="E12" s="18">
        <f t="shared" si="7"/>
        <v>-2</v>
      </c>
      <c r="F12" s="18">
        <f t="shared" si="7"/>
        <v>3</v>
      </c>
      <c r="G12" s="18">
        <f t="shared" si="7"/>
        <v>2</v>
      </c>
      <c r="H12" s="18">
        <f t="shared" si="7"/>
        <v>5</v>
      </c>
      <c r="I12" s="18">
        <f t="shared" si="7"/>
        <v>-2</v>
      </c>
      <c r="J12" s="25">
        <f t="shared" si="3"/>
        <v>-4.2337984711927694</v>
      </c>
      <c r="K12" s="25">
        <v>6.3506977067891563</v>
      </c>
      <c r="L12" s="25">
        <v>10.584496177981926</v>
      </c>
      <c r="M12" s="18">
        <f t="shared" ref="M12:U12" si="8">M24</f>
        <v>-8</v>
      </c>
      <c r="N12" s="18">
        <f t="shared" si="8"/>
        <v>30</v>
      </c>
      <c r="O12" s="18">
        <f t="shared" si="8"/>
        <v>-5</v>
      </c>
      <c r="P12" s="18">
        <f t="shared" si="8"/>
        <v>18</v>
      </c>
      <c r="Q12" s="18">
        <f t="shared" si="8"/>
        <v>12</v>
      </c>
      <c r="R12" s="18">
        <f t="shared" si="8"/>
        <v>38</v>
      </c>
      <c r="S12" s="18">
        <f t="shared" si="8"/>
        <v>9</v>
      </c>
      <c r="T12" s="18">
        <f t="shared" si="8"/>
        <v>26</v>
      </c>
      <c r="U12" s="18">
        <f t="shared" si="8"/>
        <v>12</v>
      </c>
      <c r="V12" s="25">
        <v>-16.935193884771074</v>
      </c>
    </row>
    <row r="13" spans="1:22" ht="15" customHeight="1" x14ac:dyDescent="0.2">
      <c r="A13" s="4" t="s">
        <v>25</v>
      </c>
      <c r="B13" s="20">
        <f t="shared" ref="B13:I13" si="9">B25+B26+B27</f>
        <v>-43</v>
      </c>
      <c r="C13" s="20">
        <f t="shared" si="9"/>
        <v>-25</v>
      </c>
      <c r="D13" s="20">
        <f t="shared" si="9"/>
        <v>10</v>
      </c>
      <c r="E13" s="20">
        <f t="shared" si="9"/>
        <v>-8</v>
      </c>
      <c r="F13" s="20">
        <f t="shared" si="9"/>
        <v>7</v>
      </c>
      <c r="G13" s="20">
        <f t="shared" si="9"/>
        <v>2</v>
      </c>
      <c r="H13" s="20">
        <f t="shared" si="9"/>
        <v>15</v>
      </c>
      <c r="I13" s="20">
        <f t="shared" si="9"/>
        <v>2</v>
      </c>
      <c r="J13" s="26">
        <f t="shared" si="3"/>
        <v>-7.1821233997023857</v>
      </c>
      <c r="K13" s="26">
        <v>6.2843579747395868</v>
      </c>
      <c r="L13" s="26">
        <v>13.466481374441972</v>
      </c>
      <c r="M13" s="20">
        <f t="shared" ref="M13:U13" si="10">M25+M26+M27</f>
        <v>-35</v>
      </c>
      <c r="N13" s="20">
        <f t="shared" si="10"/>
        <v>48</v>
      </c>
      <c r="O13" s="20">
        <f t="shared" si="10"/>
        <v>-13</v>
      </c>
      <c r="P13" s="20">
        <f t="shared" si="10"/>
        <v>19</v>
      </c>
      <c r="Q13" s="20">
        <f t="shared" si="10"/>
        <v>29</v>
      </c>
      <c r="R13" s="20">
        <f t="shared" si="10"/>
        <v>83</v>
      </c>
      <c r="S13" s="20">
        <f t="shared" si="10"/>
        <v>-23</v>
      </c>
      <c r="T13" s="20">
        <f t="shared" si="10"/>
        <v>48</v>
      </c>
      <c r="U13" s="20">
        <f t="shared" si="10"/>
        <v>35</v>
      </c>
      <c r="V13" s="26">
        <v>-31.421789873697932</v>
      </c>
    </row>
    <row r="14" spans="1:22" ht="15" customHeight="1" x14ac:dyDescent="0.2">
      <c r="A14" s="4" t="s">
        <v>24</v>
      </c>
      <c r="B14" s="20">
        <f t="shared" ref="B14:I14" si="11">B28+B29+B30+B31</f>
        <v>-62</v>
      </c>
      <c r="C14" s="20">
        <f t="shared" si="11"/>
        <v>-35</v>
      </c>
      <c r="D14" s="20">
        <f t="shared" si="11"/>
        <v>5</v>
      </c>
      <c r="E14" s="20">
        <f t="shared" si="11"/>
        <v>-17</v>
      </c>
      <c r="F14" s="20">
        <f t="shared" si="11"/>
        <v>13</v>
      </c>
      <c r="G14" s="20">
        <f t="shared" si="11"/>
        <v>2</v>
      </c>
      <c r="H14" s="20">
        <f t="shared" si="11"/>
        <v>30</v>
      </c>
      <c r="I14" s="20">
        <f t="shared" si="11"/>
        <v>2</v>
      </c>
      <c r="J14" s="26">
        <f t="shared" si="3"/>
        <v>-7.2828296580767242</v>
      </c>
      <c r="K14" s="26">
        <v>5.5692226797057289</v>
      </c>
      <c r="L14" s="26">
        <v>12.852052337782453</v>
      </c>
      <c r="M14" s="20">
        <f t="shared" ref="M14:U14" si="12">M28+M29+M30+M31</f>
        <v>-45</v>
      </c>
      <c r="N14" s="20">
        <f t="shared" si="12"/>
        <v>113</v>
      </c>
      <c r="O14" s="20">
        <f t="shared" si="12"/>
        <v>-14</v>
      </c>
      <c r="P14" s="20">
        <f t="shared" si="12"/>
        <v>40</v>
      </c>
      <c r="Q14" s="20">
        <f t="shared" si="12"/>
        <v>73</v>
      </c>
      <c r="R14" s="20">
        <f t="shared" si="12"/>
        <v>158</v>
      </c>
      <c r="S14" s="20">
        <f t="shared" si="12"/>
        <v>-19</v>
      </c>
      <c r="T14" s="20">
        <f t="shared" si="12"/>
        <v>107</v>
      </c>
      <c r="U14" s="20">
        <f t="shared" si="12"/>
        <v>51</v>
      </c>
      <c r="V14" s="26">
        <v>-19.278078506673673</v>
      </c>
    </row>
    <row r="15" spans="1:22" ht="15" customHeight="1" x14ac:dyDescent="0.2">
      <c r="A15" s="4" t="s">
        <v>23</v>
      </c>
      <c r="B15" s="20">
        <f t="shared" ref="B15:I15" si="13">B32+B33+B34+B35</f>
        <v>-28</v>
      </c>
      <c r="C15" s="20">
        <f t="shared" si="13"/>
        <v>-7</v>
      </c>
      <c r="D15" s="20">
        <f t="shared" si="13"/>
        <v>41</v>
      </c>
      <c r="E15" s="20">
        <f t="shared" si="13"/>
        <v>-19</v>
      </c>
      <c r="F15" s="20">
        <f t="shared" si="13"/>
        <v>6</v>
      </c>
      <c r="G15" s="20">
        <f t="shared" si="13"/>
        <v>-1</v>
      </c>
      <c r="H15" s="20">
        <f t="shared" si="13"/>
        <v>25</v>
      </c>
      <c r="I15" s="20">
        <f t="shared" si="13"/>
        <v>-19</v>
      </c>
      <c r="J15" s="26">
        <f t="shared" si="3"/>
        <v>-10.76666076712652</v>
      </c>
      <c r="K15" s="26">
        <v>3.399998136987322</v>
      </c>
      <c r="L15" s="26">
        <v>14.166658904113842</v>
      </c>
      <c r="M15" s="20">
        <f t="shared" ref="M15:U15" si="14">M32+M33+M34+M35</f>
        <v>-9</v>
      </c>
      <c r="N15" s="20">
        <f t="shared" si="14"/>
        <v>96</v>
      </c>
      <c r="O15" s="20">
        <f t="shared" si="14"/>
        <v>15</v>
      </c>
      <c r="P15" s="20">
        <f t="shared" si="14"/>
        <v>48</v>
      </c>
      <c r="Q15" s="20">
        <f t="shared" si="14"/>
        <v>48</v>
      </c>
      <c r="R15" s="20">
        <f t="shared" si="14"/>
        <v>105</v>
      </c>
      <c r="S15" s="20">
        <f t="shared" si="14"/>
        <v>-8</v>
      </c>
      <c r="T15" s="20">
        <f t="shared" si="14"/>
        <v>59</v>
      </c>
      <c r="U15" s="20">
        <f t="shared" si="14"/>
        <v>46</v>
      </c>
      <c r="V15" s="26">
        <v>-5.0999972054809817</v>
      </c>
    </row>
    <row r="16" spans="1:22" ht="15" customHeight="1" x14ac:dyDescent="0.2">
      <c r="A16" s="2" t="s">
        <v>22</v>
      </c>
      <c r="B16" s="19">
        <f t="shared" ref="B16:I16" si="15">B36+B37+B38</f>
        <v>-12</v>
      </c>
      <c r="C16" s="19">
        <f t="shared" si="15"/>
        <v>3</v>
      </c>
      <c r="D16" s="19">
        <f t="shared" si="15"/>
        <v>15</v>
      </c>
      <c r="E16" s="19">
        <f t="shared" si="15"/>
        <v>-6</v>
      </c>
      <c r="F16" s="19">
        <f t="shared" si="15"/>
        <v>4</v>
      </c>
      <c r="G16" s="19">
        <f t="shared" si="15"/>
        <v>2</v>
      </c>
      <c r="H16" s="19">
        <f t="shared" si="15"/>
        <v>10</v>
      </c>
      <c r="I16" s="19">
        <f t="shared" si="15"/>
        <v>-3</v>
      </c>
      <c r="J16" s="30">
        <f t="shared" si="3"/>
        <v>-13.752221391925753</v>
      </c>
      <c r="K16" s="30">
        <v>9.1681475946171656</v>
      </c>
      <c r="L16" s="30">
        <v>22.920368986542918</v>
      </c>
      <c r="M16" s="19">
        <f t="shared" ref="M16:U16" si="16">M36+M37+M38</f>
        <v>-6</v>
      </c>
      <c r="N16" s="19">
        <f t="shared" si="16"/>
        <v>24</v>
      </c>
      <c r="O16" s="19">
        <f t="shared" si="16"/>
        <v>6</v>
      </c>
      <c r="P16" s="19">
        <f t="shared" si="16"/>
        <v>9</v>
      </c>
      <c r="Q16" s="19">
        <f t="shared" si="16"/>
        <v>15</v>
      </c>
      <c r="R16" s="19">
        <f t="shared" si="16"/>
        <v>30</v>
      </c>
      <c r="S16" s="19">
        <f t="shared" si="16"/>
        <v>-4</v>
      </c>
      <c r="T16" s="19">
        <f t="shared" si="16"/>
        <v>16</v>
      </c>
      <c r="U16" s="19">
        <f t="shared" si="16"/>
        <v>14</v>
      </c>
      <c r="V16" s="30">
        <v>-13.752221391925751</v>
      </c>
    </row>
    <row r="17" spans="1:22" ht="15" customHeight="1" x14ac:dyDescent="0.2">
      <c r="A17" s="6" t="s">
        <v>21</v>
      </c>
      <c r="B17" s="18">
        <f t="shared" ref="B17:I17" si="17">B12+B13+B20</f>
        <v>-314</v>
      </c>
      <c r="C17" s="18">
        <f t="shared" si="17"/>
        <v>-220</v>
      </c>
      <c r="D17" s="18">
        <f t="shared" si="17"/>
        <v>-71</v>
      </c>
      <c r="E17" s="18">
        <f t="shared" si="17"/>
        <v>-60</v>
      </c>
      <c r="F17" s="18">
        <f t="shared" si="17"/>
        <v>68</v>
      </c>
      <c r="G17" s="18">
        <f t="shared" si="17"/>
        <v>16</v>
      </c>
      <c r="H17" s="18">
        <f t="shared" si="17"/>
        <v>128</v>
      </c>
      <c r="I17" s="18">
        <f t="shared" si="17"/>
        <v>21</v>
      </c>
      <c r="J17" s="25">
        <f t="shared" si="3"/>
        <v>-6.1250551674489397</v>
      </c>
      <c r="K17" s="25">
        <v>6.9417291897754652</v>
      </c>
      <c r="L17" s="25">
        <v>13.066784357224405</v>
      </c>
      <c r="M17" s="18">
        <f t="shared" ref="M17:U17" si="18">M12+M13+M20</f>
        <v>-254</v>
      </c>
      <c r="N17" s="18">
        <f t="shared" si="18"/>
        <v>512</v>
      </c>
      <c r="O17" s="18">
        <f t="shared" si="18"/>
        <v>-89</v>
      </c>
      <c r="P17" s="18">
        <f t="shared" si="18"/>
        <v>334</v>
      </c>
      <c r="Q17" s="18">
        <f t="shared" si="18"/>
        <v>178</v>
      </c>
      <c r="R17" s="18">
        <f t="shared" si="18"/>
        <v>766</v>
      </c>
      <c r="S17" s="18">
        <f t="shared" si="18"/>
        <v>-23</v>
      </c>
      <c r="T17" s="18">
        <f t="shared" si="18"/>
        <v>609</v>
      </c>
      <c r="U17" s="18">
        <f t="shared" si="18"/>
        <v>157</v>
      </c>
      <c r="V17" s="25">
        <v>-25.929400208867186</v>
      </c>
    </row>
    <row r="18" spans="1:22" ht="15" customHeight="1" x14ac:dyDescent="0.2">
      <c r="A18" s="4" t="s">
        <v>20</v>
      </c>
      <c r="B18" s="20">
        <f t="shared" ref="B18:I18" si="19">B14+B22</f>
        <v>-152</v>
      </c>
      <c r="C18" s="20">
        <f t="shared" si="19"/>
        <v>-106</v>
      </c>
      <c r="D18" s="20">
        <f t="shared" si="19"/>
        <v>-5</v>
      </c>
      <c r="E18" s="20">
        <f t="shared" si="19"/>
        <v>-31</v>
      </c>
      <c r="F18" s="20">
        <f t="shared" si="19"/>
        <v>28</v>
      </c>
      <c r="G18" s="20">
        <f t="shared" si="19"/>
        <v>2</v>
      </c>
      <c r="H18" s="20">
        <f t="shared" si="19"/>
        <v>59</v>
      </c>
      <c r="I18" s="20">
        <f t="shared" si="19"/>
        <v>-7</v>
      </c>
      <c r="J18" s="26">
        <f t="shared" si="3"/>
        <v>-7.0330263208601504</v>
      </c>
      <c r="K18" s="26">
        <v>6.3524108704543281</v>
      </c>
      <c r="L18" s="26">
        <v>13.385437191314479</v>
      </c>
      <c r="M18" s="20">
        <f t="shared" ref="M18:U18" si="20">M14+M22</f>
        <v>-121</v>
      </c>
      <c r="N18" s="20">
        <f t="shared" si="20"/>
        <v>231</v>
      </c>
      <c r="O18" s="20">
        <f t="shared" si="20"/>
        <v>-12</v>
      </c>
      <c r="P18" s="20">
        <f t="shared" si="20"/>
        <v>105</v>
      </c>
      <c r="Q18" s="20">
        <f t="shared" si="20"/>
        <v>126</v>
      </c>
      <c r="R18" s="20">
        <f t="shared" si="20"/>
        <v>352</v>
      </c>
      <c r="S18" s="20">
        <f t="shared" si="20"/>
        <v>2</v>
      </c>
      <c r="T18" s="20">
        <f t="shared" si="20"/>
        <v>217</v>
      </c>
      <c r="U18" s="20">
        <f t="shared" si="20"/>
        <v>135</v>
      </c>
      <c r="V18" s="26">
        <v>-27.451489833034785</v>
      </c>
    </row>
    <row r="19" spans="1:22" ht="15" customHeight="1" x14ac:dyDescent="0.2">
      <c r="A19" s="2" t="s">
        <v>19</v>
      </c>
      <c r="B19" s="19">
        <f t="shared" ref="B19:I19" si="21">B15+B16+B21+B23</f>
        <v>-381</v>
      </c>
      <c r="C19" s="19">
        <f t="shared" si="21"/>
        <v>-311</v>
      </c>
      <c r="D19" s="19">
        <f t="shared" si="21"/>
        <v>43</v>
      </c>
      <c r="E19" s="19">
        <f t="shared" si="21"/>
        <v>-92</v>
      </c>
      <c r="F19" s="19">
        <f t="shared" si="21"/>
        <v>61</v>
      </c>
      <c r="G19" s="19">
        <f t="shared" si="21"/>
        <v>-6</v>
      </c>
      <c r="H19" s="19">
        <f t="shared" si="21"/>
        <v>153</v>
      </c>
      <c r="I19" s="19">
        <f t="shared" si="21"/>
        <v>-15</v>
      </c>
      <c r="J19" s="30">
        <f t="shared" si="3"/>
        <v>-9.0235730769685514</v>
      </c>
      <c r="K19" s="30">
        <v>5.9830212792943662</v>
      </c>
      <c r="L19" s="30">
        <v>15.006594356262918</v>
      </c>
      <c r="M19" s="19">
        <f t="shared" ref="M19:U19" si="22">M15+M16+M21+M23</f>
        <v>-289</v>
      </c>
      <c r="N19" s="19">
        <f t="shared" si="22"/>
        <v>673</v>
      </c>
      <c r="O19" s="19">
        <f t="shared" si="22"/>
        <v>-48</v>
      </c>
      <c r="P19" s="19">
        <f t="shared" si="22"/>
        <v>453</v>
      </c>
      <c r="Q19" s="19">
        <f t="shared" si="22"/>
        <v>220</v>
      </c>
      <c r="R19" s="19">
        <f t="shared" si="22"/>
        <v>962</v>
      </c>
      <c r="S19" s="19">
        <f t="shared" si="22"/>
        <v>-82</v>
      </c>
      <c r="T19" s="19">
        <f t="shared" si="22"/>
        <v>730</v>
      </c>
      <c r="U19" s="19">
        <f t="shared" si="22"/>
        <v>232</v>
      </c>
      <c r="V19" s="30">
        <v>-28.34578933960772</v>
      </c>
    </row>
    <row r="20" spans="1:22" ht="15" customHeight="1" x14ac:dyDescent="0.2">
      <c r="A20" s="5" t="s">
        <v>18</v>
      </c>
      <c r="B20" s="18">
        <f>E20+M20</f>
        <v>-261</v>
      </c>
      <c r="C20" s="18">
        <v>-201</v>
      </c>
      <c r="D20" s="18">
        <f>G20-I20+O20-S20</f>
        <v>-71</v>
      </c>
      <c r="E20" s="18">
        <f>F20-H20</f>
        <v>-50</v>
      </c>
      <c r="F20" s="18">
        <v>58</v>
      </c>
      <c r="G20" s="18">
        <v>12</v>
      </c>
      <c r="H20" s="18">
        <v>108</v>
      </c>
      <c r="I20" s="18">
        <v>21</v>
      </c>
      <c r="J20" s="25">
        <f t="shared" si="3"/>
        <v>-6.090457138032451</v>
      </c>
      <c r="K20" s="25">
        <v>7.0649302801176441</v>
      </c>
      <c r="L20" s="25">
        <v>13.155387418150095</v>
      </c>
      <c r="M20" s="18">
        <f>N20-R20</f>
        <v>-211</v>
      </c>
      <c r="N20" s="18">
        <f>SUM(P20:Q20)</f>
        <v>434</v>
      </c>
      <c r="O20" s="22">
        <v>-71</v>
      </c>
      <c r="P20" s="22">
        <v>297</v>
      </c>
      <c r="Q20" s="22">
        <v>137</v>
      </c>
      <c r="R20" s="22">
        <f>SUM(T20:U20)</f>
        <v>645</v>
      </c>
      <c r="S20" s="22">
        <v>-9</v>
      </c>
      <c r="T20" s="22">
        <v>535</v>
      </c>
      <c r="U20" s="22">
        <v>110</v>
      </c>
      <c r="V20" s="29">
        <v>-25.70172912249695</v>
      </c>
    </row>
    <row r="21" spans="1:22" ht="15" customHeight="1" x14ac:dyDescent="0.2">
      <c r="A21" s="3" t="s">
        <v>17</v>
      </c>
      <c r="B21" s="20">
        <f t="shared" ref="B21:B38" si="23">E21+M21</f>
        <v>-290</v>
      </c>
      <c r="C21" s="20">
        <v>-270</v>
      </c>
      <c r="D21" s="20">
        <f t="shared" ref="D21:D38" si="24">G21-I21+O21-S21</f>
        <v>-38</v>
      </c>
      <c r="E21" s="20">
        <f t="shared" ref="E21:E38" si="25">F21-H21</f>
        <v>-56</v>
      </c>
      <c r="F21" s="20">
        <v>41</v>
      </c>
      <c r="G21" s="20">
        <v>-7</v>
      </c>
      <c r="H21" s="20">
        <v>97</v>
      </c>
      <c r="I21" s="20">
        <v>7</v>
      </c>
      <c r="J21" s="26">
        <f t="shared" si="3"/>
        <v>-8.532024310425431</v>
      </c>
      <c r="K21" s="26">
        <v>6.2466606558471911</v>
      </c>
      <c r="L21" s="26">
        <v>14.778684966272623</v>
      </c>
      <c r="M21" s="20">
        <f t="shared" ref="M21:M38" si="26">N21-R21</f>
        <v>-234</v>
      </c>
      <c r="N21" s="20">
        <f>SUM(P21:Q21)</f>
        <v>471</v>
      </c>
      <c r="O21" s="20">
        <v>-36</v>
      </c>
      <c r="P21" s="20">
        <v>336</v>
      </c>
      <c r="Q21" s="20">
        <v>135</v>
      </c>
      <c r="R21" s="20">
        <f t="shared" ref="R21:R38" si="27">SUM(T21:U21)</f>
        <v>705</v>
      </c>
      <c r="S21" s="20">
        <v>-12</v>
      </c>
      <c r="T21" s="20">
        <v>564</v>
      </c>
      <c r="U21" s="20">
        <v>141</v>
      </c>
      <c r="V21" s="26">
        <v>-35.651673011420556</v>
      </c>
    </row>
    <row r="22" spans="1:22" ht="15" customHeight="1" x14ac:dyDescent="0.2">
      <c r="A22" s="3" t="s">
        <v>16</v>
      </c>
      <c r="B22" s="20">
        <f t="shared" si="23"/>
        <v>-90</v>
      </c>
      <c r="C22" s="20">
        <v>-71</v>
      </c>
      <c r="D22" s="20">
        <f t="shared" si="24"/>
        <v>-10</v>
      </c>
      <c r="E22" s="20">
        <f t="shared" si="25"/>
        <v>-14</v>
      </c>
      <c r="F22" s="20">
        <v>15</v>
      </c>
      <c r="G22" s="20">
        <v>0</v>
      </c>
      <c r="H22" s="20">
        <v>29</v>
      </c>
      <c r="I22" s="20">
        <v>-9</v>
      </c>
      <c r="J22" s="26">
        <f t="shared" si="3"/>
        <v>-6.7518108330228284</v>
      </c>
      <c r="K22" s="26">
        <v>7.2340830353816035</v>
      </c>
      <c r="L22" s="26">
        <v>13.985893868404432</v>
      </c>
      <c r="M22" s="20">
        <f t="shared" si="26"/>
        <v>-76</v>
      </c>
      <c r="N22" s="20">
        <f t="shared" ref="N22:N38" si="28">SUM(P22:Q22)</f>
        <v>118</v>
      </c>
      <c r="O22" s="20">
        <v>2</v>
      </c>
      <c r="P22" s="20">
        <v>65</v>
      </c>
      <c r="Q22" s="20">
        <v>53</v>
      </c>
      <c r="R22" s="20">
        <f t="shared" si="27"/>
        <v>194</v>
      </c>
      <c r="S22" s="20">
        <v>21</v>
      </c>
      <c r="T22" s="20">
        <v>110</v>
      </c>
      <c r="U22" s="20">
        <v>84</v>
      </c>
      <c r="V22" s="26">
        <v>-36.652687379266787</v>
      </c>
    </row>
    <row r="23" spans="1:22" ht="15" customHeight="1" x14ac:dyDescent="0.2">
      <c r="A23" s="1" t="s">
        <v>15</v>
      </c>
      <c r="B23" s="19">
        <f t="shared" si="23"/>
        <v>-51</v>
      </c>
      <c r="C23" s="19">
        <v>-37</v>
      </c>
      <c r="D23" s="19">
        <f t="shared" si="24"/>
        <v>25</v>
      </c>
      <c r="E23" s="19">
        <f t="shared" si="25"/>
        <v>-11</v>
      </c>
      <c r="F23" s="19">
        <v>10</v>
      </c>
      <c r="G23" s="19">
        <v>0</v>
      </c>
      <c r="H23" s="19">
        <v>21</v>
      </c>
      <c r="I23" s="19">
        <v>0</v>
      </c>
      <c r="J23" s="30">
        <f t="shared" si="3"/>
        <v>-7.6868733475136839</v>
      </c>
      <c r="K23" s="30">
        <v>6.9880666795578943</v>
      </c>
      <c r="L23" s="30">
        <v>14.674940027071578</v>
      </c>
      <c r="M23" s="19">
        <f t="shared" si="26"/>
        <v>-40</v>
      </c>
      <c r="N23" s="19">
        <f t="shared" si="28"/>
        <v>82</v>
      </c>
      <c r="O23" s="19">
        <v>-33</v>
      </c>
      <c r="P23" s="19">
        <v>60</v>
      </c>
      <c r="Q23" s="19">
        <v>22</v>
      </c>
      <c r="R23" s="19">
        <f t="shared" si="27"/>
        <v>122</v>
      </c>
      <c r="S23" s="24">
        <v>-58</v>
      </c>
      <c r="T23" s="24">
        <v>91</v>
      </c>
      <c r="U23" s="24">
        <v>31</v>
      </c>
      <c r="V23" s="31">
        <v>-27.952266718231591</v>
      </c>
    </row>
    <row r="24" spans="1:22" ht="15" customHeight="1" x14ac:dyDescent="0.2">
      <c r="A24" s="7" t="s">
        <v>14</v>
      </c>
      <c r="B24" s="17">
        <f t="shared" si="23"/>
        <v>-10</v>
      </c>
      <c r="C24" s="17">
        <v>6</v>
      </c>
      <c r="D24" s="17">
        <f t="shared" si="24"/>
        <v>-10</v>
      </c>
      <c r="E24" s="18">
        <f t="shared" si="25"/>
        <v>-2</v>
      </c>
      <c r="F24" s="17">
        <v>3</v>
      </c>
      <c r="G24" s="17">
        <v>2</v>
      </c>
      <c r="H24" s="17">
        <v>5</v>
      </c>
      <c r="I24" s="23">
        <v>-2</v>
      </c>
      <c r="J24" s="38">
        <f t="shared" si="3"/>
        <v>-4.2337984711927694</v>
      </c>
      <c r="K24" s="38">
        <v>6.3506977067891563</v>
      </c>
      <c r="L24" s="38">
        <v>10.584496177981926</v>
      </c>
      <c r="M24" s="18">
        <f t="shared" si="26"/>
        <v>-8</v>
      </c>
      <c r="N24" s="17">
        <f t="shared" si="28"/>
        <v>30</v>
      </c>
      <c r="O24" s="17">
        <v>-5</v>
      </c>
      <c r="P24" s="17">
        <v>18</v>
      </c>
      <c r="Q24" s="17">
        <v>12</v>
      </c>
      <c r="R24" s="17">
        <f t="shared" si="27"/>
        <v>38</v>
      </c>
      <c r="S24" s="17">
        <v>9</v>
      </c>
      <c r="T24" s="17">
        <v>26</v>
      </c>
      <c r="U24" s="17">
        <v>12</v>
      </c>
      <c r="V24" s="28">
        <v>-16.935193884771074</v>
      </c>
    </row>
    <row r="25" spans="1:22" ht="15" customHeight="1" x14ac:dyDescent="0.2">
      <c r="A25" s="5" t="s">
        <v>13</v>
      </c>
      <c r="B25" s="18">
        <f t="shared" si="23"/>
        <v>-12</v>
      </c>
      <c r="C25" s="18">
        <v>-8</v>
      </c>
      <c r="D25" s="18">
        <f t="shared" si="24"/>
        <v>-10</v>
      </c>
      <c r="E25" s="18">
        <f t="shared" si="25"/>
        <v>-2</v>
      </c>
      <c r="F25" s="18">
        <v>0</v>
      </c>
      <c r="G25" s="18">
        <v>0</v>
      </c>
      <c r="H25" s="18">
        <v>2</v>
      </c>
      <c r="I25" s="18">
        <v>1</v>
      </c>
      <c r="J25" s="25">
        <f t="shared" si="3"/>
        <v>-15.900328897214173</v>
      </c>
      <c r="K25" s="25">
        <v>0</v>
      </c>
      <c r="L25" s="25">
        <v>15.900328897214173</v>
      </c>
      <c r="M25" s="18">
        <f t="shared" si="26"/>
        <v>-10</v>
      </c>
      <c r="N25" s="18">
        <f t="shared" si="28"/>
        <v>4</v>
      </c>
      <c r="O25" s="18">
        <v>-3</v>
      </c>
      <c r="P25" s="18">
        <v>2</v>
      </c>
      <c r="Q25" s="18">
        <v>2</v>
      </c>
      <c r="R25" s="18">
        <f t="shared" si="27"/>
        <v>14</v>
      </c>
      <c r="S25" s="22">
        <v>6</v>
      </c>
      <c r="T25" s="22">
        <v>9</v>
      </c>
      <c r="U25" s="22">
        <v>5</v>
      </c>
      <c r="V25" s="29">
        <v>-79.501644486070887</v>
      </c>
    </row>
    <row r="26" spans="1:22" ht="15" customHeight="1" x14ac:dyDescent="0.2">
      <c r="A26" s="3" t="s">
        <v>12</v>
      </c>
      <c r="B26" s="20">
        <f t="shared" si="23"/>
        <v>-23</v>
      </c>
      <c r="C26" s="20">
        <v>-17</v>
      </c>
      <c r="D26" s="20">
        <f t="shared" si="24"/>
        <v>-7</v>
      </c>
      <c r="E26" s="20">
        <f t="shared" si="25"/>
        <v>-5</v>
      </c>
      <c r="F26" s="20">
        <v>0</v>
      </c>
      <c r="G26" s="20">
        <v>-1</v>
      </c>
      <c r="H26" s="20">
        <v>5</v>
      </c>
      <c r="I26" s="20">
        <v>1</v>
      </c>
      <c r="J26" s="26">
        <f t="shared" si="3"/>
        <v>-17.479503486322884</v>
      </c>
      <c r="K26" s="26">
        <v>0</v>
      </c>
      <c r="L26" s="26">
        <v>17.479503486322884</v>
      </c>
      <c r="M26" s="20">
        <f t="shared" si="26"/>
        <v>-18</v>
      </c>
      <c r="N26" s="20">
        <f t="shared" si="28"/>
        <v>17</v>
      </c>
      <c r="O26" s="20">
        <v>-2</v>
      </c>
      <c r="P26" s="20">
        <v>13</v>
      </c>
      <c r="Q26" s="20">
        <v>4</v>
      </c>
      <c r="R26" s="20">
        <f t="shared" si="27"/>
        <v>35</v>
      </c>
      <c r="S26" s="20">
        <v>3</v>
      </c>
      <c r="T26" s="20">
        <v>25</v>
      </c>
      <c r="U26" s="20">
        <v>10</v>
      </c>
      <c r="V26" s="26">
        <v>-62.926212550762401</v>
      </c>
    </row>
    <row r="27" spans="1:22" ht="15" customHeight="1" x14ac:dyDescent="0.2">
      <c r="A27" s="1" t="s">
        <v>11</v>
      </c>
      <c r="B27" s="19">
        <f t="shared" si="23"/>
        <v>-8</v>
      </c>
      <c r="C27" s="19">
        <v>0</v>
      </c>
      <c r="D27" s="19">
        <f t="shared" si="24"/>
        <v>27</v>
      </c>
      <c r="E27" s="19">
        <f t="shared" si="25"/>
        <v>-1</v>
      </c>
      <c r="F27" s="19">
        <v>7</v>
      </c>
      <c r="G27" s="19">
        <v>3</v>
      </c>
      <c r="H27" s="19">
        <v>8</v>
      </c>
      <c r="I27" s="19">
        <v>0</v>
      </c>
      <c r="J27" s="30">
        <f t="shared" si="3"/>
        <v>-1.4244124786338137</v>
      </c>
      <c r="K27" s="30">
        <v>9.9708873504366888</v>
      </c>
      <c r="L27" s="30">
        <v>11.395299829070503</v>
      </c>
      <c r="M27" s="19">
        <f t="shared" si="26"/>
        <v>-7</v>
      </c>
      <c r="N27" s="19">
        <f t="shared" si="28"/>
        <v>27</v>
      </c>
      <c r="O27" s="24">
        <v>-8</v>
      </c>
      <c r="P27" s="24">
        <v>4</v>
      </c>
      <c r="Q27" s="24">
        <v>23</v>
      </c>
      <c r="R27" s="24">
        <f t="shared" si="27"/>
        <v>34</v>
      </c>
      <c r="S27" s="24">
        <v>-32</v>
      </c>
      <c r="T27" s="24">
        <v>14</v>
      </c>
      <c r="U27" s="24">
        <v>20</v>
      </c>
      <c r="V27" s="31">
        <v>-9.9708873504366906</v>
      </c>
    </row>
    <row r="28" spans="1:22" ht="15" customHeight="1" x14ac:dyDescent="0.2">
      <c r="A28" s="5" t="s">
        <v>10</v>
      </c>
      <c r="B28" s="18">
        <f t="shared" si="23"/>
        <v>-6</v>
      </c>
      <c r="C28" s="18">
        <v>7</v>
      </c>
      <c r="D28" s="18">
        <f t="shared" si="24"/>
        <v>4</v>
      </c>
      <c r="E28" s="18">
        <f t="shared" si="25"/>
        <v>-3</v>
      </c>
      <c r="F28" s="18">
        <v>2</v>
      </c>
      <c r="G28" s="18">
        <v>1</v>
      </c>
      <c r="H28" s="18">
        <v>5</v>
      </c>
      <c r="I28" s="18">
        <v>4</v>
      </c>
      <c r="J28" s="25">
        <f t="shared" si="3"/>
        <v>-11.249229504828435</v>
      </c>
      <c r="K28" s="25">
        <v>7.499486336552291</v>
      </c>
      <c r="L28" s="25">
        <v>18.748715841380726</v>
      </c>
      <c r="M28" s="18">
        <f t="shared" si="26"/>
        <v>-3</v>
      </c>
      <c r="N28" s="18">
        <f t="shared" si="28"/>
        <v>7</v>
      </c>
      <c r="O28" s="18">
        <v>-2</v>
      </c>
      <c r="P28" s="18">
        <v>2</v>
      </c>
      <c r="Q28" s="18">
        <v>5</v>
      </c>
      <c r="R28" s="18">
        <f t="shared" si="27"/>
        <v>10</v>
      </c>
      <c r="S28" s="18">
        <v>-9</v>
      </c>
      <c r="T28" s="18">
        <v>8</v>
      </c>
      <c r="U28" s="18">
        <v>2</v>
      </c>
      <c r="V28" s="25">
        <v>-11.249229504828431</v>
      </c>
    </row>
    <row r="29" spans="1:22" ht="15" customHeight="1" x14ac:dyDescent="0.2">
      <c r="A29" s="3" t="s">
        <v>9</v>
      </c>
      <c r="B29" s="20">
        <f t="shared" si="23"/>
        <v>-1</v>
      </c>
      <c r="C29" s="20">
        <v>12</v>
      </c>
      <c r="D29" s="20">
        <f t="shared" si="24"/>
        <v>4</v>
      </c>
      <c r="E29" s="20">
        <f t="shared" si="25"/>
        <v>-1</v>
      </c>
      <c r="F29" s="20">
        <v>4</v>
      </c>
      <c r="G29" s="20">
        <v>-2</v>
      </c>
      <c r="H29" s="20">
        <v>5</v>
      </c>
      <c r="I29" s="20">
        <v>-4</v>
      </c>
      <c r="J29" s="26">
        <f t="shared" si="3"/>
        <v>-1.4045322138121312</v>
      </c>
      <c r="K29" s="26">
        <v>5.6181288552485249</v>
      </c>
      <c r="L29" s="26">
        <v>7.0226610690606561</v>
      </c>
      <c r="M29" s="20">
        <f t="shared" si="26"/>
        <v>0</v>
      </c>
      <c r="N29" s="20">
        <f t="shared" si="28"/>
        <v>53</v>
      </c>
      <c r="O29" s="20">
        <v>12</v>
      </c>
      <c r="P29" s="20">
        <v>14</v>
      </c>
      <c r="Q29" s="20">
        <v>39</v>
      </c>
      <c r="R29" s="20">
        <f t="shared" si="27"/>
        <v>53</v>
      </c>
      <c r="S29" s="20">
        <v>10</v>
      </c>
      <c r="T29" s="20">
        <v>32</v>
      </c>
      <c r="U29" s="20">
        <v>21</v>
      </c>
      <c r="V29" s="26">
        <v>0</v>
      </c>
    </row>
    <row r="30" spans="1:22" ht="15" customHeight="1" x14ac:dyDescent="0.2">
      <c r="A30" s="3" t="s">
        <v>8</v>
      </c>
      <c r="B30" s="20">
        <f t="shared" si="23"/>
        <v>-44</v>
      </c>
      <c r="C30" s="20">
        <v>-30</v>
      </c>
      <c r="D30" s="20">
        <f t="shared" si="24"/>
        <v>-14</v>
      </c>
      <c r="E30" s="20">
        <f t="shared" si="25"/>
        <v>-11</v>
      </c>
      <c r="F30" s="20">
        <v>3</v>
      </c>
      <c r="G30" s="20">
        <v>-1</v>
      </c>
      <c r="H30" s="20">
        <v>14</v>
      </c>
      <c r="I30" s="20">
        <v>4</v>
      </c>
      <c r="J30" s="26">
        <f t="shared" si="3"/>
        <v>-15.114497494720279</v>
      </c>
      <c r="K30" s="26">
        <v>4.122135680378257</v>
      </c>
      <c r="L30" s="26">
        <v>19.236633175098536</v>
      </c>
      <c r="M30" s="20">
        <f t="shared" si="26"/>
        <v>-33</v>
      </c>
      <c r="N30" s="20">
        <f t="shared" si="28"/>
        <v>20</v>
      </c>
      <c r="O30" s="20">
        <v>-30</v>
      </c>
      <c r="P30" s="20">
        <v>9</v>
      </c>
      <c r="Q30" s="20">
        <v>11</v>
      </c>
      <c r="R30" s="20">
        <f t="shared" si="27"/>
        <v>53</v>
      </c>
      <c r="S30" s="20">
        <v>-21</v>
      </c>
      <c r="T30" s="20">
        <v>38</v>
      </c>
      <c r="U30" s="20">
        <v>15</v>
      </c>
      <c r="V30" s="26">
        <v>-45.343492484160834</v>
      </c>
    </row>
    <row r="31" spans="1:22" ht="15" customHeight="1" x14ac:dyDescent="0.2">
      <c r="A31" s="1" t="s">
        <v>7</v>
      </c>
      <c r="B31" s="19">
        <f t="shared" si="23"/>
        <v>-11</v>
      </c>
      <c r="C31" s="19">
        <v>-24</v>
      </c>
      <c r="D31" s="19">
        <f t="shared" si="24"/>
        <v>11</v>
      </c>
      <c r="E31" s="19">
        <f t="shared" si="25"/>
        <v>-2</v>
      </c>
      <c r="F31" s="19">
        <v>4</v>
      </c>
      <c r="G31" s="19">
        <v>4</v>
      </c>
      <c r="H31" s="19">
        <v>6</v>
      </c>
      <c r="I31" s="19">
        <v>-2</v>
      </c>
      <c r="J31" s="30">
        <f t="shared" si="3"/>
        <v>-3.1856584275939106</v>
      </c>
      <c r="K31" s="30">
        <v>6.371316855187823</v>
      </c>
      <c r="L31" s="30">
        <v>9.5569752827817336</v>
      </c>
      <c r="M31" s="19">
        <f t="shared" si="26"/>
        <v>-9</v>
      </c>
      <c r="N31" s="19">
        <f t="shared" si="28"/>
        <v>33</v>
      </c>
      <c r="O31" s="19">
        <v>6</v>
      </c>
      <c r="P31" s="19">
        <v>15</v>
      </c>
      <c r="Q31" s="19">
        <v>18</v>
      </c>
      <c r="R31" s="19">
        <f t="shared" si="27"/>
        <v>42</v>
      </c>
      <c r="S31" s="19">
        <v>1</v>
      </c>
      <c r="T31" s="19">
        <v>29</v>
      </c>
      <c r="U31" s="19">
        <v>13</v>
      </c>
      <c r="V31" s="30">
        <v>-14.335462924172603</v>
      </c>
    </row>
    <row r="32" spans="1:22" ht="15" customHeight="1" x14ac:dyDescent="0.2">
      <c r="A32" s="5" t="s">
        <v>6</v>
      </c>
      <c r="B32" s="18">
        <f t="shared" si="23"/>
        <v>2</v>
      </c>
      <c r="C32" s="18">
        <v>-1</v>
      </c>
      <c r="D32" s="18">
        <f t="shared" si="24"/>
        <v>13</v>
      </c>
      <c r="E32" s="18">
        <f t="shared" si="25"/>
        <v>0</v>
      </c>
      <c r="F32" s="18">
        <v>2</v>
      </c>
      <c r="G32" s="18">
        <v>2</v>
      </c>
      <c r="H32" s="18">
        <v>2</v>
      </c>
      <c r="I32" s="18">
        <v>-1</v>
      </c>
      <c r="J32" s="25">
        <f t="shared" si="3"/>
        <v>0</v>
      </c>
      <c r="K32" s="25">
        <v>12.545757643459879</v>
      </c>
      <c r="L32" s="25">
        <v>12.545757643459879</v>
      </c>
      <c r="M32" s="18">
        <f t="shared" si="26"/>
        <v>2</v>
      </c>
      <c r="N32" s="18">
        <f t="shared" si="28"/>
        <v>16</v>
      </c>
      <c r="O32" s="22">
        <v>6</v>
      </c>
      <c r="P32" s="22">
        <v>8</v>
      </c>
      <c r="Q32" s="22">
        <v>8</v>
      </c>
      <c r="R32" s="22">
        <f t="shared" si="27"/>
        <v>14</v>
      </c>
      <c r="S32" s="22">
        <v>-4</v>
      </c>
      <c r="T32" s="22">
        <v>8</v>
      </c>
      <c r="U32" s="22">
        <v>6</v>
      </c>
      <c r="V32" s="29">
        <v>12.545757643459879</v>
      </c>
    </row>
    <row r="33" spans="1:22" ht="15" customHeight="1" x14ac:dyDescent="0.2">
      <c r="A33" s="3" t="s">
        <v>5</v>
      </c>
      <c r="B33" s="20">
        <f t="shared" si="23"/>
        <v>-24</v>
      </c>
      <c r="C33" s="20">
        <v>-12</v>
      </c>
      <c r="D33" s="20">
        <f t="shared" si="24"/>
        <v>3</v>
      </c>
      <c r="E33" s="20">
        <f>F33-H33</f>
        <v>-8</v>
      </c>
      <c r="F33" s="20">
        <v>2</v>
      </c>
      <c r="G33" s="20">
        <v>0</v>
      </c>
      <c r="H33" s="20">
        <v>10</v>
      </c>
      <c r="I33" s="20">
        <v>-11</v>
      </c>
      <c r="J33" s="26">
        <f t="shared" si="3"/>
        <v>-11.884121673870398</v>
      </c>
      <c r="K33" s="26">
        <v>2.9710304184675995</v>
      </c>
      <c r="L33" s="26">
        <v>14.855152092337997</v>
      </c>
      <c r="M33" s="20">
        <f>N33-R33</f>
        <v>-16</v>
      </c>
      <c r="N33" s="20">
        <f t="shared" si="28"/>
        <v>30</v>
      </c>
      <c r="O33" s="20">
        <v>3</v>
      </c>
      <c r="P33" s="20">
        <v>9</v>
      </c>
      <c r="Q33" s="20">
        <v>21</v>
      </c>
      <c r="R33" s="20">
        <f t="shared" si="27"/>
        <v>46</v>
      </c>
      <c r="S33" s="20">
        <v>11</v>
      </c>
      <c r="T33" s="20">
        <v>26</v>
      </c>
      <c r="U33" s="20">
        <v>20</v>
      </c>
      <c r="V33" s="26">
        <v>-23.768243347740786</v>
      </c>
    </row>
    <row r="34" spans="1:22" ht="15" customHeight="1" x14ac:dyDescent="0.2">
      <c r="A34" s="3" t="s">
        <v>4</v>
      </c>
      <c r="B34" s="20">
        <f t="shared" si="23"/>
        <v>-8</v>
      </c>
      <c r="C34" s="20">
        <v>-2</v>
      </c>
      <c r="D34" s="20">
        <f t="shared" si="24"/>
        <v>22</v>
      </c>
      <c r="E34" s="20">
        <f t="shared" si="25"/>
        <v>-7</v>
      </c>
      <c r="F34" s="20">
        <v>0</v>
      </c>
      <c r="G34" s="20">
        <v>-2</v>
      </c>
      <c r="H34" s="20">
        <v>7</v>
      </c>
      <c r="I34" s="20">
        <v>-6</v>
      </c>
      <c r="J34" s="26">
        <f t="shared" si="3"/>
        <v>-15.391102677630192</v>
      </c>
      <c r="K34" s="26">
        <v>0</v>
      </c>
      <c r="L34" s="26">
        <v>15.391102677630192</v>
      </c>
      <c r="M34" s="20">
        <f t="shared" si="26"/>
        <v>-1</v>
      </c>
      <c r="N34" s="20">
        <f t="shared" si="28"/>
        <v>22</v>
      </c>
      <c r="O34" s="20">
        <v>11</v>
      </c>
      <c r="P34" s="20">
        <v>13</v>
      </c>
      <c r="Q34" s="20">
        <v>9</v>
      </c>
      <c r="R34" s="20">
        <f t="shared" si="27"/>
        <v>23</v>
      </c>
      <c r="S34" s="20">
        <v>-7</v>
      </c>
      <c r="T34" s="20">
        <v>16</v>
      </c>
      <c r="U34" s="20">
        <v>7</v>
      </c>
      <c r="V34" s="26">
        <v>-2.1987289539471675</v>
      </c>
    </row>
    <row r="35" spans="1:22" ht="15" customHeight="1" x14ac:dyDescent="0.2">
      <c r="A35" s="1" t="s">
        <v>3</v>
      </c>
      <c r="B35" s="19">
        <f t="shared" si="23"/>
        <v>2</v>
      </c>
      <c r="C35" s="19">
        <v>8</v>
      </c>
      <c r="D35" s="19">
        <f t="shared" si="24"/>
        <v>3</v>
      </c>
      <c r="E35" s="19">
        <f t="shared" si="25"/>
        <v>-4</v>
      </c>
      <c r="F35" s="19">
        <v>2</v>
      </c>
      <c r="G35" s="19">
        <v>-1</v>
      </c>
      <c r="H35" s="19">
        <v>6</v>
      </c>
      <c r="I35" s="19">
        <v>-1</v>
      </c>
      <c r="J35" s="30">
        <f t="shared" si="3"/>
        <v>-8.3802089312363659</v>
      </c>
      <c r="K35" s="30">
        <v>4.1901044656181838</v>
      </c>
      <c r="L35" s="30">
        <v>12.57031339685455</v>
      </c>
      <c r="M35" s="19">
        <f t="shared" si="26"/>
        <v>6</v>
      </c>
      <c r="N35" s="19">
        <f t="shared" si="28"/>
        <v>28</v>
      </c>
      <c r="O35" s="24">
        <v>-5</v>
      </c>
      <c r="P35" s="24">
        <v>18</v>
      </c>
      <c r="Q35" s="24">
        <v>10</v>
      </c>
      <c r="R35" s="24">
        <f t="shared" si="27"/>
        <v>22</v>
      </c>
      <c r="S35" s="24">
        <v>-8</v>
      </c>
      <c r="T35" s="24">
        <v>9</v>
      </c>
      <c r="U35" s="24">
        <v>13</v>
      </c>
      <c r="V35" s="31">
        <v>12.570313396854544</v>
      </c>
    </row>
    <row r="36" spans="1:22" ht="15" customHeight="1" x14ac:dyDescent="0.2">
      <c r="A36" s="5" t="s">
        <v>2</v>
      </c>
      <c r="B36" s="18">
        <f t="shared" si="23"/>
        <v>-7</v>
      </c>
      <c r="C36" s="18">
        <v>3</v>
      </c>
      <c r="D36" s="18">
        <f t="shared" si="24"/>
        <v>5</v>
      </c>
      <c r="E36" s="18">
        <f t="shared" si="25"/>
        <v>-5</v>
      </c>
      <c r="F36" s="18">
        <v>1</v>
      </c>
      <c r="G36" s="18">
        <v>-1</v>
      </c>
      <c r="H36" s="18">
        <v>6</v>
      </c>
      <c r="I36" s="18">
        <v>2</v>
      </c>
      <c r="J36" s="25">
        <f t="shared" si="3"/>
        <v>-27.092023811291064</v>
      </c>
      <c r="K36" s="25">
        <v>5.4184047622582128</v>
      </c>
      <c r="L36" s="25">
        <v>32.510428573549277</v>
      </c>
      <c r="M36" s="18">
        <f t="shared" si="26"/>
        <v>-2</v>
      </c>
      <c r="N36" s="18">
        <f t="shared" si="28"/>
        <v>11</v>
      </c>
      <c r="O36" s="18">
        <v>3</v>
      </c>
      <c r="P36" s="18">
        <v>3</v>
      </c>
      <c r="Q36" s="18">
        <v>8</v>
      </c>
      <c r="R36" s="18">
        <f t="shared" si="27"/>
        <v>13</v>
      </c>
      <c r="S36" s="18">
        <v>-5</v>
      </c>
      <c r="T36" s="18">
        <v>10</v>
      </c>
      <c r="U36" s="18">
        <v>3</v>
      </c>
      <c r="V36" s="25">
        <v>-10.836809524516426</v>
      </c>
    </row>
    <row r="37" spans="1:22" ht="15" customHeight="1" x14ac:dyDescent="0.2">
      <c r="A37" s="3" t="s">
        <v>1</v>
      </c>
      <c r="B37" s="20">
        <f t="shared" si="23"/>
        <v>-9</v>
      </c>
      <c r="C37" s="20">
        <v>-8</v>
      </c>
      <c r="D37" s="20">
        <f t="shared" si="24"/>
        <v>-6</v>
      </c>
      <c r="E37" s="20">
        <f t="shared" si="25"/>
        <v>-2</v>
      </c>
      <c r="F37" s="20">
        <v>1</v>
      </c>
      <c r="G37" s="20">
        <v>1</v>
      </c>
      <c r="H37" s="20">
        <v>3</v>
      </c>
      <c r="I37" s="20">
        <v>-2</v>
      </c>
      <c r="J37" s="26">
        <f t="shared" si="3"/>
        <v>-15.153402250176445</v>
      </c>
      <c r="K37" s="26">
        <v>7.5767011250882215</v>
      </c>
      <c r="L37" s="26">
        <v>22.730103375264665</v>
      </c>
      <c r="M37" s="20">
        <f t="shared" si="26"/>
        <v>-7</v>
      </c>
      <c r="N37" s="20">
        <f t="shared" si="28"/>
        <v>4</v>
      </c>
      <c r="O37" s="20">
        <v>-4</v>
      </c>
      <c r="P37" s="20">
        <v>0</v>
      </c>
      <c r="Q37" s="20">
        <v>4</v>
      </c>
      <c r="R37" s="20">
        <f t="shared" si="27"/>
        <v>11</v>
      </c>
      <c r="S37" s="20">
        <v>5</v>
      </c>
      <c r="T37" s="20">
        <v>4</v>
      </c>
      <c r="U37" s="20">
        <v>7</v>
      </c>
      <c r="V37" s="26">
        <v>-53.036907875617572</v>
      </c>
    </row>
    <row r="38" spans="1:22" ht="15" customHeight="1" x14ac:dyDescent="0.2">
      <c r="A38" s="1" t="s">
        <v>0</v>
      </c>
      <c r="B38" s="19">
        <f t="shared" si="23"/>
        <v>4</v>
      </c>
      <c r="C38" s="19">
        <v>8</v>
      </c>
      <c r="D38" s="19">
        <f t="shared" si="24"/>
        <v>16</v>
      </c>
      <c r="E38" s="19">
        <f t="shared" si="25"/>
        <v>1</v>
      </c>
      <c r="F38" s="19">
        <v>2</v>
      </c>
      <c r="G38" s="19">
        <v>2</v>
      </c>
      <c r="H38" s="19">
        <v>1</v>
      </c>
      <c r="I38" s="19">
        <v>-3</v>
      </c>
      <c r="J38" s="30">
        <f t="shared" si="3"/>
        <v>8.3504918782887216</v>
      </c>
      <c r="K38" s="30">
        <v>16.700983756577443</v>
      </c>
      <c r="L38" s="30">
        <v>8.3504918782887216</v>
      </c>
      <c r="M38" s="19">
        <f t="shared" si="26"/>
        <v>3</v>
      </c>
      <c r="N38" s="19">
        <f t="shared" si="28"/>
        <v>9</v>
      </c>
      <c r="O38" s="19">
        <v>7</v>
      </c>
      <c r="P38" s="19">
        <v>6</v>
      </c>
      <c r="Q38" s="19">
        <v>3</v>
      </c>
      <c r="R38" s="19">
        <f t="shared" si="27"/>
        <v>6</v>
      </c>
      <c r="S38" s="19">
        <v>-4</v>
      </c>
      <c r="T38" s="19">
        <v>2</v>
      </c>
      <c r="U38" s="19">
        <v>4</v>
      </c>
      <c r="V38" s="30">
        <v>25.051475634866165</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J7:J8"/>
    <mergeCell ref="P7:P8"/>
    <mergeCell ref="T7:T8"/>
    <mergeCell ref="V7:V8"/>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s>
  <phoneticPr fontId="3"/>
  <pageMargins left="0.70866141732283472" right="0.70866141732283472" top="0.74803149606299213" bottom="0.74803149606299213" header="0.31496062992125984" footer="0.31496062992125984"/>
  <pageSetup paperSize="9" scale="75" orientation="landscape" r:id="rId1"/>
  <colBreaks count="1" manualBreakCount="1">
    <brk id="12" max="4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市町村別計</vt:lpstr>
      <vt:lpstr>市町村別 (男)</vt:lpstr>
      <vt:lpstr>市町村別 (女)</vt:lpstr>
      <vt:lpstr>'市町村別 (女)'!Print_Area</vt:lpstr>
      <vt:lpstr>'市町村別 (男)'!Print_Area</vt:lpstr>
      <vt:lpstr>市町村別計!Print_Area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岩成 博子</cp:lastModifiedBy>
  <cp:lastPrinted>2024-07-19T05:29:17Z</cp:lastPrinted>
  <dcterms:created xsi:type="dcterms:W3CDTF">2017-09-15T07:21:02Z</dcterms:created>
  <dcterms:modified xsi:type="dcterms:W3CDTF">2024-10-28T07:37:17Z</dcterms:modified>
</cp:coreProperties>
</file>