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'A'!$AC$1:$AX$57</definedName>
  </definedNames>
  <calcPr fullCalcOnLoad="1"/>
</workbook>
</file>

<file path=xl/sharedStrings.xml><?xml version="1.0" encoding="utf-8"?>
<sst xmlns="http://schemas.openxmlformats.org/spreadsheetml/2006/main" count="188" uniqueCount="92">
  <si>
    <t>　</t>
  </si>
  <si>
    <t xml:space="preserve"> </t>
  </si>
  <si>
    <t>　県　　計</t>
  </si>
  <si>
    <t>　市　　計</t>
  </si>
  <si>
    <t>　郡　　計</t>
  </si>
  <si>
    <t>鳥取市　</t>
  </si>
  <si>
    <t>米子市　</t>
  </si>
  <si>
    <t>倉吉市　</t>
  </si>
  <si>
    <t>境港市　</t>
  </si>
  <si>
    <t>岩美郡　</t>
  </si>
  <si>
    <t>国府町</t>
  </si>
  <si>
    <t>岩美町</t>
  </si>
  <si>
    <t>福部村</t>
  </si>
  <si>
    <t>八頭郡　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</si>
  <si>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</si>
  <si>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</si>
  <si>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</si>
  <si>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</si>
  <si>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</si>
  <si>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</si>
  <si>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</si>
  <si>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</si>
  <si>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気高郡　</t>
  </si>
  <si>
    <t>気高町</t>
  </si>
  <si>
    <t>鹿野町</t>
  </si>
  <si>
    <t>青谷町</t>
  </si>
  <si>
    <t>東伯郡　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</si>
  <si>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</si>
  <si>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</si>
  <si>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</si>
  <si>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</si>
  <si>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</si>
  <si>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</si>
  <si>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</si>
  <si>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</si>
  <si>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</si>
  <si>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西伯郡　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</si>
  <si>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</si>
  <si>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</si>
  <si>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</si>
  <si>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</si>
  <si>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</si>
  <si>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</si>
  <si>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</si>
  <si>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</si>
  <si>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日野郡　</t>
  </si>
  <si>
    <t>日南町</t>
  </si>
  <si>
    <t>日野町</t>
  </si>
  <si>
    <t>江府町</t>
  </si>
  <si>
    <t>溝口町</t>
  </si>
  <si>
    <t>　　（注）　１５歳以上人口には、労働力状態「不詳」を含む。</t>
  </si>
  <si>
    <t>第 ５ 表    市町村、労働力状態（８区分）別１５歳以上人口（平成１２年）</t>
  </si>
  <si>
    <t>　　　　　　１５　歳　以　上　人　口</t>
  </si>
  <si>
    <t>総数</t>
  </si>
  <si>
    <t>男</t>
  </si>
  <si>
    <t>女</t>
  </si>
  <si>
    <t>総　　数</t>
  </si>
  <si>
    <t>労</t>
  </si>
  <si>
    <t>働</t>
  </si>
  <si>
    <t>就</t>
  </si>
  <si>
    <t>主に仕事</t>
  </si>
  <si>
    <t>力</t>
  </si>
  <si>
    <t>業</t>
  </si>
  <si>
    <t>　家事のほ</t>
  </si>
  <si>
    <t>　か仕事</t>
  </si>
  <si>
    <t>人</t>
  </si>
  <si>
    <t>者</t>
  </si>
  <si>
    <t>　通学のかた</t>
  </si>
  <si>
    <t>　わら仕事</t>
  </si>
  <si>
    <t>口</t>
  </si>
  <si>
    <t>休　業　者</t>
  </si>
  <si>
    <t>完全失業者</t>
  </si>
  <si>
    <t>　　　　　　　　　　　非　労　働　力　人　口</t>
  </si>
  <si>
    <t>　　　　　　　　　　　　　　　　　（単位：人）</t>
  </si>
  <si>
    <t>家　　事</t>
  </si>
  <si>
    <t>通　　学</t>
  </si>
  <si>
    <t>そ　の　他</t>
  </si>
  <si>
    <t>市町村</t>
  </si>
  <si>
    <t>　　（注）　１５歳以上人口総数には、労働力状態「不詳」を含む。</t>
  </si>
  <si>
    <t>　　　　　　　　　　　総　　　　　　　　数</t>
  </si>
  <si>
    <t>１５歳以上</t>
  </si>
  <si>
    <t>人口総数</t>
  </si>
  <si>
    <t>第 ６ 表    市町村、労働力状態（３区分）、男女別１５歳以上人口（平成１２年）</t>
  </si>
  <si>
    <t>労　　働　　力</t>
  </si>
  <si>
    <t>就業者</t>
  </si>
  <si>
    <t>非労働力</t>
  </si>
  <si>
    <t>　　　　　　　　労　　　　働　　　　力　　　　状　　　　態</t>
  </si>
  <si>
    <t>　　　　　　　　　　　　　　　　　男</t>
  </si>
  <si>
    <t>　　　　　　　　　　　　　　　　　女</t>
  </si>
  <si>
    <t>　　　　労　働　力　率</t>
  </si>
  <si>
    <t>　　　　（単位：人、％）</t>
  </si>
  <si>
    <t>　　 完　全　失　業　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</si>
</sst>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6" xfId="0" applyNumberFormat="1" applyFont="1" applyAlignment="1">
      <alignment horizontal="center"/>
    </xf>
    <xf numFmtId="3" fontId="4" fillId="0" borderId="7" xfId="0" applyNumberFormat="1" applyFont="1" applyAlignment="1">
      <alignment horizontal="center"/>
    </xf>
    <xf numFmtId="3" fontId="4" fillId="0" borderId="8" xfId="0" applyNumberFormat="1" applyFont="1" applyAlignment="1">
      <alignment horizontal="center"/>
    </xf>
    <xf numFmtId="3" fontId="4" fillId="0" borderId="6" xfId="0" applyNumberFormat="1" applyFont="1" applyAlignment="1">
      <alignment/>
    </xf>
    <xf numFmtId="3" fontId="4" fillId="0" borderId="7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6" xfId="0" applyNumberFormat="1" applyFont="1" applyAlignment="1">
      <alignment horizontal="left"/>
    </xf>
    <xf numFmtId="3" fontId="4" fillId="0" borderId="7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8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4" fillId="0" borderId="9" xfId="0" applyNumberFormat="1" applyFont="1" applyAlignment="1">
      <alignment horizontal="center"/>
    </xf>
    <xf numFmtId="3" fontId="4" fillId="0" borderId="9" xfId="0" applyNumberFormat="1" applyFont="1" applyAlignment="1">
      <alignment/>
    </xf>
    <xf numFmtId="3" fontId="4" fillId="0" borderId="9" xfId="0" applyNumberFormat="1" applyFont="1" applyAlignment="1">
      <alignment/>
    </xf>
    <xf numFmtId="3" fontId="4" fillId="0" borderId="10" xfId="0" applyNumberFormat="1" applyFont="1" applyAlignment="1">
      <alignment/>
    </xf>
    <xf numFmtId="3" fontId="4" fillId="0" borderId="11" xfId="0" applyNumberFormat="1" applyFont="1" applyAlignment="1">
      <alignment horizontal="right"/>
    </xf>
    <xf numFmtId="3" fontId="4" fillId="0" borderId="12" xfId="0" applyNumberFormat="1" applyFont="1" applyAlignment="1">
      <alignment horizontal="right"/>
    </xf>
    <xf numFmtId="3" fontId="4" fillId="0" borderId="12" xfId="0" applyNumberFormat="1" applyFont="1" applyAlignment="1">
      <alignment/>
    </xf>
    <xf numFmtId="3" fontId="4" fillId="0" borderId="11" xfId="0" applyNumberFormat="1" applyFont="1" applyAlignment="1">
      <alignment/>
    </xf>
    <xf numFmtId="3" fontId="4" fillId="0" borderId="12" xfId="0" applyNumberFormat="1" applyFont="1" applyAlignment="1">
      <alignment/>
    </xf>
    <xf numFmtId="176" fontId="4" fillId="0" borderId="11" xfId="0" applyNumberFormat="1" applyFont="1" applyAlignment="1">
      <alignment/>
    </xf>
    <xf numFmtId="176" fontId="4" fillId="0" borderId="12" xfId="0" applyNumberFormat="1" applyFont="1" applyAlignment="1">
      <alignment/>
    </xf>
    <xf numFmtId="3" fontId="4" fillId="0" borderId="5" xfId="0" applyNumberFormat="1" applyFont="1" applyAlignment="1">
      <alignment horizontal="right"/>
    </xf>
    <xf numFmtId="3" fontId="4" fillId="0" borderId="9" xfId="0" applyNumberFormat="1" applyFont="1" applyAlignment="1">
      <alignment horizontal="right"/>
    </xf>
    <xf numFmtId="176" fontId="4" fillId="0" borderId="5" xfId="0" applyNumberFormat="1" applyFont="1" applyAlignment="1">
      <alignment/>
    </xf>
    <xf numFmtId="176" fontId="4" fillId="0" borderId="9" xfId="0" applyNumberFormat="1" applyFont="1" applyAlignment="1">
      <alignment/>
    </xf>
    <xf numFmtId="176" fontId="4" fillId="0" borderId="4" xfId="0" applyNumberFormat="1" applyFont="1" applyAlignment="1">
      <alignment/>
    </xf>
    <xf numFmtId="3" fontId="4" fillId="0" borderId="10" xfId="0" applyNumberFormat="1" applyFont="1" applyAlignment="1">
      <alignment horizontal="center"/>
    </xf>
    <xf numFmtId="3" fontId="4" fillId="0" borderId="13" xfId="0" applyNumberFormat="1" applyFont="1" applyAlignment="1">
      <alignment horizontal="center"/>
    </xf>
    <xf numFmtId="3" fontId="4" fillId="0" borderId="6" xfId="0" applyNumberFormat="1" applyFont="1" applyAlignment="1">
      <alignment horizontal="right"/>
    </xf>
    <xf numFmtId="3" fontId="4" fillId="0" borderId="8" xfId="0" applyNumberFormat="1" applyFont="1" applyAlignment="1">
      <alignment horizontal="right"/>
    </xf>
    <xf numFmtId="3" fontId="4" fillId="0" borderId="6" xfId="0" applyNumberFormat="1" applyFont="1" applyAlignment="1">
      <alignment/>
    </xf>
    <xf numFmtId="176" fontId="4" fillId="0" borderId="6" xfId="0" applyNumberFormat="1" applyFont="1" applyAlignment="1">
      <alignment/>
    </xf>
    <xf numFmtId="176" fontId="4" fillId="0" borderId="8" xfId="0" applyNumberFormat="1" applyFont="1" applyAlignment="1">
      <alignment/>
    </xf>
    <xf numFmtId="4" fontId="4" fillId="0" borderId="3" xfId="0" applyNumberFormat="1" applyFont="1" applyAlignment="1">
      <alignment/>
    </xf>
    <xf numFmtId="176" fontId="4" fillId="0" borderId="3" xfId="0" applyNumberFormat="1" applyFont="1" applyAlignment="1">
      <alignment/>
    </xf>
    <xf numFmtId="176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72"/>
  <sheetViews>
    <sheetView tabSelected="1" zoomScale="87" zoomScaleNormal="87" workbookViewId="0" topLeftCell="AC1">
      <selection activeCell="AC1" sqref="AC1"/>
    </sheetView>
  </sheetViews>
  <sheetFormatPr defaultColWidth="8.6640625" defaultRowHeight="15"/>
  <cols>
    <col min="1" max="1" width="9.6640625" style="1" customWidth="1"/>
    <col min="2" max="23" width="10.6640625" style="1" customWidth="1"/>
    <col min="24" max="44" width="8.6640625" style="1" customWidth="1"/>
    <col min="45" max="50" width="6.6640625" style="1" customWidth="1"/>
    <col min="51" max="16384" width="8.6640625" style="1" customWidth="1"/>
  </cols>
  <sheetData>
    <row r="1" spans="29:51" ht="15"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ht="28.5">
      <c r="B2" s="3" t="s">
        <v>51</v>
      </c>
      <c r="C2" s="3"/>
      <c r="D2" s="3"/>
      <c r="AC2" s="2"/>
      <c r="AD2" s="3" t="s">
        <v>0</v>
      </c>
      <c r="AF2" s="3" t="s">
        <v>82</v>
      </c>
      <c r="AI2" s="3"/>
      <c r="AY2" s="2"/>
    </row>
    <row r="3" spans="29:51" ht="15">
      <c r="AC3" s="2"/>
      <c r="AY3" s="2"/>
    </row>
    <row r="4" spans="1:51" ht="15">
      <c r="A4" s="4" t="s">
        <v>0</v>
      </c>
      <c r="B4" s="4"/>
      <c r="C4" s="4"/>
      <c r="D4" s="4"/>
      <c r="E4" s="4"/>
      <c r="F4" s="4"/>
      <c r="G4" s="4"/>
      <c r="U4" s="4" t="s">
        <v>73</v>
      </c>
      <c r="V4" s="4"/>
      <c r="AC4" s="4" t="s">
        <v>0</v>
      </c>
      <c r="AD4" s="4"/>
      <c r="AG4" s="4"/>
      <c r="AH4" s="4"/>
      <c r="AI4" s="4"/>
      <c r="AQ4" s="4"/>
      <c r="AR4" s="4"/>
      <c r="AS4" s="4" t="s">
        <v>0</v>
      </c>
      <c r="AV4" s="4" t="s">
        <v>90</v>
      </c>
      <c r="AY4" s="2"/>
    </row>
    <row r="5" spans="1:51" ht="15">
      <c r="A5" s="5" t="s">
        <v>1</v>
      </c>
      <c r="B5" s="6"/>
      <c r="C5" s="7"/>
      <c r="D5" s="7"/>
      <c r="E5" s="6"/>
      <c r="F5" s="7"/>
      <c r="G5" s="7"/>
      <c r="H5" s="7" t="s">
        <v>57</v>
      </c>
      <c r="I5" s="7"/>
      <c r="J5" s="7"/>
      <c r="K5" s="7" t="s">
        <v>58</v>
      </c>
      <c r="L5" s="7" t="s">
        <v>61</v>
      </c>
      <c r="M5" s="7" t="s">
        <v>65</v>
      </c>
      <c r="N5" s="7" t="s">
        <v>69</v>
      </c>
      <c r="O5" s="7"/>
      <c r="P5" s="7"/>
      <c r="Q5" s="7"/>
      <c r="R5" s="8" t="s">
        <v>72</v>
      </c>
      <c r="S5" s="9"/>
      <c r="T5" s="9"/>
      <c r="U5" s="10"/>
      <c r="V5" s="10"/>
      <c r="W5" s="10"/>
      <c r="X5" s="11"/>
      <c r="AC5" s="5" t="s">
        <v>1</v>
      </c>
      <c r="AD5" s="6"/>
      <c r="AE5" s="10"/>
      <c r="AF5" s="10"/>
      <c r="AG5" s="7"/>
      <c r="AH5" s="9"/>
      <c r="AI5" s="9" t="s">
        <v>86</v>
      </c>
      <c r="AJ5" s="9"/>
      <c r="AK5" s="10"/>
      <c r="AL5" s="9"/>
      <c r="AM5" s="10"/>
      <c r="AN5" s="10"/>
      <c r="AO5" s="10"/>
      <c r="AP5" s="9"/>
      <c r="AQ5" s="9"/>
      <c r="AR5" s="10"/>
      <c r="AS5" s="8" t="s">
        <v>89</v>
      </c>
      <c r="AT5" s="10"/>
      <c r="AU5" s="9"/>
      <c r="AV5" s="8" t="s">
        <v>91</v>
      </c>
      <c r="AW5" s="10"/>
      <c r="AX5" s="9"/>
      <c r="AY5" s="11"/>
    </row>
    <row r="6" spans="1:51" ht="15">
      <c r="A6" s="12"/>
      <c r="B6" s="13" t="s">
        <v>52</v>
      </c>
      <c r="C6" s="14"/>
      <c r="D6" s="14"/>
      <c r="E6" s="15" t="s">
        <v>1</v>
      </c>
      <c r="F6" s="16" t="s">
        <v>56</v>
      </c>
      <c r="G6" s="16"/>
      <c r="H6" s="17"/>
      <c r="I6" s="16"/>
      <c r="J6" s="16"/>
      <c r="K6" s="16" t="s">
        <v>59</v>
      </c>
      <c r="L6" s="16" t="s">
        <v>62</v>
      </c>
      <c r="M6" s="16" t="s">
        <v>66</v>
      </c>
      <c r="N6" s="16"/>
      <c r="O6" s="17" t="s">
        <v>1</v>
      </c>
      <c r="P6" s="16" t="s">
        <v>71</v>
      </c>
      <c r="Q6" s="16"/>
      <c r="R6" s="18"/>
      <c r="S6" s="19"/>
      <c r="T6" s="19"/>
      <c r="U6" s="20"/>
      <c r="V6" s="20"/>
      <c r="W6" s="20"/>
      <c r="X6" s="11"/>
      <c r="AC6" s="12" t="s">
        <v>77</v>
      </c>
      <c r="AD6" s="21" t="s">
        <v>79</v>
      </c>
      <c r="AE6" s="22"/>
      <c r="AF6" s="22"/>
      <c r="AG6" s="16"/>
      <c r="AH6" s="19"/>
      <c r="AI6" s="21" t="s">
        <v>87</v>
      </c>
      <c r="AJ6" s="22"/>
      <c r="AK6" s="22"/>
      <c r="AL6" s="16"/>
      <c r="AM6" s="19"/>
      <c r="AN6" s="21" t="s">
        <v>88</v>
      </c>
      <c r="AO6" s="22"/>
      <c r="AP6" s="22"/>
      <c r="AQ6" s="16"/>
      <c r="AR6" s="19"/>
      <c r="AS6" s="23"/>
      <c r="AU6" s="4"/>
      <c r="AV6" s="23"/>
      <c r="AX6" s="4"/>
      <c r="AY6" s="11"/>
    </row>
    <row r="7" spans="1:51" ht="15">
      <c r="A7" s="24" t="s">
        <v>0</v>
      </c>
      <c r="B7" s="15" t="s">
        <v>53</v>
      </c>
      <c r="C7" s="17" t="s">
        <v>54</v>
      </c>
      <c r="D7" s="17" t="s">
        <v>55</v>
      </c>
      <c r="E7" s="15" t="s">
        <v>53</v>
      </c>
      <c r="F7" s="17" t="s">
        <v>54</v>
      </c>
      <c r="G7" s="17" t="s">
        <v>55</v>
      </c>
      <c r="H7" s="17" t="s">
        <v>1</v>
      </c>
      <c r="I7" s="16" t="s">
        <v>56</v>
      </c>
      <c r="J7" s="16"/>
      <c r="K7" s="17" t="s">
        <v>60</v>
      </c>
      <c r="L7" s="25" t="s">
        <v>63</v>
      </c>
      <c r="M7" s="25" t="s">
        <v>67</v>
      </c>
      <c r="N7" s="17" t="s">
        <v>70</v>
      </c>
      <c r="O7" s="17" t="s">
        <v>53</v>
      </c>
      <c r="P7" s="17" t="s">
        <v>54</v>
      </c>
      <c r="Q7" s="17" t="s">
        <v>55</v>
      </c>
      <c r="R7" s="26" t="s">
        <v>1</v>
      </c>
      <c r="S7" s="14" t="s">
        <v>56</v>
      </c>
      <c r="T7" s="14"/>
      <c r="U7" s="27" t="s">
        <v>74</v>
      </c>
      <c r="V7" s="27" t="s">
        <v>75</v>
      </c>
      <c r="W7" s="27" t="s">
        <v>76</v>
      </c>
      <c r="X7" s="11"/>
      <c r="AC7" s="24" t="s">
        <v>0</v>
      </c>
      <c r="AD7" s="15" t="s">
        <v>80</v>
      </c>
      <c r="AE7" s="20"/>
      <c r="AF7" s="19" t="s">
        <v>83</v>
      </c>
      <c r="AG7" s="19"/>
      <c r="AH7" s="17" t="s">
        <v>85</v>
      </c>
      <c r="AI7" s="15" t="s">
        <v>80</v>
      </c>
      <c r="AJ7" s="20"/>
      <c r="AK7" s="19" t="s">
        <v>83</v>
      </c>
      <c r="AL7" s="19"/>
      <c r="AM7" s="17" t="s">
        <v>85</v>
      </c>
      <c r="AN7" s="15" t="s">
        <v>80</v>
      </c>
      <c r="AO7" s="20"/>
      <c r="AP7" s="19" t="s">
        <v>83</v>
      </c>
      <c r="AQ7" s="19"/>
      <c r="AR7" s="17" t="s">
        <v>85</v>
      </c>
      <c r="AS7" s="15"/>
      <c r="AT7" s="17"/>
      <c r="AU7" s="17"/>
      <c r="AV7" s="15"/>
      <c r="AW7" s="17"/>
      <c r="AX7" s="17"/>
      <c r="AY7" s="12"/>
    </row>
    <row r="8" spans="1:51" ht="15">
      <c r="A8" s="24" t="s">
        <v>0</v>
      </c>
      <c r="B8" s="26"/>
      <c r="C8" s="27"/>
      <c r="D8" s="27"/>
      <c r="E8" s="23"/>
      <c r="F8" s="28"/>
      <c r="G8" s="28"/>
      <c r="H8" s="17" t="s">
        <v>53</v>
      </c>
      <c r="I8" s="17" t="s">
        <v>54</v>
      </c>
      <c r="J8" s="17" t="s">
        <v>55</v>
      </c>
      <c r="K8" s="28"/>
      <c r="L8" s="29" t="s">
        <v>64</v>
      </c>
      <c r="M8" s="29" t="s">
        <v>68</v>
      </c>
      <c r="N8" s="28"/>
      <c r="O8" s="28"/>
      <c r="P8" s="28"/>
      <c r="Q8" s="28"/>
      <c r="R8" s="15" t="s">
        <v>53</v>
      </c>
      <c r="S8" s="17" t="s">
        <v>54</v>
      </c>
      <c r="T8" s="17" t="s">
        <v>55</v>
      </c>
      <c r="U8" s="28"/>
      <c r="V8" s="28"/>
      <c r="W8" s="28"/>
      <c r="X8" s="11"/>
      <c r="AC8" s="24" t="s">
        <v>0</v>
      </c>
      <c r="AD8" s="26" t="s">
        <v>81</v>
      </c>
      <c r="AE8" s="17" t="s">
        <v>53</v>
      </c>
      <c r="AF8" s="17" t="s">
        <v>84</v>
      </c>
      <c r="AG8" s="17" t="s">
        <v>71</v>
      </c>
      <c r="AH8" s="28"/>
      <c r="AI8" s="26" t="s">
        <v>81</v>
      </c>
      <c r="AJ8" s="17" t="s">
        <v>53</v>
      </c>
      <c r="AK8" s="17" t="s">
        <v>84</v>
      </c>
      <c r="AL8" s="17" t="s">
        <v>71</v>
      </c>
      <c r="AM8" s="28"/>
      <c r="AN8" s="26" t="s">
        <v>81</v>
      </c>
      <c r="AO8" s="17" t="s">
        <v>53</v>
      </c>
      <c r="AP8" s="17" t="s">
        <v>84</v>
      </c>
      <c r="AQ8" s="17" t="s">
        <v>71</v>
      </c>
      <c r="AR8" s="28"/>
      <c r="AS8" s="26" t="s">
        <v>53</v>
      </c>
      <c r="AT8" s="27" t="s">
        <v>54</v>
      </c>
      <c r="AU8" s="27" t="s">
        <v>55</v>
      </c>
      <c r="AV8" s="26" t="s">
        <v>53</v>
      </c>
      <c r="AW8" s="27" t="s">
        <v>54</v>
      </c>
      <c r="AX8" s="27" t="s">
        <v>55</v>
      </c>
      <c r="AY8" s="11"/>
    </row>
    <row r="9" spans="1:51" ht="15">
      <c r="A9" s="30" t="s">
        <v>2</v>
      </c>
      <c r="B9" s="31">
        <f>B10+B11</f>
        <v>518905</v>
      </c>
      <c r="C9" s="32">
        <f>C10+C11</f>
        <v>245066</v>
      </c>
      <c r="D9" s="32">
        <f aca="true" t="shared" si="0" ref="D9:D56">B9-C9</f>
        <v>273839</v>
      </c>
      <c r="E9" s="31">
        <f>E10+E11</f>
        <v>331275</v>
      </c>
      <c r="F9" s="32">
        <f aca="true" t="shared" si="1" ref="F9:F56">P9+I9</f>
        <v>184616</v>
      </c>
      <c r="G9" s="32">
        <f aca="true" t="shared" si="2" ref="G9:G56">J9+Q9</f>
        <v>146659</v>
      </c>
      <c r="H9" s="32">
        <v>319442</v>
      </c>
      <c r="I9" s="32">
        <v>177188</v>
      </c>
      <c r="J9" s="32">
        <v>142254</v>
      </c>
      <c r="K9" s="33">
        <f aca="true" t="shared" si="3" ref="K9:P9">K10+K11</f>
        <v>278483</v>
      </c>
      <c r="L9" s="33">
        <f t="shared" si="3"/>
        <v>33700</v>
      </c>
      <c r="M9" s="33">
        <f t="shared" si="3"/>
        <v>2550</v>
      </c>
      <c r="N9" s="33">
        <f t="shared" si="3"/>
        <v>4709</v>
      </c>
      <c r="O9" s="33">
        <f t="shared" si="3"/>
        <v>11833</v>
      </c>
      <c r="P9" s="32">
        <f t="shared" si="3"/>
        <v>7428</v>
      </c>
      <c r="Q9" s="32">
        <f aca="true" t="shared" si="4" ref="Q9:Q56">O9-P9</f>
        <v>4405</v>
      </c>
      <c r="R9" s="34">
        <f>R10+R11</f>
        <v>185229</v>
      </c>
      <c r="S9" s="32">
        <f>S10+S11</f>
        <v>58817</v>
      </c>
      <c r="T9" s="32">
        <f aca="true" t="shared" si="5" ref="T9:T56">R9-S9</f>
        <v>126412</v>
      </c>
      <c r="U9" s="34">
        <f>U10+U11</f>
        <v>80959</v>
      </c>
      <c r="V9" s="33">
        <f>V10+V11</f>
        <v>34404</v>
      </c>
      <c r="W9" s="33">
        <f>W10+W11</f>
        <v>69866</v>
      </c>
      <c r="X9" s="11"/>
      <c r="AC9" s="30" t="s">
        <v>2</v>
      </c>
      <c r="AD9" s="31">
        <v>518905</v>
      </c>
      <c r="AE9" s="33">
        <v>331275</v>
      </c>
      <c r="AF9" s="33">
        <v>319442</v>
      </c>
      <c r="AG9" s="35">
        <v>11833</v>
      </c>
      <c r="AH9" s="33">
        <v>185229</v>
      </c>
      <c r="AI9" s="34">
        <v>245066</v>
      </c>
      <c r="AJ9" s="33">
        <v>184616</v>
      </c>
      <c r="AK9" s="35">
        <v>177188</v>
      </c>
      <c r="AL9" s="33">
        <v>7428</v>
      </c>
      <c r="AM9" s="33">
        <v>58817</v>
      </c>
      <c r="AN9" s="34">
        <v>273839</v>
      </c>
      <c r="AO9" s="33">
        <v>146659</v>
      </c>
      <c r="AP9" s="35">
        <v>142254</v>
      </c>
      <c r="AQ9" s="33">
        <v>4405</v>
      </c>
      <c r="AR9" s="33">
        <v>126412</v>
      </c>
      <c r="AS9" s="36">
        <v>63.841165531262945</v>
      </c>
      <c r="AT9" s="37">
        <v>75.33317555270825</v>
      </c>
      <c r="AU9" s="37">
        <v>53.55665190129967</v>
      </c>
      <c r="AV9" s="36">
        <v>3.5719568334465324</v>
      </c>
      <c r="AW9" s="37">
        <v>4.023486588378039</v>
      </c>
      <c r="AX9" s="37">
        <v>3.003566095500447</v>
      </c>
      <c r="AY9" s="11"/>
    </row>
    <row r="10" spans="1:51" ht="15">
      <c r="A10" s="24" t="s">
        <v>3</v>
      </c>
      <c r="B10" s="38">
        <f>SUM(B12:B15)</f>
        <v>315813</v>
      </c>
      <c r="C10" s="39">
        <f>SUM(C12:C15)</f>
        <v>150053</v>
      </c>
      <c r="D10" s="39">
        <f t="shared" si="0"/>
        <v>165760</v>
      </c>
      <c r="E10" s="38">
        <f>SUM(E12:E15)</f>
        <v>198249</v>
      </c>
      <c r="F10" s="39">
        <f t="shared" si="1"/>
        <v>111992</v>
      </c>
      <c r="G10" s="39">
        <f t="shared" si="2"/>
        <v>86257</v>
      </c>
      <c r="H10" s="39">
        <v>190304</v>
      </c>
      <c r="I10" s="39">
        <v>107098</v>
      </c>
      <c r="J10" s="39">
        <v>83206</v>
      </c>
      <c r="K10" s="28">
        <f aca="true" t="shared" si="6" ref="K10:P10">SUM(K12:K15)</f>
        <v>166793</v>
      </c>
      <c r="L10" s="28">
        <f t="shared" si="6"/>
        <v>18433</v>
      </c>
      <c r="M10" s="28">
        <f t="shared" si="6"/>
        <v>2248</v>
      </c>
      <c r="N10" s="28">
        <f t="shared" si="6"/>
        <v>2830</v>
      </c>
      <c r="O10" s="28">
        <f t="shared" si="6"/>
        <v>7945</v>
      </c>
      <c r="P10" s="39">
        <f t="shared" si="6"/>
        <v>4894</v>
      </c>
      <c r="Q10" s="39">
        <f t="shared" si="4"/>
        <v>3051</v>
      </c>
      <c r="R10" s="23">
        <f>SUM(R12:R15)</f>
        <v>115291</v>
      </c>
      <c r="S10" s="39">
        <f>SUM(S12:S15)</f>
        <v>36503</v>
      </c>
      <c r="T10" s="39">
        <f t="shared" si="5"/>
        <v>78788</v>
      </c>
      <c r="U10" s="23">
        <f>SUM(U12:U15)</f>
        <v>52074</v>
      </c>
      <c r="V10" s="28">
        <f>SUM(V12:V15)</f>
        <v>22239</v>
      </c>
      <c r="W10" s="28">
        <f>SUM(W12:W15)</f>
        <v>40978</v>
      </c>
      <c r="X10" s="11"/>
      <c r="Y10" s="2"/>
      <c r="Z10" s="2"/>
      <c r="AA10" s="2"/>
      <c r="AB10" s="2"/>
      <c r="AC10" s="24" t="s">
        <v>3</v>
      </c>
      <c r="AD10" s="38">
        <v>315813</v>
      </c>
      <c r="AE10" s="28">
        <v>198249</v>
      </c>
      <c r="AF10" s="28">
        <v>190304</v>
      </c>
      <c r="AG10" s="29">
        <v>7945</v>
      </c>
      <c r="AH10" s="28">
        <v>115291</v>
      </c>
      <c r="AI10" s="23">
        <v>150053</v>
      </c>
      <c r="AJ10" s="28">
        <v>111992</v>
      </c>
      <c r="AK10" s="29">
        <v>107098</v>
      </c>
      <c r="AL10" s="28">
        <v>4894</v>
      </c>
      <c r="AM10" s="28">
        <v>36503</v>
      </c>
      <c r="AN10" s="23">
        <v>165760</v>
      </c>
      <c r="AO10" s="28">
        <v>86257</v>
      </c>
      <c r="AP10" s="29">
        <v>83206</v>
      </c>
      <c r="AQ10" s="28">
        <v>3051</v>
      </c>
      <c r="AR10" s="28">
        <v>78788</v>
      </c>
      <c r="AS10" s="40">
        <v>62.77417332408736</v>
      </c>
      <c r="AT10" s="41">
        <v>74.63496231331597</v>
      </c>
      <c r="AU10" s="41">
        <v>52.037282818532816</v>
      </c>
      <c r="AV10" s="40">
        <v>4.007586419099214</v>
      </c>
      <c r="AW10" s="41">
        <v>4.369954996785485</v>
      </c>
      <c r="AX10" s="41">
        <v>3.5371042350186075</v>
      </c>
      <c r="AY10" s="42"/>
    </row>
    <row r="11" spans="1:51" ht="15">
      <c r="A11" s="24" t="s">
        <v>4</v>
      </c>
      <c r="B11" s="38">
        <f>B16+B20+B29+B33+B43+B52</f>
        <v>203092</v>
      </c>
      <c r="C11" s="39">
        <f>C16+C20+C29+C33+C43+C52</f>
        <v>95013</v>
      </c>
      <c r="D11" s="39">
        <f t="shared" si="0"/>
        <v>108079</v>
      </c>
      <c r="E11" s="38">
        <f>E16+E20+E29+E33+E43+E52</f>
        <v>133026</v>
      </c>
      <c r="F11" s="39">
        <f t="shared" si="1"/>
        <v>72624</v>
      </c>
      <c r="G11" s="39">
        <f t="shared" si="2"/>
        <v>60402</v>
      </c>
      <c r="H11" s="39">
        <v>129138</v>
      </c>
      <c r="I11" s="39">
        <v>70090</v>
      </c>
      <c r="J11" s="39">
        <v>59048</v>
      </c>
      <c r="K11" s="28">
        <f aca="true" t="shared" si="7" ref="K11:P11">K16+K20+K29+K33+K43+K52</f>
        <v>111690</v>
      </c>
      <c r="L11" s="28">
        <f t="shared" si="7"/>
        <v>15267</v>
      </c>
      <c r="M11" s="28">
        <f t="shared" si="7"/>
        <v>302</v>
      </c>
      <c r="N11" s="28">
        <f t="shared" si="7"/>
        <v>1879</v>
      </c>
      <c r="O11" s="28">
        <f t="shared" si="7"/>
        <v>3888</v>
      </c>
      <c r="P11" s="39">
        <f t="shared" si="7"/>
        <v>2534</v>
      </c>
      <c r="Q11" s="39">
        <f t="shared" si="4"/>
        <v>1354</v>
      </c>
      <c r="R11" s="23">
        <f>R16+R20+R29+R33+R43+R52</f>
        <v>69938</v>
      </c>
      <c r="S11" s="39">
        <f>S16+S20+S29+S33+S43+S52</f>
        <v>22314</v>
      </c>
      <c r="T11" s="39">
        <f t="shared" si="5"/>
        <v>47624</v>
      </c>
      <c r="U11" s="23">
        <f>U16+U20+U29+U33+U43+U52</f>
        <v>28885</v>
      </c>
      <c r="V11" s="28">
        <f>V16+V20+V29+V33+V43+V52</f>
        <v>12165</v>
      </c>
      <c r="W11" s="28">
        <f>W16+W20+W29+W33+W43+W52</f>
        <v>28888</v>
      </c>
      <c r="X11" s="11"/>
      <c r="Y11" s="2"/>
      <c r="Z11" s="2"/>
      <c r="AA11" s="2"/>
      <c r="AB11" s="2"/>
      <c r="AC11" s="24" t="s">
        <v>4</v>
      </c>
      <c r="AD11" s="38">
        <v>203092</v>
      </c>
      <c r="AE11" s="28">
        <v>133026</v>
      </c>
      <c r="AF11" s="28">
        <v>129138</v>
      </c>
      <c r="AG11" s="29">
        <v>3888</v>
      </c>
      <c r="AH11" s="28">
        <v>69938</v>
      </c>
      <c r="AI11" s="23">
        <v>95013</v>
      </c>
      <c r="AJ11" s="28">
        <v>72624</v>
      </c>
      <c r="AK11" s="29">
        <v>70090</v>
      </c>
      <c r="AL11" s="28">
        <v>2534</v>
      </c>
      <c r="AM11" s="28">
        <v>22314</v>
      </c>
      <c r="AN11" s="23">
        <v>108079</v>
      </c>
      <c r="AO11" s="28">
        <v>60402</v>
      </c>
      <c r="AP11" s="29">
        <v>59048</v>
      </c>
      <c r="AQ11" s="28">
        <v>1354</v>
      </c>
      <c r="AR11" s="28">
        <v>47624</v>
      </c>
      <c r="AS11" s="40">
        <v>65.50036436688791</v>
      </c>
      <c r="AT11" s="41">
        <v>76.43585614600107</v>
      </c>
      <c r="AU11" s="41">
        <v>55.88689754716457</v>
      </c>
      <c r="AV11" s="40">
        <v>2.922736908574264</v>
      </c>
      <c r="AW11" s="41">
        <v>3.4892046706322977</v>
      </c>
      <c r="AX11" s="41">
        <v>2.2416476275620014</v>
      </c>
      <c r="AY11" s="42"/>
    </row>
    <row r="12" spans="1:51" ht="15">
      <c r="A12" s="43" t="s">
        <v>5</v>
      </c>
      <c r="B12" s="31">
        <v>125728</v>
      </c>
      <c r="C12" s="32">
        <v>60934</v>
      </c>
      <c r="D12" s="32">
        <f t="shared" si="0"/>
        <v>64794</v>
      </c>
      <c r="E12" s="31">
        <f>H12+O12</f>
        <v>78956</v>
      </c>
      <c r="F12" s="39">
        <f t="shared" si="1"/>
        <v>45061</v>
      </c>
      <c r="G12" s="39">
        <f t="shared" si="2"/>
        <v>33895</v>
      </c>
      <c r="H12" s="32">
        <v>76040</v>
      </c>
      <c r="I12" s="32">
        <v>43265</v>
      </c>
      <c r="J12" s="32">
        <v>32775</v>
      </c>
      <c r="K12" s="33">
        <v>66359</v>
      </c>
      <c r="L12" s="33">
        <v>6972</v>
      </c>
      <c r="M12" s="33">
        <v>1648</v>
      </c>
      <c r="N12" s="33">
        <v>1061</v>
      </c>
      <c r="O12" s="33">
        <v>2916</v>
      </c>
      <c r="P12" s="32">
        <v>1796</v>
      </c>
      <c r="Q12" s="32">
        <f t="shared" si="4"/>
        <v>1120</v>
      </c>
      <c r="R12" s="34">
        <f>U12+V12+W12</f>
        <v>45838</v>
      </c>
      <c r="S12" s="32">
        <v>15211</v>
      </c>
      <c r="T12" s="32">
        <f t="shared" si="5"/>
        <v>30627</v>
      </c>
      <c r="U12" s="34">
        <v>20439</v>
      </c>
      <c r="V12" s="33">
        <v>10339</v>
      </c>
      <c r="W12" s="33">
        <v>15060</v>
      </c>
      <c r="X12" s="11"/>
      <c r="Y12" s="2"/>
      <c r="Z12" s="2"/>
      <c r="AA12" s="2"/>
      <c r="AB12" s="2"/>
      <c r="AC12" s="43" t="s">
        <v>5</v>
      </c>
      <c r="AD12" s="31">
        <v>125728</v>
      </c>
      <c r="AE12" s="33">
        <v>78956</v>
      </c>
      <c r="AF12" s="33">
        <v>76040</v>
      </c>
      <c r="AG12" s="35">
        <v>2916</v>
      </c>
      <c r="AH12" s="33">
        <v>45838</v>
      </c>
      <c r="AI12" s="34">
        <v>60934</v>
      </c>
      <c r="AJ12" s="33">
        <v>45061</v>
      </c>
      <c r="AK12" s="35">
        <v>43265</v>
      </c>
      <c r="AL12" s="33">
        <v>1796</v>
      </c>
      <c r="AM12" s="33">
        <v>15211</v>
      </c>
      <c r="AN12" s="34">
        <v>64794</v>
      </c>
      <c r="AO12" s="33">
        <v>33895</v>
      </c>
      <c r="AP12" s="35">
        <v>32775</v>
      </c>
      <c r="AQ12" s="33">
        <v>1120</v>
      </c>
      <c r="AR12" s="33">
        <v>30627</v>
      </c>
      <c r="AS12" s="36">
        <v>62.79905828455078</v>
      </c>
      <c r="AT12" s="37">
        <v>73.95050382380937</v>
      </c>
      <c r="AU12" s="37">
        <v>52.31194246380838</v>
      </c>
      <c r="AV12" s="36">
        <v>3.693196210547647</v>
      </c>
      <c r="AW12" s="37">
        <v>3.985708262133552</v>
      </c>
      <c r="AX12" s="37">
        <v>3.3043221714117124</v>
      </c>
      <c r="AY12" s="42"/>
    </row>
    <row r="13" spans="1:51" ht="15">
      <c r="A13" s="12" t="s">
        <v>6</v>
      </c>
      <c r="B13" s="38">
        <v>116628</v>
      </c>
      <c r="C13" s="39">
        <v>54802</v>
      </c>
      <c r="D13" s="39">
        <f t="shared" si="0"/>
        <v>61826</v>
      </c>
      <c r="E13" s="38">
        <f>H13+O13</f>
        <v>73151</v>
      </c>
      <c r="F13" s="39">
        <f t="shared" si="1"/>
        <v>41288</v>
      </c>
      <c r="G13" s="39">
        <f t="shared" si="2"/>
        <v>31863</v>
      </c>
      <c r="H13" s="39">
        <v>70114</v>
      </c>
      <c r="I13" s="39">
        <v>39444</v>
      </c>
      <c r="J13" s="39">
        <v>30670</v>
      </c>
      <c r="K13" s="28">
        <v>61457</v>
      </c>
      <c r="L13" s="28">
        <v>7118</v>
      </c>
      <c r="M13" s="28">
        <v>457</v>
      </c>
      <c r="N13" s="28">
        <v>1082</v>
      </c>
      <c r="O13" s="28">
        <v>3037</v>
      </c>
      <c r="P13" s="39">
        <v>1844</v>
      </c>
      <c r="Q13" s="39">
        <f t="shared" si="4"/>
        <v>1193</v>
      </c>
      <c r="R13" s="23">
        <f>U13+V13+W13</f>
        <v>42416</v>
      </c>
      <c r="S13" s="39">
        <v>12816</v>
      </c>
      <c r="T13" s="39">
        <f t="shared" si="5"/>
        <v>29600</v>
      </c>
      <c r="U13" s="23">
        <v>20040</v>
      </c>
      <c r="V13" s="28">
        <v>7459</v>
      </c>
      <c r="W13" s="28">
        <v>14917</v>
      </c>
      <c r="X13" s="11"/>
      <c r="Y13" s="2"/>
      <c r="Z13" s="2"/>
      <c r="AA13" s="2"/>
      <c r="AB13" s="2"/>
      <c r="AC13" s="12" t="s">
        <v>6</v>
      </c>
      <c r="AD13" s="38">
        <v>116628</v>
      </c>
      <c r="AE13" s="28">
        <v>73151</v>
      </c>
      <c r="AF13" s="28">
        <v>70114</v>
      </c>
      <c r="AG13" s="29">
        <v>3037</v>
      </c>
      <c r="AH13" s="28">
        <v>42416</v>
      </c>
      <c r="AI13" s="23">
        <v>54802</v>
      </c>
      <c r="AJ13" s="28">
        <v>41288</v>
      </c>
      <c r="AK13" s="29">
        <v>39444</v>
      </c>
      <c r="AL13" s="28">
        <v>1844</v>
      </c>
      <c r="AM13" s="28">
        <v>12816</v>
      </c>
      <c r="AN13" s="23">
        <v>61826</v>
      </c>
      <c r="AO13" s="28">
        <v>31863</v>
      </c>
      <c r="AP13" s="29">
        <v>30670</v>
      </c>
      <c r="AQ13" s="28">
        <v>1193</v>
      </c>
      <c r="AR13" s="28">
        <v>29600</v>
      </c>
      <c r="AS13" s="40">
        <v>62.72164488802004</v>
      </c>
      <c r="AT13" s="41">
        <v>75.3403160468596</v>
      </c>
      <c r="AU13" s="41">
        <v>51.53657037492317</v>
      </c>
      <c r="AV13" s="40">
        <v>4.151686238055529</v>
      </c>
      <c r="AW13" s="41">
        <v>4.466188723115675</v>
      </c>
      <c r="AX13" s="41">
        <v>3.7441546621473183</v>
      </c>
      <c r="AY13" s="42"/>
    </row>
    <row r="14" spans="1:51" ht="15">
      <c r="A14" s="12" t="s">
        <v>7</v>
      </c>
      <c r="B14" s="38">
        <v>42264</v>
      </c>
      <c r="C14" s="39">
        <v>19473</v>
      </c>
      <c r="D14" s="39">
        <f t="shared" si="0"/>
        <v>22791</v>
      </c>
      <c r="E14" s="38">
        <f>H14+O14</f>
        <v>26834</v>
      </c>
      <c r="F14" s="39">
        <f t="shared" si="1"/>
        <v>14602</v>
      </c>
      <c r="G14" s="39">
        <f t="shared" si="2"/>
        <v>12232</v>
      </c>
      <c r="H14" s="39">
        <v>25729</v>
      </c>
      <c r="I14" s="39">
        <v>13947</v>
      </c>
      <c r="J14" s="39">
        <v>11782</v>
      </c>
      <c r="K14" s="28">
        <v>22690</v>
      </c>
      <c r="L14" s="28">
        <v>2549</v>
      </c>
      <c r="M14" s="28">
        <v>92</v>
      </c>
      <c r="N14" s="28">
        <v>398</v>
      </c>
      <c r="O14" s="28">
        <v>1105</v>
      </c>
      <c r="P14" s="39">
        <v>655</v>
      </c>
      <c r="Q14" s="39">
        <f t="shared" si="4"/>
        <v>450</v>
      </c>
      <c r="R14" s="23">
        <f>U14+V14+W14</f>
        <v>15367</v>
      </c>
      <c r="S14" s="39">
        <v>4840</v>
      </c>
      <c r="T14" s="39">
        <f t="shared" si="5"/>
        <v>10527</v>
      </c>
      <c r="U14" s="23">
        <v>6101</v>
      </c>
      <c r="V14" s="28">
        <v>2684</v>
      </c>
      <c r="W14" s="28">
        <v>6582</v>
      </c>
      <c r="X14" s="11"/>
      <c r="Y14" s="2"/>
      <c r="Z14" s="2"/>
      <c r="AA14" s="2"/>
      <c r="AB14" s="2"/>
      <c r="AC14" s="12" t="s">
        <v>7</v>
      </c>
      <c r="AD14" s="38">
        <v>42264</v>
      </c>
      <c r="AE14" s="28">
        <v>26834</v>
      </c>
      <c r="AF14" s="28">
        <v>25729</v>
      </c>
      <c r="AG14" s="29">
        <v>1105</v>
      </c>
      <c r="AH14" s="28">
        <v>15367</v>
      </c>
      <c r="AI14" s="23">
        <v>19473</v>
      </c>
      <c r="AJ14" s="28">
        <v>14602</v>
      </c>
      <c r="AK14" s="29">
        <v>13947</v>
      </c>
      <c r="AL14" s="28">
        <v>655</v>
      </c>
      <c r="AM14" s="28">
        <v>4840</v>
      </c>
      <c r="AN14" s="23">
        <v>22791</v>
      </c>
      <c r="AO14" s="28">
        <v>12232</v>
      </c>
      <c r="AP14" s="29">
        <v>11782</v>
      </c>
      <c r="AQ14" s="28">
        <v>450</v>
      </c>
      <c r="AR14" s="28">
        <v>10527</v>
      </c>
      <c r="AS14" s="40">
        <v>63.491387469240955</v>
      </c>
      <c r="AT14" s="41">
        <v>74.98587788219587</v>
      </c>
      <c r="AU14" s="41">
        <v>53.67030845509192</v>
      </c>
      <c r="AV14" s="40">
        <v>4.117910114034434</v>
      </c>
      <c r="AW14" s="41">
        <v>4.485686892206547</v>
      </c>
      <c r="AX14" s="41">
        <v>3.6788750817527798</v>
      </c>
      <c r="AY14" s="42"/>
    </row>
    <row r="15" spans="1:51" ht="15">
      <c r="A15" s="12" t="s">
        <v>8</v>
      </c>
      <c r="B15" s="38">
        <v>31193</v>
      </c>
      <c r="C15" s="39">
        <v>14844</v>
      </c>
      <c r="D15" s="39">
        <f t="shared" si="0"/>
        <v>16349</v>
      </c>
      <c r="E15" s="38">
        <f>H15+O15</f>
        <v>19308</v>
      </c>
      <c r="F15" s="39">
        <f t="shared" si="1"/>
        <v>11041</v>
      </c>
      <c r="G15" s="39">
        <f t="shared" si="2"/>
        <v>8267</v>
      </c>
      <c r="H15" s="39">
        <v>18421</v>
      </c>
      <c r="I15" s="39">
        <v>10442</v>
      </c>
      <c r="J15" s="39">
        <v>7979</v>
      </c>
      <c r="K15" s="28">
        <v>16287</v>
      </c>
      <c r="L15" s="28">
        <v>1794</v>
      </c>
      <c r="M15" s="28">
        <v>51</v>
      </c>
      <c r="N15" s="28">
        <v>289</v>
      </c>
      <c r="O15" s="28">
        <v>887</v>
      </c>
      <c r="P15" s="39">
        <v>599</v>
      </c>
      <c r="Q15" s="39">
        <f t="shared" si="4"/>
        <v>288</v>
      </c>
      <c r="R15" s="23">
        <f>U15+V15+W15</f>
        <v>11670</v>
      </c>
      <c r="S15" s="39">
        <v>3636</v>
      </c>
      <c r="T15" s="39">
        <f t="shared" si="5"/>
        <v>8034</v>
      </c>
      <c r="U15" s="23">
        <v>5494</v>
      </c>
      <c r="V15" s="28">
        <v>1757</v>
      </c>
      <c r="W15" s="28">
        <v>4419</v>
      </c>
      <c r="X15" s="11"/>
      <c r="Y15" s="2"/>
      <c r="Z15" s="2"/>
      <c r="AA15" s="2"/>
      <c r="AB15" s="2"/>
      <c r="AC15" s="12" t="s">
        <v>8</v>
      </c>
      <c r="AD15" s="38">
        <v>31193</v>
      </c>
      <c r="AE15" s="28">
        <v>19308</v>
      </c>
      <c r="AF15" s="28">
        <v>18421</v>
      </c>
      <c r="AG15" s="29">
        <v>887</v>
      </c>
      <c r="AH15" s="28">
        <v>11670</v>
      </c>
      <c r="AI15" s="23">
        <v>14844</v>
      </c>
      <c r="AJ15" s="28">
        <v>11041</v>
      </c>
      <c r="AK15" s="29">
        <v>10442</v>
      </c>
      <c r="AL15" s="28">
        <v>599</v>
      </c>
      <c r="AM15" s="28">
        <v>3636</v>
      </c>
      <c r="AN15" s="23">
        <v>16349</v>
      </c>
      <c r="AO15" s="28">
        <v>8267</v>
      </c>
      <c r="AP15" s="29">
        <v>7979</v>
      </c>
      <c r="AQ15" s="28">
        <v>288</v>
      </c>
      <c r="AR15" s="28">
        <v>8034</v>
      </c>
      <c r="AS15" s="40">
        <v>61.89850286923348</v>
      </c>
      <c r="AT15" s="41">
        <v>74.38022096469953</v>
      </c>
      <c r="AU15" s="41">
        <v>50.56578383999021</v>
      </c>
      <c r="AV15" s="40">
        <v>4.593950694012845</v>
      </c>
      <c r="AW15" s="41">
        <v>5.425233221628475</v>
      </c>
      <c r="AX15" s="41">
        <v>3.4837304947381154</v>
      </c>
      <c r="AY15" s="42"/>
    </row>
    <row r="16" spans="1:51" ht="15">
      <c r="A16" s="43" t="s">
        <v>9</v>
      </c>
      <c r="B16" s="31">
        <f>SUM(B17:B19)</f>
        <v>22122</v>
      </c>
      <c r="C16" s="32">
        <f>SUM(C17:C19)</f>
        <v>10358</v>
      </c>
      <c r="D16" s="32">
        <f t="shared" si="0"/>
        <v>11764</v>
      </c>
      <c r="E16" s="31">
        <f>SUM(E17:E19)</f>
        <v>14031</v>
      </c>
      <c r="F16" s="39">
        <f t="shared" si="1"/>
        <v>7747</v>
      </c>
      <c r="G16" s="39">
        <f t="shared" si="2"/>
        <v>6284</v>
      </c>
      <c r="H16" s="32">
        <v>13590</v>
      </c>
      <c r="I16" s="32">
        <v>7464</v>
      </c>
      <c r="J16" s="32">
        <v>6126</v>
      </c>
      <c r="K16" s="33">
        <f aca="true" t="shared" si="8" ref="K16:P16">SUM(K17:K19)</f>
        <v>11732</v>
      </c>
      <c r="L16" s="33">
        <f t="shared" si="8"/>
        <v>1549</v>
      </c>
      <c r="M16" s="33">
        <f t="shared" si="8"/>
        <v>54</v>
      </c>
      <c r="N16" s="33">
        <f t="shared" si="8"/>
        <v>255</v>
      </c>
      <c r="O16" s="33">
        <f t="shared" si="8"/>
        <v>441</v>
      </c>
      <c r="P16" s="32">
        <f t="shared" si="8"/>
        <v>283</v>
      </c>
      <c r="Q16" s="32">
        <f t="shared" si="4"/>
        <v>158</v>
      </c>
      <c r="R16" s="34">
        <f>SUM(R17:R19)</f>
        <v>8064</v>
      </c>
      <c r="S16" s="32">
        <f>SUM(S17:S19)</f>
        <v>2592</v>
      </c>
      <c r="T16" s="32">
        <f t="shared" si="5"/>
        <v>5472</v>
      </c>
      <c r="U16" s="34">
        <f>SUM(U17:U19)</f>
        <v>3325</v>
      </c>
      <c r="V16" s="33">
        <f>SUM(V17:V19)</f>
        <v>1378</v>
      </c>
      <c r="W16" s="33">
        <f>SUM(W17:W19)</f>
        <v>3361</v>
      </c>
      <c r="X16" s="11"/>
      <c r="Y16" s="2"/>
      <c r="Z16" s="2"/>
      <c r="AA16" s="2"/>
      <c r="AB16" s="2"/>
      <c r="AC16" s="43" t="s">
        <v>9</v>
      </c>
      <c r="AD16" s="31">
        <v>22122</v>
      </c>
      <c r="AE16" s="33">
        <v>14031</v>
      </c>
      <c r="AF16" s="33">
        <v>13590</v>
      </c>
      <c r="AG16" s="35">
        <v>441</v>
      </c>
      <c r="AH16" s="33">
        <v>8064</v>
      </c>
      <c r="AI16" s="34">
        <v>10358</v>
      </c>
      <c r="AJ16" s="33">
        <v>7747</v>
      </c>
      <c r="AK16" s="35">
        <v>7464</v>
      </c>
      <c r="AL16" s="33">
        <v>283</v>
      </c>
      <c r="AM16" s="33">
        <v>2592</v>
      </c>
      <c r="AN16" s="34">
        <v>11764</v>
      </c>
      <c r="AO16" s="33">
        <v>6284</v>
      </c>
      <c r="AP16" s="35">
        <v>6126</v>
      </c>
      <c r="AQ16" s="33">
        <v>158</v>
      </c>
      <c r="AR16" s="33">
        <v>5472</v>
      </c>
      <c r="AS16" s="36">
        <v>63.42554922701383</v>
      </c>
      <c r="AT16" s="37">
        <v>74.79243097122996</v>
      </c>
      <c r="AU16" s="37">
        <v>53.417205032301936</v>
      </c>
      <c r="AV16" s="36">
        <v>3.1430404105195637</v>
      </c>
      <c r="AW16" s="37">
        <v>3.653026978185104</v>
      </c>
      <c r="AX16" s="37">
        <v>2.514322087842139</v>
      </c>
      <c r="AY16" s="42"/>
    </row>
    <row r="17" spans="1:51" ht="15">
      <c r="A17" s="44" t="s">
        <v>10</v>
      </c>
      <c r="B17" s="45">
        <v>7338</v>
      </c>
      <c r="C17" s="46">
        <v>3450</v>
      </c>
      <c r="D17" s="46">
        <f t="shared" si="0"/>
        <v>3888</v>
      </c>
      <c r="E17" s="45">
        <f>H17+O17</f>
        <v>4689</v>
      </c>
      <c r="F17" s="39">
        <f t="shared" si="1"/>
        <v>2548</v>
      </c>
      <c r="G17" s="39">
        <f t="shared" si="2"/>
        <v>2141</v>
      </c>
      <c r="H17" s="46">
        <v>4553</v>
      </c>
      <c r="I17" s="46">
        <v>2467</v>
      </c>
      <c r="J17" s="46">
        <v>2086</v>
      </c>
      <c r="K17" s="20">
        <v>3955</v>
      </c>
      <c r="L17" s="20">
        <v>505</v>
      </c>
      <c r="M17" s="20">
        <v>10</v>
      </c>
      <c r="N17" s="20">
        <v>83</v>
      </c>
      <c r="O17" s="20">
        <v>136</v>
      </c>
      <c r="P17" s="46">
        <v>81</v>
      </c>
      <c r="Q17" s="46">
        <f t="shared" si="4"/>
        <v>55</v>
      </c>
      <c r="R17" s="47">
        <f>U17+V17+W17</f>
        <v>2639</v>
      </c>
      <c r="S17" s="46">
        <v>894</v>
      </c>
      <c r="T17" s="46">
        <f t="shared" si="5"/>
        <v>1745</v>
      </c>
      <c r="U17" s="47">
        <v>1035</v>
      </c>
      <c r="V17" s="20">
        <v>449</v>
      </c>
      <c r="W17" s="20">
        <v>1155</v>
      </c>
      <c r="X17" s="11"/>
      <c r="Y17" s="2"/>
      <c r="Z17" s="2"/>
      <c r="AA17" s="2"/>
      <c r="AB17" s="2"/>
      <c r="AC17" s="44" t="s">
        <v>10</v>
      </c>
      <c r="AD17" s="45">
        <v>7338</v>
      </c>
      <c r="AE17" s="20">
        <v>4689</v>
      </c>
      <c r="AF17" s="20">
        <v>4553</v>
      </c>
      <c r="AG17" s="25">
        <v>136</v>
      </c>
      <c r="AH17" s="20">
        <v>2639</v>
      </c>
      <c r="AI17" s="47">
        <v>3450</v>
      </c>
      <c r="AJ17" s="20">
        <v>2548</v>
      </c>
      <c r="AK17" s="25">
        <v>2467</v>
      </c>
      <c r="AL17" s="20">
        <v>81</v>
      </c>
      <c r="AM17" s="20">
        <v>894</v>
      </c>
      <c r="AN17" s="47">
        <v>3888</v>
      </c>
      <c r="AO17" s="20">
        <v>2141</v>
      </c>
      <c r="AP17" s="25">
        <v>2086</v>
      </c>
      <c r="AQ17" s="20">
        <v>55</v>
      </c>
      <c r="AR17" s="20">
        <v>1745</v>
      </c>
      <c r="AS17" s="48">
        <v>63.90024529844644</v>
      </c>
      <c r="AT17" s="49">
        <v>73.85507246376811</v>
      </c>
      <c r="AU17" s="49">
        <v>55.06687242798354</v>
      </c>
      <c r="AV17" s="48">
        <v>2.9004052036681593</v>
      </c>
      <c r="AW17" s="49">
        <v>3.1789638932496076</v>
      </c>
      <c r="AX17" s="49">
        <v>2.568893040635217</v>
      </c>
      <c r="AY17" s="42"/>
    </row>
    <row r="18" spans="1:51" ht="15">
      <c r="A18" s="12" t="s">
        <v>11</v>
      </c>
      <c r="B18" s="38">
        <v>11933</v>
      </c>
      <c r="C18" s="39">
        <v>5554</v>
      </c>
      <c r="D18" s="39">
        <f t="shared" si="0"/>
        <v>6379</v>
      </c>
      <c r="E18" s="38">
        <f>H18+O18</f>
        <v>7289</v>
      </c>
      <c r="F18" s="39">
        <f t="shared" si="1"/>
        <v>4097</v>
      </c>
      <c r="G18" s="39">
        <f t="shared" si="2"/>
        <v>3192</v>
      </c>
      <c r="H18" s="39">
        <v>7036</v>
      </c>
      <c r="I18" s="39">
        <v>3930</v>
      </c>
      <c r="J18" s="39">
        <v>3106</v>
      </c>
      <c r="K18" s="28">
        <v>6050</v>
      </c>
      <c r="L18" s="28">
        <v>815</v>
      </c>
      <c r="M18" s="28">
        <v>38</v>
      </c>
      <c r="N18" s="28">
        <v>133</v>
      </c>
      <c r="O18" s="28">
        <v>253</v>
      </c>
      <c r="P18" s="39">
        <v>167</v>
      </c>
      <c r="Q18" s="39">
        <f t="shared" si="4"/>
        <v>86</v>
      </c>
      <c r="R18" s="23">
        <f>U18+V18+W18</f>
        <v>4627</v>
      </c>
      <c r="S18" s="39">
        <v>1446</v>
      </c>
      <c r="T18" s="39">
        <f t="shared" si="5"/>
        <v>3181</v>
      </c>
      <c r="U18" s="23">
        <v>1989</v>
      </c>
      <c r="V18" s="28">
        <v>709</v>
      </c>
      <c r="W18" s="28">
        <v>1929</v>
      </c>
      <c r="X18" s="11"/>
      <c r="Y18" s="2"/>
      <c r="Z18" s="2"/>
      <c r="AA18" s="2"/>
      <c r="AB18" s="2"/>
      <c r="AC18" s="12" t="s">
        <v>11</v>
      </c>
      <c r="AD18" s="38">
        <v>11933</v>
      </c>
      <c r="AE18" s="28">
        <v>7289</v>
      </c>
      <c r="AF18" s="28">
        <v>7036</v>
      </c>
      <c r="AG18" s="29">
        <v>253</v>
      </c>
      <c r="AH18" s="28">
        <v>4627</v>
      </c>
      <c r="AI18" s="23">
        <v>5554</v>
      </c>
      <c r="AJ18" s="28">
        <v>4097</v>
      </c>
      <c r="AK18" s="29">
        <v>3930</v>
      </c>
      <c r="AL18" s="28">
        <v>167</v>
      </c>
      <c r="AM18" s="28">
        <v>1446</v>
      </c>
      <c r="AN18" s="23">
        <v>6379</v>
      </c>
      <c r="AO18" s="28">
        <v>3192</v>
      </c>
      <c r="AP18" s="29">
        <v>3106</v>
      </c>
      <c r="AQ18" s="28">
        <v>86</v>
      </c>
      <c r="AR18" s="28">
        <v>3181</v>
      </c>
      <c r="AS18" s="40">
        <v>61.082711807592396</v>
      </c>
      <c r="AT18" s="41">
        <v>73.76665466330573</v>
      </c>
      <c r="AU18" s="41">
        <v>50.03919109578304</v>
      </c>
      <c r="AV18" s="40">
        <v>3.470983674029359</v>
      </c>
      <c r="AW18" s="41">
        <v>4.076153282889919</v>
      </c>
      <c r="AX18" s="41">
        <v>2.6942355889724308</v>
      </c>
      <c r="AY18" s="42"/>
    </row>
    <row r="19" spans="1:51" ht="15">
      <c r="A19" s="12" t="s">
        <v>12</v>
      </c>
      <c r="B19" s="38">
        <v>2851</v>
      </c>
      <c r="C19" s="39">
        <v>1354</v>
      </c>
      <c r="D19" s="39">
        <f t="shared" si="0"/>
        <v>1497</v>
      </c>
      <c r="E19" s="38">
        <f>H19+O19</f>
        <v>2053</v>
      </c>
      <c r="F19" s="39">
        <f t="shared" si="1"/>
        <v>1102</v>
      </c>
      <c r="G19" s="39">
        <f t="shared" si="2"/>
        <v>951</v>
      </c>
      <c r="H19" s="39">
        <v>2001</v>
      </c>
      <c r="I19" s="39">
        <v>1067</v>
      </c>
      <c r="J19" s="39">
        <v>934</v>
      </c>
      <c r="K19" s="28">
        <v>1727</v>
      </c>
      <c r="L19" s="28">
        <v>229</v>
      </c>
      <c r="M19" s="28">
        <v>6</v>
      </c>
      <c r="N19" s="28">
        <v>39</v>
      </c>
      <c r="O19" s="28">
        <v>52</v>
      </c>
      <c r="P19" s="39">
        <v>35</v>
      </c>
      <c r="Q19" s="39">
        <f t="shared" si="4"/>
        <v>17</v>
      </c>
      <c r="R19" s="23">
        <f>U19+V19+W19</f>
        <v>798</v>
      </c>
      <c r="S19" s="39">
        <v>252</v>
      </c>
      <c r="T19" s="39">
        <f t="shared" si="5"/>
        <v>546</v>
      </c>
      <c r="U19" s="23">
        <v>301</v>
      </c>
      <c r="V19" s="28">
        <v>220</v>
      </c>
      <c r="W19" s="28">
        <v>277</v>
      </c>
      <c r="X19" s="11"/>
      <c r="Y19" s="2"/>
      <c r="Z19" s="2"/>
      <c r="AA19" s="2"/>
      <c r="AB19" s="2"/>
      <c r="AC19" s="12" t="s">
        <v>12</v>
      </c>
      <c r="AD19" s="38">
        <v>2851</v>
      </c>
      <c r="AE19" s="28">
        <v>2053</v>
      </c>
      <c r="AF19" s="28">
        <v>2001</v>
      </c>
      <c r="AG19" s="29">
        <v>52</v>
      </c>
      <c r="AH19" s="28">
        <v>798</v>
      </c>
      <c r="AI19" s="23">
        <v>1354</v>
      </c>
      <c r="AJ19" s="28">
        <v>1102</v>
      </c>
      <c r="AK19" s="29">
        <v>1067</v>
      </c>
      <c r="AL19" s="28">
        <v>35</v>
      </c>
      <c r="AM19" s="28">
        <v>252</v>
      </c>
      <c r="AN19" s="23">
        <v>1497</v>
      </c>
      <c r="AO19" s="28">
        <v>951</v>
      </c>
      <c r="AP19" s="29">
        <v>934</v>
      </c>
      <c r="AQ19" s="28">
        <v>17</v>
      </c>
      <c r="AR19" s="28">
        <v>546</v>
      </c>
      <c r="AS19" s="40">
        <v>72.00982111539811</v>
      </c>
      <c r="AT19" s="41">
        <v>81.38847858197931</v>
      </c>
      <c r="AU19" s="41">
        <v>63.52705410821643</v>
      </c>
      <c r="AV19" s="40">
        <v>2.5328787140769604</v>
      </c>
      <c r="AW19" s="41">
        <v>3.176043557168784</v>
      </c>
      <c r="AX19" s="41">
        <v>1.7875920084121977</v>
      </c>
      <c r="AY19" s="42"/>
    </row>
    <row r="20" spans="1:51" ht="15">
      <c r="A20" s="43" t="s">
        <v>13</v>
      </c>
      <c r="B20" s="31">
        <f>SUM(B21:B28)</f>
        <v>42792</v>
      </c>
      <c r="C20" s="32">
        <f>SUM(C21:C28)</f>
        <v>20130</v>
      </c>
      <c r="D20" s="32">
        <f t="shared" si="0"/>
        <v>22662</v>
      </c>
      <c r="E20" s="31">
        <f>SUM(E21:E28)</f>
        <v>27597</v>
      </c>
      <c r="F20" s="39">
        <f t="shared" si="1"/>
        <v>15235</v>
      </c>
      <c r="G20" s="39">
        <f t="shared" si="2"/>
        <v>12362</v>
      </c>
      <c r="H20" s="32">
        <v>26721</v>
      </c>
      <c r="I20" s="32">
        <v>14643</v>
      </c>
      <c r="J20" s="32">
        <v>12078</v>
      </c>
      <c r="K20" s="33">
        <f aca="true" t="shared" si="9" ref="K20:P20">SUM(K21:K28)</f>
        <v>23143</v>
      </c>
      <c r="L20" s="33">
        <f t="shared" si="9"/>
        <v>3161</v>
      </c>
      <c r="M20" s="33">
        <f t="shared" si="9"/>
        <v>60</v>
      </c>
      <c r="N20" s="33">
        <f t="shared" si="9"/>
        <v>357</v>
      </c>
      <c r="O20" s="33">
        <f t="shared" si="9"/>
        <v>876</v>
      </c>
      <c r="P20" s="32">
        <f t="shared" si="9"/>
        <v>592</v>
      </c>
      <c r="Q20" s="32">
        <f t="shared" si="4"/>
        <v>284</v>
      </c>
      <c r="R20" s="34">
        <f>SUM(R21:R28)</f>
        <v>15186</v>
      </c>
      <c r="S20" s="32">
        <f>SUM(S21:S28)</f>
        <v>4892</v>
      </c>
      <c r="T20" s="32">
        <f t="shared" si="5"/>
        <v>10294</v>
      </c>
      <c r="U20" s="34">
        <f>SUM(U21:U28)</f>
        <v>6325</v>
      </c>
      <c r="V20" s="33">
        <f>SUM(V21:V28)</f>
        <v>2778</v>
      </c>
      <c r="W20" s="33">
        <f>SUM(W21:W28)</f>
        <v>6083</v>
      </c>
      <c r="X20" s="11"/>
      <c r="Y20" s="2"/>
      <c r="Z20" s="2"/>
      <c r="AA20" s="2"/>
      <c r="AB20" s="2"/>
      <c r="AC20" s="43" t="s">
        <v>13</v>
      </c>
      <c r="AD20" s="31">
        <v>42792</v>
      </c>
      <c r="AE20" s="33">
        <v>27597</v>
      </c>
      <c r="AF20" s="33">
        <v>26721</v>
      </c>
      <c r="AG20" s="35">
        <v>876</v>
      </c>
      <c r="AH20" s="33">
        <v>15186</v>
      </c>
      <c r="AI20" s="34">
        <v>20130</v>
      </c>
      <c r="AJ20" s="33">
        <v>15235</v>
      </c>
      <c r="AK20" s="35">
        <v>14643</v>
      </c>
      <c r="AL20" s="33">
        <v>592</v>
      </c>
      <c r="AM20" s="33">
        <v>4892</v>
      </c>
      <c r="AN20" s="34">
        <v>22662</v>
      </c>
      <c r="AO20" s="33">
        <v>12362</v>
      </c>
      <c r="AP20" s="35">
        <v>12078</v>
      </c>
      <c r="AQ20" s="33">
        <v>284</v>
      </c>
      <c r="AR20" s="33">
        <v>10294</v>
      </c>
      <c r="AS20" s="36">
        <v>64.49102636006731</v>
      </c>
      <c r="AT20" s="37">
        <v>75.68306010928961</v>
      </c>
      <c r="AU20" s="37">
        <v>54.549466066543104</v>
      </c>
      <c r="AV20" s="36">
        <v>3.1742580715295143</v>
      </c>
      <c r="AW20" s="37">
        <v>3.885789300951756</v>
      </c>
      <c r="AX20" s="37">
        <v>2.2973628862643585</v>
      </c>
      <c r="AY20" s="42"/>
    </row>
    <row r="21" spans="1:51" ht="15">
      <c r="A21" s="44" t="s">
        <v>14</v>
      </c>
      <c r="B21" s="45">
        <v>8361</v>
      </c>
      <c r="C21" s="46">
        <v>3950</v>
      </c>
      <c r="D21" s="46">
        <f t="shared" si="0"/>
        <v>4411</v>
      </c>
      <c r="E21" s="45">
        <f aca="true" t="shared" si="10" ref="E21:E28">H21+O21</f>
        <v>5612</v>
      </c>
      <c r="F21" s="39">
        <f t="shared" si="1"/>
        <v>3069</v>
      </c>
      <c r="G21" s="39">
        <f t="shared" si="2"/>
        <v>2543</v>
      </c>
      <c r="H21" s="46">
        <v>5454</v>
      </c>
      <c r="I21" s="46">
        <v>2970</v>
      </c>
      <c r="J21" s="46">
        <v>2484</v>
      </c>
      <c r="K21" s="20">
        <v>4715</v>
      </c>
      <c r="L21" s="20">
        <v>651</v>
      </c>
      <c r="M21" s="20">
        <v>16</v>
      </c>
      <c r="N21" s="20">
        <v>72</v>
      </c>
      <c r="O21" s="20">
        <v>158</v>
      </c>
      <c r="P21" s="46">
        <v>99</v>
      </c>
      <c r="Q21" s="46">
        <f t="shared" si="4"/>
        <v>59</v>
      </c>
      <c r="R21" s="47">
        <f aca="true" t="shared" si="11" ref="R21:R28">U21+V21+W21</f>
        <v>2749</v>
      </c>
      <c r="S21" s="46">
        <v>881</v>
      </c>
      <c r="T21" s="46">
        <f t="shared" si="5"/>
        <v>1868</v>
      </c>
      <c r="U21" s="47">
        <v>1096</v>
      </c>
      <c r="V21" s="20">
        <v>586</v>
      </c>
      <c r="W21" s="20">
        <v>1067</v>
      </c>
      <c r="X21" s="11"/>
      <c r="Y21" s="2"/>
      <c r="Z21" s="2"/>
      <c r="AA21" s="2"/>
      <c r="AB21" s="2"/>
      <c r="AC21" s="44" t="s">
        <v>14</v>
      </c>
      <c r="AD21" s="45">
        <v>8361</v>
      </c>
      <c r="AE21" s="20">
        <v>5612</v>
      </c>
      <c r="AF21" s="20">
        <v>5454</v>
      </c>
      <c r="AG21" s="25">
        <v>158</v>
      </c>
      <c r="AH21" s="20">
        <v>2749</v>
      </c>
      <c r="AI21" s="47">
        <v>3950</v>
      </c>
      <c r="AJ21" s="20">
        <v>3069</v>
      </c>
      <c r="AK21" s="25">
        <v>2970</v>
      </c>
      <c r="AL21" s="20">
        <v>99</v>
      </c>
      <c r="AM21" s="20">
        <v>881</v>
      </c>
      <c r="AN21" s="47">
        <v>4411</v>
      </c>
      <c r="AO21" s="20">
        <v>2543</v>
      </c>
      <c r="AP21" s="25">
        <v>2484</v>
      </c>
      <c r="AQ21" s="20">
        <v>59</v>
      </c>
      <c r="AR21" s="20">
        <v>1868</v>
      </c>
      <c r="AS21" s="48">
        <v>67.12115775624925</v>
      </c>
      <c r="AT21" s="49">
        <v>77.69620253164558</v>
      </c>
      <c r="AU21" s="49">
        <v>57.65132622987985</v>
      </c>
      <c r="AV21" s="48">
        <v>2.8153955808980755</v>
      </c>
      <c r="AW21" s="49">
        <v>3.225806451612903</v>
      </c>
      <c r="AX21" s="49">
        <v>2.320094376720409</v>
      </c>
      <c r="AY21" s="42"/>
    </row>
    <row r="22" spans="1:51" ht="15">
      <c r="A22" s="12" t="s">
        <v>15</v>
      </c>
      <c r="B22" s="38">
        <f>E22+R22</f>
        <v>3929</v>
      </c>
      <c r="C22" s="39">
        <v>1855</v>
      </c>
      <c r="D22" s="39">
        <f t="shared" si="0"/>
        <v>2074</v>
      </c>
      <c r="E22" s="38">
        <f t="shared" si="10"/>
        <v>2577</v>
      </c>
      <c r="F22" s="39">
        <f t="shared" si="1"/>
        <v>1416</v>
      </c>
      <c r="G22" s="39">
        <f t="shared" si="2"/>
        <v>1161</v>
      </c>
      <c r="H22" s="39">
        <v>2502</v>
      </c>
      <c r="I22" s="39">
        <v>1368</v>
      </c>
      <c r="J22" s="39">
        <v>1134</v>
      </c>
      <c r="K22" s="28">
        <v>2180</v>
      </c>
      <c r="L22" s="28">
        <v>273</v>
      </c>
      <c r="M22" s="28">
        <v>13</v>
      </c>
      <c r="N22" s="28">
        <v>36</v>
      </c>
      <c r="O22" s="28">
        <v>75</v>
      </c>
      <c r="P22" s="39">
        <v>48</v>
      </c>
      <c r="Q22" s="39">
        <f t="shared" si="4"/>
        <v>27</v>
      </c>
      <c r="R22" s="23">
        <f t="shared" si="11"/>
        <v>1352</v>
      </c>
      <c r="S22" s="39">
        <v>439</v>
      </c>
      <c r="T22" s="39">
        <f t="shared" si="5"/>
        <v>913</v>
      </c>
      <c r="U22" s="23">
        <v>536</v>
      </c>
      <c r="V22" s="28">
        <v>284</v>
      </c>
      <c r="W22" s="28">
        <v>532</v>
      </c>
      <c r="X22" s="11"/>
      <c r="Y22" s="2"/>
      <c r="Z22" s="2"/>
      <c r="AA22" s="2"/>
      <c r="AB22" s="2"/>
      <c r="AC22" s="12" t="s">
        <v>15</v>
      </c>
      <c r="AD22" s="38">
        <v>3929</v>
      </c>
      <c r="AE22" s="28">
        <v>2577</v>
      </c>
      <c r="AF22" s="28">
        <v>2502</v>
      </c>
      <c r="AG22" s="29">
        <v>75</v>
      </c>
      <c r="AH22" s="28">
        <v>1352</v>
      </c>
      <c r="AI22" s="23">
        <v>1855</v>
      </c>
      <c r="AJ22" s="28">
        <v>1416</v>
      </c>
      <c r="AK22" s="29">
        <v>1368</v>
      </c>
      <c r="AL22" s="28">
        <v>48</v>
      </c>
      <c r="AM22" s="28">
        <v>439</v>
      </c>
      <c r="AN22" s="23">
        <v>2074</v>
      </c>
      <c r="AO22" s="28">
        <v>1161</v>
      </c>
      <c r="AP22" s="29">
        <v>1134</v>
      </c>
      <c r="AQ22" s="28">
        <v>27</v>
      </c>
      <c r="AR22" s="28">
        <v>913</v>
      </c>
      <c r="AS22" s="40">
        <v>65.58920844998728</v>
      </c>
      <c r="AT22" s="41">
        <v>76.33423180592992</v>
      </c>
      <c r="AU22" s="41">
        <v>55.9787849566056</v>
      </c>
      <c r="AV22" s="40">
        <v>2.910360884749709</v>
      </c>
      <c r="AW22" s="41">
        <v>3.389830508474576</v>
      </c>
      <c r="AX22" s="41">
        <v>2.3255813953488373</v>
      </c>
      <c r="AY22" s="42"/>
    </row>
    <row r="23" spans="1:51" ht="15">
      <c r="A23" s="12" t="s">
        <v>16</v>
      </c>
      <c r="B23" s="38">
        <v>7096</v>
      </c>
      <c r="C23" s="39">
        <v>3344</v>
      </c>
      <c r="D23" s="39">
        <f t="shared" si="0"/>
        <v>3752</v>
      </c>
      <c r="E23" s="38">
        <f t="shared" si="10"/>
        <v>4827</v>
      </c>
      <c r="F23" s="39">
        <f t="shared" si="1"/>
        <v>2656</v>
      </c>
      <c r="G23" s="39">
        <f t="shared" si="2"/>
        <v>2171</v>
      </c>
      <c r="H23" s="39">
        <v>4683</v>
      </c>
      <c r="I23" s="39">
        <v>2554</v>
      </c>
      <c r="J23" s="39">
        <v>2129</v>
      </c>
      <c r="K23" s="28">
        <v>4028</v>
      </c>
      <c r="L23" s="28">
        <v>586</v>
      </c>
      <c r="M23" s="28">
        <v>13</v>
      </c>
      <c r="N23" s="28">
        <v>56</v>
      </c>
      <c r="O23" s="28">
        <v>144</v>
      </c>
      <c r="P23" s="39">
        <v>102</v>
      </c>
      <c r="Q23" s="39">
        <f t="shared" si="4"/>
        <v>42</v>
      </c>
      <c r="R23" s="23">
        <f t="shared" si="11"/>
        <v>2268</v>
      </c>
      <c r="S23" s="39">
        <v>688</v>
      </c>
      <c r="T23" s="39">
        <f t="shared" si="5"/>
        <v>1580</v>
      </c>
      <c r="U23" s="23">
        <v>980</v>
      </c>
      <c r="V23" s="28">
        <v>462</v>
      </c>
      <c r="W23" s="28">
        <v>826</v>
      </c>
      <c r="X23" s="11"/>
      <c r="Y23" s="2"/>
      <c r="Z23" s="2"/>
      <c r="AA23" s="2"/>
      <c r="AB23" s="2"/>
      <c r="AC23" s="12" t="s">
        <v>16</v>
      </c>
      <c r="AD23" s="38">
        <v>7096</v>
      </c>
      <c r="AE23" s="28">
        <v>4827</v>
      </c>
      <c r="AF23" s="28">
        <v>4683</v>
      </c>
      <c r="AG23" s="29">
        <v>144</v>
      </c>
      <c r="AH23" s="28">
        <v>2268</v>
      </c>
      <c r="AI23" s="23">
        <v>3344</v>
      </c>
      <c r="AJ23" s="28">
        <v>2656</v>
      </c>
      <c r="AK23" s="29">
        <v>2554</v>
      </c>
      <c r="AL23" s="28">
        <v>102</v>
      </c>
      <c r="AM23" s="28">
        <v>688</v>
      </c>
      <c r="AN23" s="23">
        <v>3752</v>
      </c>
      <c r="AO23" s="28">
        <v>2171</v>
      </c>
      <c r="AP23" s="29">
        <v>2129</v>
      </c>
      <c r="AQ23" s="28">
        <v>42</v>
      </c>
      <c r="AR23" s="28">
        <v>1580</v>
      </c>
      <c r="AS23" s="40">
        <v>68.02423900789178</v>
      </c>
      <c r="AT23" s="41">
        <v>79.42583732057416</v>
      </c>
      <c r="AU23" s="41">
        <v>57.86247334754797</v>
      </c>
      <c r="AV23" s="40">
        <v>2.983219390926041</v>
      </c>
      <c r="AW23" s="41">
        <v>3.8403614457831323</v>
      </c>
      <c r="AX23" s="41">
        <v>1.9345923537540304</v>
      </c>
      <c r="AY23" s="42"/>
    </row>
    <row r="24" spans="1:51" ht="15">
      <c r="A24" s="12" t="s">
        <v>17</v>
      </c>
      <c r="B24" s="38">
        <v>4709</v>
      </c>
      <c r="C24" s="39">
        <v>2237</v>
      </c>
      <c r="D24" s="39">
        <f t="shared" si="0"/>
        <v>2472</v>
      </c>
      <c r="E24" s="38">
        <f t="shared" si="10"/>
        <v>3170</v>
      </c>
      <c r="F24" s="39">
        <f t="shared" si="1"/>
        <v>1714</v>
      </c>
      <c r="G24" s="39">
        <f t="shared" si="2"/>
        <v>1456</v>
      </c>
      <c r="H24" s="39">
        <v>3074</v>
      </c>
      <c r="I24" s="39">
        <v>1648</v>
      </c>
      <c r="J24" s="39">
        <v>1426</v>
      </c>
      <c r="K24" s="28">
        <v>2648</v>
      </c>
      <c r="L24" s="28">
        <v>387</v>
      </c>
      <c r="M24" s="28">
        <v>3</v>
      </c>
      <c r="N24" s="28">
        <v>36</v>
      </c>
      <c r="O24" s="28">
        <v>96</v>
      </c>
      <c r="P24" s="39">
        <v>66</v>
      </c>
      <c r="Q24" s="39">
        <f t="shared" si="4"/>
        <v>30</v>
      </c>
      <c r="R24" s="23">
        <f t="shared" si="11"/>
        <v>1536</v>
      </c>
      <c r="S24" s="39">
        <v>520</v>
      </c>
      <c r="T24" s="39">
        <f t="shared" si="5"/>
        <v>1016</v>
      </c>
      <c r="U24" s="23">
        <v>596</v>
      </c>
      <c r="V24" s="28">
        <v>313</v>
      </c>
      <c r="W24" s="28">
        <v>627</v>
      </c>
      <c r="X24" s="11"/>
      <c r="Y24" s="2"/>
      <c r="Z24" s="2"/>
      <c r="AA24" s="2"/>
      <c r="AB24" s="2"/>
      <c r="AC24" s="12" t="s">
        <v>17</v>
      </c>
      <c r="AD24" s="38">
        <v>4709</v>
      </c>
      <c r="AE24" s="28">
        <v>3170</v>
      </c>
      <c r="AF24" s="28">
        <v>3074</v>
      </c>
      <c r="AG24" s="29">
        <v>96</v>
      </c>
      <c r="AH24" s="28">
        <v>1536</v>
      </c>
      <c r="AI24" s="23">
        <v>2237</v>
      </c>
      <c r="AJ24" s="28">
        <v>1714</v>
      </c>
      <c r="AK24" s="29">
        <v>1648</v>
      </c>
      <c r="AL24" s="28">
        <v>66</v>
      </c>
      <c r="AM24" s="28">
        <v>520</v>
      </c>
      <c r="AN24" s="23">
        <v>2472</v>
      </c>
      <c r="AO24" s="28">
        <v>1456</v>
      </c>
      <c r="AP24" s="29">
        <v>1426</v>
      </c>
      <c r="AQ24" s="28">
        <v>30</v>
      </c>
      <c r="AR24" s="28">
        <v>1016</v>
      </c>
      <c r="AS24" s="40">
        <v>67.31790188999788</v>
      </c>
      <c r="AT24" s="41">
        <v>76.62047384890478</v>
      </c>
      <c r="AU24" s="41">
        <v>58.89967637540453</v>
      </c>
      <c r="AV24" s="40">
        <v>3.028391167192429</v>
      </c>
      <c r="AW24" s="41">
        <v>3.8506417736289387</v>
      </c>
      <c r="AX24" s="41">
        <v>2.0604395604395602</v>
      </c>
      <c r="AY24" s="42"/>
    </row>
    <row r="25" spans="1:51" ht="15">
      <c r="A25" s="12" t="s">
        <v>18</v>
      </c>
      <c r="B25" s="38">
        <f>E25+R25</f>
        <v>4379</v>
      </c>
      <c r="C25" s="39">
        <v>2022</v>
      </c>
      <c r="D25" s="39">
        <f t="shared" si="0"/>
        <v>2357</v>
      </c>
      <c r="E25" s="38">
        <f t="shared" si="10"/>
        <v>2608</v>
      </c>
      <c r="F25" s="39">
        <f t="shared" si="1"/>
        <v>1451</v>
      </c>
      <c r="G25" s="39">
        <f t="shared" si="2"/>
        <v>1157</v>
      </c>
      <c r="H25" s="39">
        <v>2526</v>
      </c>
      <c r="I25" s="39">
        <v>1393</v>
      </c>
      <c r="J25" s="39">
        <v>1133</v>
      </c>
      <c r="K25" s="28">
        <v>2140</v>
      </c>
      <c r="L25" s="28">
        <v>346</v>
      </c>
      <c r="M25" s="28">
        <v>2</v>
      </c>
      <c r="N25" s="28">
        <v>38</v>
      </c>
      <c r="O25" s="28">
        <v>82</v>
      </c>
      <c r="P25" s="39">
        <v>58</v>
      </c>
      <c r="Q25" s="39">
        <f t="shared" si="4"/>
        <v>24</v>
      </c>
      <c r="R25" s="23">
        <f t="shared" si="11"/>
        <v>1771</v>
      </c>
      <c r="S25" s="39">
        <v>571</v>
      </c>
      <c r="T25" s="39">
        <f t="shared" si="5"/>
        <v>1200</v>
      </c>
      <c r="U25" s="23">
        <v>777</v>
      </c>
      <c r="V25" s="28">
        <v>267</v>
      </c>
      <c r="W25" s="28">
        <v>727</v>
      </c>
      <c r="X25" s="11"/>
      <c r="Y25" s="2"/>
      <c r="Z25" s="2"/>
      <c r="AA25" s="2"/>
      <c r="AB25" s="2"/>
      <c r="AC25" s="12" t="s">
        <v>18</v>
      </c>
      <c r="AD25" s="38">
        <v>4379</v>
      </c>
      <c r="AE25" s="28">
        <v>2608</v>
      </c>
      <c r="AF25" s="28">
        <v>2526</v>
      </c>
      <c r="AG25" s="29">
        <v>82</v>
      </c>
      <c r="AH25" s="28">
        <v>1771</v>
      </c>
      <c r="AI25" s="23">
        <v>2022</v>
      </c>
      <c r="AJ25" s="28">
        <v>1451</v>
      </c>
      <c r="AK25" s="29">
        <v>1393</v>
      </c>
      <c r="AL25" s="28">
        <v>58</v>
      </c>
      <c r="AM25" s="28">
        <v>571</v>
      </c>
      <c r="AN25" s="23">
        <v>2357</v>
      </c>
      <c r="AO25" s="28">
        <v>1157</v>
      </c>
      <c r="AP25" s="29">
        <v>1133</v>
      </c>
      <c r="AQ25" s="28">
        <v>24</v>
      </c>
      <c r="AR25" s="28">
        <v>1200</v>
      </c>
      <c r="AS25" s="40">
        <v>59.556976478648096</v>
      </c>
      <c r="AT25" s="41">
        <v>71.76063303659743</v>
      </c>
      <c r="AU25" s="41">
        <v>49.08782350445481</v>
      </c>
      <c r="AV25" s="40">
        <v>3.144171779141104</v>
      </c>
      <c r="AW25" s="41">
        <v>3.997243280496209</v>
      </c>
      <c r="AX25" s="41">
        <v>2.0743301642178045</v>
      </c>
      <c r="AY25" s="42"/>
    </row>
    <row r="26" spans="1:51" ht="15">
      <c r="A26" s="12" t="s">
        <v>19</v>
      </c>
      <c r="B26" s="38">
        <v>3751</v>
      </c>
      <c r="C26" s="39">
        <v>1794</v>
      </c>
      <c r="D26" s="39">
        <f t="shared" si="0"/>
        <v>1957</v>
      </c>
      <c r="E26" s="38">
        <f t="shared" si="10"/>
        <v>2387</v>
      </c>
      <c r="F26" s="39">
        <f t="shared" si="1"/>
        <v>1340</v>
      </c>
      <c r="G26" s="39">
        <f t="shared" si="2"/>
        <v>1047</v>
      </c>
      <c r="H26" s="39">
        <v>2289</v>
      </c>
      <c r="I26" s="39">
        <v>1274</v>
      </c>
      <c r="J26" s="39">
        <v>1015</v>
      </c>
      <c r="K26" s="28">
        <v>2035</v>
      </c>
      <c r="L26" s="28">
        <v>209</v>
      </c>
      <c r="M26" s="28">
        <v>7</v>
      </c>
      <c r="N26" s="28">
        <v>38</v>
      </c>
      <c r="O26" s="28">
        <v>98</v>
      </c>
      <c r="P26" s="39">
        <v>66</v>
      </c>
      <c r="Q26" s="39">
        <f t="shared" si="4"/>
        <v>32</v>
      </c>
      <c r="R26" s="23">
        <f t="shared" si="11"/>
        <v>1363</v>
      </c>
      <c r="S26" s="39">
        <v>454</v>
      </c>
      <c r="T26" s="39">
        <f t="shared" si="5"/>
        <v>909</v>
      </c>
      <c r="U26" s="23">
        <v>526</v>
      </c>
      <c r="V26" s="28">
        <v>260</v>
      </c>
      <c r="W26" s="28">
        <v>577</v>
      </c>
      <c r="X26" s="11"/>
      <c r="Y26" s="2"/>
      <c r="Z26" s="2"/>
      <c r="AA26" s="2"/>
      <c r="AB26" s="2"/>
      <c r="AC26" s="12" t="s">
        <v>19</v>
      </c>
      <c r="AD26" s="38">
        <v>3751</v>
      </c>
      <c r="AE26" s="28">
        <v>2387</v>
      </c>
      <c r="AF26" s="28">
        <v>2289</v>
      </c>
      <c r="AG26" s="29">
        <v>98</v>
      </c>
      <c r="AH26" s="28">
        <v>1363</v>
      </c>
      <c r="AI26" s="23">
        <v>1794</v>
      </c>
      <c r="AJ26" s="28">
        <v>1340</v>
      </c>
      <c r="AK26" s="29">
        <v>1274</v>
      </c>
      <c r="AL26" s="28">
        <v>66</v>
      </c>
      <c r="AM26" s="28">
        <v>454</v>
      </c>
      <c r="AN26" s="23">
        <v>1957</v>
      </c>
      <c r="AO26" s="28">
        <v>1047</v>
      </c>
      <c r="AP26" s="29">
        <v>1015</v>
      </c>
      <c r="AQ26" s="28">
        <v>32</v>
      </c>
      <c r="AR26" s="28">
        <v>909</v>
      </c>
      <c r="AS26" s="40">
        <v>63.63636363636363</v>
      </c>
      <c r="AT26" s="41">
        <v>74.69342251950948</v>
      </c>
      <c r="AU26" s="41">
        <v>53.50025549310169</v>
      </c>
      <c r="AV26" s="40">
        <v>4.105571847507331</v>
      </c>
      <c r="AW26" s="41">
        <v>4.925373134328359</v>
      </c>
      <c r="AX26" s="41">
        <v>3.0563514804202483</v>
      </c>
      <c r="AY26" s="42"/>
    </row>
    <row r="27" spans="1:51" ht="15">
      <c r="A27" s="12" t="s">
        <v>20</v>
      </c>
      <c r="B27" s="38">
        <f>E27+R27</f>
        <v>2476</v>
      </c>
      <c r="C27" s="39">
        <v>1181</v>
      </c>
      <c r="D27" s="39">
        <f t="shared" si="0"/>
        <v>1295</v>
      </c>
      <c r="E27" s="38">
        <f t="shared" si="10"/>
        <v>1612</v>
      </c>
      <c r="F27" s="39">
        <f t="shared" si="1"/>
        <v>882</v>
      </c>
      <c r="G27" s="39">
        <f t="shared" si="2"/>
        <v>730</v>
      </c>
      <c r="H27" s="39">
        <v>1579</v>
      </c>
      <c r="I27" s="39">
        <v>860</v>
      </c>
      <c r="J27" s="39">
        <v>719</v>
      </c>
      <c r="K27" s="28">
        <v>1337</v>
      </c>
      <c r="L27" s="28">
        <v>219</v>
      </c>
      <c r="M27" s="28">
        <v>2</v>
      </c>
      <c r="N27" s="28">
        <v>21</v>
      </c>
      <c r="O27" s="28">
        <v>33</v>
      </c>
      <c r="P27" s="39">
        <v>22</v>
      </c>
      <c r="Q27" s="39">
        <f t="shared" si="4"/>
        <v>11</v>
      </c>
      <c r="R27" s="23">
        <f t="shared" si="11"/>
        <v>864</v>
      </c>
      <c r="S27" s="39">
        <v>299</v>
      </c>
      <c r="T27" s="39">
        <f t="shared" si="5"/>
        <v>565</v>
      </c>
      <c r="U27" s="23">
        <v>304</v>
      </c>
      <c r="V27" s="28">
        <v>150</v>
      </c>
      <c r="W27" s="28">
        <v>410</v>
      </c>
      <c r="X27" s="11"/>
      <c r="Y27" s="2"/>
      <c r="Z27" s="2"/>
      <c r="AA27" s="2"/>
      <c r="AB27" s="2"/>
      <c r="AC27" s="12" t="s">
        <v>20</v>
      </c>
      <c r="AD27" s="38">
        <v>2476</v>
      </c>
      <c r="AE27" s="28">
        <v>1612</v>
      </c>
      <c r="AF27" s="28">
        <v>1579</v>
      </c>
      <c r="AG27" s="29">
        <v>33</v>
      </c>
      <c r="AH27" s="28">
        <v>864</v>
      </c>
      <c r="AI27" s="23">
        <v>1181</v>
      </c>
      <c r="AJ27" s="28">
        <v>882</v>
      </c>
      <c r="AK27" s="29">
        <v>860</v>
      </c>
      <c r="AL27" s="28">
        <v>22</v>
      </c>
      <c r="AM27" s="28">
        <v>299</v>
      </c>
      <c r="AN27" s="23">
        <v>1295</v>
      </c>
      <c r="AO27" s="28">
        <v>730</v>
      </c>
      <c r="AP27" s="29">
        <v>719</v>
      </c>
      <c r="AQ27" s="28">
        <v>11</v>
      </c>
      <c r="AR27" s="28">
        <v>565</v>
      </c>
      <c r="AS27" s="40">
        <v>65.10500807754443</v>
      </c>
      <c r="AT27" s="41">
        <v>74.68247248094835</v>
      </c>
      <c r="AU27" s="41">
        <v>56.37065637065637</v>
      </c>
      <c r="AV27" s="40">
        <v>2.0471464019851116</v>
      </c>
      <c r="AW27" s="41">
        <v>2.494331065759637</v>
      </c>
      <c r="AX27" s="41">
        <v>1.5068493150684932</v>
      </c>
      <c r="AY27" s="42"/>
    </row>
    <row r="28" spans="1:51" ht="15">
      <c r="A28" s="12" t="s">
        <v>21</v>
      </c>
      <c r="B28" s="38">
        <v>8091</v>
      </c>
      <c r="C28" s="39">
        <v>3747</v>
      </c>
      <c r="D28" s="39">
        <f t="shared" si="0"/>
        <v>4344</v>
      </c>
      <c r="E28" s="38">
        <f t="shared" si="10"/>
        <v>4804</v>
      </c>
      <c r="F28" s="39">
        <f t="shared" si="1"/>
        <v>2707</v>
      </c>
      <c r="G28" s="39">
        <f t="shared" si="2"/>
        <v>2097</v>
      </c>
      <c r="H28" s="39">
        <v>4614</v>
      </c>
      <c r="I28" s="39">
        <v>2576</v>
      </c>
      <c r="J28" s="39">
        <v>2038</v>
      </c>
      <c r="K28" s="28">
        <v>4060</v>
      </c>
      <c r="L28" s="28">
        <v>490</v>
      </c>
      <c r="M28" s="28">
        <v>4</v>
      </c>
      <c r="N28" s="28">
        <v>60</v>
      </c>
      <c r="O28" s="28">
        <v>190</v>
      </c>
      <c r="P28" s="39">
        <v>131</v>
      </c>
      <c r="Q28" s="39">
        <f t="shared" si="4"/>
        <v>59</v>
      </c>
      <c r="R28" s="23">
        <f t="shared" si="11"/>
        <v>3283</v>
      </c>
      <c r="S28" s="39">
        <v>1040</v>
      </c>
      <c r="T28" s="39">
        <f t="shared" si="5"/>
        <v>2243</v>
      </c>
      <c r="U28" s="23">
        <v>1510</v>
      </c>
      <c r="V28" s="28">
        <v>456</v>
      </c>
      <c r="W28" s="28">
        <v>1317</v>
      </c>
      <c r="X28" s="11"/>
      <c r="Y28" s="2"/>
      <c r="Z28" s="2"/>
      <c r="AA28" s="2"/>
      <c r="AB28" s="2"/>
      <c r="AC28" s="12" t="s">
        <v>21</v>
      </c>
      <c r="AD28" s="38">
        <v>8091</v>
      </c>
      <c r="AE28" s="28">
        <v>4804</v>
      </c>
      <c r="AF28" s="28">
        <v>4614</v>
      </c>
      <c r="AG28" s="29">
        <v>190</v>
      </c>
      <c r="AH28" s="28">
        <v>3283</v>
      </c>
      <c r="AI28" s="23">
        <v>3747</v>
      </c>
      <c r="AJ28" s="28">
        <v>2707</v>
      </c>
      <c r="AK28" s="29">
        <v>2576</v>
      </c>
      <c r="AL28" s="28">
        <v>131</v>
      </c>
      <c r="AM28" s="28">
        <v>1040</v>
      </c>
      <c r="AN28" s="23">
        <v>4344</v>
      </c>
      <c r="AO28" s="28">
        <v>2097</v>
      </c>
      <c r="AP28" s="29">
        <v>2038</v>
      </c>
      <c r="AQ28" s="28">
        <v>59</v>
      </c>
      <c r="AR28" s="28">
        <v>2243</v>
      </c>
      <c r="AS28" s="40">
        <v>59.37461376838462</v>
      </c>
      <c r="AT28" s="41">
        <v>72.24446223645583</v>
      </c>
      <c r="AU28" s="41">
        <v>48.273480662983424</v>
      </c>
      <c r="AV28" s="40">
        <v>3.95503746877602</v>
      </c>
      <c r="AW28" s="41">
        <v>4.839305504248245</v>
      </c>
      <c r="AX28" s="41">
        <v>2.8135431568907965</v>
      </c>
      <c r="AY28" s="42"/>
    </row>
    <row r="29" spans="1:51" ht="15">
      <c r="A29" s="43" t="s">
        <v>22</v>
      </c>
      <c r="B29" s="31">
        <f>SUM(B30:B32)</f>
        <v>19257</v>
      </c>
      <c r="C29" s="32">
        <f>SUM(C30:C32)</f>
        <v>9061</v>
      </c>
      <c r="D29" s="32">
        <f t="shared" si="0"/>
        <v>10196</v>
      </c>
      <c r="E29" s="31">
        <f>SUM(E30:E32)</f>
        <v>12237</v>
      </c>
      <c r="F29" s="39">
        <f t="shared" si="1"/>
        <v>6734</v>
      </c>
      <c r="G29" s="39">
        <f t="shared" si="2"/>
        <v>5503</v>
      </c>
      <c r="H29" s="32">
        <v>11894</v>
      </c>
      <c r="I29" s="32">
        <v>6499</v>
      </c>
      <c r="J29" s="32">
        <v>5395</v>
      </c>
      <c r="K29" s="33">
        <f aca="true" t="shared" si="12" ref="K29:P29">SUM(K30:K32)</f>
        <v>10395</v>
      </c>
      <c r="L29" s="33">
        <f t="shared" si="12"/>
        <v>1285</v>
      </c>
      <c r="M29" s="33">
        <f t="shared" si="12"/>
        <v>23</v>
      </c>
      <c r="N29" s="33">
        <f t="shared" si="12"/>
        <v>191</v>
      </c>
      <c r="O29" s="33">
        <f t="shared" si="12"/>
        <v>343</v>
      </c>
      <c r="P29" s="32">
        <f t="shared" si="12"/>
        <v>235</v>
      </c>
      <c r="Q29" s="32">
        <f t="shared" si="4"/>
        <v>108</v>
      </c>
      <c r="R29" s="34">
        <f>SUM(R30:R32)</f>
        <v>7011</v>
      </c>
      <c r="S29" s="32">
        <f>SUM(S30:S32)</f>
        <v>2322</v>
      </c>
      <c r="T29" s="32">
        <f t="shared" si="5"/>
        <v>4689</v>
      </c>
      <c r="U29" s="34">
        <f>SUM(U30:U32)</f>
        <v>2864</v>
      </c>
      <c r="V29" s="33">
        <f>SUM(V30:V32)</f>
        <v>1184</v>
      </c>
      <c r="W29" s="33">
        <f>SUM(W30:W32)</f>
        <v>2963</v>
      </c>
      <c r="X29" s="11"/>
      <c r="Y29" s="2"/>
      <c r="Z29" s="2"/>
      <c r="AA29" s="2"/>
      <c r="AB29" s="2"/>
      <c r="AC29" s="43" t="s">
        <v>22</v>
      </c>
      <c r="AD29" s="31">
        <v>19257</v>
      </c>
      <c r="AE29" s="33">
        <v>12237</v>
      </c>
      <c r="AF29" s="33">
        <v>11894</v>
      </c>
      <c r="AG29" s="35">
        <v>343</v>
      </c>
      <c r="AH29" s="33">
        <v>7011</v>
      </c>
      <c r="AI29" s="34">
        <v>9061</v>
      </c>
      <c r="AJ29" s="33">
        <v>6734</v>
      </c>
      <c r="AK29" s="35">
        <v>6499</v>
      </c>
      <c r="AL29" s="33">
        <v>235</v>
      </c>
      <c r="AM29" s="33">
        <v>2322</v>
      </c>
      <c r="AN29" s="34">
        <v>10196</v>
      </c>
      <c r="AO29" s="33">
        <v>5503</v>
      </c>
      <c r="AP29" s="35">
        <v>5395</v>
      </c>
      <c r="AQ29" s="33">
        <v>108</v>
      </c>
      <c r="AR29" s="33">
        <v>4689</v>
      </c>
      <c r="AS29" s="36">
        <v>63.54572363296464</v>
      </c>
      <c r="AT29" s="37">
        <v>74.31850789096126</v>
      </c>
      <c r="AU29" s="37">
        <v>53.97214593958415</v>
      </c>
      <c r="AV29" s="36">
        <v>2.8029745852741685</v>
      </c>
      <c r="AW29" s="37">
        <v>3.4897534897534896</v>
      </c>
      <c r="AX29" s="37">
        <v>1.9625658731600943</v>
      </c>
      <c r="AY29" s="42"/>
    </row>
    <row r="30" spans="1:51" ht="15">
      <c r="A30" s="44" t="s">
        <v>23</v>
      </c>
      <c r="B30" s="45">
        <v>8462</v>
      </c>
      <c r="C30" s="46">
        <v>3969</v>
      </c>
      <c r="D30" s="46">
        <f t="shared" si="0"/>
        <v>4493</v>
      </c>
      <c r="E30" s="45">
        <f>H30+O30</f>
        <v>5510</v>
      </c>
      <c r="F30" s="39">
        <f t="shared" si="1"/>
        <v>3013</v>
      </c>
      <c r="G30" s="39">
        <f t="shared" si="2"/>
        <v>2497</v>
      </c>
      <c r="H30" s="46">
        <v>5335</v>
      </c>
      <c r="I30" s="46">
        <v>2891</v>
      </c>
      <c r="J30" s="46">
        <v>2444</v>
      </c>
      <c r="K30" s="20">
        <v>4683</v>
      </c>
      <c r="L30" s="20">
        <v>544</v>
      </c>
      <c r="M30" s="20">
        <v>15</v>
      </c>
      <c r="N30" s="20">
        <v>93</v>
      </c>
      <c r="O30" s="20">
        <v>175</v>
      </c>
      <c r="P30" s="46">
        <v>122</v>
      </c>
      <c r="Q30" s="46">
        <f t="shared" si="4"/>
        <v>53</v>
      </c>
      <c r="R30" s="47">
        <f>U30+V30+W30</f>
        <v>2947</v>
      </c>
      <c r="S30" s="46">
        <v>954</v>
      </c>
      <c r="T30" s="46">
        <f t="shared" si="5"/>
        <v>1993</v>
      </c>
      <c r="U30" s="47">
        <v>1218</v>
      </c>
      <c r="V30" s="20">
        <v>562</v>
      </c>
      <c r="W30" s="20">
        <v>1167</v>
      </c>
      <c r="X30" s="11"/>
      <c r="Y30" s="2"/>
      <c r="Z30" s="2"/>
      <c r="AA30" s="2"/>
      <c r="AB30" s="2"/>
      <c r="AC30" s="44" t="s">
        <v>23</v>
      </c>
      <c r="AD30" s="45">
        <v>8462</v>
      </c>
      <c r="AE30" s="20">
        <v>5510</v>
      </c>
      <c r="AF30" s="20">
        <v>5335</v>
      </c>
      <c r="AG30" s="25">
        <v>175</v>
      </c>
      <c r="AH30" s="20">
        <v>2947</v>
      </c>
      <c r="AI30" s="47">
        <v>3969</v>
      </c>
      <c r="AJ30" s="20">
        <v>3013</v>
      </c>
      <c r="AK30" s="25">
        <v>2891</v>
      </c>
      <c r="AL30" s="20">
        <v>122</v>
      </c>
      <c r="AM30" s="20">
        <v>954</v>
      </c>
      <c r="AN30" s="47">
        <v>4493</v>
      </c>
      <c r="AO30" s="20">
        <v>2497</v>
      </c>
      <c r="AP30" s="25">
        <v>2444</v>
      </c>
      <c r="AQ30" s="20">
        <v>53</v>
      </c>
      <c r="AR30" s="20">
        <v>1993</v>
      </c>
      <c r="AS30" s="48">
        <v>65.11463011108485</v>
      </c>
      <c r="AT30" s="49">
        <v>75.91332829428067</v>
      </c>
      <c r="AU30" s="49">
        <v>55.57533941687068</v>
      </c>
      <c r="AV30" s="48">
        <v>3.176043557168784</v>
      </c>
      <c r="AW30" s="49">
        <v>4.049120477928975</v>
      </c>
      <c r="AX30" s="49">
        <v>2.1225470564677615</v>
      </c>
      <c r="AY30" s="42"/>
    </row>
    <row r="31" spans="1:51" ht="15">
      <c r="A31" s="12" t="s">
        <v>24</v>
      </c>
      <c r="B31" s="38">
        <v>3890</v>
      </c>
      <c r="C31" s="39">
        <v>1794</v>
      </c>
      <c r="D31" s="39">
        <f t="shared" si="0"/>
        <v>2096</v>
      </c>
      <c r="E31" s="38">
        <f>H31+O31</f>
        <v>2300</v>
      </c>
      <c r="F31" s="39">
        <f t="shared" si="1"/>
        <v>1267</v>
      </c>
      <c r="G31" s="39">
        <f t="shared" si="2"/>
        <v>1033</v>
      </c>
      <c r="H31" s="39">
        <v>2255</v>
      </c>
      <c r="I31" s="39">
        <v>1238</v>
      </c>
      <c r="J31" s="39">
        <v>1017</v>
      </c>
      <c r="K31" s="28">
        <v>1945</v>
      </c>
      <c r="L31" s="28">
        <v>275</v>
      </c>
      <c r="M31" s="28">
        <v>2</v>
      </c>
      <c r="N31" s="28">
        <v>33</v>
      </c>
      <c r="O31" s="28">
        <v>45</v>
      </c>
      <c r="P31" s="39">
        <v>29</v>
      </c>
      <c r="Q31" s="39">
        <f t="shared" si="4"/>
        <v>16</v>
      </c>
      <c r="R31" s="23">
        <f>U31+V31+W31</f>
        <v>1589</v>
      </c>
      <c r="S31" s="39">
        <v>526</v>
      </c>
      <c r="T31" s="39">
        <f t="shared" si="5"/>
        <v>1063</v>
      </c>
      <c r="U31" s="23">
        <v>561</v>
      </c>
      <c r="V31" s="28">
        <v>230</v>
      </c>
      <c r="W31" s="28">
        <v>798</v>
      </c>
      <c r="X31" s="11"/>
      <c r="Y31" s="2"/>
      <c r="Z31" s="2"/>
      <c r="AA31" s="2"/>
      <c r="AB31" s="2"/>
      <c r="AC31" s="12" t="s">
        <v>24</v>
      </c>
      <c r="AD31" s="38">
        <v>3890</v>
      </c>
      <c r="AE31" s="28">
        <v>2300</v>
      </c>
      <c r="AF31" s="28">
        <v>2255</v>
      </c>
      <c r="AG31" s="29">
        <v>45</v>
      </c>
      <c r="AH31" s="28">
        <v>1589</v>
      </c>
      <c r="AI31" s="23">
        <v>1794</v>
      </c>
      <c r="AJ31" s="28">
        <v>1267</v>
      </c>
      <c r="AK31" s="29">
        <v>1238</v>
      </c>
      <c r="AL31" s="28">
        <v>29</v>
      </c>
      <c r="AM31" s="28">
        <v>526</v>
      </c>
      <c r="AN31" s="23">
        <v>2096</v>
      </c>
      <c r="AO31" s="28">
        <v>1033</v>
      </c>
      <c r="AP31" s="29">
        <v>1017</v>
      </c>
      <c r="AQ31" s="28">
        <v>16</v>
      </c>
      <c r="AR31" s="28">
        <v>1063</v>
      </c>
      <c r="AS31" s="40">
        <v>59.12596401028277</v>
      </c>
      <c r="AT31" s="41">
        <v>70.62430323299888</v>
      </c>
      <c r="AU31" s="41">
        <v>49.284351145038165</v>
      </c>
      <c r="AV31" s="40">
        <v>1.956521739130435</v>
      </c>
      <c r="AW31" s="41">
        <v>2.2888713496448303</v>
      </c>
      <c r="AX31" s="41">
        <v>1.5488867376573088</v>
      </c>
      <c r="AY31" s="42"/>
    </row>
    <row r="32" spans="1:51" ht="15">
      <c r="A32" s="12" t="s">
        <v>25</v>
      </c>
      <c r="B32" s="38">
        <v>6905</v>
      </c>
      <c r="C32" s="39">
        <v>3298</v>
      </c>
      <c r="D32" s="39">
        <f t="shared" si="0"/>
        <v>3607</v>
      </c>
      <c r="E32" s="38">
        <f>H32+O32</f>
        <v>4427</v>
      </c>
      <c r="F32" s="39">
        <f t="shared" si="1"/>
        <v>2454</v>
      </c>
      <c r="G32" s="39">
        <f t="shared" si="2"/>
        <v>1973</v>
      </c>
      <c r="H32" s="39">
        <v>4304</v>
      </c>
      <c r="I32" s="39">
        <v>2370</v>
      </c>
      <c r="J32" s="39">
        <v>1934</v>
      </c>
      <c r="K32" s="28">
        <v>3767</v>
      </c>
      <c r="L32" s="28">
        <v>466</v>
      </c>
      <c r="M32" s="28">
        <v>6</v>
      </c>
      <c r="N32" s="28">
        <v>65</v>
      </c>
      <c r="O32" s="28">
        <v>123</v>
      </c>
      <c r="P32" s="39">
        <v>84</v>
      </c>
      <c r="Q32" s="39">
        <f t="shared" si="4"/>
        <v>39</v>
      </c>
      <c r="R32" s="23">
        <f>U32+V32+W32</f>
        <v>2475</v>
      </c>
      <c r="S32" s="39">
        <v>842</v>
      </c>
      <c r="T32" s="39">
        <f t="shared" si="5"/>
        <v>1633</v>
      </c>
      <c r="U32" s="23">
        <v>1085</v>
      </c>
      <c r="V32" s="28">
        <v>392</v>
      </c>
      <c r="W32" s="28">
        <v>998</v>
      </c>
      <c r="X32" s="11"/>
      <c r="Y32" s="2"/>
      <c r="Z32" s="2"/>
      <c r="AA32" s="2"/>
      <c r="AB32" s="2"/>
      <c r="AC32" s="12" t="s">
        <v>25</v>
      </c>
      <c r="AD32" s="38">
        <v>6905</v>
      </c>
      <c r="AE32" s="28">
        <v>4427</v>
      </c>
      <c r="AF32" s="28">
        <v>4304</v>
      </c>
      <c r="AG32" s="29">
        <v>123</v>
      </c>
      <c r="AH32" s="28">
        <v>2475</v>
      </c>
      <c r="AI32" s="23">
        <v>3298</v>
      </c>
      <c r="AJ32" s="28">
        <v>2454</v>
      </c>
      <c r="AK32" s="29">
        <v>2370</v>
      </c>
      <c r="AL32" s="28">
        <v>84</v>
      </c>
      <c r="AM32" s="28">
        <v>842</v>
      </c>
      <c r="AN32" s="23">
        <v>3607</v>
      </c>
      <c r="AO32" s="28">
        <v>1973</v>
      </c>
      <c r="AP32" s="29">
        <v>1934</v>
      </c>
      <c r="AQ32" s="28">
        <v>39</v>
      </c>
      <c r="AR32" s="28">
        <v>1633</v>
      </c>
      <c r="AS32" s="40">
        <v>64.11296162201303</v>
      </c>
      <c r="AT32" s="41">
        <v>74.40873256519103</v>
      </c>
      <c r="AU32" s="41">
        <v>54.69919600776269</v>
      </c>
      <c r="AV32" s="40">
        <v>2.778405240569234</v>
      </c>
      <c r="AW32" s="41">
        <v>3.4229828850855744</v>
      </c>
      <c r="AX32" s="41">
        <v>1.9766852508869743</v>
      </c>
      <c r="AY32" s="42"/>
    </row>
    <row r="33" spans="1:51" ht="15">
      <c r="A33" s="43" t="s">
        <v>26</v>
      </c>
      <c r="B33" s="31">
        <f>SUM(B34:B42)</f>
        <v>56886</v>
      </c>
      <c r="C33" s="32">
        <f>SUM(C34:C42)</f>
        <v>26660</v>
      </c>
      <c r="D33" s="32">
        <f t="shared" si="0"/>
        <v>30226</v>
      </c>
      <c r="E33" s="31">
        <f>SUM(E34:E42)</f>
        <v>38419</v>
      </c>
      <c r="F33" s="39">
        <f t="shared" si="1"/>
        <v>20685</v>
      </c>
      <c r="G33" s="39">
        <f t="shared" si="2"/>
        <v>17734</v>
      </c>
      <c r="H33" s="32">
        <v>37267</v>
      </c>
      <c r="I33" s="32">
        <v>19944</v>
      </c>
      <c r="J33" s="32">
        <v>17323</v>
      </c>
      <c r="K33" s="33">
        <f aca="true" t="shared" si="13" ref="K33:P33">SUM(K34:K42)</f>
        <v>32566</v>
      </c>
      <c r="L33" s="33">
        <f t="shared" si="13"/>
        <v>4125</v>
      </c>
      <c r="M33" s="33">
        <f t="shared" si="13"/>
        <v>96</v>
      </c>
      <c r="N33" s="33">
        <f t="shared" si="13"/>
        <v>480</v>
      </c>
      <c r="O33" s="33">
        <f t="shared" si="13"/>
        <v>1152</v>
      </c>
      <c r="P33" s="32">
        <f t="shared" si="13"/>
        <v>741</v>
      </c>
      <c r="Q33" s="32">
        <f t="shared" si="4"/>
        <v>411</v>
      </c>
      <c r="R33" s="34">
        <f>SUM(R34:R42)</f>
        <v>18410</v>
      </c>
      <c r="S33" s="32">
        <f>SUM(S34:S42)</f>
        <v>5939</v>
      </c>
      <c r="T33" s="32">
        <f t="shared" si="5"/>
        <v>12471</v>
      </c>
      <c r="U33" s="34">
        <f>SUM(U34:U42)</f>
        <v>7379</v>
      </c>
      <c r="V33" s="33">
        <f>SUM(V34:V42)</f>
        <v>3530</v>
      </c>
      <c r="W33" s="33">
        <f>SUM(W34:W42)</f>
        <v>7501</v>
      </c>
      <c r="X33" s="11"/>
      <c r="Y33" s="2"/>
      <c r="Z33" s="2"/>
      <c r="AA33" s="2"/>
      <c r="AB33" s="2"/>
      <c r="AC33" s="43" t="s">
        <v>26</v>
      </c>
      <c r="AD33" s="31">
        <v>56886</v>
      </c>
      <c r="AE33" s="33">
        <v>38419</v>
      </c>
      <c r="AF33" s="33">
        <v>37267</v>
      </c>
      <c r="AG33" s="35">
        <v>1152</v>
      </c>
      <c r="AH33" s="33">
        <v>18410</v>
      </c>
      <c r="AI33" s="34">
        <v>26660</v>
      </c>
      <c r="AJ33" s="33">
        <v>20685</v>
      </c>
      <c r="AK33" s="35">
        <v>19944</v>
      </c>
      <c r="AL33" s="33">
        <v>741</v>
      </c>
      <c r="AM33" s="33">
        <v>5939</v>
      </c>
      <c r="AN33" s="34">
        <v>30226</v>
      </c>
      <c r="AO33" s="33">
        <v>17734</v>
      </c>
      <c r="AP33" s="35">
        <v>17323</v>
      </c>
      <c r="AQ33" s="33">
        <v>411</v>
      </c>
      <c r="AR33" s="33">
        <v>12471</v>
      </c>
      <c r="AS33" s="36">
        <v>67.53682804204901</v>
      </c>
      <c r="AT33" s="37">
        <v>77.5881470367592</v>
      </c>
      <c r="AU33" s="37">
        <v>58.67134255276913</v>
      </c>
      <c r="AV33" s="36">
        <v>2.998516359093157</v>
      </c>
      <c r="AW33" s="37">
        <v>3.582306018854242</v>
      </c>
      <c r="AX33" s="37">
        <v>2.3175820457877525</v>
      </c>
      <c r="AY33" s="42"/>
    </row>
    <row r="34" spans="1:51" ht="15">
      <c r="A34" s="44" t="s">
        <v>27</v>
      </c>
      <c r="B34" s="45">
        <v>6432</v>
      </c>
      <c r="C34" s="46">
        <v>2971</v>
      </c>
      <c r="D34" s="46">
        <f t="shared" si="0"/>
        <v>3461</v>
      </c>
      <c r="E34" s="45">
        <f aca="true" t="shared" si="14" ref="E34:E42">H34+O34</f>
        <v>4160</v>
      </c>
      <c r="F34" s="39">
        <f t="shared" si="1"/>
        <v>2261</v>
      </c>
      <c r="G34" s="39">
        <f t="shared" si="2"/>
        <v>1899</v>
      </c>
      <c r="H34" s="46">
        <v>4019</v>
      </c>
      <c r="I34" s="46">
        <v>2166</v>
      </c>
      <c r="J34" s="46">
        <v>1853</v>
      </c>
      <c r="K34" s="20">
        <v>3526</v>
      </c>
      <c r="L34" s="20">
        <v>439</v>
      </c>
      <c r="M34" s="20">
        <v>11</v>
      </c>
      <c r="N34" s="20">
        <v>43</v>
      </c>
      <c r="O34" s="20">
        <v>141</v>
      </c>
      <c r="P34" s="46">
        <v>95</v>
      </c>
      <c r="Q34" s="46">
        <f t="shared" si="4"/>
        <v>46</v>
      </c>
      <c r="R34" s="47">
        <f aca="true" t="shared" si="15" ref="R34:R42">U34+V34+W34</f>
        <v>2263</v>
      </c>
      <c r="S34" s="46">
        <v>704</v>
      </c>
      <c r="T34" s="46">
        <f t="shared" si="5"/>
        <v>1559</v>
      </c>
      <c r="U34" s="47">
        <v>924</v>
      </c>
      <c r="V34" s="20">
        <v>416</v>
      </c>
      <c r="W34" s="20">
        <v>923</v>
      </c>
      <c r="X34" s="11"/>
      <c r="Y34" s="2"/>
      <c r="Z34" s="2"/>
      <c r="AA34" s="2"/>
      <c r="AB34" s="2"/>
      <c r="AC34" s="44" t="s">
        <v>27</v>
      </c>
      <c r="AD34" s="45">
        <v>6432</v>
      </c>
      <c r="AE34" s="20">
        <v>4160</v>
      </c>
      <c r="AF34" s="20">
        <v>4019</v>
      </c>
      <c r="AG34" s="25">
        <v>141</v>
      </c>
      <c r="AH34" s="20">
        <v>2263</v>
      </c>
      <c r="AI34" s="47">
        <v>2971</v>
      </c>
      <c r="AJ34" s="20">
        <v>2261</v>
      </c>
      <c r="AK34" s="25">
        <v>2166</v>
      </c>
      <c r="AL34" s="20">
        <v>95</v>
      </c>
      <c r="AM34" s="20">
        <v>704</v>
      </c>
      <c r="AN34" s="47">
        <v>3461</v>
      </c>
      <c r="AO34" s="20">
        <v>1899</v>
      </c>
      <c r="AP34" s="25">
        <v>1853</v>
      </c>
      <c r="AQ34" s="20">
        <v>46</v>
      </c>
      <c r="AR34" s="20">
        <v>1559</v>
      </c>
      <c r="AS34" s="48">
        <v>64.6766169154229</v>
      </c>
      <c r="AT34" s="49">
        <v>76.10232245035343</v>
      </c>
      <c r="AU34" s="49">
        <v>54.86853510546085</v>
      </c>
      <c r="AV34" s="48">
        <v>3.3894230769230766</v>
      </c>
      <c r="AW34" s="49">
        <v>4.201680672268908</v>
      </c>
      <c r="AX34" s="49">
        <v>2.422327540810953</v>
      </c>
      <c r="AY34" s="42"/>
    </row>
    <row r="35" spans="1:51" ht="15">
      <c r="A35" s="12" t="s">
        <v>28</v>
      </c>
      <c r="B35" s="38">
        <f>E35+R35</f>
        <v>2578</v>
      </c>
      <c r="C35" s="39">
        <v>1201</v>
      </c>
      <c r="D35" s="39">
        <f t="shared" si="0"/>
        <v>1377</v>
      </c>
      <c r="E35" s="38">
        <f t="shared" si="14"/>
        <v>1725</v>
      </c>
      <c r="F35" s="39">
        <f t="shared" si="1"/>
        <v>956</v>
      </c>
      <c r="G35" s="39">
        <f t="shared" si="2"/>
        <v>769</v>
      </c>
      <c r="H35" s="39">
        <v>1667</v>
      </c>
      <c r="I35" s="39">
        <v>920</v>
      </c>
      <c r="J35" s="39">
        <v>747</v>
      </c>
      <c r="K35" s="28">
        <v>1455</v>
      </c>
      <c r="L35" s="28">
        <v>171</v>
      </c>
      <c r="M35" s="28">
        <v>5</v>
      </c>
      <c r="N35" s="28">
        <v>36</v>
      </c>
      <c r="O35" s="28">
        <v>58</v>
      </c>
      <c r="P35" s="39">
        <v>36</v>
      </c>
      <c r="Q35" s="39">
        <f t="shared" si="4"/>
        <v>22</v>
      </c>
      <c r="R35" s="23">
        <f t="shared" si="15"/>
        <v>853</v>
      </c>
      <c r="S35" s="39">
        <v>245</v>
      </c>
      <c r="T35" s="39">
        <f t="shared" si="5"/>
        <v>608</v>
      </c>
      <c r="U35" s="23">
        <v>381</v>
      </c>
      <c r="V35" s="28">
        <v>135</v>
      </c>
      <c r="W35" s="28">
        <v>337</v>
      </c>
      <c r="X35" s="11"/>
      <c r="Y35" s="2"/>
      <c r="Z35" s="2"/>
      <c r="AA35" s="2"/>
      <c r="AB35" s="2"/>
      <c r="AC35" s="12" t="s">
        <v>28</v>
      </c>
      <c r="AD35" s="38">
        <v>2578</v>
      </c>
      <c r="AE35" s="28">
        <v>1725</v>
      </c>
      <c r="AF35" s="28">
        <v>1667</v>
      </c>
      <c r="AG35" s="29">
        <v>58</v>
      </c>
      <c r="AH35" s="28">
        <v>853</v>
      </c>
      <c r="AI35" s="23">
        <v>1201</v>
      </c>
      <c r="AJ35" s="28">
        <v>956</v>
      </c>
      <c r="AK35" s="29">
        <v>920</v>
      </c>
      <c r="AL35" s="28">
        <v>36</v>
      </c>
      <c r="AM35" s="28">
        <v>245</v>
      </c>
      <c r="AN35" s="23">
        <v>1377</v>
      </c>
      <c r="AO35" s="28">
        <v>769</v>
      </c>
      <c r="AP35" s="29">
        <v>747</v>
      </c>
      <c r="AQ35" s="28">
        <v>22</v>
      </c>
      <c r="AR35" s="28">
        <v>608</v>
      </c>
      <c r="AS35" s="40">
        <v>66.9123351435221</v>
      </c>
      <c r="AT35" s="41">
        <v>79.60033305578685</v>
      </c>
      <c r="AU35" s="41">
        <v>55.84604212055192</v>
      </c>
      <c r="AV35" s="40">
        <v>3.3623188405797104</v>
      </c>
      <c r="AW35" s="41">
        <v>3.765690376569038</v>
      </c>
      <c r="AX35" s="41">
        <v>2.860858257477243</v>
      </c>
      <c r="AY35" s="42"/>
    </row>
    <row r="36" spans="1:51" ht="15">
      <c r="A36" s="12" t="s">
        <v>29</v>
      </c>
      <c r="B36" s="38">
        <v>5560</v>
      </c>
      <c r="C36" s="39">
        <v>2600</v>
      </c>
      <c r="D36" s="39">
        <f t="shared" si="0"/>
        <v>2960</v>
      </c>
      <c r="E36" s="38">
        <f t="shared" si="14"/>
        <v>3928</v>
      </c>
      <c r="F36" s="39">
        <f t="shared" si="1"/>
        <v>2088</v>
      </c>
      <c r="G36" s="39">
        <f t="shared" si="2"/>
        <v>1840</v>
      </c>
      <c r="H36" s="39">
        <v>3824</v>
      </c>
      <c r="I36" s="39">
        <v>2023</v>
      </c>
      <c r="J36" s="39">
        <v>1801</v>
      </c>
      <c r="K36" s="28">
        <v>3306</v>
      </c>
      <c r="L36" s="28">
        <v>447</v>
      </c>
      <c r="M36" s="28">
        <v>9</v>
      </c>
      <c r="N36" s="28">
        <v>62</v>
      </c>
      <c r="O36" s="28">
        <v>104</v>
      </c>
      <c r="P36" s="39">
        <v>65</v>
      </c>
      <c r="Q36" s="39">
        <f t="shared" si="4"/>
        <v>39</v>
      </c>
      <c r="R36" s="23">
        <f t="shared" si="15"/>
        <v>1622</v>
      </c>
      <c r="S36" s="39">
        <v>505</v>
      </c>
      <c r="T36" s="39">
        <f t="shared" si="5"/>
        <v>1117</v>
      </c>
      <c r="U36" s="23">
        <v>684</v>
      </c>
      <c r="V36" s="28">
        <v>326</v>
      </c>
      <c r="W36" s="28">
        <v>612</v>
      </c>
      <c r="X36" s="11"/>
      <c r="Y36" s="2"/>
      <c r="Z36" s="2"/>
      <c r="AA36" s="2"/>
      <c r="AB36" s="2"/>
      <c r="AC36" s="12" t="s">
        <v>29</v>
      </c>
      <c r="AD36" s="38">
        <v>5560</v>
      </c>
      <c r="AE36" s="28">
        <v>3928</v>
      </c>
      <c r="AF36" s="28">
        <v>3824</v>
      </c>
      <c r="AG36" s="29">
        <v>104</v>
      </c>
      <c r="AH36" s="28">
        <v>1622</v>
      </c>
      <c r="AI36" s="23">
        <v>2600</v>
      </c>
      <c r="AJ36" s="28">
        <v>2088</v>
      </c>
      <c r="AK36" s="29">
        <v>2023</v>
      </c>
      <c r="AL36" s="28">
        <v>65</v>
      </c>
      <c r="AM36" s="28">
        <v>505</v>
      </c>
      <c r="AN36" s="23">
        <v>2960</v>
      </c>
      <c r="AO36" s="28">
        <v>1840</v>
      </c>
      <c r="AP36" s="29">
        <v>1801</v>
      </c>
      <c r="AQ36" s="28">
        <v>39</v>
      </c>
      <c r="AR36" s="28">
        <v>1117</v>
      </c>
      <c r="AS36" s="40">
        <v>70.64748201438849</v>
      </c>
      <c r="AT36" s="41">
        <v>80.3076923076923</v>
      </c>
      <c r="AU36" s="41">
        <v>62.16216216216216</v>
      </c>
      <c r="AV36" s="40">
        <v>2.6476578411405294</v>
      </c>
      <c r="AW36" s="41">
        <v>3.1130268199233715</v>
      </c>
      <c r="AX36" s="41">
        <v>2.119565217391304</v>
      </c>
      <c r="AY36" s="42"/>
    </row>
    <row r="37" spans="1:51" ht="15">
      <c r="A37" s="12" t="s">
        <v>30</v>
      </c>
      <c r="B37" s="38">
        <v>6861</v>
      </c>
      <c r="C37" s="39">
        <v>3166</v>
      </c>
      <c r="D37" s="39">
        <f t="shared" si="0"/>
        <v>3695</v>
      </c>
      <c r="E37" s="38">
        <f t="shared" si="14"/>
        <v>4462</v>
      </c>
      <c r="F37" s="39">
        <f t="shared" si="1"/>
        <v>2354</v>
      </c>
      <c r="G37" s="39">
        <f t="shared" si="2"/>
        <v>2108</v>
      </c>
      <c r="H37" s="39">
        <v>4337</v>
      </c>
      <c r="I37" s="39">
        <v>2277</v>
      </c>
      <c r="J37" s="39">
        <v>2060</v>
      </c>
      <c r="K37" s="28">
        <v>3723</v>
      </c>
      <c r="L37" s="28">
        <v>555</v>
      </c>
      <c r="M37" s="28">
        <v>6</v>
      </c>
      <c r="N37" s="28">
        <v>53</v>
      </c>
      <c r="O37" s="28">
        <v>125</v>
      </c>
      <c r="P37" s="39">
        <v>77</v>
      </c>
      <c r="Q37" s="39">
        <f t="shared" si="4"/>
        <v>48</v>
      </c>
      <c r="R37" s="23">
        <f t="shared" si="15"/>
        <v>2386</v>
      </c>
      <c r="S37" s="39">
        <v>803</v>
      </c>
      <c r="T37" s="39">
        <f t="shared" si="5"/>
        <v>1583</v>
      </c>
      <c r="U37" s="23">
        <v>998</v>
      </c>
      <c r="V37" s="28">
        <v>372</v>
      </c>
      <c r="W37" s="28">
        <v>1016</v>
      </c>
      <c r="X37" s="11"/>
      <c r="Y37" s="2"/>
      <c r="Z37" s="2"/>
      <c r="AA37" s="2"/>
      <c r="AB37" s="2"/>
      <c r="AC37" s="12" t="s">
        <v>30</v>
      </c>
      <c r="AD37" s="38">
        <v>6861</v>
      </c>
      <c r="AE37" s="28">
        <v>4462</v>
      </c>
      <c r="AF37" s="28">
        <v>4337</v>
      </c>
      <c r="AG37" s="29">
        <v>125</v>
      </c>
      <c r="AH37" s="28">
        <v>2386</v>
      </c>
      <c r="AI37" s="23">
        <v>3166</v>
      </c>
      <c r="AJ37" s="28">
        <v>2354</v>
      </c>
      <c r="AK37" s="29">
        <v>2277</v>
      </c>
      <c r="AL37" s="28">
        <v>77</v>
      </c>
      <c r="AM37" s="28">
        <v>803</v>
      </c>
      <c r="AN37" s="23">
        <v>3695</v>
      </c>
      <c r="AO37" s="28">
        <v>2108</v>
      </c>
      <c r="AP37" s="29">
        <v>2060</v>
      </c>
      <c r="AQ37" s="28">
        <v>48</v>
      </c>
      <c r="AR37" s="28">
        <v>1583</v>
      </c>
      <c r="AS37" s="40">
        <v>65.034251566827</v>
      </c>
      <c r="AT37" s="41">
        <v>74.35249526216046</v>
      </c>
      <c r="AU37" s="41">
        <v>57.05006765899865</v>
      </c>
      <c r="AV37" s="40">
        <v>2.8014343343792025</v>
      </c>
      <c r="AW37" s="41">
        <v>3.2710280373831773</v>
      </c>
      <c r="AX37" s="41">
        <v>2.2770398481973433</v>
      </c>
      <c r="AY37" s="42"/>
    </row>
    <row r="38" spans="1:51" ht="15">
      <c r="A38" s="12" t="s">
        <v>31</v>
      </c>
      <c r="B38" s="38">
        <v>3695</v>
      </c>
      <c r="C38" s="39">
        <v>1760</v>
      </c>
      <c r="D38" s="39">
        <f t="shared" si="0"/>
        <v>1935</v>
      </c>
      <c r="E38" s="38">
        <f t="shared" si="14"/>
        <v>2483</v>
      </c>
      <c r="F38" s="39">
        <f t="shared" si="1"/>
        <v>1343</v>
      </c>
      <c r="G38" s="39">
        <f t="shared" si="2"/>
        <v>1140</v>
      </c>
      <c r="H38" s="39">
        <v>2424</v>
      </c>
      <c r="I38" s="39">
        <v>1304</v>
      </c>
      <c r="J38" s="39">
        <v>1120</v>
      </c>
      <c r="K38" s="28">
        <v>2105</v>
      </c>
      <c r="L38" s="28">
        <v>275</v>
      </c>
      <c r="M38" s="28">
        <v>14</v>
      </c>
      <c r="N38" s="28">
        <v>30</v>
      </c>
      <c r="O38" s="28">
        <v>59</v>
      </c>
      <c r="P38" s="39">
        <v>39</v>
      </c>
      <c r="Q38" s="39">
        <f t="shared" si="4"/>
        <v>20</v>
      </c>
      <c r="R38" s="23">
        <f t="shared" si="15"/>
        <v>1210</v>
      </c>
      <c r="S38" s="39">
        <v>415</v>
      </c>
      <c r="T38" s="39">
        <f t="shared" si="5"/>
        <v>795</v>
      </c>
      <c r="U38" s="23">
        <v>483</v>
      </c>
      <c r="V38" s="28">
        <v>268</v>
      </c>
      <c r="W38" s="28">
        <v>459</v>
      </c>
      <c r="X38" s="11"/>
      <c r="Y38" s="2"/>
      <c r="Z38" s="2"/>
      <c r="AA38" s="2"/>
      <c r="AB38" s="2"/>
      <c r="AC38" s="12" t="s">
        <v>31</v>
      </c>
      <c r="AD38" s="38">
        <v>3695</v>
      </c>
      <c r="AE38" s="28">
        <v>2483</v>
      </c>
      <c r="AF38" s="28">
        <v>2424</v>
      </c>
      <c r="AG38" s="29">
        <v>59</v>
      </c>
      <c r="AH38" s="28">
        <v>1210</v>
      </c>
      <c r="AI38" s="23">
        <v>1760</v>
      </c>
      <c r="AJ38" s="28">
        <v>1343</v>
      </c>
      <c r="AK38" s="29">
        <v>1304</v>
      </c>
      <c r="AL38" s="28">
        <v>39</v>
      </c>
      <c r="AM38" s="28">
        <v>415</v>
      </c>
      <c r="AN38" s="23">
        <v>1935</v>
      </c>
      <c r="AO38" s="28">
        <v>1140</v>
      </c>
      <c r="AP38" s="29">
        <v>1120</v>
      </c>
      <c r="AQ38" s="28">
        <v>20</v>
      </c>
      <c r="AR38" s="28">
        <v>795</v>
      </c>
      <c r="AS38" s="40">
        <v>67.19891745602166</v>
      </c>
      <c r="AT38" s="41">
        <v>76.30681818181819</v>
      </c>
      <c r="AU38" s="41">
        <v>58.91472868217055</v>
      </c>
      <c r="AV38" s="40">
        <v>2.3761578735400724</v>
      </c>
      <c r="AW38" s="41">
        <v>2.9039463886820553</v>
      </c>
      <c r="AX38" s="41">
        <v>1.7543859649122806</v>
      </c>
      <c r="AY38" s="42"/>
    </row>
    <row r="39" spans="1:51" ht="15">
      <c r="A39" s="12" t="s">
        <v>32</v>
      </c>
      <c r="B39" s="38">
        <v>6611</v>
      </c>
      <c r="C39" s="39">
        <v>3092</v>
      </c>
      <c r="D39" s="39">
        <f t="shared" si="0"/>
        <v>3519</v>
      </c>
      <c r="E39" s="38">
        <f t="shared" si="14"/>
        <v>4603</v>
      </c>
      <c r="F39" s="39">
        <f t="shared" si="1"/>
        <v>2460</v>
      </c>
      <c r="G39" s="39">
        <f t="shared" si="2"/>
        <v>2143</v>
      </c>
      <c r="H39" s="39">
        <v>4457</v>
      </c>
      <c r="I39" s="39">
        <v>2355</v>
      </c>
      <c r="J39" s="39">
        <v>2102</v>
      </c>
      <c r="K39" s="28">
        <v>3887</v>
      </c>
      <c r="L39" s="28">
        <v>498</v>
      </c>
      <c r="M39" s="28">
        <v>22</v>
      </c>
      <c r="N39" s="28">
        <v>50</v>
      </c>
      <c r="O39" s="28">
        <v>146</v>
      </c>
      <c r="P39" s="39">
        <v>105</v>
      </c>
      <c r="Q39" s="39">
        <f t="shared" si="4"/>
        <v>41</v>
      </c>
      <c r="R39" s="23">
        <f t="shared" si="15"/>
        <v>2001</v>
      </c>
      <c r="S39" s="39">
        <v>630</v>
      </c>
      <c r="T39" s="39">
        <f t="shared" si="5"/>
        <v>1371</v>
      </c>
      <c r="U39" s="23">
        <v>772</v>
      </c>
      <c r="V39" s="28">
        <v>460</v>
      </c>
      <c r="W39" s="28">
        <v>769</v>
      </c>
      <c r="X39" s="11"/>
      <c r="Y39" s="2"/>
      <c r="Z39" s="2"/>
      <c r="AA39" s="4"/>
      <c r="AB39" s="2"/>
      <c r="AC39" s="12" t="s">
        <v>32</v>
      </c>
      <c r="AD39" s="38">
        <v>6611</v>
      </c>
      <c r="AE39" s="28">
        <v>4603</v>
      </c>
      <c r="AF39" s="28">
        <v>4457</v>
      </c>
      <c r="AG39" s="29">
        <v>146</v>
      </c>
      <c r="AH39" s="28">
        <v>2001</v>
      </c>
      <c r="AI39" s="23">
        <v>3092</v>
      </c>
      <c r="AJ39" s="28">
        <v>2460</v>
      </c>
      <c r="AK39" s="29">
        <v>2355</v>
      </c>
      <c r="AL39" s="28">
        <v>105</v>
      </c>
      <c r="AM39" s="28">
        <v>630</v>
      </c>
      <c r="AN39" s="23">
        <v>3519</v>
      </c>
      <c r="AO39" s="28">
        <v>2143</v>
      </c>
      <c r="AP39" s="29">
        <v>2102</v>
      </c>
      <c r="AQ39" s="28">
        <v>41</v>
      </c>
      <c r="AR39" s="28">
        <v>1371</v>
      </c>
      <c r="AS39" s="40">
        <v>69.62638027529874</v>
      </c>
      <c r="AT39" s="41">
        <v>79.5601552393273</v>
      </c>
      <c r="AU39" s="41">
        <v>60.89798238135834</v>
      </c>
      <c r="AV39" s="40">
        <v>3.1718444492722138</v>
      </c>
      <c r="AW39" s="41">
        <v>4.2682926829268295</v>
      </c>
      <c r="AX39" s="41">
        <v>1.9132057862809144</v>
      </c>
      <c r="AY39" s="42"/>
    </row>
    <row r="40" spans="1:51" ht="15">
      <c r="A40" s="12" t="s">
        <v>33</v>
      </c>
      <c r="B40" s="38">
        <v>7715</v>
      </c>
      <c r="C40" s="39">
        <v>3677</v>
      </c>
      <c r="D40" s="39">
        <f t="shared" si="0"/>
        <v>4038</v>
      </c>
      <c r="E40" s="38">
        <f t="shared" si="14"/>
        <v>5396</v>
      </c>
      <c r="F40" s="39">
        <f t="shared" si="1"/>
        <v>2859</v>
      </c>
      <c r="G40" s="39">
        <f t="shared" si="2"/>
        <v>2537</v>
      </c>
      <c r="H40" s="39">
        <v>5259</v>
      </c>
      <c r="I40" s="39">
        <v>2772</v>
      </c>
      <c r="J40" s="39">
        <v>2487</v>
      </c>
      <c r="K40" s="28">
        <v>4645</v>
      </c>
      <c r="L40" s="28">
        <v>548</v>
      </c>
      <c r="M40" s="28">
        <v>13</v>
      </c>
      <c r="N40" s="28">
        <v>53</v>
      </c>
      <c r="O40" s="28">
        <v>137</v>
      </c>
      <c r="P40" s="39">
        <v>87</v>
      </c>
      <c r="Q40" s="39">
        <f t="shared" si="4"/>
        <v>50</v>
      </c>
      <c r="R40" s="23">
        <f t="shared" si="15"/>
        <v>2315</v>
      </c>
      <c r="S40" s="39">
        <v>815</v>
      </c>
      <c r="T40" s="39">
        <f t="shared" si="5"/>
        <v>1500</v>
      </c>
      <c r="U40" s="23">
        <v>803</v>
      </c>
      <c r="V40" s="28">
        <v>547</v>
      </c>
      <c r="W40" s="28">
        <v>965</v>
      </c>
      <c r="X40" s="11"/>
      <c r="Y40" s="2"/>
      <c r="Z40" s="2"/>
      <c r="AA40" s="2"/>
      <c r="AB40" s="2"/>
      <c r="AC40" s="12" t="s">
        <v>33</v>
      </c>
      <c r="AD40" s="38">
        <v>7715</v>
      </c>
      <c r="AE40" s="28">
        <v>5396</v>
      </c>
      <c r="AF40" s="28">
        <v>5259</v>
      </c>
      <c r="AG40" s="29">
        <v>137</v>
      </c>
      <c r="AH40" s="28">
        <v>2315</v>
      </c>
      <c r="AI40" s="23">
        <v>3677</v>
      </c>
      <c r="AJ40" s="28">
        <v>2859</v>
      </c>
      <c r="AK40" s="29">
        <v>2772</v>
      </c>
      <c r="AL40" s="28">
        <v>87</v>
      </c>
      <c r="AM40" s="28">
        <v>815</v>
      </c>
      <c r="AN40" s="23">
        <v>4038</v>
      </c>
      <c r="AO40" s="28">
        <v>2537</v>
      </c>
      <c r="AP40" s="29">
        <v>2487</v>
      </c>
      <c r="AQ40" s="28">
        <v>50</v>
      </c>
      <c r="AR40" s="28">
        <v>1500</v>
      </c>
      <c r="AS40" s="40">
        <v>69.94167206740116</v>
      </c>
      <c r="AT40" s="41">
        <v>77.75360348109872</v>
      </c>
      <c r="AU40" s="41">
        <v>62.82813273897969</v>
      </c>
      <c r="AV40" s="40">
        <v>2.5389177168272794</v>
      </c>
      <c r="AW40" s="41">
        <v>3.04302203567681</v>
      </c>
      <c r="AX40" s="41">
        <v>1.9708316909735908</v>
      </c>
      <c r="AY40" s="42"/>
    </row>
    <row r="41" spans="1:51" ht="15">
      <c r="A41" s="12" t="s">
        <v>34</v>
      </c>
      <c r="B41" s="38">
        <v>10305</v>
      </c>
      <c r="C41" s="39">
        <v>4843</v>
      </c>
      <c r="D41" s="39">
        <f t="shared" si="0"/>
        <v>5462</v>
      </c>
      <c r="E41" s="38">
        <f t="shared" si="14"/>
        <v>6984</v>
      </c>
      <c r="F41" s="39">
        <f t="shared" si="1"/>
        <v>3768</v>
      </c>
      <c r="G41" s="39">
        <f t="shared" si="2"/>
        <v>3216</v>
      </c>
      <c r="H41" s="39">
        <v>6766</v>
      </c>
      <c r="I41" s="39">
        <v>3631</v>
      </c>
      <c r="J41" s="39">
        <v>3135</v>
      </c>
      <c r="K41" s="28">
        <v>5941</v>
      </c>
      <c r="L41" s="28">
        <v>722</v>
      </c>
      <c r="M41" s="28">
        <v>8</v>
      </c>
      <c r="N41" s="28">
        <v>95</v>
      </c>
      <c r="O41" s="28">
        <v>218</v>
      </c>
      <c r="P41" s="39">
        <v>137</v>
      </c>
      <c r="Q41" s="39">
        <f t="shared" si="4"/>
        <v>81</v>
      </c>
      <c r="R41" s="23">
        <f t="shared" si="15"/>
        <v>3309</v>
      </c>
      <c r="S41" s="39">
        <v>1068</v>
      </c>
      <c r="T41" s="39">
        <f t="shared" si="5"/>
        <v>2241</v>
      </c>
      <c r="U41" s="23">
        <v>1308</v>
      </c>
      <c r="V41" s="28">
        <v>596</v>
      </c>
      <c r="W41" s="28">
        <v>1405</v>
      </c>
      <c r="X41" s="11"/>
      <c r="Y41" s="2"/>
      <c r="Z41" s="2"/>
      <c r="AA41" s="2"/>
      <c r="AB41" s="2"/>
      <c r="AC41" s="12" t="s">
        <v>34</v>
      </c>
      <c r="AD41" s="38">
        <v>10305</v>
      </c>
      <c r="AE41" s="28">
        <v>6984</v>
      </c>
      <c r="AF41" s="28">
        <v>6766</v>
      </c>
      <c r="AG41" s="29">
        <v>218</v>
      </c>
      <c r="AH41" s="28">
        <v>3309</v>
      </c>
      <c r="AI41" s="23">
        <v>4843</v>
      </c>
      <c r="AJ41" s="28">
        <v>3768</v>
      </c>
      <c r="AK41" s="29">
        <v>3631</v>
      </c>
      <c r="AL41" s="28">
        <v>137</v>
      </c>
      <c r="AM41" s="28">
        <v>1068</v>
      </c>
      <c r="AN41" s="23">
        <v>5462</v>
      </c>
      <c r="AO41" s="28">
        <v>3216</v>
      </c>
      <c r="AP41" s="29">
        <v>3135</v>
      </c>
      <c r="AQ41" s="28">
        <v>81</v>
      </c>
      <c r="AR41" s="28">
        <v>2241</v>
      </c>
      <c r="AS41" s="40">
        <v>67.77292576419214</v>
      </c>
      <c r="AT41" s="41">
        <v>77.8030146603345</v>
      </c>
      <c r="AU41" s="41">
        <v>58.879531307213476</v>
      </c>
      <c r="AV41" s="40">
        <v>3.1214203894616266</v>
      </c>
      <c r="AW41" s="41">
        <v>3.6358811040339702</v>
      </c>
      <c r="AX41" s="41">
        <v>2.5186567164179103</v>
      </c>
      <c r="AY41" s="42"/>
    </row>
    <row r="42" spans="1:51" ht="15">
      <c r="A42" s="12" t="s">
        <v>35</v>
      </c>
      <c r="B42" s="38">
        <f>E42+R42</f>
        <v>7129</v>
      </c>
      <c r="C42" s="39">
        <v>3350</v>
      </c>
      <c r="D42" s="39">
        <f t="shared" si="0"/>
        <v>3779</v>
      </c>
      <c r="E42" s="38">
        <f t="shared" si="14"/>
        <v>4678</v>
      </c>
      <c r="F42" s="39">
        <f t="shared" si="1"/>
        <v>2596</v>
      </c>
      <c r="G42" s="39">
        <f t="shared" si="2"/>
        <v>2082</v>
      </c>
      <c r="H42" s="39">
        <v>4514</v>
      </c>
      <c r="I42" s="39">
        <v>2496</v>
      </c>
      <c r="J42" s="39">
        <v>2018</v>
      </c>
      <c r="K42" s="28">
        <v>3978</v>
      </c>
      <c r="L42" s="28">
        <v>470</v>
      </c>
      <c r="M42" s="28">
        <v>8</v>
      </c>
      <c r="N42" s="28">
        <v>58</v>
      </c>
      <c r="O42" s="28">
        <v>164</v>
      </c>
      <c r="P42" s="39">
        <v>100</v>
      </c>
      <c r="Q42" s="39">
        <f t="shared" si="4"/>
        <v>64</v>
      </c>
      <c r="R42" s="23">
        <f t="shared" si="15"/>
        <v>2451</v>
      </c>
      <c r="S42" s="39">
        <v>754</v>
      </c>
      <c r="T42" s="39">
        <f t="shared" si="5"/>
        <v>1697</v>
      </c>
      <c r="U42" s="23">
        <v>1026</v>
      </c>
      <c r="V42" s="28">
        <v>410</v>
      </c>
      <c r="W42" s="28">
        <v>1015</v>
      </c>
      <c r="X42" s="11"/>
      <c r="Y42" s="2"/>
      <c r="Z42" s="2"/>
      <c r="AA42" s="2"/>
      <c r="AB42" s="2"/>
      <c r="AC42" s="12" t="s">
        <v>35</v>
      </c>
      <c r="AD42" s="38">
        <v>7129</v>
      </c>
      <c r="AE42" s="28">
        <v>4678</v>
      </c>
      <c r="AF42" s="28">
        <v>4514</v>
      </c>
      <c r="AG42" s="29">
        <v>164</v>
      </c>
      <c r="AH42" s="28">
        <v>2451</v>
      </c>
      <c r="AI42" s="23">
        <v>3350</v>
      </c>
      <c r="AJ42" s="28">
        <v>2596</v>
      </c>
      <c r="AK42" s="29">
        <v>2496</v>
      </c>
      <c r="AL42" s="28">
        <v>100</v>
      </c>
      <c r="AM42" s="28">
        <v>754</v>
      </c>
      <c r="AN42" s="23">
        <v>3779</v>
      </c>
      <c r="AO42" s="28">
        <v>2082</v>
      </c>
      <c r="AP42" s="29">
        <v>2018</v>
      </c>
      <c r="AQ42" s="28">
        <v>64</v>
      </c>
      <c r="AR42" s="28">
        <v>1697</v>
      </c>
      <c r="AS42" s="40">
        <v>65.61930144480291</v>
      </c>
      <c r="AT42" s="41">
        <v>77.49253731343285</v>
      </c>
      <c r="AU42" s="41">
        <v>55.093940195819</v>
      </c>
      <c r="AV42" s="40">
        <v>3.5057716973065416</v>
      </c>
      <c r="AW42" s="41">
        <v>3.8520801232665636</v>
      </c>
      <c r="AX42" s="41">
        <v>3.073967339097022</v>
      </c>
      <c r="AY42" s="42"/>
    </row>
    <row r="43" spans="1:51" ht="15">
      <c r="A43" s="43" t="s">
        <v>36</v>
      </c>
      <c r="B43" s="31">
        <f>SUM(B44:B51)</f>
        <v>44040</v>
      </c>
      <c r="C43" s="32">
        <f>SUM(C44:C51)</f>
        <v>20460</v>
      </c>
      <c r="D43" s="32">
        <f t="shared" si="0"/>
        <v>23580</v>
      </c>
      <c r="E43" s="31">
        <f>SUM(E44:E51)</f>
        <v>29360</v>
      </c>
      <c r="F43" s="39">
        <f t="shared" si="1"/>
        <v>15933</v>
      </c>
      <c r="G43" s="39">
        <f t="shared" si="2"/>
        <v>13427</v>
      </c>
      <c r="H43" s="32">
        <v>28515</v>
      </c>
      <c r="I43" s="32">
        <v>15408</v>
      </c>
      <c r="J43" s="32">
        <v>13107</v>
      </c>
      <c r="K43" s="33">
        <f aca="true" t="shared" si="16" ref="K43:P43">SUM(K44:K51)</f>
        <v>24557</v>
      </c>
      <c r="L43" s="33">
        <f t="shared" si="16"/>
        <v>3452</v>
      </c>
      <c r="M43" s="33">
        <f t="shared" si="16"/>
        <v>62</v>
      </c>
      <c r="N43" s="33">
        <f t="shared" si="16"/>
        <v>444</v>
      </c>
      <c r="O43" s="33">
        <f t="shared" si="16"/>
        <v>845</v>
      </c>
      <c r="P43" s="32">
        <f t="shared" si="16"/>
        <v>525</v>
      </c>
      <c r="Q43" s="32">
        <f t="shared" si="4"/>
        <v>320</v>
      </c>
      <c r="R43" s="34">
        <f>SUM(R44:R51)</f>
        <v>14658</v>
      </c>
      <c r="S43" s="32">
        <f>SUM(S44:S51)</f>
        <v>4517</v>
      </c>
      <c r="T43" s="32">
        <f t="shared" si="5"/>
        <v>10141</v>
      </c>
      <c r="U43" s="34">
        <f>SUM(U44:U51)</f>
        <v>6024</v>
      </c>
      <c r="V43" s="33">
        <f>SUM(V44:V51)</f>
        <v>2444</v>
      </c>
      <c r="W43" s="33">
        <f>SUM(W44:W51)</f>
        <v>6190</v>
      </c>
      <c r="X43" s="11"/>
      <c r="Y43" s="2"/>
      <c r="Z43" s="2"/>
      <c r="AA43" s="2"/>
      <c r="AB43" s="2"/>
      <c r="AC43" s="43" t="s">
        <v>36</v>
      </c>
      <c r="AD43" s="31">
        <v>44040</v>
      </c>
      <c r="AE43" s="33">
        <v>29360</v>
      </c>
      <c r="AF43" s="33">
        <v>28515</v>
      </c>
      <c r="AG43" s="35">
        <v>845</v>
      </c>
      <c r="AH43" s="33">
        <v>14658</v>
      </c>
      <c r="AI43" s="34">
        <v>20460</v>
      </c>
      <c r="AJ43" s="33">
        <v>15933</v>
      </c>
      <c r="AK43" s="35">
        <v>15408</v>
      </c>
      <c r="AL43" s="33">
        <v>525</v>
      </c>
      <c r="AM43" s="33">
        <v>4517</v>
      </c>
      <c r="AN43" s="34">
        <v>23580</v>
      </c>
      <c r="AO43" s="33">
        <v>13427</v>
      </c>
      <c r="AP43" s="35">
        <v>13107</v>
      </c>
      <c r="AQ43" s="33">
        <v>320</v>
      </c>
      <c r="AR43" s="33">
        <v>10141</v>
      </c>
      <c r="AS43" s="36">
        <v>66.66666666666666</v>
      </c>
      <c r="AT43" s="37">
        <v>77.87390029325513</v>
      </c>
      <c r="AU43" s="37">
        <v>56.942324003392706</v>
      </c>
      <c r="AV43" s="36">
        <v>2.878065395095368</v>
      </c>
      <c r="AW43" s="37">
        <v>3.2950480135567686</v>
      </c>
      <c r="AX43" s="37">
        <v>2.3832576152528486</v>
      </c>
      <c r="AY43" s="42"/>
    </row>
    <row r="44" spans="1:51" ht="15">
      <c r="A44" s="44" t="s">
        <v>37</v>
      </c>
      <c r="B44" s="45">
        <v>7095</v>
      </c>
      <c r="C44" s="46">
        <v>3276</v>
      </c>
      <c r="D44" s="46">
        <f t="shared" si="0"/>
        <v>3819</v>
      </c>
      <c r="E44" s="45">
        <f aca="true" t="shared" si="17" ref="E44:E51">H44+O44</f>
        <v>4412</v>
      </c>
      <c r="F44" s="39">
        <f t="shared" si="1"/>
        <v>2416</v>
      </c>
      <c r="G44" s="39">
        <f t="shared" si="2"/>
        <v>1996</v>
      </c>
      <c r="H44" s="46">
        <v>4283</v>
      </c>
      <c r="I44" s="46">
        <v>2332</v>
      </c>
      <c r="J44" s="46">
        <v>1951</v>
      </c>
      <c r="K44" s="20">
        <v>3677</v>
      </c>
      <c r="L44" s="20">
        <v>545</v>
      </c>
      <c r="M44" s="20">
        <v>10</v>
      </c>
      <c r="N44" s="20">
        <v>51</v>
      </c>
      <c r="O44" s="20">
        <v>129</v>
      </c>
      <c r="P44" s="46">
        <v>84</v>
      </c>
      <c r="Q44" s="46">
        <f t="shared" si="4"/>
        <v>45</v>
      </c>
      <c r="R44" s="47">
        <f aca="true" t="shared" si="18" ref="R44:R51">U44+V44+W44</f>
        <v>2681</v>
      </c>
      <c r="S44" s="46">
        <v>859</v>
      </c>
      <c r="T44" s="46">
        <f t="shared" si="5"/>
        <v>1822</v>
      </c>
      <c r="U44" s="47">
        <v>1050</v>
      </c>
      <c r="V44" s="20">
        <v>364</v>
      </c>
      <c r="W44" s="20">
        <v>1267</v>
      </c>
      <c r="X44" s="11"/>
      <c r="Y44" s="2"/>
      <c r="Z44" s="2"/>
      <c r="AA44" s="2"/>
      <c r="AB44" s="2"/>
      <c r="AC44" s="44" t="s">
        <v>37</v>
      </c>
      <c r="AD44" s="45">
        <v>7095</v>
      </c>
      <c r="AE44" s="20">
        <v>4412</v>
      </c>
      <c r="AF44" s="20">
        <v>4283</v>
      </c>
      <c r="AG44" s="25">
        <v>129</v>
      </c>
      <c r="AH44" s="20">
        <v>2681</v>
      </c>
      <c r="AI44" s="47">
        <v>3276</v>
      </c>
      <c r="AJ44" s="20">
        <v>2416</v>
      </c>
      <c r="AK44" s="25">
        <v>2332</v>
      </c>
      <c r="AL44" s="20">
        <v>84</v>
      </c>
      <c r="AM44" s="20">
        <v>859</v>
      </c>
      <c r="AN44" s="47">
        <v>3819</v>
      </c>
      <c r="AO44" s="20">
        <v>1996</v>
      </c>
      <c r="AP44" s="25">
        <v>1951</v>
      </c>
      <c r="AQ44" s="20">
        <v>45</v>
      </c>
      <c r="AR44" s="20">
        <v>1822</v>
      </c>
      <c r="AS44" s="48">
        <v>62.18463706835799</v>
      </c>
      <c r="AT44" s="49">
        <v>73.74847374847376</v>
      </c>
      <c r="AU44" s="49">
        <v>52.2649908352972</v>
      </c>
      <c r="AV44" s="48">
        <v>2.9238440616500454</v>
      </c>
      <c r="AW44" s="49">
        <v>3.47682119205298</v>
      </c>
      <c r="AX44" s="49">
        <v>2.2545090180360723</v>
      </c>
      <c r="AY44" s="42"/>
    </row>
    <row r="45" spans="1:51" ht="15">
      <c r="A45" s="12" t="s">
        <v>38</v>
      </c>
      <c r="B45" s="38">
        <f>E45+R45</f>
        <v>3473</v>
      </c>
      <c r="C45" s="39">
        <v>1606</v>
      </c>
      <c r="D45" s="39">
        <f t="shared" si="0"/>
        <v>1867</v>
      </c>
      <c r="E45" s="38">
        <f t="shared" si="17"/>
        <v>2323</v>
      </c>
      <c r="F45" s="39">
        <f t="shared" si="1"/>
        <v>1257</v>
      </c>
      <c r="G45" s="39">
        <f t="shared" si="2"/>
        <v>1066</v>
      </c>
      <c r="H45" s="39">
        <v>2250</v>
      </c>
      <c r="I45" s="39">
        <v>1212</v>
      </c>
      <c r="J45" s="39">
        <v>1038</v>
      </c>
      <c r="K45" s="28">
        <v>1952</v>
      </c>
      <c r="L45" s="28">
        <v>267</v>
      </c>
      <c r="M45" s="28">
        <v>2</v>
      </c>
      <c r="N45" s="28">
        <v>29</v>
      </c>
      <c r="O45" s="28">
        <v>73</v>
      </c>
      <c r="P45" s="39">
        <v>45</v>
      </c>
      <c r="Q45" s="39">
        <f t="shared" si="4"/>
        <v>28</v>
      </c>
      <c r="R45" s="23">
        <f t="shared" si="18"/>
        <v>1150</v>
      </c>
      <c r="S45" s="39">
        <v>349</v>
      </c>
      <c r="T45" s="39">
        <f t="shared" si="5"/>
        <v>801</v>
      </c>
      <c r="U45" s="23">
        <v>514</v>
      </c>
      <c r="V45" s="28">
        <v>195</v>
      </c>
      <c r="W45" s="28">
        <v>441</v>
      </c>
      <c r="X45" s="11"/>
      <c r="Y45" s="2"/>
      <c r="Z45" s="2"/>
      <c r="AA45" s="2"/>
      <c r="AB45" s="2"/>
      <c r="AC45" s="12" t="s">
        <v>38</v>
      </c>
      <c r="AD45" s="38">
        <v>3473</v>
      </c>
      <c r="AE45" s="28">
        <v>2323</v>
      </c>
      <c r="AF45" s="28">
        <v>2250</v>
      </c>
      <c r="AG45" s="29">
        <v>73</v>
      </c>
      <c r="AH45" s="28">
        <v>1150</v>
      </c>
      <c r="AI45" s="23">
        <v>1606</v>
      </c>
      <c r="AJ45" s="28">
        <v>1257</v>
      </c>
      <c r="AK45" s="29">
        <v>1212</v>
      </c>
      <c r="AL45" s="28">
        <v>45</v>
      </c>
      <c r="AM45" s="28">
        <v>349</v>
      </c>
      <c r="AN45" s="23">
        <v>1867</v>
      </c>
      <c r="AO45" s="28">
        <v>1066</v>
      </c>
      <c r="AP45" s="29">
        <v>1038</v>
      </c>
      <c r="AQ45" s="28">
        <v>28</v>
      </c>
      <c r="AR45" s="28">
        <v>801</v>
      </c>
      <c r="AS45" s="40">
        <v>66.88741721854305</v>
      </c>
      <c r="AT45" s="41">
        <v>78.26899128268991</v>
      </c>
      <c r="AU45" s="41">
        <v>57.09694697375469</v>
      </c>
      <c r="AV45" s="40">
        <v>3.142488161859664</v>
      </c>
      <c r="AW45" s="41">
        <v>3.579952267303103</v>
      </c>
      <c r="AX45" s="41">
        <v>2.6266416510318953</v>
      </c>
      <c r="AY45" s="42"/>
    </row>
    <row r="46" spans="1:51" ht="15">
      <c r="A46" s="12" t="s">
        <v>39</v>
      </c>
      <c r="B46" s="38">
        <v>6133</v>
      </c>
      <c r="C46" s="39">
        <v>2883</v>
      </c>
      <c r="D46" s="39">
        <f t="shared" si="0"/>
        <v>3250</v>
      </c>
      <c r="E46" s="38">
        <f t="shared" si="17"/>
        <v>4120</v>
      </c>
      <c r="F46" s="39">
        <f t="shared" si="1"/>
        <v>2231</v>
      </c>
      <c r="G46" s="39">
        <f t="shared" si="2"/>
        <v>1889</v>
      </c>
      <c r="H46" s="39">
        <v>4014</v>
      </c>
      <c r="I46" s="39">
        <v>2167</v>
      </c>
      <c r="J46" s="39">
        <v>1847</v>
      </c>
      <c r="K46" s="28">
        <v>3436</v>
      </c>
      <c r="L46" s="28">
        <v>502</v>
      </c>
      <c r="M46" s="28">
        <v>6</v>
      </c>
      <c r="N46" s="28">
        <v>70</v>
      </c>
      <c r="O46" s="28">
        <v>106</v>
      </c>
      <c r="P46" s="39">
        <v>64</v>
      </c>
      <c r="Q46" s="39">
        <f t="shared" si="4"/>
        <v>42</v>
      </c>
      <c r="R46" s="23">
        <f t="shared" si="18"/>
        <v>2008</v>
      </c>
      <c r="S46" s="39">
        <v>648</v>
      </c>
      <c r="T46" s="39">
        <f t="shared" si="5"/>
        <v>1360</v>
      </c>
      <c r="U46" s="23">
        <v>857</v>
      </c>
      <c r="V46" s="28">
        <v>396</v>
      </c>
      <c r="W46" s="28">
        <v>755</v>
      </c>
      <c r="X46" s="11"/>
      <c r="Y46" s="2"/>
      <c r="Z46" s="2"/>
      <c r="AA46" s="2"/>
      <c r="AB46" s="2"/>
      <c r="AC46" s="12" t="s">
        <v>39</v>
      </c>
      <c r="AD46" s="38">
        <v>6133</v>
      </c>
      <c r="AE46" s="28">
        <v>4120</v>
      </c>
      <c r="AF46" s="28">
        <v>4014</v>
      </c>
      <c r="AG46" s="29">
        <v>106</v>
      </c>
      <c r="AH46" s="28">
        <v>2008</v>
      </c>
      <c r="AI46" s="23">
        <v>2883</v>
      </c>
      <c r="AJ46" s="28">
        <v>2231</v>
      </c>
      <c r="AK46" s="29">
        <v>2167</v>
      </c>
      <c r="AL46" s="28">
        <v>64</v>
      </c>
      <c r="AM46" s="28">
        <v>648</v>
      </c>
      <c r="AN46" s="23">
        <v>3250</v>
      </c>
      <c r="AO46" s="28">
        <v>1889</v>
      </c>
      <c r="AP46" s="29">
        <v>1847</v>
      </c>
      <c r="AQ46" s="28">
        <v>42</v>
      </c>
      <c r="AR46" s="28">
        <v>1360</v>
      </c>
      <c r="AS46" s="40">
        <v>67.17756399804338</v>
      </c>
      <c r="AT46" s="41">
        <v>77.38466874783212</v>
      </c>
      <c r="AU46" s="41">
        <v>58.12307692307692</v>
      </c>
      <c r="AV46" s="40">
        <v>2.5728155339805827</v>
      </c>
      <c r="AW46" s="41">
        <v>2.8686687584043034</v>
      </c>
      <c r="AX46" s="41">
        <v>2.2233986236103758</v>
      </c>
      <c r="AY46" s="42"/>
    </row>
    <row r="47" spans="1:51" ht="15">
      <c r="A47" s="12" t="s">
        <v>40</v>
      </c>
      <c r="B47" s="38">
        <v>2521</v>
      </c>
      <c r="C47" s="39">
        <v>1134</v>
      </c>
      <c r="D47" s="39">
        <f t="shared" si="0"/>
        <v>1387</v>
      </c>
      <c r="E47" s="38">
        <f t="shared" si="17"/>
        <v>1690</v>
      </c>
      <c r="F47" s="39">
        <f t="shared" si="1"/>
        <v>906</v>
      </c>
      <c r="G47" s="39">
        <f t="shared" si="2"/>
        <v>784</v>
      </c>
      <c r="H47" s="39">
        <v>1636</v>
      </c>
      <c r="I47" s="39">
        <v>878</v>
      </c>
      <c r="J47" s="39">
        <v>758</v>
      </c>
      <c r="K47" s="28">
        <v>1404</v>
      </c>
      <c r="L47" s="28">
        <v>186</v>
      </c>
      <c r="M47" s="28">
        <v>6</v>
      </c>
      <c r="N47" s="28">
        <v>40</v>
      </c>
      <c r="O47" s="28">
        <v>54</v>
      </c>
      <c r="P47" s="39">
        <v>28</v>
      </c>
      <c r="Q47" s="39">
        <f t="shared" si="4"/>
        <v>26</v>
      </c>
      <c r="R47" s="23">
        <f t="shared" si="18"/>
        <v>829</v>
      </c>
      <c r="S47" s="39">
        <v>228</v>
      </c>
      <c r="T47" s="39">
        <f t="shared" si="5"/>
        <v>601</v>
      </c>
      <c r="U47" s="23">
        <v>341</v>
      </c>
      <c r="V47" s="28">
        <v>153</v>
      </c>
      <c r="W47" s="28">
        <v>335</v>
      </c>
      <c r="X47" s="11"/>
      <c r="Y47" s="2"/>
      <c r="Z47" s="2"/>
      <c r="AA47" s="2"/>
      <c r="AB47" s="2"/>
      <c r="AC47" s="12" t="s">
        <v>40</v>
      </c>
      <c r="AD47" s="38">
        <v>2521</v>
      </c>
      <c r="AE47" s="28">
        <v>1690</v>
      </c>
      <c r="AF47" s="28">
        <v>1636</v>
      </c>
      <c r="AG47" s="29">
        <v>54</v>
      </c>
      <c r="AH47" s="28">
        <v>829</v>
      </c>
      <c r="AI47" s="23">
        <v>1134</v>
      </c>
      <c r="AJ47" s="28">
        <v>906</v>
      </c>
      <c r="AK47" s="29">
        <v>878</v>
      </c>
      <c r="AL47" s="28">
        <v>28</v>
      </c>
      <c r="AM47" s="28">
        <v>228</v>
      </c>
      <c r="AN47" s="23">
        <v>1387</v>
      </c>
      <c r="AO47" s="28">
        <v>784</v>
      </c>
      <c r="AP47" s="29">
        <v>758</v>
      </c>
      <c r="AQ47" s="28">
        <v>26</v>
      </c>
      <c r="AR47" s="28">
        <v>601</v>
      </c>
      <c r="AS47" s="40">
        <v>67.03689012296708</v>
      </c>
      <c r="AT47" s="41">
        <v>79.8941798941799</v>
      </c>
      <c r="AU47" s="41">
        <v>56.524873828406626</v>
      </c>
      <c r="AV47" s="40">
        <v>3.195266272189349</v>
      </c>
      <c r="AW47" s="41">
        <v>3.090507726269316</v>
      </c>
      <c r="AX47" s="41">
        <v>3.316326530612245</v>
      </c>
      <c r="AY47" s="42"/>
    </row>
    <row r="48" spans="1:51" ht="15">
      <c r="A48" s="12" t="s">
        <v>41</v>
      </c>
      <c r="B48" s="38">
        <f>E48+R48</f>
        <v>7801</v>
      </c>
      <c r="C48" s="39">
        <v>3625</v>
      </c>
      <c r="D48" s="39">
        <f t="shared" si="0"/>
        <v>4176</v>
      </c>
      <c r="E48" s="38">
        <f t="shared" si="17"/>
        <v>5264</v>
      </c>
      <c r="F48" s="39">
        <f t="shared" si="1"/>
        <v>2853</v>
      </c>
      <c r="G48" s="39">
        <f t="shared" si="2"/>
        <v>2411</v>
      </c>
      <c r="H48" s="39">
        <v>5100</v>
      </c>
      <c r="I48" s="39">
        <v>2753</v>
      </c>
      <c r="J48" s="39">
        <v>2347</v>
      </c>
      <c r="K48" s="28">
        <v>4430</v>
      </c>
      <c r="L48" s="28">
        <v>589</v>
      </c>
      <c r="M48" s="28">
        <v>8</v>
      </c>
      <c r="N48" s="28">
        <v>73</v>
      </c>
      <c r="O48" s="28">
        <v>164</v>
      </c>
      <c r="P48" s="39">
        <v>100</v>
      </c>
      <c r="Q48" s="39">
        <f t="shared" si="4"/>
        <v>64</v>
      </c>
      <c r="R48" s="23">
        <f t="shared" si="18"/>
        <v>2537</v>
      </c>
      <c r="S48" s="39">
        <v>772</v>
      </c>
      <c r="T48" s="39">
        <f t="shared" si="5"/>
        <v>1765</v>
      </c>
      <c r="U48" s="23">
        <v>1134</v>
      </c>
      <c r="V48" s="28">
        <v>423</v>
      </c>
      <c r="W48" s="28">
        <v>980</v>
      </c>
      <c r="X48" s="11"/>
      <c r="Y48" s="2"/>
      <c r="Z48" s="2"/>
      <c r="AA48" s="2"/>
      <c r="AB48" s="2"/>
      <c r="AC48" s="12" t="s">
        <v>41</v>
      </c>
      <c r="AD48" s="38">
        <v>7801</v>
      </c>
      <c r="AE48" s="28">
        <v>5264</v>
      </c>
      <c r="AF48" s="28">
        <v>5100</v>
      </c>
      <c r="AG48" s="29">
        <v>164</v>
      </c>
      <c r="AH48" s="28">
        <v>2537</v>
      </c>
      <c r="AI48" s="23">
        <v>3625</v>
      </c>
      <c r="AJ48" s="28">
        <v>2853</v>
      </c>
      <c r="AK48" s="29">
        <v>2753</v>
      </c>
      <c r="AL48" s="28">
        <v>100</v>
      </c>
      <c r="AM48" s="28">
        <v>772</v>
      </c>
      <c r="AN48" s="23">
        <v>4176</v>
      </c>
      <c r="AO48" s="28">
        <v>2411</v>
      </c>
      <c r="AP48" s="29">
        <v>2347</v>
      </c>
      <c r="AQ48" s="28">
        <v>64</v>
      </c>
      <c r="AR48" s="28">
        <v>1765</v>
      </c>
      <c r="AS48" s="40">
        <v>67.47852839379567</v>
      </c>
      <c r="AT48" s="41">
        <v>78.70344827586206</v>
      </c>
      <c r="AU48" s="41">
        <v>57.734674329501914</v>
      </c>
      <c r="AV48" s="40">
        <v>3.115501519756839</v>
      </c>
      <c r="AW48" s="41">
        <v>3.505082369435682</v>
      </c>
      <c r="AX48" s="41">
        <v>2.6545002073828283</v>
      </c>
      <c r="AY48" s="42"/>
    </row>
    <row r="49" spans="1:51" ht="15">
      <c r="A49" s="12" t="s">
        <v>42</v>
      </c>
      <c r="B49" s="38">
        <v>5845</v>
      </c>
      <c r="C49" s="39">
        <v>2709</v>
      </c>
      <c r="D49" s="39">
        <f t="shared" si="0"/>
        <v>3136</v>
      </c>
      <c r="E49" s="38">
        <f t="shared" si="17"/>
        <v>4024</v>
      </c>
      <c r="F49" s="39">
        <f t="shared" si="1"/>
        <v>2179</v>
      </c>
      <c r="G49" s="39">
        <f t="shared" si="2"/>
        <v>1845</v>
      </c>
      <c r="H49" s="39">
        <v>3921</v>
      </c>
      <c r="I49" s="39">
        <v>2118</v>
      </c>
      <c r="J49" s="39">
        <v>1803</v>
      </c>
      <c r="K49" s="28">
        <v>3341</v>
      </c>
      <c r="L49" s="28">
        <v>514</v>
      </c>
      <c r="M49" s="28">
        <v>7</v>
      </c>
      <c r="N49" s="28">
        <v>59</v>
      </c>
      <c r="O49" s="28">
        <v>103</v>
      </c>
      <c r="P49" s="39">
        <v>61</v>
      </c>
      <c r="Q49" s="39">
        <f t="shared" si="4"/>
        <v>42</v>
      </c>
      <c r="R49" s="23">
        <f t="shared" si="18"/>
        <v>1818</v>
      </c>
      <c r="S49" s="39">
        <v>529</v>
      </c>
      <c r="T49" s="39">
        <f t="shared" si="5"/>
        <v>1289</v>
      </c>
      <c r="U49" s="23">
        <v>765</v>
      </c>
      <c r="V49" s="28">
        <v>340</v>
      </c>
      <c r="W49" s="28">
        <v>713</v>
      </c>
      <c r="X49" s="11"/>
      <c r="Y49" s="2"/>
      <c r="Z49" s="2"/>
      <c r="AA49" s="2"/>
      <c r="AB49" s="2"/>
      <c r="AC49" s="12" t="s">
        <v>42</v>
      </c>
      <c r="AD49" s="38">
        <v>5845</v>
      </c>
      <c r="AE49" s="28">
        <v>4024</v>
      </c>
      <c r="AF49" s="28">
        <v>3921</v>
      </c>
      <c r="AG49" s="29">
        <v>103</v>
      </c>
      <c r="AH49" s="28">
        <v>1818</v>
      </c>
      <c r="AI49" s="23">
        <v>2709</v>
      </c>
      <c r="AJ49" s="28">
        <v>2179</v>
      </c>
      <c r="AK49" s="29">
        <v>2118</v>
      </c>
      <c r="AL49" s="28">
        <v>61</v>
      </c>
      <c r="AM49" s="28">
        <v>529</v>
      </c>
      <c r="AN49" s="23">
        <v>3136</v>
      </c>
      <c r="AO49" s="28">
        <v>1845</v>
      </c>
      <c r="AP49" s="29">
        <v>1803</v>
      </c>
      <c r="AQ49" s="28">
        <v>42</v>
      </c>
      <c r="AR49" s="28">
        <v>1289</v>
      </c>
      <c r="AS49" s="40">
        <v>68.84516680923866</v>
      </c>
      <c r="AT49" s="41">
        <v>80.43558508674788</v>
      </c>
      <c r="AU49" s="41">
        <v>58.83290816326531</v>
      </c>
      <c r="AV49" s="40">
        <v>2.5596421471172963</v>
      </c>
      <c r="AW49" s="41">
        <v>2.799449288664525</v>
      </c>
      <c r="AX49" s="41">
        <v>2.2764227642276422</v>
      </c>
      <c r="AY49" s="42"/>
    </row>
    <row r="50" spans="1:51" ht="15">
      <c r="A50" s="12" t="s">
        <v>43</v>
      </c>
      <c r="B50" s="38">
        <v>6640</v>
      </c>
      <c r="C50" s="39">
        <v>3090</v>
      </c>
      <c r="D50" s="39">
        <f t="shared" si="0"/>
        <v>3550</v>
      </c>
      <c r="E50" s="38">
        <f t="shared" si="17"/>
        <v>4301</v>
      </c>
      <c r="F50" s="39">
        <f t="shared" si="1"/>
        <v>2365</v>
      </c>
      <c r="G50" s="39">
        <f t="shared" si="2"/>
        <v>1936</v>
      </c>
      <c r="H50" s="39">
        <v>4174</v>
      </c>
      <c r="I50" s="39">
        <v>2275</v>
      </c>
      <c r="J50" s="39">
        <v>1899</v>
      </c>
      <c r="K50" s="28">
        <v>3587</v>
      </c>
      <c r="L50" s="28">
        <v>491</v>
      </c>
      <c r="M50" s="28">
        <v>17</v>
      </c>
      <c r="N50" s="28">
        <v>79</v>
      </c>
      <c r="O50" s="28">
        <v>127</v>
      </c>
      <c r="P50" s="39">
        <v>90</v>
      </c>
      <c r="Q50" s="39">
        <f t="shared" si="4"/>
        <v>37</v>
      </c>
      <c r="R50" s="23">
        <f t="shared" si="18"/>
        <v>2336</v>
      </c>
      <c r="S50" s="39">
        <v>723</v>
      </c>
      <c r="T50" s="39">
        <f t="shared" si="5"/>
        <v>1613</v>
      </c>
      <c r="U50" s="23">
        <v>855</v>
      </c>
      <c r="V50" s="28">
        <v>330</v>
      </c>
      <c r="W50" s="28">
        <v>1151</v>
      </c>
      <c r="X50" s="11"/>
      <c r="Y50" s="2"/>
      <c r="Z50" s="2"/>
      <c r="AA50" s="2"/>
      <c r="AB50" s="2"/>
      <c r="AC50" s="12" t="s">
        <v>43</v>
      </c>
      <c r="AD50" s="38">
        <v>6640</v>
      </c>
      <c r="AE50" s="28">
        <v>4301</v>
      </c>
      <c r="AF50" s="28">
        <v>4174</v>
      </c>
      <c r="AG50" s="29">
        <v>127</v>
      </c>
      <c r="AH50" s="28">
        <v>2336</v>
      </c>
      <c r="AI50" s="23">
        <v>3090</v>
      </c>
      <c r="AJ50" s="28">
        <v>2365</v>
      </c>
      <c r="AK50" s="29">
        <v>2275</v>
      </c>
      <c r="AL50" s="28">
        <v>90</v>
      </c>
      <c r="AM50" s="28">
        <v>723</v>
      </c>
      <c r="AN50" s="23">
        <v>3550</v>
      </c>
      <c r="AO50" s="28">
        <v>1936</v>
      </c>
      <c r="AP50" s="29">
        <v>1899</v>
      </c>
      <c r="AQ50" s="28">
        <v>37</v>
      </c>
      <c r="AR50" s="28">
        <v>1613</v>
      </c>
      <c r="AS50" s="40">
        <v>64.77409638554217</v>
      </c>
      <c r="AT50" s="41">
        <v>76.53721682847896</v>
      </c>
      <c r="AU50" s="41">
        <v>54.53521126760563</v>
      </c>
      <c r="AV50" s="40">
        <v>2.9528016740292955</v>
      </c>
      <c r="AW50" s="41">
        <v>3.8054968287526427</v>
      </c>
      <c r="AX50" s="41">
        <v>1.9111570247933882</v>
      </c>
      <c r="AY50" s="42"/>
    </row>
    <row r="51" spans="1:51" ht="15">
      <c r="A51" s="12" t="s">
        <v>44</v>
      </c>
      <c r="B51" s="38">
        <v>4532</v>
      </c>
      <c r="C51" s="39">
        <v>2137</v>
      </c>
      <c r="D51" s="39">
        <f t="shared" si="0"/>
        <v>2395</v>
      </c>
      <c r="E51" s="38">
        <f t="shared" si="17"/>
        <v>3226</v>
      </c>
      <c r="F51" s="39">
        <f t="shared" si="1"/>
        <v>1726</v>
      </c>
      <c r="G51" s="39">
        <f t="shared" si="2"/>
        <v>1500</v>
      </c>
      <c r="H51" s="39">
        <v>3137</v>
      </c>
      <c r="I51" s="39">
        <v>1673</v>
      </c>
      <c r="J51" s="39">
        <v>1464</v>
      </c>
      <c r="K51" s="28">
        <v>2730</v>
      </c>
      <c r="L51" s="28">
        <v>358</v>
      </c>
      <c r="M51" s="28">
        <v>6</v>
      </c>
      <c r="N51" s="28">
        <v>43</v>
      </c>
      <c r="O51" s="28">
        <v>89</v>
      </c>
      <c r="P51" s="39">
        <v>53</v>
      </c>
      <c r="Q51" s="39">
        <f t="shared" si="4"/>
        <v>36</v>
      </c>
      <c r="R51" s="23">
        <f t="shared" si="18"/>
        <v>1299</v>
      </c>
      <c r="S51" s="39">
        <v>409</v>
      </c>
      <c r="T51" s="39">
        <f t="shared" si="5"/>
        <v>890</v>
      </c>
      <c r="U51" s="23">
        <v>508</v>
      </c>
      <c r="V51" s="28">
        <v>243</v>
      </c>
      <c r="W51" s="28">
        <v>548</v>
      </c>
      <c r="X51" s="11"/>
      <c r="Y51" s="2"/>
      <c r="Z51" s="2"/>
      <c r="AA51" s="2"/>
      <c r="AB51" s="2"/>
      <c r="AC51" s="12" t="s">
        <v>44</v>
      </c>
      <c r="AD51" s="38">
        <v>4532</v>
      </c>
      <c r="AE51" s="28">
        <v>3226</v>
      </c>
      <c r="AF51" s="28">
        <v>3137</v>
      </c>
      <c r="AG51" s="29">
        <v>89</v>
      </c>
      <c r="AH51" s="28">
        <v>1299</v>
      </c>
      <c r="AI51" s="23">
        <v>2137</v>
      </c>
      <c r="AJ51" s="28">
        <v>1726</v>
      </c>
      <c r="AK51" s="29">
        <v>1673</v>
      </c>
      <c r="AL51" s="28">
        <v>53</v>
      </c>
      <c r="AM51" s="28">
        <v>409</v>
      </c>
      <c r="AN51" s="23">
        <v>2395</v>
      </c>
      <c r="AO51" s="28">
        <v>1500</v>
      </c>
      <c r="AP51" s="29">
        <v>1464</v>
      </c>
      <c r="AQ51" s="28">
        <v>36</v>
      </c>
      <c r="AR51" s="28">
        <v>890</v>
      </c>
      <c r="AS51" s="40">
        <v>71.18270079435128</v>
      </c>
      <c r="AT51" s="41">
        <v>80.76743097800654</v>
      </c>
      <c r="AU51" s="41">
        <v>62.63048016701461</v>
      </c>
      <c r="AV51" s="40">
        <v>2.7588344699318044</v>
      </c>
      <c r="AW51" s="41">
        <v>3.0706836616454227</v>
      </c>
      <c r="AX51" s="41">
        <v>2.4</v>
      </c>
      <c r="AY51" s="42"/>
    </row>
    <row r="52" spans="1:51" ht="15">
      <c r="A52" s="43" t="s">
        <v>45</v>
      </c>
      <c r="B52" s="31">
        <f>SUM(B53:B56)</f>
        <v>17995</v>
      </c>
      <c r="C52" s="32">
        <f>SUM(C53:C56)</f>
        <v>8344</v>
      </c>
      <c r="D52" s="32">
        <f t="shared" si="0"/>
        <v>9651</v>
      </c>
      <c r="E52" s="31">
        <f>SUM(E53:E56)</f>
        <v>11382</v>
      </c>
      <c r="F52" s="39">
        <f t="shared" si="1"/>
        <v>6290</v>
      </c>
      <c r="G52" s="39">
        <f t="shared" si="2"/>
        <v>5092</v>
      </c>
      <c r="H52" s="32">
        <v>11151</v>
      </c>
      <c r="I52" s="32">
        <v>6132</v>
      </c>
      <c r="J52" s="32">
        <v>5019</v>
      </c>
      <c r="K52" s="33">
        <f aca="true" t="shared" si="19" ref="K52:P52">SUM(K53:K56)</f>
        <v>9297</v>
      </c>
      <c r="L52" s="33">
        <f t="shared" si="19"/>
        <v>1695</v>
      </c>
      <c r="M52" s="33">
        <f t="shared" si="19"/>
        <v>7</v>
      </c>
      <c r="N52" s="33">
        <f t="shared" si="19"/>
        <v>152</v>
      </c>
      <c r="O52" s="33">
        <f t="shared" si="19"/>
        <v>231</v>
      </c>
      <c r="P52" s="32">
        <f t="shared" si="19"/>
        <v>158</v>
      </c>
      <c r="Q52" s="32">
        <f t="shared" si="4"/>
        <v>73</v>
      </c>
      <c r="R52" s="34">
        <f>SUM(R53:R56)</f>
        <v>6609</v>
      </c>
      <c r="S52" s="32">
        <f>SUM(S53:S56)</f>
        <v>2052</v>
      </c>
      <c r="T52" s="32">
        <f t="shared" si="5"/>
        <v>4557</v>
      </c>
      <c r="U52" s="34">
        <f>SUM(U53:U56)</f>
        <v>2968</v>
      </c>
      <c r="V52" s="33">
        <f>SUM(V53:V56)</f>
        <v>851</v>
      </c>
      <c r="W52" s="33">
        <f>SUM(W53:W56)</f>
        <v>2790</v>
      </c>
      <c r="X52" s="11"/>
      <c r="Y52" s="2"/>
      <c r="Z52" s="2"/>
      <c r="AA52" s="2"/>
      <c r="AB52" s="2"/>
      <c r="AC52" s="43" t="s">
        <v>45</v>
      </c>
      <c r="AD52" s="31">
        <v>17995</v>
      </c>
      <c r="AE52" s="33">
        <v>11382</v>
      </c>
      <c r="AF52" s="33">
        <v>11151</v>
      </c>
      <c r="AG52" s="35">
        <v>231</v>
      </c>
      <c r="AH52" s="33">
        <v>6609</v>
      </c>
      <c r="AI52" s="34">
        <v>8344</v>
      </c>
      <c r="AJ52" s="33">
        <v>6290</v>
      </c>
      <c r="AK52" s="35">
        <v>6132</v>
      </c>
      <c r="AL52" s="33">
        <v>158</v>
      </c>
      <c r="AM52" s="33">
        <v>2052</v>
      </c>
      <c r="AN52" s="34">
        <v>9651</v>
      </c>
      <c r="AO52" s="33">
        <v>5092</v>
      </c>
      <c r="AP52" s="35">
        <v>5019</v>
      </c>
      <c r="AQ52" s="33">
        <v>73</v>
      </c>
      <c r="AR52" s="33">
        <v>4557</v>
      </c>
      <c r="AS52" s="36">
        <v>63.250903028619064</v>
      </c>
      <c r="AT52" s="37">
        <v>75.38350910834131</v>
      </c>
      <c r="AU52" s="37">
        <v>52.7613718785618</v>
      </c>
      <c r="AV52" s="36">
        <v>2.029520295202952</v>
      </c>
      <c r="AW52" s="37">
        <v>2.5119236883942766</v>
      </c>
      <c r="AX52" s="37">
        <v>1.4336213668499607</v>
      </c>
      <c r="AY52" s="42"/>
    </row>
    <row r="53" spans="1:51" ht="15">
      <c r="A53" s="44" t="s">
        <v>46</v>
      </c>
      <c r="B53" s="45">
        <v>5907</v>
      </c>
      <c r="C53" s="46">
        <v>2696</v>
      </c>
      <c r="D53" s="46">
        <f t="shared" si="0"/>
        <v>3211</v>
      </c>
      <c r="E53" s="45">
        <f>H53+O53</f>
        <v>3687</v>
      </c>
      <c r="F53" s="39">
        <f t="shared" si="1"/>
        <v>2009</v>
      </c>
      <c r="G53" s="39">
        <f t="shared" si="2"/>
        <v>1678</v>
      </c>
      <c r="H53" s="46">
        <v>3631</v>
      </c>
      <c r="I53" s="46">
        <v>1970</v>
      </c>
      <c r="J53" s="46">
        <v>1661</v>
      </c>
      <c r="K53" s="20">
        <v>2904</v>
      </c>
      <c r="L53" s="20">
        <v>660</v>
      </c>
      <c r="M53" s="20">
        <v>1</v>
      </c>
      <c r="N53" s="20">
        <v>66</v>
      </c>
      <c r="O53" s="20">
        <v>56</v>
      </c>
      <c r="P53" s="46">
        <v>39</v>
      </c>
      <c r="Q53" s="46">
        <f t="shared" si="4"/>
        <v>17</v>
      </c>
      <c r="R53" s="47">
        <f>U53+V53+W53</f>
        <v>2220</v>
      </c>
      <c r="S53" s="46">
        <v>687</v>
      </c>
      <c r="T53" s="46">
        <f t="shared" si="5"/>
        <v>1533</v>
      </c>
      <c r="U53" s="47">
        <v>1092</v>
      </c>
      <c r="V53" s="20">
        <v>213</v>
      </c>
      <c r="W53" s="20">
        <v>915</v>
      </c>
      <c r="X53" s="11"/>
      <c r="Y53" s="2"/>
      <c r="Z53" s="2"/>
      <c r="AA53" s="2"/>
      <c r="AB53" s="2"/>
      <c r="AC53" s="44" t="s">
        <v>46</v>
      </c>
      <c r="AD53" s="45">
        <v>5907</v>
      </c>
      <c r="AE53" s="20">
        <v>3687</v>
      </c>
      <c r="AF53" s="20">
        <v>3631</v>
      </c>
      <c r="AG53" s="25">
        <v>56</v>
      </c>
      <c r="AH53" s="20">
        <v>2220</v>
      </c>
      <c r="AI53" s="47">
        <v>2696</v>
      </c>
      <c r="AJ53" s="20">
        <v>2009</v>
      </c>
      <c r="AK53" s="25">
        <v>1970</v>
      </c>
      <c r="AL53" s="20">
        <v>39</v>
      </c>
      <c r="AM53" s="20">
        <v>687</v>
      </c>
      <c r="AN53" s="47">
        <v>3211</v>
      </c>
      <c r="AO53" s="20">
        <v>1678</v>
      </c>
      <c r="AP53" s="25">
        <v>1661</v>
      </c>
      <c r="AQ53" s="20">
        <v>17</v>
      </c>
      <c r="AR53" s="20">
        <v>1533</v>
      </c>
      <c r="AS53" s="48">
        <v>62.417470797359066</v>
      </c>
      <c r="AT53" s="49">
        <v>74.51780415430267</v>
      </c>
      <c r="AU53" s="49">
        <v>52.25786359389598</v>
      </c>
      <c r="AV53" s="48">
        <v>1.5188500135611607</v>
      </c>
      <c r="AW53" s="49">
        <v>1.9412643106022895</v>
      </c>
      <c r="AX53" s="49">
        <v>1.0131108462455305</v>
      </c>
      <c r="AY53" s="42"/>
    </row>
    <row r="54" spans="1:51" ht="15">
      <c r="A54" s="12" t="s">
        <v>47</v>
      </c>
      <c r="B54" s="38">
        <v>4013</v>
      </c>
      <c r="C54" s="39">
        <v>1882</v>
      </c>
      <c r="D54" s="39">
        <f t="shared" si="0"/>
        <v>2131</v>
      </c>
      <c r="E54" s="38">
        <f>H54+O54</f>
        <v>2467</v>
      </c>
      <c r="F54" s="39">
        <f t="shared" si="1"/>
        <v>1388</v>
      </c>
      <c r="G54" s="39">
        <f t="shared" si="2"/>
        <v>1079</v>
      </c>
      <c r="H54" s="39">
        <v>2401</v>
      </c>
      <c r="I54" s="39">
        <v>1345</v>
      </c>
      <c r="J54" s="39">
        <v>1056</v>
      </c>
      <c r="K54" s="28">
        <v>2024</v>
      </c>
      <c r="L54" s="28">
        <v>340</v>
      </c>
      <c r="M54" s="28">
        <v>2</v>
      </c>
      <c r="N54" s="28">
        <v>35</v>
      </c>
      <c r="O54" s="28">
        <v>66</v>
      </c>
      <c r="P54" s="39">
        <v>43</v>
      </c>
      <c r="Q54" s="39">
        <f t="shared" si="4"/>
        <v>23</v>
      </c>
      <c r="R54" s="23">
        <f>U54+V54+W54</f>
        <v>1545</v>
      </c>
      <c r="S54" s="39">
        <v>493</v>
      </c>
      <c r="T54" s="39">
        <f t="shared" si="5"/>
        <v>1052</v>
      </c>
      <c r="U54" s="23">
        <v>674</v>
      </c>
      <c r="V54" s="28">
        <v>180</v>
      </c>
      <c r="W54" s="28">
        <v>691</v>
      </c>
      <c r="X54" s="11"/>
      <c r="Y54" s="2"/>
      <c r="Z54" s="2"/>
      <c r="AA54" s="4"/>
      <c r="AB54" s="2"/>
      <c r="AC54" s="12" t="s">
        <v>47</v>
      </c>
      <c r="AD54" s="38">
        <v>4013</v>
      </c>
      <c r="AE54" s="28">
        <v>2467</v>
      </c>
      <c r="AF54" s="28">
        <v>2401</v>
      </c>
      <c r="AG54" s="29">
        <v>66</v>
      </c>
      <c r="AH54" s="28">
        <v>1545</v>
      </c>
      <c r="AI54" s="23">
        <v>1882</v>
      </c>
      <c r="AJ54" s="28">
        <v>1388</v>
      </c>
      <c r="AK54" s="29">
        <v>1345</v>
      </c>
      <c r="AL54" s="28">
        <v>43</v>
      </c>
      <c r="AM54" s="28">
        <v>493</v>
      </c>
      <c r="AN54" s="23">
        <v>2131</v>
      </c>
      <c r="AO54" s="28">
        <v>1079</v>
      </c>
      <c r="AP54" s="29">
        <v>1056</v>
      </c>
      <c r="AQ54" s="28">
        <v>23</v>
      </c>
      <c r="AR54" s="28">
        <v>1052</v>
      </c>
      <c r="AS54" s="40">
        <v>61.47520558185896</v>
      </c>
      <c r="AT54" s="41">
        <v>73.75132837407014</v>
      </c>
      <c r="AU54" s="41">
        <v>50.633505396527454</v>
      </c>
      <c r="AV54" s="40">
        <v>2.6753141467369272</v>
      </c>
      <c r="AW54" s="41">
        <v>3.0979827089337175</v>
      </c>
      <c r="AX54" s="41">
        <v>2.131603336422614</v>
      </c>
      <c r="AY54" s="42"/>
    </row>
    <row r="55" spans="1:51" ht="15">
      <c r="A55" s="12" t="s">
        <v>48</v>
      </c>
      <c r="B55" s="38">
        <v>3392</v>
      </c>
      <c r="C55" s="39">
        <v>1565</v>
      </c>
      <c r="D55" s="39">
        <f t="shared" si="0"/>
        <v>1827</v>
      </c>
      <c r="E55" s="38">
        <f>H55+O55</f>
        <v>2199</v>
      </c>
      <c r="F55" s="39">
        <f t="shared" si="1"/>
        <v>1210</v>
      </c>
      <c r="G55" s="39">
        <f t="shared" si="2"/>
        <v>989</v>
      </c>
      <c r="H55" s="39">
        <v>2159</v>
      </c>
      <c r="I55" s="39">
        <v>1180</v>
      </c>
      <c r="J55" s="39">
        <v>979</v>
      </c>
      <c r="K55" s="28">
        <v>1833</v>
      </c>
      <c r="L55" s="28">
        <v>301</v>
      </c>
      <c r="M55" s="28">
        <v>1</v>
      </c>
      <c r="N55" s="28">
        <v>24</v>
      </c>
      <c r="O55" s="28">
        <v>40</v>
      </c>
      <c r="P55" s="39">
        <v>30</v>
      </c>
      <c r="Q55" s="39">
        <f t="shared" si="4"/>
        <v>10</v>
      </c>
      <c r="R55" s="23">
        <f>U55+V55+W55</f>
        <v>1192</v>
      </c>
      <c r="S55" s="39">
        <v>355</v>
      </c>
      <c r="T55" s="39">
        <f t="shared" si="5"/>
        <v>837</v>
      </c>
      <c r="U55" s="23">
        <v>517</v>
      </c>
      <c r="V55" s="28">
        <v>201</v>
      </c>
      <c r="W55" s="28">
        <v>474</v>
      </c>
      <c r="X55" s="11"/>
      <c r="Y55" s="2"/>
      <c r="Z55" s="2"/>
      <c r="AA55" s="2"/>
      <c r="AB55" s="2"/>
      <c r="AC55" s="12" t="s">
        <v>48</v>
      </c>
      <c r="AD55" s="38">
        <v>3392</v>
      </c>
      <c r="AE55" s="28">
        <v>2199</v>
      </c>
      <c r="AF55" s="28">
        <v>2159</v>
      </c>
      <c r="AG55" s="29">
        <v>40</v>
      </c>
      <c r="AH55" s="28">
        <v>1192</v>
      </c>
      <c r="AI55" s="23">
        <v>1565</v>
      </c>
      <c r="AJ55" s="28">
        <v>1210</v>
      </c>
      <c r="AK55" s="29">
        <v>1180</v>
      </c>
      <c r="AL55" s="28">
        <v>30</v>
      </c>
      <c r="AM55" s="28">
        <v>355</v>
      </c>
      <c r="AN55" s="23">
        <v>1827</v>
      </c>
      <c r="AO55" s="28">
        <v>989</v>
      </c>
      <c r="AP55" s="29">
        <v>979</v>
      </c>
      <c r="AQ55" s="28">
        <v>10</v>
      </c>
      <c r="AR55" s="28">
        <v>837</v>
      </c>
      <c r="AS55" s="40">
        <v>64.82900943396226</v>
      </c>
      <c r="AT55" s="41">
        <v>77.31629392971246</v>
      </c>
      <c r="AU55" s="41">
        <v>54.13245758073344</v>
      </c>
      <c r="AV55" s="40">
        <v>1.8190086402910415</v>
      </c>
      <c r="AW55" s="41">
        <v>2.479338842975207</v>
      </c>
      <c r="AX55" s="41">
        <v>1.0111223458038423</v>
      </c>
      <c r="AY55" s="42"/>
    </row>
    <row r="56" spans="1:51" ht="15">
      <c r="A56" s="12" t="s">
        <v>49</v>
      </c>
      <c r="B56" s="38">
        <v>4683</v>
      </c>
      <c r="C56" s="39">
        <v>2201</v>
      </c>
      <c r="D56" s="39">
        <f t="shared" si="0"/>
        <v>2482</v>
      </c>
      <c r="E56" s="38">
        <f>H56+O56</f>
        <v>3029</v>
      </c>
      <c r="F56" s="39">
        <f t="shared" si="1"/>
        <v>1683</v>
      </c>
      <c r="G56" s="39">
        <f t="shared" si="2"/>
        <v>1346</v>
      </c>
      <c r="H56" s="39">
        <v>2960</v>
      </c>
      <c r="I56" s="39">
        <v>1637</v>
      </c>
      <c r="J56" s="39">
        <v>1323</v>
      </c>
      <c r="K56" s="28">
        <v>2536</v>
      </c>
      <c r="L56" s="28">
        <v>394</v>
      </c>
      <c r="M56" s="28">
        <v>3</v>
      </c>
      <c r="N56" s="28">
        <v>27</v>
      </c>
      <c r="O56" s="28">
        <v>69</v>
      </c>
      <c r="P56" s="39">
        <v>46</v>
      </c>
      <c r="Q56" s="39">
        <f t="shared" si="4"/>
        <v>23</v>
      </c>
      <c r="R56" s="23">
        <f>U56+V56+W56</f>
        <v>1652</v>
      </c>
      <c r="S56" s="39">
        <v>517</v>
      </c>
      <c r="T56" s="39">
        <f t="shared" si="5"/>
        <v>1135</v>
      </c>
      <c r="U56" s="23">
        <v>685</v>
      </c>
      <c r="V56" s="28">
        <v>257</v>
      </c>
      <c r="W56" s="28">
        <v>710</v>
      </c>
      <c r="X56" s="11"/>
      <c r="Y56" s="2"/>
      <c r="Z56" s="2"/>
      <c r="AA56" s="4"/>
      <c r="AB56" s="2"/>
      <c r="AC56" s="12" t="s">
        <v>49</v>
      </c>
      <c r="AD56" s="38">
        <v>4683</v>
      </c>
      <c r="AE56" s="28">
        <v>3029</v>
      </c>
      <c r="AF56" s="28">
        <v>2960</v>
      </c>
      <c r="AG56" s="29">
        <v>69</v>
      </c>
      <c r="AH56" s="28">
        <v>1652</v>
      </c>
      <c r="AI56" s="23">
        <v>2201</v>
      </c>
      <c r="AJ56" s="28">
        <v>1683</v>
      </c>
      <c r="AK56" s="29">
        <v>1637</v>
      </c>
      <c r="AL56" s="28">
        <v>46</v>
      </c>
      <c r="AM56" s="28">
        <v>517</v>
      </c>
      <c r="AN56" s="23">
        <v>2482</v>
      </c>
      <c r="AO56" s="28">
        <v>1346</v>
      </c>
      <c r="AP56" s="29">
        <v>1323</v>
      </c>
      <c r="AQ56" s="28">
        <v>23</v>
      </c>
      <c r="AR56" s="28">
        <v>1135</v>
      </c>
      <c r="AS56" s="40">
        <v>64.68076019645527</v>
      </c>
      <c r="AT56" s="41">
        <v>76.46524307133122</v>
      </c>
      <c r="AU56" s="41">
        <v>54.23045930701047</v>
      </c>
      <c r="AV56" s="40">
        <v>2.2779795311984152</v>
      </c>
      <c r="AW56" s="41">
        <v>2.7332144979203803</v>
      </c>
      <c r="AX56" s="41">
        <v>1.7087667161961366</v>
      </c>
      <c r="AY56" s="42"/>
    </row>
    <row r="57" spans="1:51" ht="15">
      <c r="A57" s="9" t="s">
        <v>50</v>
      </c>
      <c r="B57" s="7"/>
      <c r="C57" s="7"/>
      <c r="D57" s="7"/>
      <c r="E57" s="7"/>
      <c r="F57" s="14"/>
      <c r="G57" s="14"/>
      <c r="H57" s="9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50"/>
      <c r="Y57" s="2"/>
      <c r="Z57" s="2"/>
      <c r="AA57" s="2"/>
      <c r="AB57" s="2"/>
      <c r="AC57" s="9" t="s">
        <v>78</v>
      </c>
      <c r="AD57" s="7"/>
      <c r="AE57" s="10"/>
      <c r="AF57" s="10"/>
      <c r="AG57" s="7"/>
      <c r="AH57" s="10"/>
      <c r="AI57" s="10"/>
      <c r="AJ57" s="10"/>
      <c r="AK57" s="10"/>
      <c r="AL57" s="10"/>
      <c r="AM57" s="10"/>
      <c r="AN57" s="10"/>
      <c r="AO57" s="10"/>
      <c r="AP57" s="51"/>
      <c r="AQ57" s="51"/>
      <c r="AR57" s="51"/>
      <c r="AS57" s="51"/>
      <c r="AT57" s="51"/>
      <c r="AU57" s="51"/>
      <c r="AV57" s="51"/>
      <c r="AW57" s="51"/>
      <c r="AX57" s="51"/>
      <c r="AY57" s="52"/>
    </row>
    <row r="58" spans="1:50" ht="15">
      <c r="A58" s="14"/>
      <c r="B58" s="14"/>
      <c r="C58" s="14"/>
      <c r="D58" s="14"/>
      <c r="E58" s="14"/>
      <c r="F58" s="14"/>
      <c r="G58" s="14"/>
      <c r="W58" s="53"/>
      <c r="AA58" s="2"/>
      <c r="AB58" s="2"/>
      <c r="AC58" s="2"/>
      <c r="AD58" s="2"/>
      <c r="AE58" s="2"/>
      <c r="AF58" s="2"/>
      <c r="AG58" s="4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7" ht="15">
      <c r="A59" s="14"/>
      <c r="B59" s="14"/>
      <c r="C59" s="14"/>
      <c r="D59" s="14"/>
      <c r="E59" s="14"/>
      <c r="F59" s="14"/>
      <c r="G59" s="14"/>
    </row>
    <row r="60" spans="1:7" ht="15">
      <c r="A60" s="14"/>
      <c r="B60" s="14"/>
      <c r="C60" s="14"/>
      <c r="D60" s="14"/>
      <c r="E60" s="14"/>
      <c r="F60" s="14"/>
      <c r="G60" s="14"/>
    </row>
    <row r="61" spans="1:7" ht="15">
      <c r="A61" s="14"/>
      <c r="B61" s="14"/>
      <c r="C61" s="14"/>
      <c r="D61" s="14"/>
      <c r="E61" s="14"/>
      <c r="F61" s="14"/>
      <c r="G61" s="14"/>
    </row>
    <row r="62" spans="1:7" ht="15">
      <c r="A62" s="14"/>
      <c r="B62" s="14"/>
      <c r="C62" s="14"/>
      <c r="D62" s="14"/>
      <c r="E62" s="14"/>
      <c r="F62" s="14"/>
      <c r="G62" s="14"/>
    </row>
    <row r="65" spans="1:7" ht="15">
      <c r="A65" s="14"/>
      <c r="B65" s="14"/>
      <c r="C65" s="14"/>
      <c r="D65" s="14"/>
      <c r="E65" s="14"/>
      <c r="F65" s="14"/>
      <c r="G65" s="14"/>
    </row>
    <row r="66" spans="1:7" ht="15">
      <c r="A66" s="14"/>
      <c r="B66" s="14"/>
      <c r="C66" s="14"/>
      <c r="D66" s="14"/>
      <c r="E66" s="14"/>
      <c r="F66" s="14"/>
      <c r="G66" s="14"/>
    </row>
    <row r="71" spans="1:7" ht="15">
      <c r="A71" s="14"/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</sheetData>
  <printOptions/>
  <pageMargins left="0.7083333333333334" right="0.6298611111111111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toukei</cp:lastModifiedBy>
  <dcterms:modified xsi:type="dcterms:W3CDTF">2006-07-03T00:02:18Z</dcterms:modified>
  <cp:category/>
  <cp:version/>
  <cp:contentType/>
  <cp:contentStatus/>
</cp:coreProperties>
</file>