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1352CD88-D105-465F-8335-A07E7F472D2B}"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<sst xmlns="http://schemas.openxmlformats.org/spreadsheetml/2006/main" count="207" uniqueCount="66">
  <si>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</si>
  <si>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</si>
  <si>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</si>
  <si>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</si>
  <si>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</si>
  <si>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</si>
  <si>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</si>
  <si>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</si>
  <si>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</si>
  <si>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</si>
  <si>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</si>
  <si>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</si>
  <si>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</si>
  <si>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</si>
  <si>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</si>
  <si>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</si>
  <si>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</si>
  <si>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</si>
  <si>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</si>
  <si>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</si>
  <si>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</si>
  <si>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</si>
  <si>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</si>
  <si>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</si>
  <si>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</si>
  <si>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</si>
  <si>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</si>
  <si>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</si>
  <si>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</si>
  <si>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</si>
  <si>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</si>
  <si>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</si>
  <si>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</si>
  <si>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</si>
  <si>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</si>
  <si>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</si>
  <si>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</si>
  <si>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</si>
  <si>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</si>
  <si>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</si>
  <si>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</si>
  <si>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</si>
  <si>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</si>
  <si>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</si>
  <si>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</si>
  <si>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</si>
  <si>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</si>
  <si>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</si>
  <si>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</si>
  <si>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</si>
  <si>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</si>
  <si>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</si>
  <si>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</si>
  <si>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</si>
  <si>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</si>
  <si>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</si>
  <si>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</si>
  <si>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</si>
  <si>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</si>
  <si>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</si>
  <si>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</si>
  <si>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</si>
  <si>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</si>
  <si>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</si>
  <si>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</si>
  <si>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第１０表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</si>
</sst>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7" t="s">
        <v>37</v>
      </c>
      <c r="B5" s="48" t="s">
        <v>55</v>
      </c>
      <c r="C5" s="49"/>
      <c r="D5" s="49"/>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8.75" customHeight="1" x14ac:dyDescent="0.2">
      <c r="A9" s="8" t="s">
        <v>29</v>
      </c>
      <c r="B9" s="17">
        <f t="shared" ref="B9:I9" si="0">B10+B11</f>
        <v>-309</v>
      </c>
      <c r="C9" s="17">
        <f t="shared" si="0"/>
        <v>108</v>
      </c>
      <c r="D9" s="17">
        <f t="shared" si="0"/>
        <v>181</v>
      </c>
      <c r="E9" s="17">
        <f t="shared" si="0"/>
        <v>-301</v>
      </c>
      <c r="F9" s="17">
        <f t="shared" si="0"/>
        <v>277</v>
      </c>
      <c r="G9" s="17">
        <f t="shared" si="0"/>
        <v>-5</v>
      </c>
      <c r="H9" s="17">
        <f t="shared" si="0"/>
        <v>578</v>
      </c>
      <c r="I9" s="17">
        <f t="shared" si="0"/>
        <v>-30</v>
      </c>
      <c r="J9" s="28">
        <f t="shared" ref="J9:J19" si="1">K9-L9</f>
        <v>-7.1091442755421879</v>
      </c>
      <c r="K9" s="32">
        <v>6.5423022070604189</v>
      </c>
      <c r="L9" s="32">
        <v>13.651446482602607</v>
      </c>
      <c r="M9" s="17">
        <f t="shared" ref="M9:U9" si="2">M10+M11</f>
        <v>-8</v>
      </c>
      <c r="N9" s="17">
        <f t="shared" si="2"/>
        <v>982</v>
      </c>
      <c r="O9" s="17">
        <f t="shared" si="2"/>
        <v>66</v>
      </c>
      <c r="P9" s="17">
        <f t="shared" si="2"/>
        <v>592</v>
      </c>
      <c r="Q9" s="17">
        <f t="shared" si="2"/>
        <v>390</v>
      </c>
      <c r="R9" s="17">
        <f t="shared" si="2"/>
        <v>990</v>
      </c>
      <c r="S9" s="17">
        <f t="shared" si="2"/>
        <v>-90</v>
      </c>
      <c r="T9" s="17">
        <f t="shared" si="2"/>
        <v>600</v>
      </c>
      <c r="U9" s="17">
        <f t="shared" si="2"/>
        <v>390</v>
      </c>
      <c r="V9" s="28">
        <v>-0.18894735616058966</v>
      </c>
    </row>
    <row r="10" spans="1:22" ht="18.75" customHeight="1" x14ac:dyDescent="0.2">
      <c r="A10" s="6" t="s">
        <v>28</v>
      </c>
      <c r="B10" s="18">
        <f t="shared" ref="B10:I10" si="3">B20+B21+B22+B23</f>
        <v>-185</v>
      </c>
      <c r="C10" s="18">
        <f t="shared" si="3"/>
        <v>64</v>
      </c>
      <c r="D10" s="18">
        <f t="shared" si="3"/>
        <v>114</v>
      </c>
      <c r="E10" s="18">
        <f t="shared" si="3"/>
        <v>-160</v>
      </c>
      <c r="F10" s="18">
        <f t="shared" si="3"/>
        <v>224</v>
      </c>
      <c r="G10" s="18">
        <f t="shared" si="3"/>
        <v>-1</v>
      </c>
      <c r="H10" s="18">
        <f t="shared" si="3"/>
        <v>384</v>
      </c>
      <c r="I10" s="18">
        <f t="shared" si="3"/>
        <v>-44</v>
      </c>
      <c r="J10" s="25">
        <f t="shared" si="1"/>
        <v>-5.0345643532843463</v>
      </c>
      <c r="K10" s="33">
        <v>7.0483900945980844</v>
      </c>
      <c r="L10" s="33">
        <v>12.082954447882431</v>
      </c>
      <c r="M10" s="18">
        <f t="shared" ref="M10:U10" si="4">M20+M21+M22+M23</f>
        <v>-25</v>
      </c>
      <c r="N10" s="18">
        <f t="shared" si="4"/>
        <v>721</v>
      </c>
      <c r="O10" s="18">
        <f t="shared" si="4"/>
        <v>42</v>
      </c>
      <c r="P10" s="18">
        <f t="shared" si="4"/>
        <v>479</v>
      </c>
      <c r="Q10" s="18">
        <f t="shared" si="4"/>
        <v>242</v>
      </c>
      <c r="R10" s="18">
        <f t="shared" si="4"/>
        <v>746</v>
      </c>
      <c r="S10" s="18">
        <f t="shared" si="4"/>
        <v>-29</v>
      </c>
      <c r="T10" s="18">
        <f t="shared" si="4"/>
        <v>507</v>
      </c>
      <c r="U10" s="18">
        <f t="shared" si="4"/>
        <v>239</v>
      </c>
      <c r="V10" s="25">
        <v>-0.78665068020067608</v>
      </c>
    </row>
    <row r="11" spans="1:22" ht="18.75" customHeight="1" x14ac:dyDescent="0.2">
      <c r="A11" s="2" t="s">
        <v>27</v>
      </c>
      <c r="B11" s="19">
        <f t="shared" ref="B11:I11" si="5">B12+B13+B14+B15+B16</f>
        <v>-124</v>
      </c>
      <c r="C11" s="19">
        <f t="shared" si="5"/>
        <v>44</v>
      </c>
      <c r="D11" s="19">
        <f t="shared" si="5"/>
        <v>67</v>
      </c>
      <c r="E11" s="19">
        <f t="shared" si="5"/>
        <v>-141</v>
      </c>
      <c r="F11" s="19">
        <f t="shared" si="5"/>
        <v>53</v>
      </c>
      <c r="G11" s="19">
        <f t="shared" si="5"/>
        <v>-4</v>
      </c>
      <c r="H11" s="19">
        <f t="shared" si="5"/>
        <v>194</v>
      </c>
      <c r="I11" s="19">
        <f t="shared" si="5"/>
        <v>14</v>
      </c>
      <c r="J11" s="27">
        <f t="shared" si="1"/>
        <v>-13.352868590026333</v>
      </c>
      <c r="K11" s="34">
        <v>5.0191633707191166</v>
      </c>
      <c r="L11" s="34">
        <v>18.372031960745449</v>
      </c>
      <c r="M11" s="19">
        <f t="shared" ref="M11:U11" si="6">M12+M13+M14+M15+M16</f>
        <v>17</v>
      </c>
      <c r="N11" s="19">
        <f t="shared" si="6"/>
        <v>261</v>
      </c>
      <c r="O11" s="19">
        <f t="shared" si="6"/>
        <v>24</v>
      </c>
      <c r="P11" s="19">
        <f t="shared" si="6"/>
        <v>113</v>
      </c>
      <c r="Q11" s="19">
        <f t="shared" si="6"/>
        <v>148</v>
      </c>
      <c r="R11" s="19">
        <f t="shared" si="6"/>
        <v>244</v>
      </c>
      <c r="S11" s="19">
        <f t="shared" si="6"/>
        <v>-61</v>
      </c>
      <c r="T11" s="19">
        <f t="shared" si="6"/>
        <v>93</v>
      </c>
      <c r="U11" s="19">
        <f t="shared" si="6"/>
        <v>151</v>
      </c>
      <c r="V11" s="30">
        <v>1.6099203264570754</v>
      </c>
    </row>
    <row r="12" spans="1:22" ht="18.75" customHeight="1" x14ac:dyDescent="0.2">
      <c r="A12" s="6" t="s">
        <v>26</v>
      </c>
      <c r="B12" s="18">
        <f t="shared" ref="B12:I12" si="7">B24</f>
        <v>-23</v>
      </c>
      <c r="C12" s="18">
        <f t="shared" si="7"/>
        <v>-18</v>
      </c>
      <c r="D12" s="18">
        <f t="shared" si="7"/>
        <v>-8</v>
      </c>
      <c r="E12" s="18">
        <f t="shared" si="7"/>
        <v>-12</v>
      </c>
      <c r="F12" s="18">
        <f t="shared" si="7"/>
        <v>6</v>
      </c>
      <c r="G12" s="18">
        <f t="shared" si="7"/>
        <v>1</v>
      </c>
      <c r="H12" s="18">
        <f t="shared" si="7"/>
        <v>18</v>
      </c>
      <c r="I12" s="18">
        <f t="shared" si="7"/>
        <v>-1</v>
      </c>
      <c r="J12" s="25">
        <f t="shared" si="1"/>
        <v>-14.574543131330614</v>
      </c>
      <c r="K12" s="33">
        <v>7.2872715656653044</v>
      </c>
      <c r="L12" s="33">
        <v>21.861814696995918</v>
      </c>
      <c r="M12" s="18">
        <f t="shared" ref="M12:U12" si="8">M24</f>
        <v>-11</v>
      </c>
      <c r="N12" s="18">
        <f t="shared" si="8"/>
        <v>9</v>
      </c>
      <c r="O12" s="18">
        <f t="shared" si="8"/>
        <v>-9</v>
      </c>
      <c r="P12" s="18">
        <f t="shared" si="8"/>
        <v>6</v>
      </c>
      <c r="Q12" s="18">
        <f t="shared" si="8"/>
        <v>3</v>
      </c>
      <c r="R12" s="18">
        <f t="shared" si="8"/>
        <v>20</v>
      </c>
      <c r="S12" s="18">
        <f t="shared" si="8"/>
        <v>1</v>
      </c>
      <c r="T12" s="18">
        <f t="shared" si="8"/>
        <v>8</v>
      </c>
      <c r="U12" s="18">
        <f t="shared" si="8"/>
        <v>12</v>
      </c>
      <c r="V12" s="25">
        <v>-13.359997870386392</v>
      </c>
    </row>
    <row r="13" spans="1:22" ht="18.75" customHeight="1" x14ac:dyDescent="0.2">
      <c r="A13" s="4" t="s">
        <v>25</v>
      </c>
      <c r="B13" s="20">
        <f t="shared" ref="B13:I13" si="9">B25+B26+B27</f>
        <v>-23</v>
      </c>
      <c r="C13" s="20">
        <f t="shared" si="9"/>
        <v>18</v>
      </c>
      <c r="D13" s="20">
        <f t="shared" si="9"/>
        <v>6</v>
      </c>
      <c r="E13" s="20">
        <f t="shared" si="9"/>
        <v>-33</v>
      </c>
      <c r="F13" s="20">
        <f t="shared" si="9"/>
        <v>8</v>
      </c>
      <c r="G13" s="20">
        <f t="shared" si="9"/>
        <v>-9</v>
      </c>
      <c r="H13" s="20">
        <f t="shared" si="9"/>
        <v>41</v>
      </c>
      <c r="I13" s="20">
        <f t="shared" si="9"/>
        <v>10</v>
      </c>
      <c r="J13" s="26">
        <f t="shared" si="1"/>
        <v>-17.188579191615911</v>
      </c>
      <c r="K13" s="35">
        <v>4.1669282888765844</v>
      </c>
      <c r="L13" s="35">
        <v>21.355507480492495</v>
      </c>
      <c r="M13" s="20">
        <f t="shared" ref="M13:U13" si="10">M25+M26+M27</f>
        <v>10</v>
      </c>
      <c r="N13" s="20">
        <f t="shared" si="10"/>
        <v>40</v>
      </c>
      <c r="O13" s="20">
        <f t="shared" si="10"/>
        <v>6</v>
      </c>
      <c r="P13" s="20">
        <f t="shared" si="10"/>
        <v>14</v>
      </c>
      <c r="Q13" s="20">
        <f t="shared" si="10"/>
        <v>26</v>
      </c>
      <c r="R13" s="20">
        <f t="shared" si="10"/>
        <v>30</v>
      </c>
      <c r="S13" s="20">
        <f t="shared" si="10"/>
        <v>-19</v>
      </c>
      <c r="T13" s="20">
        <f t="shared" si="10"/>
        <v>9</v>
      </c>
      <c r="U13" s="20">
        <f t="shared" si="10"/>
        <v>21</v>
      </c>
      <c r="V13" s="26">
        <v>5.2086603610957312</v>
      </c>
    </row>
    <row r="14" spans="1:22" ht="18.75" customHeight="1" x14ac:dyDescent="0.2">
      <c r="A14" s="4" t="s">
        <v>24</v>
      </c>
      <c r="B14" s="20">
        <f t="shared" ref="B14:I14" si="11">B28+B29+B30+B31</f>
        <v>-29</v>
      </c>
      <c r="C14" s="20">
        <f t="shared" si="11"/>
        <v>8</v>
      </c>
      <c r="D14" s="20">
        <f t="shared" si="11"/>
        <v>44</v>
      </c>
      <c r="E14" s="20">
        <f t="shared" si="11"/>
        <v>-34</v>
      </c>
      <c r="F14" s="20">
        <f t="shared" si="11"/>
        <v>23</v>
      </c>
      <c r="G14" s="20">
        <f t="shared" si="11"/>
        <v>5</v>
      </c>
      <c r="H14" s="20">
        <f t="shared" si="11"/>
        <v>57</v>
      </c>
      <c r="I14" s="20">
        <f t="shared" si="11"/>
        <v>-8</v>
      </c>
      <c r="J14" s="26">
        <f t="shared" si="1"/>
        <v>-8.4442678323067746</v>
      </c>
      <c r="K14" s="35">
        <v>5.7122988277369355</v>
      </c>
      <c r="L14" s="35">
        <v>14.15656666004371</v>
      </c>
      <c r="M14" s="20">
        <f t="shared" ref="M14:U14" si="12">M28+M29+M30+M31</f>
        <v>5</v>
      </c>
      <c r="N14" s="20">
        <f t="shared" si="12"/>
        <v>110</v>
      </c>
      <c r="O14" s="20">
        <f t="shared" si="12"/>
        <v>1</v>
      </c>
      <c r="P14" s="20">
        <f t="shared" si="12"/>
        <v>49</v>
      </c>
      <c r="Q14" s="20">
        <f t="shared" si="12"/>
        <v>61</v>
      </c>
      <c r="R14" s="20">
        <f t="shared" si="12"/>
        <v>105</v>
      </c>
      <c r="S14" s="20">
        <f t="shared" si="12"/>
        <v>-30</v>
      </c>
      <c r="T14" s="20">
        <f t="shared" si="12"/>
        <v>49</v>
      </c>
      <c r="U14" s="20">
        <f t="shared" si="12"/>
        <v>56</v>
      </c>
      <c r="V14" s="26">
        <v>1.2418040929862926</v>
      </c>
    </row>
    <row r="15" spans="1:22" ht="18.75" customHeight="1" x14ac:dyDescent="0.2">
      <c r="A15" s="4" t="s">
        <v>23</v>
      </c>
      <c r="B15" s="20">
        <f t="shared" ref="B15:I15" si="13">B32+B33+B34+B35</f>
        <v>-19</v>
      </c>
      <c r="C15" s="20">
        <f t="shared" si="13"/>
        <v>23</v>
      </c>
      <c r="D15" s="20">
        <f t="shared" si="13"/>
        <v>33</v>
      </c>
      <c r="E15" s="20">
        <f t="shared" si="13"/>
        <v>-40</v>
      </c>
      <c r="F15" s="20">
        <f t="shared" si="13"/>
        <v>14</v>
      </c>
      <c r="G15" s="20">
        <f t="shared" si="13"/>
        <v>-3</v>
      </c>
      <c r="H15" s="20">
        <f t="shared" si="13"/>
        <v>54</v>
      </c>
      <c r="I15" s="22">
        <f t="shared" si="13"/>
        <v>9</v>
      </c>
      <c r="J15" s="26">
        <f>K15-L15</f>
        <v>-13.11605009253104</v>
      </c>
      <c r="K15" s="35">
        <v>4.5906175323858633</v>
      </c>
      <c r="L15" s="35">
        <v>17.706667624916903</v>
      </c>
      <c r="M15" s="22">
        <f t="shared" ref="M15:U15" si="14">M32+M33+M34+M35</f>
        <v>21</v>
      </c>
      <c r="N15" s="20">
        <f t="shared" si="14"/>
        <v>90</v>
      </c>
      <c r="O15" s="20">
        <f t="shared" si="14"/>
        <v>26</v>
      </c>
      <c r="P15" s="20">
        <f t="shared" si="14"/>
        <v>37</v>
      </c>
      <c r="Q15" s="20">
        <f t="shared" si="14"/>
        <v>53</v>
      </c>
      <c r="R15" s="20">
        <f>R32+R33+R34+R35</f>
        <v>69</v>
      </c>
      <c r="S15" s="20">
        <f t="shared" si="14"/>
        <v>-19</v>
      </c>
      <c r="T15" s="20">
        <f t="shared" si="14"/>
        <v>21</v>
      </c>
      <c r="U15" s="20">
        <f t="shared" si="14"/>
        <v>48</v>
      </c>
      <c r="V15" s="26">
        <v>6.885926298578795</v>
      </c>
    </row>
    <row r="16" spans="1:22" ht="18.75" customHeight="1" x14ac:dyDescent="0.2">
      <c r="A16" s="2" t="s">
        <v>22</v>
      </c>
      <c r="B16" s="19">
        <f t="shared" ref="B16:I16" si="15">B36+B37+B38</f>
        <v>-30</v>
      </c>
      <c r="C16" s="19">
        <f t="shared" si="15"/>
        <v>13</v>
      </c>
      <c r="D16" s="19">
        <f t="shared" si="15"/>
        <v>-8</v>
      </c>
      <c r="E16" s="19">
        <f t="shared" si="15"/>
        <v>-22</v>
      </c>
      <c r="F16" s="19">
        <f t="shared" si="15"/>
        <v>2</v>
      </c>
      <c r="G16" s="19">
        <f t="shared" si="15"/>
        <v>2</v>
      </c>
      <c r="H16" s="19">
        <f t="shared" si="15"/>
        <v>24</v>
      </c>
      <c r="I16" s="19">
        <f t="shared" si="15"/>
        <v>4</v>
      </c>
      <c r="J16" s="27">
        <f t="shared" si="1"/>
        <v>-29.721806848970285</v>
      </c>
      <c r="K16" s="34">
        <v>2.7019824408154802</v>
      </c>
      <c r="L16" s="34">
        <v>32.423789289785766</v>
      </c>
      <c r="M16" s="19">
        <f t="shared" ref="M16:U16" si="16">M36+M37+M38</f>
        <v>-8</v>
      </c>
      <c r="N16" s="19">
        <f t="shared" si="16"/>
        <v>12</v>
      </c>
      <c r="O16" s="19">
        <f t="shared" si="16"/>
        <v>0</v>
      </c>
      <c r="P16" s="19">
        <f t="shared" si="16"/>
        <v>7</v>
      </c>
      <c r="Q16" s="19">
        <f t="shared" si="16"/>
        <v>5</v>
      </c>
      <c r="R16" s="19">
        <f t="shared" si="16"/>
        <v>20</v>
      </c>
      <c r="S16" s="19">
        <f t="shared" si="16"/>
        <v>6</v>
      </c>
      <c r="T16" s="19">
        <f t="shared" si="16"/>
        <v>6</v>
      </c>
      <c r="U16" s="19">
        <f t="shared" si="16"/>
        <v>14</v>
      </c>
      <c r="V16" s="30">
        <v>-10.807929763261924</v>
      </c>
    </row>
    <row r="17" spans="1:22" ht="18.75" customHeight="1" x14ac:dyDescent="0.2">
      <c r="A17" s="6" t="s">
        <v>21</v>
      </c>
      <c r="B17" s="18">
        <f t="shared" ref="B17:I17" si="17">B12+B13+B20</f>
        <v>-165</v>
      </c>
      <c r="C17" s="18">
        <f t="shared" si="17"/>
        <v>-33</v>
      </c>
      <c r="D17" s="18">
        <f t="shared" si="17"/>
        <v>78</v>
      </c>
      <c r="E17" s="18">
        <f t="shared" si="17"/>
        <v>-121</v>
      </c>
      <c r="F17" s="18">
        <f t="shared" si="17"/>
        <v>115</v>
      </c>
      <c r="G17" s="18">
        <f t="shared" si="17"/>
        <v>-15</v>
      </c>
      <c r="H17" s="18">
        <f t="shared" si="17"/>
        <v>236</v>
      </c>
      <c r="I17" s="18">
        <f t="shared" si="17"/>
        <v>2</v>
      </c>
      <c r="J17" s="25">
        <f t="shared" si="1"/>
        <v>-7.0458913830335774</v>
      </c>
      <c r="K17" s="33">
        <v>6.6965083392467868</v>
      </c>
      <c r="L17" s="33">
        <v>13.742399722280364</v>
      </c>
      <c r="M17" s="18">
        <f t="shared" ref="M17:U17" si="18">M12+M13+M20</f>
        <v>-44</v>
      </c>
      <c r="N17" s="18">
        <f t="shared" si="18"/>
        <v>283</v>
      </c>
      <c r="O17" s="18">
        <f t="shared" si="18"/>
        <v>9</v>
      </c>
      <c r="P17" s="18">
        <f t="shared" si="18"/>
        <v>177</v>
      </c>
      <c r="Q17" s="18">
        <f t="shared" si="18"/>
        <v>106</v>
      </c>
      <c r="R17" s="18">
        <f t="shared" si="18"/>
        <v>327</v>
      </c>
      <c r="S17" s="18">
        <f t="shared" si="18"/>
        <v>-86</v>
      </c>
      <c r="T17" s="18">
        <f t="shared" si="18"/>
        <v>215</v>
      </c>
      <c r="U17" s="18">
        <f t="shared" si="18"/>
        <v>112</v>
      </c>
      <c r="V17" s="25">
        <v>-2.5621423211031171</v>
      </c>
    </row>
    <row r="18" spans="1:22" ht="18.75" customHeight="1" x14ac:dyDescent="0.2">
      <c r="A18" s="4" t="s">
        <v>20</v>
      </c>
      <c r="B18" s="20">
        <f t="shared" ref="B18:I18" si="19">B14+B22</f>
        <v>-55</v>
      </c>
      <c r="C18" s="20">
        <f t="shared" si="19"/>
        <v>48</v>
      </c>
      <c r="D18" s="20">
        <f t="shared" si="19"/>
        <v>62</v>
      </c>
      <c r="E18" s="20">
        <f t="shared" si="19"/>
        <v>-56</v>
      </c>
      <c r="F18" s="20">
        <f t="shared" si="19"/>
        <v>50</v>
      </c>
      <c r="G18" s="20">
        <f t="shared" si="19"/>
        <v>11</v>
      </c>
      <c r="H18" s="20">
        <f t="shared" si="19"/>
        <v>106</v>
      </c>
      <c r="I18" s="20">
        <f t="shared" si="19"/>
        <v>-18</v>
      </c>
      <c r="J18" s="26">
        <f t="shared" si="1"/>
        <v>-7.3915816972286619</v>
      </c>
      <c r="K18" s="35">
        <v>6.5996265153827354</v>
      </c>
      <c r="L18" s="35">
        <v>13.991208212611397</v>
      </c>
      <c r="M18" s="20">
        <f t="shared" ref="M18:U18" si="20">M14+M22</f>
        <v>1</v>
      </c>
      <c r="N18" s="20">
        <f t="shared" si="20"/>
        <v>195</v>
      </c>
      <c r="O18" s="20">
        <f t="shared" si="20"/>
        <v>14</v>
      </c>
      <c r="P18" s="20">
        <f t="shared" si="20"/>
        <v>92</v>
      </c>
      <c r="Q18" s="20">
        <f t="shared" si="20"/>
        <v>103</v>
      </c>
      <c r="R18" s="20">
        <f t="shared" si="20"/>
        <v>194</v>
      </c>
      <c r="S18" s="20">
        <f t="shared" si="20"/>
        <v>-19</v>
      </c>
      <c r="T18" s="20">
        <f t="shared" si="20"/>
        <v>97</v>
      </c>
      <c r="U18" s="20">
        <f t="shared" si="20"/>
        <v>97</v>
      </c>
      <c r="V18" s="26">
        <v>0.1319925303076559</v>
      </c>
    </row>
    <row r="19" spans="1:22" ht="18.75" customHeight="1" x14ac:dyDescent="0.2">
      <c r="A19" s="2" t="s">
        <v>19</v>
      </c>
      <c r="B19" s="19">
        <f t="shared" ref="B19:I19" si="21">B15+B16+B21+B23</f>
        <v>-89</v>
      </c>
      <c r="C19" s="19">
        <f t="shared" si="21"/>
        <v>93</v>
      </c>
      <c r="D19" s="19">
        <f t="shared" si="21"/>
        <v>41</v>
      </c>
      <c r="E19" s="19">
        <f t="shared" si="21"/>
        <v>-124</v>
      </c>
      <c r="F19" s="19">
        <f t="shared" si="21"/>
        <v>112</v>
      </c>
      <c r="G19" s="19">
        <f t="shared" si="21"/>
        <v>-1</v>
      </c>
      <c r="H19" s="19">
        <f t="shared" si="21"/>
        <v>236</v>
      </c>
      <c r="I19" s="21">
        <f t="shared" si="21"/>
        <v>-14</v>
      </c>
      <c r="J19" s="27">
        <f t="shared" si="1"/>
        <v>-7.0492513090799216</v>
      </c>
      <c r="K19" s="34">
        <v>6.3670656985237999</v>
      </c>
      <c r="L19" s="34">
        <v>13.416317007603721</v>
      </c>
      <c r="M19" s="21">
        <f t="shared" ref="M19:U19" si="22">M15+M16+M21+M23</f>
        <v>35</v>
      </c>
      <c r="N19" s="21">
        <f>N15+N16+N21+N23</f>
        <v>504</v>
      </c>
      <c r="O19" s="19">
        <f t="shared" si="22"/>
        <v>43</v>
      </c>
      <c r="P19" s="19">
        <f t="shared" si="22"/>
        <v>323</v>
      </c>
      <c r="Q19" s="19">
        <f t="shared" si="22"/>
        <v>181</v>
      </c>
      <c r="R19" s="19">
        <f t="shared" si="22"/>
        <v>469</v>
      </c>
      <c r="S19" s="19">
        <f t="shared" si="22"/>
        <v>15</v>
      </c>
      <c r="T19" s="19">
        <f t="shared" si="22"/>
        <v>288</v>
      </c>
      <c r="U19" s="19">
        <f t="shared" si="22"/>
        <v>181</v>
      </c>
      <c r="V19" s="30">
        <v>1.9897080307886874</v>
      </c>
    </row>
    <row r="20" spans="1:22" ht="18.75" customHeight="1" x14ac:dyDescent="0.2">
      <c r="A20" s="5" t="s">
        <v>18</v>
      </c>
      <c r="B20" s="18">
        <f>E20+M20</f>
        <v>-119</v>
      </c>
      <c r="C20" s="18">
        <v>-33</v>
      </c>
      <c r="D20" s="18">
        <f>G20-I20+O20-S20</f>
        <v>80</v>
      </c>
      <c r="E20" s="18">
        <f>F20-H20</f>
        <v>-76</v>
      </c>
      <c r="F20" s="18">
        <v>101</v>
      </c>
      <c r="G20" s="18">
        <v>-7</v>
      </c>
      <c r="H20" s="18">
        <v>177</v>
      </c>
      <c r="I20" s="18">
        <v>-7</v>
      </c>
      <c r="J20" s="25">
        <f>K20-L20</f>
        <v>-5.2668432660352016</v>
      </c>
      <c r="K20" s="33">
        <v>6.9993574982836249</v>
      </c>
      <c r="L20" s="33">
        <v>12.266200764318826</v>
      </c>
      <c r="M20" s="18">
        <f>N20-R20</f>
        <v>-43</v>
      </c>
      <c r="N20" s="18">
        <f>P20+Q20</f>
        <v>234</v>
      </c>
      <c r="O20" s="22">
        <v>12</v>
      </c>
      <c r="P20" s="22">
        <v>157</v>
      </c>
      <c r="Q20" s="22">
        <v>77</v>
      </c>
      <c r="R20" s="22">
        <f>SUM(T20:U20)</f>
        <v>277</v>
      </c>
      <c r="S20" s="22">
        <v>-68</v>
      </c>
      <c r="T20" s="22">
        <v>198</v>
      </c>
      <c r="U20" s="22">
        <v>79</v>
      </c>
      <c r="V20" s="29">
        <v>-2.9799244794672859</v>
      </c>
    </row>
    <row r="21" spans="1:22" ht="18.75" customHeight="1" x14ac:dyDescent="0.2">
      <c r="A21" s="3" t="s">
        <v>17</v>
      </c>
      <c r="B21" s="20">
        <f t="shared" ref="B21:B38" si="23">E21+M21</f>
        <v>-14</v>
      </c>
      <c r="C21" s="20">
        <v>50</v>
      </c>
      <c r="D21" s="20">
        <f t="shared" ref="D21:D38" si="24">G21-I21+O21-S21</f>
        <v>15</v>
      </c>
      <c r="E21" s="20">
        <f t="shared" ref="E21:E38" si="25">F21-H21</f>
        <v>-45</v>
      </c>
      <c r="F21" s="20">
        <v>85</v>
      </c>
      <c r="G21" s="20">
        <v>3</v>
      </c>
      <c r="H21" s="20">
        <v>130</v>
      </c>
      <c r="I21" s="20">
        <v>-23</v>
      </c>
      <c r="J21" s="26">
        <f t="shared" ref="J21:J38" si="26">K21-L21</f>
        <v>-3.9835062227581552</v>
      </c>
      <c r="K21" s="35">
        <v>7.5244006429876222</v>
      </c>
      <c r="L21" s="35">
        <v>11.507906865745777</v>
      </c>
      <c r="M21" s="20">
        <f t="shared" ref="M21:M38" si="27">N21-R21</f>
        <v>31</v>
      </c>
      <c r="N21" s="20">
        <f t="shared" ref="N21:N38" si="28">P21+Q21</f>
        <v>328</v>
      </c>
      <c r="O21" s="20">
        <v>15</v>
      </c>
      <c r="P21" s="20">
        <v>234</v>
      </c>
      <c r="Q21" s="20">
        <v>94</v>
      </c>
      <c r="R21" s="20">
        <f t="shared" ref="R21:R38" si="29">SUM(T21:U21)</f>
        <v>297</v>
      </c>
      <c r="S21" s="20">
        <v>26</v>
      </c>
      <c r="T21" s="20">
        <v>205</v>
      </c>
      <c r="U21" s="20">
        <v>92</v>
      </c>
      <c r="V21" s="26">
        <v>2.7441931756778359</v>
      </c>
    </row>
    <row r="22" spans="1:22" ht="18.75" customHeight="1" x14ac:dyDescent="0.2">
      <c r="A22" s="3" t="s">
        <v>16</v>
      </c>
      <c r="B22" s="20">
        <f t="shared" si="23"/>
        <v>-26</v>
      </c>
      <c r="C22" s="20">
        <v>40</v>
      </c>
      <c r="D22" s="20">
        <f t="shared" si="24"/>
        <v>18</v>
      </c>
      <c r="E22" s="20">
        <f t="shared" si="25"/>
        <v>-22</v>
      </c>
      <c r="F22" s="20">
        <v>27</v>
      </c>
      <c r="G22" s="20">
        <v>6</v>
      </c>
      <c r="H22" s="20">
        <v>49</v>
      </c>
      <c r="I22" s="20">
        <v>-10</v>
      </c>
      <c r="J22" s="26">
        <f t="shared" si="26"/>
        <v>-6.1975561716236829</v>
      </c>
      <c r="K22" s="35">
        <v>7.6060916651745192</v>
      </c>
      <c r="L22" s="35">
        <v>13.803647836798202</v>
      </c>
      <c r="M22" s="20">
        <f t="shared" si="27"/>
        <v>-4</v>
      </c>
      <c r="N22" s="20">
        <f t="shared" si="28"/>
        <v>85</v>
      </c>
      <c r="O22" s="20">
        <v>13</v>
      </c>
      <c r="P22" s="20">
        <v>43</v>
      </c>
      <c r="Q22" s="20">
        <v>42</v>
      </c>
      <c r="R22" s="20">
        <f t="shared" si="29"/>
        <v>89</v>
      </c>
      <c r="S22" s="20">
        <v>11</v>
      </c>
      <c r="T22" s="20">
        <v>48</v>
      </c>
      <c r="U22" s="20">
        <v>41</v>
      </c>
      <c r="V22" s="26">
        <v>-1.1268283948406683</v>
      </c>
    </row>
    <row r="23" spans="1:22" ht="18.75" customHeight="1" x14ac:dyDescent="0.2">
      <c r="A23" s="1" t="s">
        <v>15</v>
      </c>
      <c r="B23" s="19">
        <f t="shared" si="23"/>
        <v>-26</v>
      </c>
      <c r="C23" s="19">
        <v>7</v>
      </c>
      <c r="D23" s="19">
        <f t="shared" si="24"/>
        <v>1</v>
      </c>
      <c r="E23" s="19">
        <f t="shared" si="25"/>
        <v>-17</v>
      </c>
      <c r="F23" s="19">
        <v>11</v>
      </c>
      <c r="G23" s="19">
        <v>-3</v>
      </c>
      <c r="H23" s="19">
        <v>28</v>
      </c>
      <c r="I23" s="21">
        <v>-4</v>
      </c>
      <c r="J23" s="27">
        <f t="shared" si="26"/>
        <v>-6.7890185300270467</v>
      </c>
      <c r="K23" s="34">
        <v>4.3928943429586766</v>
      </c>
      <c r="L23" s="34">
        <v>11.181912872985723</v>
      </c>
      <c r="M23" s="21">
        <f t="shared" si="27"/>
        <v>-9</v>
      </c>
      <c r="N23" s="21">
        <f t="shared" si="28"/>
        <v>74</v>
      </c>
      <c r="O23" s="19">
        <v>2</v>
      </c>
      <c r="P23" s="19">
        <v>45</v>
      </c>
      <c r="Q23" s="19">
        <v>29</v>
      </c>
      <c r="R23" s="19">
        <f t="shared" si="29"/>
        <v>83</v>
      </c>
      <c r="S23" s="19">
        <v>2</v>
      </c>
      <c r="T23" s="19">
        <v>56</v>
      </c>
      <c r="U23" s="19">
        <v>27</v>
      </c>
      <c r="V23" s="31">
        <v>-3.5941862806025533</v>
      </c>
    </row>
    <row r="24" spans="1:22" ht="18.75" customHeight="1" x14ac:dyDescent="0.2">
      <c r="A24" s="7" t="s">
        <v>14</v>
      </c>
      <c r="B24" s="17">
        <f t="shared" si="23"/>
        <v>-23</v>
      </c>
      <c r="C24" s="17">
        <v>-18</v>
      </c>
      <c r="D24" s="18">
        <f t="shared" si="24"/>
        <v>-8</v>
      </c>
      <c r="E24" s="18">
        <f t="shared" si="25"/>
        <v>-12</v>
      </c>
      <c r="F24" s="17">
        <v>6</v>
      </c>
      <c r="G24" s="17">
        <v>1</v>
      </c>
      <c r="H24" s="17">
        <v>18</v>
      </c>
      <c r="I24" s="23">
        <v>-1</v>
      </c>
      <c r="J24" s="28">
        <f t="shared" si="26"/>
        <v>-14.574543131330614</v>
      </c>
      <c r="K24" s="32">
        <v>7.2872715656653044</v>
      </c>
      <c r="L24" s="32">
        <v>21.861814696995918</v>
      </c>
      <c r="M24" s="18">
        <f t="shared" si="27"/>
        <v>-11</v>
      </c>
      <c r="N24" s="17">
        <f t="shared" si="28"/>
        <v>9</v>
      </c>
      <c r="O24" s="17">
        <v>-9</v>
      </c>
      <c r="P24" s="17">
        <v>6</v>
      </c>
      <c r="Q24" s="17">
        <v>3</v>
      </c>
      <c r="R24" s="17">
        <f t="shared" si="29"/>
        <v>20</v>
      </c>
      <c r="S24" s="17">
        <v>1</v>
      </c>
      <c r="T24" s="17">
        <v>8</v>
      </c>
      <c r="U24" s="17">
        <v>12</v>
      </c>
      <c r="V24" s="28">
        <v>-13.359997870386392</v>
      </c>
    </row>
    <row r="25" spans="1:22" ht="18.75" customHeight="1" x14ac:dyDescent="0.2">
      <c r="A25" s="5" t="s">
        <v>13</v>
      </c>
      <c r="B25" s="18">
        <f t="shared" si="23"/>
        <v>-4</v>
      </c>
      <c r="C25" s="18">
        <v>4</v>
      </c>
      <c r="D25" s="18">
        <f t="shared" si="24"/>
        <v>7</v>
      </c>
      <c r="E25" s="18">
        <f t="shared" si="25"/>
        <v>-4</v>
      </c>
      <c r="F25" s="18">
        <v>0</v>
      </c>
      <c r="G25" s="18">
        <v>0</v>
      </c>
      <c r="H25" s="18">
        <v>4</v>
      </c>
      <c r="I25" s="18">
        <v>-3</v>
      </c>
      <c r="J25" s="25">
        <f t="shared" si="26"/>
        <v>-18.431550775135079</v>
      </c>
      <c r="K25" s="33">
        <v>0</v>
      </c>
      <c r="L25" s="33">
        <v>18.431550775135079</v>
      </c>
      <c r="M25" s="18">
        <f t="shared" si="27"/>
        <v>0</v>
      </c>
      <c r="N25" s="18">
        <f t="shared" si="28"/>
        <v>2</v>
      </c>
      <c r="O25" s="18">
        <v>-3</v>
      </c>
      <c r="P25" s="18">
        <v>1</v>
      </c>
      <c r="Q25" s="18">
        <v>1</v>
      </c>
      <c r="R25" s="18">
        <f t="shared" si="29"/>
        <v>2</v>
      </c>
      <c r="S25" s="18">
        <v>-7</v>
      </c>
      <c r="T25" s="18">
        <v>0</v>
      </c>
      <c r="U25" s="18">
        <v>2</v>
      </c>
      <c r="V25" s="29">
        <v>0</v>
      </c>
    </row>
    <row r="26" spans="1:22" ht="18.75" customHeight="1" x14ac:dyDescent="0.2">
      <c r="A26" s="3" t="s">
        <v>12</v>
      </c>
      <c r="B26" s="20">
        <f t="shared" si="23"/>
        <v>-3</v>
      </c>
      <c r="C26" s="20">
        <v>3</v>
      </c>
      <c r="D26" s="20">
        <f t="shared" si="24"/>
        <v>-1</v>
      </c>
      <c r="E26" s="20">
        <f t="shared" si="25"/>
        <v>-9</v>
      </c>
      <c r="F26" s="20">
        <v>0</v>
      </c>
      <c r="G26" s="20">
        <v>-5</v>
      </c>
      <c r="H26" s="20">
        <v>9</v>
      </c>
      <c r="I26" s="20">
        <v>6</v>
      </c>
      <c r="J26" s="26">
        <f t="shared" si="26"/>
        <v>-18.429379291773262</v>
      </c>
      <c r="K26" s="35">
        <v>0</v>
      </c>
      <c r="L26" s="35">
        <v>18.429379291773262</v>
      </c>
      <c r="M26" s="20">
        <f t="shared" si="27"/>
        <v>6</v>
      </c>
      <c r="N26" s="20">
        <f t="shared" si="28"/>
        <v>13</v>
      </c>
      <c r="O26" s="20">
        <v>7</v>
      </c>
      <c r="P26" s="20">
        <v>7</v>
      </c>
      <c r="Q26" s="20">
        <v>6</v>
      </c>
      <c r="R26" s="20">
        <f t="shared" si="29"/>
        <v>7</v>
      </c>
      <c r="S26" s="20">
        <v>-3</v>
      </c>
      <c r="T26" s="20">
        <v>2</v>
      </c>
      <c r="U26" s="20">
        <v>5</v>
      </c>
      <c r="V26" s="26">
        <v>12.286252861182176</v>
      </c>
    </row>
    <row r="27" spans="1:22" ht="18.75" customHeight="1" x14ac:dyDescent="0.2">
      <c r="A27" s="1" t="s">
        <v>11</v>
      </c>
      <c r="B27" s="19">
        <f t="shared" si="23"/>
        <v>-16</v>
      </c>
      <c r="C27" s="19">
        <v>11</v>
      </c>
      <c r="D27" s="19">
        <f t="shared" si="24"/>
        <v>0</v>
      </c>
      <c r="E27" s="19">
        <f t="shared" si="25"/>
        <v>-20</v>
      </c>
      <c r="F27" s="19">
        <v>8</v>
      </c>
      <c r="G27" s="19">
        <v>-4</v>
      </c>
      <c r="H27" s="21">
        <v>28</v>
      </c>
      <c r="I27" s="21">
        <v>7</v>
      </c>
      <c r="J27" s="27">
        <f t="shared" si="26"/>
        <v>-16.467552154767919</v>
      </c>
      <c r="K27" s="34">
        <v>6.5870208619071677</v>
      </c>
      <c r="L27" s="34">
        <v>23.054573016675086</v>
      </c>
      <c r="M27" s="21">
        <f t="shared" si="27"/>
        <v>4</v>
      </c>
      <c r="N27" s="21">
        <f t="shared" si="28"/>
        <v>25</v>
      </c>
      <c r="O27" s="24">
        <v>2</v>
      </c>
      <c r="P27" s="24">
        <v>6</v>
      </c>
      <c r="Q27" s="24">
        <v>19</v>
      </c>
      <c r="R27" s="24">
        <f t="shared" si="29"/>
        <v>21</v>
      </c>
      <c r="S27" s="24">
        <v>-9</v>
      </c>
      <c r="T27" s="24">
        <v>7</v>
      </c>
      <c r="U27" s="24">
        <v>14</v>
      </c>
      <c r="V27" s="31">
        <v>3.2935104309535888</v>
      </c>
    </row>
    <row r="28" spans="1:22" ht="18.75" customHeight="1" x14ac:dyDescent="0.2">
      <c r="A28" s="5" t="s">
        <v>10</v>
      </c>
      <c r="B28" s="18">
        <f t="shared" si="23"/>
        <v>-23</v>
      </c>
      <c r="C28" s="18">
        <v>-14</v>
      </c>
      <c r="D28" s="18">
        <f t="shared" si="24"/>
        <v>-15</v>
      </c>
      <c r="E28" s="18">
        <f>F28-H28</f>
        <v>-9</v>
      </c>
      <c r="F28" s="18">
        <v>1</v>
      </c>
      <c r="G28" s="18">
        <v>0</v>
      </c>
      <c r="H28" s="18">
        <v>10</v>
      </c>
      <c r="I28" s="18">
        <v>7</v>
      </c>
      <c r="J28" s="25">
        <f t="shared" si="26"/>
        <v>-19.553571428571427</v>
      </c>
      <c r="K28" s="33">
        <v>2.1726190476190474</v>
      </c>
      <c r="L28" s="33">
        <v>21.726190476190474</v>
      </c>
      <c r="M28" s="18">
        <f t="shared" si="27"/>
        <v>-14</v>
      </c>
      <c r="N28" s="18">
        <f t="shared" si="28"/>
        <v>2</v>
      </c>
      <c r="O28" s="18">
        <v>-10</v>
      </c>
      <c r="P28" s="18">
        <v>1</v>
      </c>
      <c r="Q28" s="18">
        <v>1</v>
      </c>
      <c r="R28" s="18">
        <f t="shared" si="29"/>
        <v>16</v>
      </c>
      <c r="S28" s="18">
        <v>-2</v>
      </c>
      <c r="T28" s="18">
        <v>9</v>
      </c>
      <c r="U28" s="18">
        <v>7</v>
      </c>
      <c r="V28" s="25">
        <v>-30.416666666666664</v>
      </c>
    </row>
    <row r="29" spans="1:22" ht="18.75" customHeight="1" x14ac:dyDescent="0.2">
      <c r="A29" s="3" t="s">
        <v>9</v>
      </c>
      <c r="B29" s="20">
        <f t="shared" si="23"/>
        <v>-8</v>
      </c>
      <c r="C29" s="20">
        <v>-10</v>
      </c>
      <c r="D29" s="20">
        <f t="shared" si="24"/>
        <v>2</v>
      </c>
      <c r="E29" s="20">
        <f t="shared" si="25"/>
        <v>-13</v>
      </c>
      <c r="F29" s="20">
        <v>8</v>
      </c>
      <c r="G29" s="20">
        <v>3</v>
      </c>
      <c r="H29" s="20">
        <v>21</v>
      </c>
      <c r="I29" s="20">
        <v>8</v>
      </c>
      <c r="J29" s="26">
        <f t="shared" si="26"/>
        <v>-10.565105094406839</v>
      </c>
      <c r="K29" s="35">
        <v>6.5016031350195931</v>
      </c>
      <c r="L29" s="35">
        <v>17.066708229426432</v>
      </c>
      <c r="M29" s="22">
        <f t="shared" si="27"/>
        <v>5</v>
      </c>
      <c r="N29" s="22">
        <f t="shared" si="28"/>
        <v>40</v>
      </c>
      <c r="O29" s="20">
        <v>2</v>
      </c>
      <c r="P29" s="20">
        <v>14</v>
      </c>
      <c r="Q29" s="20">
        <v>26</v>
      </c>
      <c r="R29" s="20">
        <f t="shared" si="29"/>
        <v>35</v>
      </c>
      <c r="S29" s="20">
        <v>-5</v>
      </c>
      <c r="T29" s="20">
        <v>14</v>
      </c>
      <c r="U29" s="20">
        <v>21</v>
      </c>
      <c r="V29" s="26">
        <v>4.0635019593872492</v>
      </c>
    </row>
    <row r="30" spans="1:22" ht="18.75" customHeight="1" x14ac:dyDescent="0.2">
      <c r="A30" s="3" t="s">
        <v>8</v>
      </c>
      <c r="B30" s="20">
        <f t="shared" si="23"/>
        <v>-14</v>
      </c>
      <c r="C30" s="20">
        <v>11</v>
      </c>
      <c r="D30" s="20">
        <f t="shared" si="24"/>
        <v>8</v>
      </c>
      <c r="E30" s="20">
        <f t="shared" si="25"/>
        <v>0</v>
      </c>
      <c r="F30" s="20">
        <v>10</v>
      </c>
      <c r="G30" s="20">
        <v>4</v>
      </c>
      <c r="H30" s="20">
        <v>10</v>
      </c>
      <c r="I30" s="20">
        <v>-11</v>
      </c>
      <c r="J30" s="29">
        <f t="shared" si="26"/>
        <v>0</v>
      </c>
      <c r="K30" s="36">
        <v>8.0200038671799465</v>
      </c>
      <c r="L30" s="36">
        <v>8.0200038671799465</v>
      </c>
      <c r="M30" s="20">
        <f t="shared" si="27"/>
        <v>-14</v>
      </c>
      <c r="N30" s="20">
        <f t="shared" si="28"/>
        <v>20</v>
      </c>
      <c r="O30" s="20">
        <v>-16</v>
      </c>
      <c r="P30" s="20">
        <v>13</v>
      </c>
      <c r="Q30" s="20">
        <v>7</v>
      </c>
      <c r="R30" s="20">
        <f t="shared" si="29"/>
        <v>34</v>
      </c>
      <c r="S30" s="20">
        <v>-9</v>
      </c>
      <c r="T30" s="20">
        <v>16</v>
      </c>
      <c r="U30" s="20">
        <v>18</v>
      </c>
      <c r="V30" s="26">
        <v>-11.228005414051925</v>
      </c>
    </row>
    <row r="31" spans="1:22" ht="18.75" customHeight="1" x14ac:dyDescent="0.2">
      <c r="A31" s="1" t="s">
        <v>7</v>
      </c>
      <c r="B31" s="19">
        <f t="shared" si="23"/>
        <v>16</v>
      </c>
      <c r="C31" s="19">
        <v>21</v>
      </c>
      <c r="D31" s="19">
        <f t="shared" si="24"/>
        <v>49</v>
      </c>
      <c r="E31" s="19">
        <f t="shared" si="25"/>
        <v>-12</v>
      </c>
      <c r="F31" s="19">
        <v>4</v>
      </c>
      <c r="G31" s="19">
        <v>-2</v>
      </c>
      <c r="H31" s="19">
        <v>16</v>
      </c>
      <c r="I31" s="21">
        <v>-12</v>
      </c>
      <c r="J31" s="27">
        <f t="shared" si="26"/>
        <v>-11.021529727934292</v>
      </c>
      <c r="K31" s="34">
        <v>3.673843242644764</v>
      </c>
      <c r="L31" s="34">
        <v>14.695372970579056</v>
      </c>
      <c r="M31" s="19">
        <f t="shared" si="27"/>
        <v>28</v>
      </c>
      <c r="N31" s="19">
        <f t="shared" si="28"/>
        <v>48</v>
      </c>
      <c r="O31" s="19">
        <v>25</v>
      </c>
      <c r="P31" s="19">
        <v>21</v>
      </c>
      <c r="Q31" s="19">
        <v>27</v>
      </c>
      <c r="R31" s="19">
        <f t="shared" si="29"/>
        <v>20</v>
      </c>
      <c r="S31" s="19">
        <v>-14</v>
      </c>
      <c r="T31" s="19">
        <v>10</v>
      </c>
      <c r="U31" s="19">
        <v>10</v>
      </c>
      <c r="V31" s="30">
        <v>25.716902698513348</v>
      </c>
    </row>
    <row r="32" spans="1:22" ht="18.75" customHeight="1" x14ac:dyDescent="0.2">
      <c r="A32" s="5" t="s">
        <v>6</v>
      </c>
      <c r="B32" s="18">
        <f t="shared" si="23"/>
        <v>5</v>
      </c>
      <c r="C32" s="18">
        <v>2</v>
      </c>
      <c r="D32" s="18">
        <f t="shared" si="24"/>
        <v>21</v>
      </c>
      <c r="E32" s="18">
        <f t="shared" si="25"/>
        <v>1</v>
      </c>
      <c r="F32" s="18">
        <v>2</v>
      </c>
      <c r="G32" s="18">
        <v>1</v>
      </c>
      <c r="H32" s="18">
        <v>1</v>
      </c>
      <c r="I32" s="18">
        <v>-3</v>
      </c>
      <c r="J32" s="25">
        <f t="shared" si="26"/>
        <v>3.7054332818971814</v>
      </c>
      <c r="K32" s="33">
        <v>7.4108665637943627</v>
      </c>
      <c r="L32" s="33">
        <v>3.7054332818971814</v>
      </c>
      <c r="M32" s="18">
        <f t="shared" si="27"/>
        <v>4</v>
      </c>
      <c r="N32" s="18">
        <f t="shared" si="28"/>
        <v>13</v>
      </c>
      <c r="O32" s="22">
        <v>7</v>
      </c>
      <c r="P32" s="22">
        <v>4</v>
      </c>
      <c r="Q32" s="22">
        <v>9</v>
      </c>
      <c r="R32" s="22">
        <f t="shared" si="29"/>
        <v>9</v>
      </c>
      <c r="S32" s="22">
        <v>-10</v>
      </c>
      <c r="T32" s="22">
        <v>2</v>
      </c>
      <c r="U32" s="22">
        <v>7</v>
      </c>
      <c r="V32" s="29">
        <v>14.821733127588722</v>
      </c>
    </row>
    <row r="33" spans="1:22" ht="18.75" customHeight="1" x14ac:dyDescent="0.2">
      <c r="A33" s="3" t="s">
        <v>5</v>
      </c>
      <c r="B33" s="20">
        <f t="shared" si="23"/>
        <v>-16</v>
      </c>
      <c r="C33" s="20">
        <v>-1</v>
      </c>
      <c r="D33" s="20">
        <f t="shared" si="24"/>
        <v>16</v>
      </c>
      <c r="E33" s="20">
        <f t="shared" si="25"/>
        <v>-20</v>
      </c>
      <c r="F33" s="20">
        <v>6</v>
      </c>
      <c r="G33" s="20">
        <v>1</v>
      </c>
      <c r="H33" s="20">
        <v>26</v>
      </c>
      <c r="I33" s="20">
        <v>2</v>
      </c>
      <c r="J33" s="26">
        <f t="shared" si="26"/>
        <v>-17.037922213716229</v>
      </c>
      <c r="K33" s="35">
        <v>5.1113766641148679</v>
      </c>
      <c r="L33" s="35">
        <v>22.149298877831097</v>
      </c>
      <c r="M33" s="20">
        <f t="shared" si="27"/>
        <v>4</v>
      </c>
      <c r="N33" s="20">
        <f t="shared" si="28"/>
        <v>24</v>
      </c>
      <c r="O33" s="20">
        <v>8</v>
      </c>
      <c r="P33" s="20">
        <v>5</v>
      </c>
      <c r="Q33" s="20">
        <v>19</v>
      </c>
      <c r="R33" s="20">
        <f t="shared" si="29"/>
        <v>20</v>
      </c>
      <c r="S33" s="20">
        <v>-9</v>
      </c>
      <c r="T33" s="20">
        <v>10</v>
      </c>
      <c r="U33" s="20">
        <v>10</v>
      </c>
      <c r="V33" s="26">
        <v>3.4075844427432429</v>
      </c>
    </row>
    <row r="34" spans="1:22" ht="18.75" customHeight="1" x14ac:dyDescent="0.2">
      <c r="A34" s="3" t="s">
        <v>4</v>
      </c>
      <c r="B34" s="20">
        <f t="shared" si="23"/>
        <v>8</v>
      </c>
      <c r="C34" s="20">
        <v>21</v>
      </c>
      <c r="D34" s="20">
        <f t="shared" si="24"/>
        <v>4</v>
      </c>
      <c r="E34" s="20">
        <f t="shared" si="25"/>
        <v>-10</v>
      </c>
      <c r="F34" s="20">
        <v>4</v>
      </c>
      <c r="G34" s="20">
        <v>-1</v>
      </c>
      <c r="H34" s="20">
        <v>14</v>
      </c>
      <c r="I34" s="20">
        <v>5</v>
      </c>
      <c r="J34" s="26">
        <f t="shared" si="26"/>
        <v>-12.672027107722645</v>
      </c>
      <c r="K34" s="35">
        <v>5.0688108430890582</v>
      </c>
      <c r="L34" s="35">
        <v>17.740837950811702</v>
      </c>
      <c r="M34" s="20">
        <f>N34-R34</f>
        <v>18</v>
      </c>
      <c r="N34" s="20">
        <f t="shared" si="28"/>
        <v>37</v>
      </c>
      <c r="O34" s="20">
        <v>14</v>
      </c>
      <c r="P34" s="20">
        <v>27</v>
      </c>
      <c r="Q34" s="20">
        <v>10</v>
      </c>
      <c r="R34" s="20">
        <f t="shared" si="29"/>
        <v>19</v>
      </c>
      <c r="S34" s="20">
        <v>4</v>
      </c>
      <c r="T34" s="20">
        <v>2</v>
      </c>
      <c r="U34" s="20">
        <v>17</v>
      </c>
      <c r="V34" s="26">
        <v>22.809648793900756</v>
      </c>
    </row>
    <row r="35" spans="1:22" ht="18.75" customHeight="1" x14ac:dyDescent="0.2">
      <c r="A35" s="1" t="s">
        <v>3</v>
      </c>
      <c r="B35" s="19">
        <f t="shared" si="23"/>
        <v>-16</v>
      </c>
      <c r="C35" s="19">
        <v>1</v>
      </c>
      <c r="D35" s="19">
        <f t="shared" si="24"/>
        <v>-8</v>
      </c>
      <c r="E35" s="19">
        <f t="shared" si="25"/>
        <v>-11</v>
      </c>
      <c r="F35" s="19">
        <v>2</v>
      </c>
      <c r="G35" s="19">
        <v>-4</v>
      </c>
      <c r="H35" s="19">
        <v>13</v>
      </c>
      <c r="I35" s="21">
        <v>5</v>
      </c>
      <c r="J35" s="27">
        <f t="shared" si="26"/>
        <v>-13.466646989374265</v>
      </c>
      <c r="K35" s="34">
        <v>2.4484812707953205</v>
      </c>
      <c r="L35" s="34">
        <v>15.915128260169585</v>
      </c>
      <c r="M35" s="21">
        <f t="shared" si="27"/>
        <v>-5</v>
      </c>
      <c r="N35" s="21">
        <f t="shared" si="28"/>
        <v>16</v>
      </c>
      <c r="O35" s="24">
        <v>-3</v>
      </c>
      <c r="P35" s="24">
        <v>1</v>
      </c>
      <c r="Q35" s="24">
        <v>15</v>
      </c>
      <c r="R35" s="24">
        <f t="shared" si="29"/>
        <v>21</v>
      </c>
      <c r="S35" s="24">
        <v>-4</v>
      </c>
      <c r="T35" s="24">
        <v>7</v>
      </c>
      <c r="U35" s="24">
        <v>14</v>
      </c>
      <c r="V35" s="31">
        <v>-6.1212031769882991</v>
      </c>
    </row>
    <row r="36" spans="1:22" ht="18.75" customHeight="1" x14ac:dyDescent="0.2">
      <c r="A36" s="5" t="s">
        <v>2</v>
      </c>
      <c r="B36" s="18">
        <f t="shared" si="23"/>
        <v>-12</v>
      </c>
      <c r="C36" s="18">
        <v>4</v>
      </c>
      <c r="D36" s="18">
        <f t="shared" si="24"/>
        <v>7</v>
      </c>
      <c r="E36" s="18">
        <f t="shared" si="25"/>
        <v>-8</v>
      </c>
      <c r="F36" s="18">
        <v>1</v>
      </c>
      <c r="G36" s="18">
        <v>1</v>
      </c>
      <c r="H36" s="18">
        <v>9</v>
      </c>
      <c r="I36" s="18">
        <v>-6</v>
      </c>
      <c r="J36" s="25">
        <f t="shared" si="26"/>
        <v>-25.147266526576871</v>
      </c>
      <c r="K36" s="33">
        <v>3.1434083158221089</v>
      </c>
      <c r="L36" s="33">
        <v>28.290674842398982</v>
      </c>
      <c r="M36" s="18">
        <f t="shared" si="27"/>
        <v>-4</v>
      </c>
      <c r="N36" s="18">
        <f t="shared" si="28"/>
        <v>2</v>
      </c>
      <c r="O36" s="18">
        <v>-1</v>
      </c>
      <c r="P36" s="18">
        <v>1</v>
      </c>
      <c r="Q36" s="18">
        <v>1</v>
      </c>
      <c r="R36" s="18">
        <f t="shared" si="29"/>
        <v>6</v>
      </c>
      <c r="S36" s="18">
        <v>-1</v>
      </c>
      <c r="T36" s="18">
        <v>3</v>
      </c>
      <c r="U36" s="18">
        <v>3</v>
      </c>
      <c r="V36" s="25">
        <v>-12.573633263288436</v>
      </c>
    </row>
    <row r="37" spans="1:22" ht="18.75" customHeight="1" x14ac:dyDescent="0.2">
      <c r="A37" s="3" t="s">
        <v>1</v>
      </c>
      <c r="B37" s="20">
        <f t="shared" si="23"/>
        <v>-6</v>
      </c>
      <c r="C37" s="20">
        <v>5</v>
      </c>
      <c r="D37" s="20">
        <f t="shared" si="24"/>
        <v>-6</v>
      </c>
      <c r="E37" s="20">
        <f t="shared" si="25"/>
        <v>-5</v>
      </c>
      <c r="F37" s="20">
        <v>1</v>
      </c>
      <c r="G37" s="20">
        <v>1</v>
      </c>
      <c r="H37" s="20">
        <v>6</v>
      </c>
      <c r="I37" s="20">
        <v>4</v>
      </c>
      <c r="J37" s="26">
        <f t="shared" si="26"/>
        <v>-22.710303633648579</v>
      </c>
      <c r="K37" s="35">
        <v>4.5420607267297157</v>
      </c>
      <c r="L37" s="35">
        <v>27.252364360378294</v>
      </c>
      <c r="M37" s="20">
        <f>N37-R37</f>
        <v>-1</v>
      </c>
      <c r="N37" s="22">
        <f t="shared" si="28"/>
        <v>7</v>
      </c>
      <c r="O37" s="20">
        <v>1</v>
      </c>
      <c r="P37" s="20">
        <v>3</v>
      </c>
      <c r="Q37" s="20">
        <v>4</v>
      </c>
      <c r="R37" s="20">
        <f t="shared" si="29"/>
        <v>8</v>
      </c>
      <c r="S37" s="20">
        <v>4</v>
      </c>
      <c r="T37" s="20">
        <v>1</v>
      </c>
      <c r="U37" s="20">
        <v>7</v>
      </c>
      <c r="V37" s="26">
        <v>-4.5420607267297086</v>
      </c>
    </row>
    <row r="38" spans="1:22" ht="18.75" customHeight="1" x14ac:dyDescent="0.2">
      <c r="A38" s="1" t="s">
        <v>0</v>
      </c>
      <c r="B38" s="19">
        <f t="shared" si="23"/>
        <v>-12</v>
      </c>
      <c r="C38" s="19">
        <v>4</v>
      </c>
      <c r="D38" s="19">
        <f t="shared" si="24"/>
        <v>-9</v>
      </c>
      <c r="E38" s="19">
        <f t="shared" si="25"/>
        <v>-9</v>
      </c>
      <c r="F38" s="19">
        <v>0</v>
      </c>
      <c r="G38" s="19">
        <v>0</v>
      </c>
      <c r="H38" s="19">
        <v>9</v>
      </c>
      <c r="I38" s="21">
        <v>6</v>
      </c>
      <c r="J38" s="27">
        <f t="shared" si="26"/>
        <v>-44.575010855405992</v>
      </c>
      <c r="K38" s="34">
        <v>0</v>
      </c>
      <c r="L38" s="34">
        <v>44.575010855405992</v>
      </c>
      <c r="M38" s="21">
        <f t="shared" si="27"/>
        <v>-3</v>
      </c>
      <c r="N38" s="19">
        <f t="shared" si="28"/>
        <v>3</v>
      </c>
      <c r="O38" s="19">
        <v>0</v>
      </c>
      <c r="P38" s="19">
        <v>3</v>
      </c>
      <c r="Q38" s="19">
        <v>0</v>
      </c>
      <c r="R38" s="19">
        <f t="shared" si="29"/>
        <v>6</v>
      </c>
      <c r="S38" s="19">
        <v>3</v>
      </c>
      <c r="T38" s="19">
        <v>2</v>
      </c>
      <c r="U38" s="19">
        <v>4</v>
      </c>
      <c r="V38" s="30">
        <v>-14.858336951801997</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H9" si="0">B10+B11</f>
        <v>-99</v>
      </c>
      <c r="C9" s="17">
        <f t="shared" si="0"/>
        <v>146</v>
      </c>
      <c r="D9" s="17">
        <f t="shared" si="0"/>
        <v>158</v>
      </c>
      <c r="E9" s="17">
        <f t="shared" si="0"/>
        <v>-120</v>
      </c>
      <c r="F9" s="17">
        <f t="shared" si="0"/>
        <v>150</v>
      </c>
      <c r="G9" s="17">
        <f t="shared" si="0"/>
        <v>-8</v>
      </c>
      <c r="H9" s="17">
        <f t="shared" si="0"/>
        <v>270</v>
      </c>
      <c r="I9" s="17">
        <f>I10+I11</f>
        <v>-32</v>
      </c>
      <c r="J9" s="28">
        <f>K9-L9</f>
        <v>-5.9297495262969502</v>
      </c>
      <c r="K9" s="28">
        <v>7.4121869078711864</v>
      </c>
      <c r="L9" s="28">
        <v>13.341936434168137</v>
      </c>
      <c r="M9" s="17">
        <f t="shared" ref="M9:U9" si="1">M10+M11</f>
        <v>21</v>
      </c>
      <c r="N9" s="17">
        <f t="shared" si="1"/>
        <v>527</v>
      </c>
      <c r="O9" s="17">
        <f t="shared" si="1"/>
        <v>72</v>
      </c>
      <c r="P9" s="17">
        <f t="shared" si="1"/>
        <v>326</v>
      </c>
      <c r="Q9" s="17">
        <f t="shared" si="1"/>
        <v>201</v>
      </c>
      <c r="R9" s="17">
        <f>R10+R11</f>
        <v>506</v>
      </c>
      <c r="S9" s="17">
        <f t="shared" si="1"/>
        <v>-62</v>
      </c>
      <c r="T9" s="17">
        <f t="shared" si="1"/>
        <v>305</v>
      </c>
      <c r="U9" s="17">
        <f t="shared" si="1"/>
        <v>201</v>
      </c>
      <c r="V9" s="28">
        <v>1.0377061671019661</v>
      </c>
    </row>
    <row r="10" spans="1:22" ht="15" customHeight="1" x14ac:dyDescent="0.2">
      <c r="A10" s="6" t="s">
        <v>28</v>
      </c>
      <c r="B10" s="18">
        <f t="shared" ref="B10:I10" si="2">B20+B21+B22+B23</f>
        <v>-72</v>
      </c>
      <c r="C10" s="18">
        <f t="shared" si="2"/>
        <v>80</v>
      </c>
      <c r="D10" s="18">
        <f t="shared" si="2"/>
        <v>95</v>
      </c>
      <c r="E10" s="18">
        <f t="shared" si="2"/>
        <v>-69</v>
      </c>
      <c r="F10" s="18">
        <f t="shared" si="2"/>
        <v>116</v>
      </c>
      <c r="G10" s="18">
        <f t="shared" si="2"/>
        <v>-13</v>
      </c>
      <c r="H10" s="18">
        <f t="shared" si="2"/>
        <v>185</v>
      </c>
      <c r="I10" s="18">
        <f t="shared" si="2"/>
        <v>-28</v>
      </c>
      <c r="J10" s="25">
        <f t="shared" ref="J10:J38" si="3">K10-L10</f>
        <v>-4.5339786459237192</v>
      </c>
      <c r="K10" s="25">
        <v>7.6223409119877079</v>
      </c>
      <c r="L10" s="25">
        <v>12.156319557911427</v>
      </c>
      <c r="M10" s="18">
        <f t="shared" ref="M10:U10" si="4">M20+M21+M22+M23</f>
        <v>-3</v>
      </c>
      <c r="N10" s="18">
        <f t="shared" si="4"/>
        <v>388</v>
      </c>
      <c r="O10" s="18">
        <f t="shared" si="4"/>
        <v>45</v>
      </c>
      <c r="P10" s="18">
        <f t="shared" si="4"/>
        <v>262</v>
      </c>
      <c r="Q10" s="18">
        <f t="shared" si="4"/>
        <v>126</v>
      </c>
      <c r="R10" s="18">
        <f t="shared" si="4"/>
        <v>391</v>
      </c>
      <c r="S10" s="18">
        <f t="shared" si="4"/>
        <v>-35</v>
      </c>
      <c r="T10" s="18">
        <f t="shared" si="4"/>
        <v>260</v>
      </c>
      <c r="U10" s="18">
        <f t="shared" si="4"/>
        <v>131</v>
      </c>
      <c r="V10" s="25">
        <v>-0.19712950634450976</v>
      </c>
    </row>
    <row r="11" spans="1:22" ht="15" customHeight="1" x14ac:dyDescent="0.2">
      <c r="A11" s="2" t="s">
        <v>27</v>
      </c>
      <c r="B11" s="19">
        <f t="shared" ref="B11:I11" si="5">B12+B13+B14+B15+B16</f>
        <v>-27</v>
      </c>
      <c r="C11" s="19">
        <f t="shared" si="5"/>
        <v>66</v>
      </c>
      <c r="D11" s="19">
        <f t="shared" si="5"/>
        <v>63</v>
      </c>
      <c r="E11" s="19">
        <f t="shared" si="5"/>
        <v>-51</v>
      </c>
      <c r="F11" s="19">
        <f t="shared" si="5"/>
        <v>34</v>
      </c>
      <c r="G11" s="19">
        <f t="shared" si="5"/>
        <v>5</v>
      </c>
      <c r="H11" s="19">
        <f t="shared" si="5"/>
        <v>85</v>
      </c>
      <c r="I11" s="19">
        <f t="shared" si="5"/>
        <v>-4</v>
      </c>
      <c r="J11" s="30">
        <f t="shared" si="3"/>
        <v>-10.162357514084814</v>
      </c>
      <c r="K11" s="30">
        <v>6.7749050093898759</v>
      </c>
      <c r="L11" s="30">
        <v>16.93726252347469</v>
      </c>
      <c r="M11" s="19">
        <f t="shared" ref="M11:U11" si="6">M12+M13+M14+M15+M16</f>
        <v>24</v>
      </c>
      <c r="N11" s="19">
        <f t="shared" si="6"/>
        <v>139</v>
      </c>
      <c r="O11" s="19">
        <f t="shared" si="6"/>
        <v>27</v>
      </c>
      <c r="P11" s="19">
        <f t="shared" si="6"/>
        <v>64</v>
      </c>
      <c r="Q11" s="19">
        <f t="shared" si="6"/>
        <v>75</v>
      </c>
      <c r="R11" s="19">
        <f t="shared" si="6"/>
        <v>115</v>
      </c>
      <c r="S11" s="19">
        <f t="shared" si="6"/>
        <v>-27</v>
      </c>
      <c r="T11" s="19">
        <f t="shared" si="6"/>
        <v>45</v>
      </c>
      <c r="U11" s="19">
        <f t="shared" si="6"/>
        <v>70</v>
      </c>
      <c r="V11" s="30">
        <v>4.7822858889810966</v>
      </c>
    </row>
    <row r="12" spans="1:22" ht="15" customHeight="1" x14ac:dyDescent="0.2">
      <c r="A12" s="6" t="s">
        <v>26</v>
      </c>
      <c r="B12" s="18">
        <f t="shared" ref="B12:I12" si="7">B24</f>
        <v>-7</v>
      </c>
      <c r="C12" s="18">
        <f t="shared" si="7"/>
        <v>-1</v>
      </c>
      <c r="D12" s="18">
        <f t="shared" si="7"/>
        <v>1</v>
      </c>
      <c r="E12" s="18">
        <f t="shared" si="7"/>
        <v>-4</v>
      </c>
      <c r="F12" s="18">
        <f t="shared" si="7"/>
        <v>2</v>
      </c>
      <c r="G12" s="18">
        <f t="shared" si="7"/>
        <v>-2</v>
      </c>
      <c r="H12" s="18">
        <f t="shared" si="7"/>
        <v>6</v>
      </c>
      <c r="I12" s="18">
        <f t="shared" si="7"/>
        <v>-4</v>
      </c>
      <c r="J12" s="25">
        <f t="shared" si="3"/>
        <v>-10.103246879065519</v>
      </c>
      <c r="K12" s="25">
        <v>5.0516234395327588</v>
      </c>
      <c r="L12" s="25">
        <v>15.154870318598277</v>
      </c>
      <c r="M12" s="18">
        <f t="shared" ref="M12:U12" si="8">M24</f>
        <v>-3</v>
      </c>
      <c r="N12" s="18">
        <f t="shared" si="8"/>
        <v>6</v>
      </c>
      <c r="O12" s="18">
        <f t="shared" si="8"/>
        <v>-1</v>
      </c>
      <c r="P12" s="18">
        <f t="shared" si="8"/>
        <v>5</v>
      </c>
      <c r="Q12" s="18">
        <f t="shared" si="8"/>
        <v>1</v>
      </c>
      <c r="R12" s="18">
        <f t="shared" si="8"/>
        <v>9</v>
      </c>
      <c r="S12" s="18">
        <f t="shared" si="8"/>
        <v>0</v>
      </c>
      <c r="T12" s="18">
        <f t="shared" si="8"/>
        <v>4</v>
      </c>
      <c r="U12" s="18">
        <f t="shared" si="8"/>
        <v>5</v>
      </c>
      <c r="V12" s="25">
        <v>-7.5774351592991422</v>
      </c>
    </row>
    <row r="13" spans="1:22" ht="15" customHeight="1" x14ac:dyDescent="0.2">
      <c r="A13" s="4" t="s">
        <v>25</v>
      </c>
      <c r="B13" s="20">
        <f t="shared" ref="B13:I13" si="9">B25+B26+B27</f>
        <v>-5</v>
      </c>
      <c r="C13" s="20">
        <f t="shared" si="9"/>
        <v>15</v>
      </c>
      <c r="D13" s="20">
        <f t="shared" si="9"/>
        <v>6</v>
      </c>
      <c r="E13" s="20">
        <f t="shared" si="9"/>
        <v>-16</v>
      </c>
      <c r="F13" s="20">
        <f t="shared" si="9"/>
        <v>5</v>
      </c>
      <c r="G13" s="20">
        <f t="shared" si="9"/>
        <v>-3</v>
      </c>
      <c r="H13" s="20">
        <f t="shared" si="9"/>
        <v>21</v>
      </c>
      <c r="I13" s="20">
        <f t="shared" si="9"/>
        <v>9</v>
      </c>
      <c r="J13" s="26">
        <f t="shared" si="3"/>
        <v>-17.572788657126011</v>
      </c>
      <c r="K13" s="26">
        <v>5.4914964553518768</v>
      </c>
      <c r="L13" s="26">
        <v>23.064285112477886</v>
      </c>
      <c r="M13" s="20">
        <f t="shared" ref="M13:U13" si="10">M25+M26+M27</f>
        <v>11</v>
      </c>
      <c r="N13" s="20">
        <f t="shared" si="10"/>
        <v>26</v>
      </c>
      <c r="O13" s="20">
        <f t="shared" si="10"/>
        <v>11</v>
      </c>
      <c r="P13" s="20">
        <f t="shared" si="10"/>
        <v>10</v>
      </c>
      <c r="Q13" s="20">
        <f t="shared" si="10"/>
        <v>16</v>
      </c>
      <c r="R13" s="20">
        <f t="shared" si="10"/>
        <v>15</v>
      </c>
      <c r="S13" s="20">
        <f t="shared" si="10"/>
        <v>-7</v>
      </c>
      <c r="T13" s="20">
        <f t="shared" si="10"/>
        <v>6</v>
      </c>
      <c r="U13" s="20">
        <f t="shared" si="10"/>
        <v>9</v>
      </c>
      <c r="V13" s="26">
        <v>12.081292201774129</v>
      </c>
    </row>
    <row r="14" spans="1:22" ht="15" customHeight="1" x14ac:dyDescent="0.2">
      <c r="A14" s="4" t="s">
        <v>24</v>
      </c>
      <c r="B14" s="20">
        <f t="shared" ref="B14:I14" si="11">B28+B29+B30+B31</f>
        <v>-2</v>
      </c>
      <c r="C14" s="20">
        <f t="shared" si="11"/>
        <v>28</v>
      </c>
      <c r="D14" s="20">
        <f t="shared" si="11"/>
        <v>27</v>
      </c>
      <c r="E14" s="20">
        <f t="shared" si="11"/>
        <v>-13</v>
      </c>
      <c r="F14" s="20">
        <f t="shared" si="11"/>
        <v>16</v>
      </c>
      <c r="G14" s="20">
        <f t="shared" si="11"/>
        <v>8</v>
      </c>
      <c r="H14" s="20">
        <f t="shared" si="11"/>
        <v>29</v>
      </c>
      <c r="I14" s="20">
        <f t="shared" si="11"/>
        <v>-1</v>
      </c>
      <c r="J14" s="26">
        <f t="shared" si="3"/>
        <v>-6.7946067003843389</v>
      </c>
      <c r="K14" s="26">
        <v>8.3625928620114891</v>
      </c>
      <c r="L14" s="26">
        <v>15.157199562395828</v>
      </c>
      <c r="M14" s="20">
        <f t="shared" ref="M14:U14" si="12">M28+M29+M30+M31</f>
        <v>11</v>
      </c>
      <c r="N14" s="20">
        <f t="shared" si="12"/>
        <v>57</v>
      </c>
      <c r="O14" s="20">
        <f t="shared" si="12"/>
        <v>8</v>
      </c>
      <c r="P14" s="20">
        <f t="shared" si="12"/>
        <v>26</v>
      </c>
      <c r="Q14" s="20">
        <f t="shared" si="12"/>
        <v>31</v>
      </c>
      <c r="R14" s="20">
        <f t="shared" si="12"/>
        <v>46</v>
      </c>
      <c r="S14" s="20">
        <f t="shared" si="12"/>
        <v>-10</v>
      </c>
      <c r="T14" s="20">
        <f t="shared" si="12"/>
        <v>21</v>
      </c>
      <c r="U14" s="20">
        <f t="shared" si="12"/>
        <v>25</v>
      </c>
      <c r="V14" s="26">
        <v>5.7492825926328983</v>
      </c>
    </row>
    <row r="15" spans="1:22" ht="15" customHeight="1" x14ac:dyDescent="0.2">
      <c r="A15" s="4" t="s">
        <v>23</v>
      </c>
      <c r="B15" s="20">
        <f t="shared" ref="B15:I15" si="13">B32+B33+B34+B35</f>
        <v>2</v>
      </c>
      <c r="C15" s="20">
        <f t="shared" si="13"/>
        <v>20</v>
      </c>
      <c r="D15" s="20">
        <f t="shared" si="13"/>
        <v>28</v>
      </c>
      <c r="E15" s="20">
        <f t="shared" si="13"/>
        <v>-11</v>
      </c>
      <c r="F15" s="20">
        <f t="shared" si="13"/>
        <v>10</v>
      </c>
      <c r="G15" s="20">
        <f t="shared" si="13"/>
        <v>1</v>
      </c>
      <c r="H15" s="20">
        <f t="shared" si="13"/>
        <v>21</v>
      </c>
      <c r="I15" s="20">
        <f t="shared" si="13"/>
        <v>-4</v>
      </c>
      <c r="J15" s="26">
        <f t="shared" si="3"/>
        <v>-7.5673047201887762</v>
      </c>
      <c r="K15" s="26">
        <v>6.8793679274443438</v>
      </c>
      <c r="L15" s="26">
        <v>14.44667264763312</v>
      </c>
      <c r="M15" s="20">
        <f t="shared" ref="M15:U15" si="14">M32+M33+M34+M35</f>
        <v>13</v>
      </c>
      <c r="N15" s="20">
        <f t="shared" si="14"/>
        <v>46</v>
      </c>
      <c r="O15" s="20">
        <f t="shared" si="14"/>
        <v>11</v>
      </c>
      <c r="P15" s="20">
        <f t="shared" si="14"/>
        <v>21</v>
      </c>
      <c r="Q15" s="20">
        <f t="shared" si="14"/>
        <v>25</v>
      </c>
      <c r="R15" s="20">
        <f t="shared" si="14"/>
        <v>33</v>
      </c>
      <c r="S15" s="20">
        <f t="shared" si="14"/>
        <v>-12</v>
      </c>
      <c r="T15" s="20">
        <f t="shared" si="14"/>
        <v>11</v>
      </c>
      <c r="U15" s="20">
        <f t="shared" si="14"/>
        <v>22</v>
      </c>
      <c r="V15" s="26">
        <v>8.9431783056776375</v>
      </c>
    </row>
    <row r="16" spans="1:22" ht="15" customHeight="1" x14ac:dyDescent="0.2">
      <c r="A16" s="2" t="s">
        <v>22</v>
      </c>
      <c r="B16" s="19">
        <f t="shared" ref="B16:I16" si="15">B36+B37+B38</f>
        <v>-15</v>
      </c>
      <c r="C16" s="19">
        <f t="shared" si="15"/>
        <v>4</v>
      </c>
      <c r="D16" s="19">
        <f t="shared" si="15"/>
        <v>1</v>
      </c>
      <c r="E16" s="19">
        <f t="shared" si="15"/>
        <v>-7</v>
      </c>
      <c r="F16" s="19">
        <f t="shared" si="15"/>
        <v>1</v>
      </c>
      <c r="G16" s="19">
        <f t="shared" si="15"/>
        <v>1</v>
      </c>
      <c r="H16" s="19">
        <f t="shared" si="15"/>
        <v>8</v>
      </c>
      <c r="I16" s="19">
        <f t="shared" si="15"/>
        <v>-4</v>
      </c>
      <c r="J16" s="30">
        <f t="shared" si="3"/>
        <v>-20.277777777777779</v>
      </c>
      <c r="K16" s="30">
        <v>2.8968253968253967</v>
      </c>
      <c r="L16" s="30">
        <v>23.174603174603174</v>
      </c>
      <c r="M16" s="19">
        <f t="shared" ref="M16:U16" si="16">M36+M37+M38</f>
        <v>-8</v>
      </c>
      <c r="N16" s="19">
        <f t="shared" si="16"/>
        <v>4</v>
      </c>
      <c r="O16" s="19">
        <f t="shared" si="16"/>
        <v>-2</v>
      </c>
      <c r="P16" s="19">
        <f t="shared" si="16"/>
        <v>2</v>
      </c>
      <c r="Q16" s="19">
        <f t="shared" si="16"/>
        <v>2</v>
      </c>
      <c r="R16" s="19">
        <f t="shared" si="16"/>
        <v>12</v>
      </c>
      <c r="S16" s="19">
        <f t="shared" si="16"/>
        <v>2</v>
      </c>
      <c r="T16" s="19">
        <f t="shared" si="16"/>
        <v>3</v>
      </c>
      <c r="U16" s="19">
        <f t="shared" si="16"/>
        <v>9</v>
      </c>
      <c r="V16" s="30">
        <v>-23.17460317460317</v>
      </c>
    </row>
    <row r="17" spans="1:22" ht="15" customHeight="1" x14ac:dyDescent="0.2">
      <c r="A17" s="6" t="s">
        <v>21</v>
      </c>
      <c r="B17" s="18">
        <f t="shared" ref="B17:I17" si="17">B12+B13+B20</f>
        <v>-71</v>
      </c>
      <c r="C17" s="18">
        <f t="shared" si="17"/>
        <v>9</v>
      </c>
      <c r="D17" s="18">
        <f t="shared" si="17"/>
        <v>41</v>
      </c>
      <c r="E17" s="18">
        <f t="shared" si="17"/>
        <v>-52</v>
      </c>
      <c r="F17" s="18">
        <f t="shared" si="17"/>
        <v>61</v>
      </c>
      <c r="G17" s="18">
        <f t="shared" si="17"/>
        <v>-22</v>
      </c>
      <c r="H17" s="18">
        <f t="shared" si="17"/>
        <v>113</v>
      </c>
      <c r="I17" s="18">
        <f t="shared" si="17"/>
        <v>-1</v>
      </c>
      <c r="J17" s="25">
        <f t="shared" si="3"/>
        <v>-6.2641587149035489</v>
      </c>
      <c r="K17" s="25">
        <v>7.3483400309445477</v>
      </c>
      <c r="L17" s="25">
        <v>13.612498745848097</v>
      </c>
      <c r="M17" s="18">
        <f t="shared" ref="M17:U17" si="18">M12+M13+M20</f>
        <v>-19</v>
      </c>
      <c r="N17" s="18">
        <f t="shared" si="18"/>
        <v>155</v>
      </c>
      <c r="O17" s="18">
        <f t="shared" si="18"/>
        <v>20</v>
      </c>
      <c r="P17" s="18">
        <f t="shared" si="18"/>
        <v>105</v>
      </c>
      <c r="Q17" s="18">
        <f t="shared" si="18"/>
        <v>50</v>
      </c>
      <c r="R17" s="18">
        <f t="shared" si="18"/>
        <v>174</v>
      </c>
      <c r="S17" s="18">
        <f t="shared" si="18"/>
        <v>-42</v>
      </c>
      <c r="T17" s="18">
        <f t="shared" si="18"/>
        <v>110</v>
      </c>
      <c r="U17" s="18">
        <f t="shared" si="18"/>
        <v>64</v>
      </c>
      <c r="V17" s="25">
        <v>-2.2888272227532198</v>
      </c>
    </row>
    <row r="18" spans="1:22" ht="15" customHeight="1" x14ac:dyDescent="0.2">
      <c r="A18" s="4" t="s">
        <v>20</v>
      </c>
      <c r="B18" s="20">
        <f t="shared" ref="B18:I18" si="19">B14+B22</f>
        <v>-9</v>
      </c>
      <c r="C18" s="20">
        <f t="shared" si="19"/>
        <v>39</v>
      </c>
      <c r="D18" s="20">
        <f t="shared" si="19"/>
        <v>50</v>
      </c>
      <c r="E18" s="20">
        <f t="shared" si="19"/>
        <v>-19</v>
      </c>
      <c r="F18" s="20">
        <f t="shared" si="19"/>
        <v>28</v>
      </c>
      <c r="G18" s="20">
        <f t="shared" si="19"/>
        <v>10</v>
      </c>
      <c r="H18" s="20">
        <f t="shared" si="19"/>
        <v>47</v>
      </c>
      <c r="I18" s="20">
        <f t="shared" si="19"/>
        <v>-14</v>
      </c>
      <c r="J18" s="26">
        <f t="shared" si="3"/>
        <v>-5.3023607165029967</v>
      </c>
      <c r="K18" s="26">
        <v>7.8140052664254673</v>
      </c>
      <c r="L18" s="26">
        <v>13.116365982928464</v>
      </c>
      <c r="M18" s="20">
        <f t="shared" ref="M18:U18" si="20">M14+M22</f>
        <v>10</v>
      </c>
      <c r="N18" s="20">
        <f t="shared" si="20"/>
        <v>102</v>
      </c>
      <c r="O18" s="20">
        <f t="shared" si="20"/>
        <v>18</v>
      </c>
      <c r="P18" s="20">
        <f t="shared" si="20"/>
        <v>48</v>
      </c>
      <c r="Q18" s="20">
        <f t="shared" si="20"/>
        <v>54</v>
      </c>
      <c r="R18" s="20">
        <f t="shared" si="20"/>
        <v>92</v>
      </c>
      <c r="S18" s="20">
        <f t="shared" si="20"/>
        <v>-8</v>
      </c>
      <c r="T18" s="20">
        <f t="shared" si="20"/>
        <v>44</v>
      </c>
      <c r="U18" s="20">
        <f t="shared" si="20"/>
        <v>48</v>
      </c>
      <c r="V18" s="26">
        <v>2.7907161665805233</v>
      </c>
    </row>
    <row r="19" spans="1:22" ht="15" customHeight="1" x14ac:dyDescent="0.2">
      <c r="A19" s="2" t="s">
        <v>19</v>
      </c>
      <c r="B19" s="19">
        <f t="shared" ref="B19:I19" si="21">B15+B16+B21+B23</f>
        <v>-19</v>
      </c>
      <c r="C19" s="19">
        <f t="shared" si="21"/>
        <v>98</v>
      </c>
      <c r="D19" s="19">
        <f t="shared" si="21"/>
        <v>67</v>
      </c>
      <c r="E19" s="19">
        <f t="shared" si="21"/>
        <v>-49</v>
      </c>
      <c r="F19" s="19">
        <f t="shared" si="21"/>
        <v>61</v>
      </c>
      <c r="G19" s="19">
        <f t="shared" si="21"/>
        <v>4</v>
      </c>
      <c r="H19" s="19">
        <f t="shared" si="21"/>
        <v>110</v>
      </c>
      <c r="I19" s="19">
        <f t="shared" si="21"/>
        <v>-17</v>
      </c>
      <c r="J19" s="30">
        <f t="shared" si="3"/>
        <v>-5.8665503306392361</v>
      </c>
      <c r="K19" s="30">
        <v>7.3032565340610889</v>
      </c>
      <c r="L19" s="30">
        <v>13.169806864700325</v>
      </c>
      <c r="M19" s="19">
        <f t="shared" ref="M19:U19" si="22">M15+M16+M21+M23</f>
        <v>30</v>
      </c>
      <c r="N19" s="19">
        <f t="shared" si="22"/>
        <v>270</v>
      </c>
      <c r="O19" s="19">
        <f t="shared" si="22"/>
        <v>34</v>
      </c>
      <c r="P19" s="19">
        <f t="shared" si="22"/>
        <v>173</v>
      </c>
      <c r="Q19" s="19">
        <f t="shared" si="22"/>
        <v>97</v>
      </c>
      <c r="R19" s="19">
        <f t="shared" si="22"/>
        <v>240</v>
      </c>
      <c r="S19" s="19">
        <f t="shared" si="22"/>
        <v>-12</v>
      </c>
      <c r="T19" s="19">
        <f t="shared" si="22"/>
        <v>151</v>
      </c>
      <c r="U19" s="19">
        <f t="shared" si="22"/>
        <v>89</v>
      </c>
      <c r="V19" s="30">
        <v>3.5917655085546336</v>
      </c>
    </row>
    <row r="20" spans="1:22" ht="15" customHeight="1" x14ac:dyDescent="0.2">
      <c r="A20" s="5" t="s">
        <v>18</v>
      </c>
      <c r="B20" s="18">
        <f>E20+M20</f>
        <v>-59</v>
      </c>
      <c r="C20" s="18">
        <v>-5</v>
      </c>
      <c r="D20" s="18">
        <f>G20-I20+O20-S20</f>
        <v>34</v>
      </c>
      <c r="E20" s="18">
        <f>F20-H20</f>
        <v>-32</v>
      </c>
      <c r="F20" s="18">
        <v>54</v>
      </c>
      <c r="G20" s="18">
        <v>-17</v>
      </c>
      <c r="H20" s="18">
        <v>86</v>
      </c>
      <c r="I20" s="18">
        <v>-6</v>
      </c>
      <c r="J20" s="25">
        <f t="shared" si="3"/>
        <v>-4.5748377655991002</v>
      </c>
      <c r="K20" s="25">
        <v>7.7200387294484818</v>
      </c>
      <c r="L20" s="25">
        <v>12.294876495047582</v>
      </c>
      <c r="M20" s="18">
        <f>N20-R20</f>
        <v>-27</v>
      </c>
      <c r="N20" s="18">
        <f>SUM(P20:Q20)</f>
        <v>123</v>
      </c>
      <c r="O20" s="22">
        <v>10</v>
      </c>
      <c r="P20" s="22">
        <v>90</v>
      </c>
      <c r="Q20" s="22">
        <v>33</v>
      </c>
      <c r="R20" s="22">
        <f>SUM(T20:U20)</f>
        <v>150</v>
      </c>
      <c r="S20" s="22">
        <v>-35</v>
      </c>
      <c r="T20" s="22">
        <v>100</v>
      </c>
      <c r="U20" s="22">
        <v>50</v>
      </c>
      <c r="V20" s="29">
        <v>-3.8600193647242342</v>
      </c>
    </row>
    <row r="21" spans="1:22" ht="15" customHeight="1" x14ac:dyDescent="0.2">
      <c r="A21" s="3" t="s">
        <v>17</v>
      </c>
      <c r="B21" s="20">
        <f t="shared" ref="B21:B38" si="23">E21+M21</f>
        <v>6</v>
      </c>
      <c r="C21" s="20">
        <v>63</v>
      </c>
      <c r="D21" s="20">
        <f t="shared" ref="D21:D38" si="24">G21-I21+O21-S21</f>
        <v>37</v>
      </c>
      <c r="E21" s="20">
        <f t="shared" ref="E21:E38" si="25">F21-H21</f>
        <v>-20</v>
      </c>
      <c r="F21" s="20">
        <v>46</v>
      </c>
      <c r="G21" s="20">
        <v>7</v>
      </c>
      <c r="H21" s="20">
        <v>66</v>
      </c>
      <c r="I21" s="20">
        <v>-10</v>
      </c>
      <c r="J21" s="26">
        <f t="shared" si="3"/>
        <v>-3.7411110177256912</v>
      </c>
      <c r="K21" s="26">
        <v>8.6045553407690907</v>
      </c>
      <c r="L21" s="26">
        <v>12.345666358494782</v>
      </c>
      <c r="M21" s="20">
        <f t="shared" ref="M21:M38" si="26">N21-R21</f>
        <v>26</v>
      </c>
      <c r="N21" s="20">
        <f>SUM(P21:Q21)</f>
        <v>171</v>
      </c>
      <c r="O21" s="20">
        <v>11</v>
      </c>
      <c r="P21" s="20">
        <v>117</v>
      </c>
      <c r="Q21" s="20">
        <v>54</v>
      </c>
      <c r="R21" s="20">
        <f t="shared" ref="R21:R38" si="27">SUM(T21:U21)</f>
        <v>145</v>
      </c>
      <c r="S21" s="20">
        <v>-9</v>
      </c>
      <c r="T21" s="20">
        <v>99</v>
      </c>
      <c r="U21" s="20">
        <v>46</v>
      </c>
      <c r="V21" s="26">
        <v>4.8634443230433924</v>
      </c>
    </row>
    <row r="22" spans="1:22" ht="15" customHeight="1" x14ac:dyDescent="0.2">
      <c r="A22" s="3" t="s">
        <v>16</v>
      </c>
      <c r="B22" s="20">
        <f t="shared" si="23"/>
        <v>-7</v>
      </c>
      <c r="C22" s="20">
        <v>11</v>
      </c>
      <c r="D22" s="20">
        <f t="shared" si="24"/>
        <v>23</v>
      </c>
      <c r="E22" s="20">
        <f t="shared" si="25"/>
        <v>-6</v>
      </c>
      <c r="F22" s="20">
        <v>12</v>
      </c>
      <c r="G22" s="20">
        <v>2</v>
      </c>
      <c r="H22" s="20">
        <v>18</v>
      </c>
      <c r="I22" s="20">
        <v>-13</v>
      </c>
      <c r="J22" s="26">
        <f t="shared" si="3"/>
        <v>-3.5927554301463367</v>
      </c>
      <c r="K22" s="26">
        <v>7.1855108602926698</v>
      </c>
      <c r="L22" s="26">
        <v>10.778266290439007</v>
      </c>
      <c r="M22" s="20">
        <f>N22-R22</f>
        <v>-1</v>
      </c>
      <c r="N22" s="20">
        <f t="shared" ref="N22:N38" si="28">SUM(P22:Q22)</f>
        <v>45</v>
      </c>
      <c r="O22" s="20">
        <v>10</v>
      </c>
      <c r="P22" s="20">
        <v>22</v>
      </c>
      <c r="Q22" s="20">
        <v>23</v>
      </c>
      <c r="R22" s="20">
        <f t="shared" si="27"/>
        <v>46</v>
      </c>
      <c r="S22" s="20">
        <v>2</v>
      </c>
      <c r="T22" s="20">
        <v>23</v>
      </c>
      <c r="U22" s="20">
        <v>23</v>
      </c>
      <c r="V22" s="26">
        <v>-0.59879257169105315</v>
      </c>
    </row>
    <row r="23" spans="1:22" ht="15" customHeight="1" x14ac:dyDescent="0.2">
      <c r="A23" s="1" t="s">
        <v>15</v>
      </c>
      <c r="B23" s="19">
        <f t="shared" si="23"/>
        <v>-12</v>
      </c>
      <c r="C23" s="19">
        <v>11</v>
      </c>
      <c r="D23" s="19">
        <f t="shared" si="24"/>
        <v>1</v>
      </c>
      <c r="E23" s="19">
        <f t="shared" si="25"/>
        <v>-11</v>
      </c>
      <c r="F23" s="19">
        <v>4</v>
      </c>
      <c r="G23" s="19">
        <v>-5</v>
      </c>
      <c r="H23" s="19">
        <v>15</v>
      </c>
      <c r="I23" s="19">
        <v>1</v>
      </c>
      <c r="J23" s="30">
        <f t="shared" si="3"/>
        <v>-9.1089351507341583</v>
      </c>
      <c r="K23" s="30">
        <v>3.3123400548124216</v>
      </c>
      <c r="L23" s="30">
        <v>12.42127520554658</v>
      </c>
      <c r="M23" s="19">
        <f t="shared" si="26"/>
        <v>-1</v>
      </c>
      <c r="N23" s="19">
        <f t="shared" si="28"/>
        <v>49</v>
      </c>
      <c r="O23" s="19">
        <v>14</v>
      </c>
      <c r="P23" s="19">
        <v>33</v>
      </c>
      <c r="Q23" s="19">
        <v>16</v>
      </c>
      <c r="R23" s="19">
        <f t="shared" si="27"/>
        <v>50</v>
      </c>
      <c r="S23" s="24">
        <v>7</v>
      </c>
      <c r="T23" s="24">
        <v>38</v>
      </c>
      <c r="U23" s="24">
        <v>12</v>
      </c>
      <c r="V23" s="31">
        <v>-0.8280850137031095</v>
      </c>
    </row>
    <row r="24" spans="1:22" ht="15" customHeight="1" x14ac:dyDescent="0.2">
      <c r="A24" s="7" t="s">
        <v>14</v>
      </c>
      <c r="B24" s="17">
        <f t="shared" si="23"/>
        <v>-7</v>
      </c>
      <c r="C24" s="17">
        <v>-1</v>
      </c>
      <c r="D24" s="17">
        <f t="shared" si="24"/>
        <v>1</v>
      </c>
      <c r="E24" s="18">
        <f t="shared" si="25"/>
        <v>-4</v>
      </c>
      <c r="F24" s="17">
        <v>2</v>
      </c>
      <c r="G24" s="17">
        <v>-2</v>
      </c>
      <c r="H24" s="17">
        <v>6</v>
      </c>
      <c r="I24" s="23">
        <v>-4</v>
      </c>
      <c r="J24" s="38">
        <f t="shared" si="3"/>
        <v>-10.103246879065519</v>
      </c>
      <c r="K24" s="38">
        <v>5.0516234395327588</v>
      </c>
      <c r="L24" s="38">
        <v>15.154870318598277</v>
      </c>
      <c r="M24" s="18">
        <f t="shared" si="26"/>
        <v>-3</v>
      </c>
      <c r="N24" s="17">
        <f t="shared" si="28"/>
        <v>6</v>
      </c>
      <c r="O24" s="17">
        <v>-1</v>
      </c>
      <c r="P24" s="17">
        <v>5</v>
      </c>
      <c r="Q24" s="17">
        <v>1</v>
      </c>
      <c r="R24" s="17">
        <f t="shared" si="27"/>
        <v>9</v>
      </c>
      <c r="S24" s="17">
        <v>0</v>
      </c>
      <c r="T24" s="17">
        <v>4</v>
      </c>
      <c r="U24" s="17">
        <v>5</v>
      </c>
      <c r="V24" s="28">
        <v>-7.5774351592991422</v>
      </c>
    </row>
    <row r="25" spans="1:22" ht="15" customHeight="1" x14ac:dyDescent="0.2">
      <c r="A25" s="5" t="s">
        <v>13</v>
      </c>
      <c r="B25" s="18">
        <f t="shared" si="23"/>
        <v>0</v>
      </c>
      <c r="C25" s="18">
        <v>4</v>
      </c>
      <c r="D25" s="18">
        <f t="shared" si="24"/>
        <v>2</v>
      </c>
      <c r="E25" s="18">
        <f t="shared" si="25"/>
        <v>-1</v>
      </c>
      <c r="F25" s="18">
        <v>0</v>
      </c>
      <c r="G25" s="18">
        <v>0</v>
      </c>
      <c r="H25" s="18">
        <v>1</v>
      </c>
      <c r="I25" s="18">
        <v>-1</v>
      </c>
      <c r="J25" s="25">
        <f t="shared" si="3"/>
        <v>-9.7572711719418308</v>
      </c>
      <c r="K25" s="25">
        <v>0</v>
      </c>
      <c r="L25" s="25">
        <v>9.7572711719418308</v>
      </c>
      <c r="M25" s="18">
        <f t="shared" si="26"/>
        <v>1</v>
      </c>
      <c r="N25" s="18">
        <f t="shared" si="28"/>
        <v>2</v>
      </c>
      <c r="O25" s="18">
        <v>-1</v>
      </c>
      <c r="P25" s="18">
        <v>1</v>
      </c>
      <c r="Q25" s="18">
        <v>1</v>
      </c>
      <c r="R25" s="18">
        <f t="shared" si="27"/>
        <v>1</v>
      </c>
      <c r="S25" s="22">
        <v>-2</v>
      </c>
      <c r="T25" s="22">
        <v>0</v>
      </c>
      <c r="U25" s="22">
        <v>1</v>
      </c>
      <c r="V25" s="29">
        <v>9.7572711719418308</v>
      </c>
    </row>
    <row r="26" spans="1:22" ht="15" customHeight="1" x14ac:dyDescent="0.2">
      <c r="A26" s="3" t="s">
        <v>12</v>
      </c>
      <c r="B26" s="20">
        <f t="shared" si="23"/>
        <v>3</v>
      </c>
      <c r="C26" s="20">
        <v>3</v>
      </c>
      <c r="D26" s="20">
        <f t="shared" si="24"/>
        <v>1</v>
      </c>
      <c r="E26" s="20">
        <f t="shared" si="25"/>
        <v>-4</v>
      </c>
      <c r="F26" s="20">
        <v>0</v>
      </c>
      <c r="G26" s="20">
        <v>-4</v>
      </c>
      <c r="H26" s="20">
        <v>4</v>
      </c>
      <c r="I26" s="20">
        <v>2</v>
      </c>
      <c r="J26" s="26">
        <f t="shared" si="3"/>
        <v>-17.527010804321726</v>
      </c>
      <c r="K26" s="26">
        <v>0</v>
      </c>
      <c r="L26" s="26">
        <v>17.527010804321726</v>
      </c>
      <c r="M26" s="20">
        <f t="shared" si="26"/>
        <v>7</v>
      </c>
      <c r="N26" s="20">
        <f t="shared" si="28"/>
        <v>10</v>
      </c>
      <c r="O26" s="20">
        <v>7</v>
      </c>
      <c r="P26" s="20">
        <v>5</v>
      </c>
      <c r="Q26" s="20">
        <v>5</v>
      </c>
      <c r="R26" s="20">
        <f t="shared" si="27"/>
        <v>3</v>
      </c>
      <c r="S26" s="20">
        <v>0</v>
      </c>
      <c r="T26" s="20">
        <v>1</v>
      </c>
      <c r="U26" s="20">
        <v>2</v>
      </c>
      <c r="V26" s="26">
        <v>30.67226890756303</v>
      </c>
    </row>
    <row r="27" spans="1:22" ht="15" customHeight="1" x14ac:dyDescent="0.2">
      <c r="A27" s="1" t="s">
        <v>11</v>
      </c>
      <c r="B27" s="19">
        <f t="shared" si="23"/>
        <v>-8</v>
      </c>
      <c r="C27" s="19">
        <v>8</v>
      </c>
      <c r="D27" s="19">
        <f t="shared" si="24"/>
        <v>3</v>
      </c>
      <c r="E27" s="19">
        <f t="shared" si="25"/>
        <v>-11</v>
      </c>
      <c r="F27" s="19">
        <v>5</v>
      </c>
      <c r="G27" s="19">
        <v>1</v>
      </c>
      <c r="H27" s="19">
        <v>16</v>
      </c>
      <c r="I27" s="19">
        <v>8</v>
      </c>
      <c r="J27" s="30">
        <f t="shared" si="3"/>
        <v>-18.972328280346272</v>
      </c>
      <c r="K27" s="30">
        <v>8.6237855819755787</v>
      </c>
      <c r="L27" s="30">
        <v>27.59611386232185</v>
      </c>
      <c r="M27" s="19">
        <f t="shared" si="26"/>
        <v>3</v>
      </c>
      <c r="N27" s="19">
        <f t="shared" si="28"/>
        <v>14</v>
      </c>
      <c r="O27" s="24">
        <v>5</v>
      </c>
      <c r="P27" s="24">
        <v>4</v>
      </c>
      <c r="Q27" s="24">
        <v>10</v>
      </c>
      <c r="R27" s="24">
        <f t="shared" si="27"/>
        <v>11</v>
      </c>
      <c r="S27" s="24">
        <v>-5</v>
      </c>
      <c r="T27" s="24">
        <v>5</v>
      </c>
      <c r="U27" s="24">
        <v>6</v>
      </c>
      <c r="V27" s="31">
        <v>5.1742713491853465</v>
      </c>
    </row>
    <row r="28" spans="1:22" ht="15" customHeight="1" x14ac:dyDescent="0.2">
      <c r="A28" s="5" t="s">
        <v>10</v>
      </c>
      <c r="B28" s="18">
        <f t="shared" si="23"/>
        <v>-10</v>
      </c>
      <c r="C28" s="18">
        <v>-2</v>
      </c>
      <c r="D28" s="18">
        <f t="shared" si="24"/>
        <v>-6</v>
      </c>
      <c r="E28" s="18">
        <f t="shared" si="25"/>
        <v>-3</v>
      </c>
      <c r="F28" s="18">
        <v>1</v>
      </c>
      <c r="G28" s="18">
        <v>1</v>
      </c>
      <c r="H28" s="18">
        <v>4</v>
      </c>
      <c r="I28" s="18">
        <v>2</v>
      </c>
      <c r="J28" s="25">
        <f t="shared" si="3"/>
        <v>-13.702572830113123</v>
      </c>
      <c r="K28" s="25">
        <v>4.5675242767043747</v>
      </c>
      <c r="L28" s="25">
        <v>18.270097106817499</v>
      </c>
      <c r="M28" s="18">
        <f t="shared" si="26"/>
        <v>-7</v>
      </c>
      <c r="N28" s="18">
        <f t="shared" si="28"/>
        <v>1</v>
      </c>
      <c r="O28" s="18">
        <v>-3</v>
      </c>
      <c r="P28" s="18">
        <v>1</v>
      </c>
      <c r="Q28" s="18">
        <v>0</v>
      </c>
      <c r="R28" s="18">
        <f t="shared" si="27"/>
        <v>8</v>
      </c>
      <c r="S28" s="18">
        <v>2</v>
      </c>
      <c r="T28" s="18">
        <v>3</v>
      </c>
      <c r="U28" s="18">
        <v>5</v>
      </c>
      <c r="V28" s="25">
        <v>-31.972669936930622</v>
      </c>
    </row>
    <row r="29" spans="1:22" ht="15" customHeight="1" x14ac:dyDescent="0.2">
      <c r="A29" s="3" t="s">
        <v>9</v>
      </c>
      <c r="B29" s="20">
        <f t="shared" si="23"/>
        <v>5</v>
      </c>
      <c r="C29" s="20">
        <v>5</v>
      </c>
      <c r="D29" s="20">
        <f t="shared" si="24"/>
        <v>10</v>
      </c>
      <c r="E29" s="20">
        <f>F29-H29</f>
        <v>-4</v>
      </c>
      <c r="F29" s="20">
        <v>7</v>
      </c>
      <c r="G29" s="20">
        <v>6</v>
      </c>
      <c r="H29" s="20">
        <v>11</v>
      </c>
      <c r="I29" s="20">
        <v>4</v>
      </c>
      <c r="J29" s="26">
        <f t="shared" si="3"/>
        <v>-6.8107180176145672</v>
      </c>
      <c r="K29" s="26">
        <v>11.918756530825496</v>
      </c>
      <c r="L29" s="26">
        <v>18.729474548440063</v>
      </c>
      <c r="M29" s="20">
        <f t="shared" si="26"/>
        <v>9</v>
      </c>
      <c r="N29" s="20">
        <f t="shared" si="28"/>
        <v>22</v>
      </c>
      <c r="O29" s="20">
        <v>2</v>
      </c>
      <c r="P29" s="20">
        <v>7</v>
      </c>
      <c r="Q29" s="20">
        <v>15</v>
      </c>
      <c r="R29" s="20">
        <f t="shared" si="27"/>
        <v>13</v>
      </c>
      <c r="S29" s="20">
        <v>-6</v>
      </c>
      <c r="T29" s="20">
        <v>6</v>
      </c>
      <c r="U29" s="20">
        <v>7</v>
      </c>
      <c r="V29" s="26">
        <v>15.324115539632775</v>
      </c>
    </row>
    <row r="30" spans="1:22" ht="15" customHeight="1" x14ac:dyDescent="0.2">
      <c r="A30" s="3" t="s">
        <v>8</v>
      </c>
      <c r="B30" s="20">
        <f t="shared" si="23"/>
        <v>0</v>
      </c>
      <c r="C30" s="20">
        <v>14</v>
      </c>
      <c r="D30" s="20">
        <f t="shared" si="24"/>
        <v>12</v>
      </c>
      <c r="E30" s="20">
        <f t="shared" si="25"/>
        <v>2</v>
      </c>
      <c r="F30" s="20">
        <v>6</v>
      </c>
      <c r="G30" s="20">
        <v>4</v>
      </c>
      <c r="H30" s="20">
        <v>4</v>
      </c>
      <c r="I30" s="20">
        <v>-6</v>
      </c>
      <c r="J30" s="26">
        <f t="shared" si="3"/>
        <v>3.4120440480864493</v>
      </c>
      <c r="K30" s="26">
        <v>10.236132144259351</v>
      </c>
      <c r="L30" s="26">
        <v>6.8240880961729014</v>
      </c>
      <c r="M30" s="20">
        <f t="shared" si="26"/>
        <v>-2</v>
      </c>
      <c r="N30" s="20">
        <f t="shared" si="28"/>
        <v>12</v>
      </c>
      <c r="O30" s="20">
        <v>1</v>
      </c>
      <c r="P30" s="20">
        <v>9</v>
      </c>
      <c r="Q30" s="20">
        <v>3</v>
      </c>
      <c r="R30" s="20">
        <f t="shared" si="27"/>
        <v>14</v>
      </c>
      <c r="S30" s="20">
        <v>-1</v>
      </c>
      <c r="T30" s="20">
        <v>7</v>
      </c>
      <c r="U30" s="20">
        <v>7</v>
      </c>
      <c r="V30" s="26">
        <v>-3.4120440480864538</v>
      </c>
    </row>
    <row r="31" spans="1:22" ht="15" customHeight="1" x14ac:dyDescent="0.2">
      <c r="A31" s="1" t="s">
        <v>7</v>
      </c>
      <c r="B31" s="19">
        <f t="shared" si="23"/>
        <v>3</v>
      </c>
      <c r="C31" s="19">
        <v>11</v>
      </c>
      <c r="D31" s="19">
        <f t="shared" si="24"/>
        <v>11</v>
      </c>
      <c r="E31" s="19">
        <f t="shared" si="25"/>
        <v>-8</v>
      </c>
      <c r="F31" s="19">
        <v>2</v>
      </c>
      <c r="G31" s="19">
        <v>-3</v>
      </c>
      <c r="H31" s="19">
        <v>10</v>
      </c>
      <c r="I31" s="19">
        <v>-1</v>
      </c>
      <c r="J31" s="30">
        <f t="shared" si="3"/>
        <v>-15.358720807910794</v>
      </c>
      <c r="K31" s="30">
        <v>3.8396802019776977</v>
      </c>
      <c r="L31" s="30">
        <v>19.198401009888492</v>
      </c>
      <c r="M31" s="19">
        <f t="shared" si="26"/>
        <v>11</v>
      </c>
      <c r="N31" s="19">
        <f t="shared" si="28"/>
        <v>22</v>
      </c>
      <c r="O31" s="19">
        <v>8</v>
      </c>
      <c r="P31" s="19">
        <v>9</v>
      </c>
      <c r="Q31" s="19">
        <v>13</v>
      </c>
      <c r="R31" s="19">
        <f t="shared" si="27"/>
        <v>11</v>
      </c>
      <c r="S31" s="19">
        <v>-5</v>
      </c>
      <c r="T31" s="19">
        <v>5</v>
      </c>
      <c r="U31" s="19">
        <v>6</v>
      </c>
      <c r="V31" s="30">
        <v>21.118241110877342</v>
      </c>
    </row>
    <row r="32" spans="1:22" ht="15" customHeight="1" x14ac:dyDescent="0.2">
      <c r="A32" s="5" t="s">
        <v>6</v>
      </c>
      <c r="B32" s="18">
        <f t="shared" si="23"/>
        <v>2</v>
      </c>
      <c r="C32" s="18">
        <v>3</v>
      </c>
      <c r="D32" s="18">
        <f t="shared" si="24"/>
        <v>4</v>
      </c>
      <c r="E32" s="18">
        <f t="shared" si="25"/>
        <v>1</v>
      </c>
      <c r="F32" s="18">
        <v>1</v>
      </c>
      <c r="G32" s="18">
        <v>0</v>
      </c>
      <c r="H32" s="18">
        <v>0</v>
      </c>
      <c r="I32" s="18">
        <v>-1</v>
      </c>
      <c r="J32" s="25">
        <f t="shared" si="3"/>
        <v>7.9340926875923827</v>
      </c>
      <c r="K32" s="25">
        <v>7.9340926875923827</v>
      </c>
      <c r="L32" s="25">
        <v>0</v>
      </c>
      <c r="M32" s="18">
        <f t="shared" si="26"/>
        <v>1</v>
      </c>
      <c r="N32" s="18">
        <f t="shared" si="28"/>
        <v>6</v>
      </c>
      <c r="O32" s="22">
        <v>1</v>
      </c>
      <c r="P32" s="22">
        <v>2</v>
      </c>
      <c r="Q32" s="22">
        <v>4</v>
      </c>
      <c r="R32" s="22">
        <f t="shared" si="27"/>
        <v>5</v>
      </c>
      <c r="S32" s="22">
        <v>-2</v>
      </c>
      <c r="T32" s="22">
        <v>1</v>
      </c>
      <c r="U32" s="22">
        <v>4</v>
      </c>
      <c r="V32" s="29">
        <v>7.9340926875923756</v>
      </c>
    </row>
    <row r="33" spans="1:22" ht="15" customHeight="1" x14ac:dyDescent="0.2">
      <c r="A33" s="3" t="s">
        <v>5</v>
      </c>
      <c r="B33" s="20">
        <f t="shared" si="23"/>
        <v>-4</v>
      </c>
      <c r="C33" s="20">
        <v>0</v>
      </c>
      <c r="D33" s="20">
        <f t="shared" si="24"/>
        <v>14</v>
      </c>
      <c r="E33" s="20">
        <f t="shared" si="25"/>
        <v>-6</v>
      </c>
      <c r="F33" s="20">
        <v>5</v>
      </c>
      <c r="G33" s="20">
        <v>2</v>
      </c>
      <c r="H33" s="20">
        <v>11</v>
      </c>
      <c r="I33" s="20">
        <v>-1</v>
      </c>
      <c r="J33" s="26">
        <f t="shared" si="3"/>
        <v>-10.63850458572983</v>
      </c>
      <c r="K33" s="26">
        <v>8.8654204881081924</v>
      </c>
      <c r="L33" s="26">
        <v>19.503925073838023</v>
      </c>
      <c r="M33" s="20">
        <f t="shared" si="26"/>
        <v>2</v>
      </c>
      <c r="N33" s="20">
        <f t="shared" si="28"/>
        <v>11</v>
      </c>
      <c r="O33" s="20">
        <v>3</v>
      </c>
      <c r="P33" s="20">
        <v>3</v>
      </c>
      <c r="Q33" s="20">
        <v>8</v>
      </c>
      <c r="R33" s="20">
        <f t="shared" si="27"/>
        <v>9</v>
      </c>
      <c r="S33" s="20">
        <v>-8</v>
      </c>
      <c r="T33" s="20">
        <v>5</v>
      </c>
      <c r="U33" s="20">
        <v>4</v>
      </c>
      <c r="V33" s="26">
        <v>3.5461681952432738</v>
      </c>
    </row>
    <row r="34" spans="1:22" ht="15" customHeight="1" x14ac:dyDescent="0.2">
      <c r="A34" s="3" t="s">
        <v>4</v>
      </c>
      <c r="B34" s="20">
        <f t="shared" si="23"/>
        <v>14</v>
      </c>
      <c r="C34" s="20">
        <v>20</v>
      </c>
      <c r="D34" s="20">
        <f t="shared" si="24"/>
        <v>13</v>
      </c>
      <c r="E34" s="20">
        <f t="shared" si="25"/>
        <v>0</v>
      </c>
      <c r="F34" s="20">
        <v>4</v>
      </c>
      <c r="G34" s="20">
        <v>2</v>
      </c>
      <c r="H34" s="20">
        <v>4</v>
      </c>
      <c r="I34" s="20">
        <v>-2</v>
      </c>
      <c r="J34" s="26">
        <f t="shared" si="3"/>
        <v>0</v>
      </c>
      <c r="K34" s="26">
        <v>10.589532319832887</v>
      </c>
      <c r="L34" s="26">
        <v>10.589532319832887</v>
      </c>
      <c r="M34" s="20">
        <f t="shared" si="26"/>
        <v>14</v>
      </c>
      <c r="N34" s="20">
        <f t="shared" si="28"/>
        <v>22</v>
      </c>
      <c r="O34" s="20">
        <v>9</v>
      </c>
      <c r="P34" s="20">
        <v>15</v>
      </c>
      <c r="Q34" s="20">
        <v>7</v>
      </c>
      <c r="R34" s="20">
        <f t="shared" si="27"/>
        <v>8</v>
      </c>
      <c r="S34" s="20">
        <v>0</v>
      </c>
      <c r="T34" s="20">
        <v>0</v>
      </c>
      <c r="U34" s="20">
        <v>8</v>
      </c>
      <c r="V34" s="26">
        <v>37.063363119415115</v>
      </c>
    </row>
    <row r="35" spans="1:22" ht="15" customHeight="1" x14ac:dyDescent="0.2">
      <c r="A35" s="1" t="s">
        <v>3</v>
      </c>
      <c r="B35" s="19">
        <f t="shared" si="23"/>
        <v>-10</v>
      </c>
      <c r="C35" s="19">
        <v>-3</v>
      </c>
      <c r="D35" s="19">
        <f t="shared" si="24"/>
        <v>-3</v>
      </c>
      <c r="E35" s="19">
        <f t="shared" si="25"/>
        <v>-6</v>
      </c>
      <c r="F35" s="19">
        <v>0</v>
      </c>
      <c r="G35" s="19">
        <v>-3</v>
      </c>
      <c r="H35" s="19">
        <v>6</v>
      </c>
      <c r="I35" s="19">
        <v>0</v>
      </c>
      <c r="J35" s="30">
        <f t="shared" si="3"/>
        <v>-15.549559784152228</v>
      </c>
      <c r="K35" s="30">
        <v>0</v>
      </c>
      <c r="L35" s="30">
        <v>15.549559784152228</v>
      </c>
      <c r="M35" s="19">
        <f>N35-R35</f>
        <v>-4</v>
      </c>
      <c r="N35" s="19">
        <f t="shared" si="28"/>
        <v>7</v>
      </c>
      <c r="O35" s="24">
        <v>-2</v>
      </c>
      <c r="P35" s="24">
        <v>1</v>
      </c>
      <c r="Q35" s="24">
        <v>6</v>
      </c>
      <c r="R35" s="24">
        <f t="shared" si="27"/>
        <v>11</v>
      </c>
      <c r="S35" s="24">
        <v>-2</v>
      </c>
      <c r="T35" s="24">
        <v>5</v>
      </c>
      <c r="U35" s="24">
        <v>6</v>
      </c>
      <c r="V35" s="31">
        <v>-10.366373189434821</v>
      </c>
    </row>
    <row r="36" spans="1:22" ht="15" customHeight="1" x14ac:dyDescent="0.2">
      <c r="A36" s="5" t="s">
        <v>2</v>
      </c>
      <c r="B36" s="18">
        <f t="shared" si="23"/>
        <v>-2</v>
      </c>
      <c r="C36" s="18">
        <v>9</v>
      </c>
      <c r="D36" s="18">
        <f t="shared" si="24"/>
        <v>12</v>
      </c>
      <c r="E36" s="18">
        <f t="shared" si="25"/>
        <v>0</v>
      </c>
      <c r="F36" s="18">
        <v>1</v>
      </c>
      <c r="G36" s="18">
        <v>1</v>
      </c>
      <c r="H36" s="18">
        <v>1</v>
      </c>
      <c r="I36" s="18">
        <v>-8</v>
      </c>
      <c r="J36" s="25">
        <f t="shared" si="3"/>
        <v>0</v>
      </c>
      <c r="K36" s="25">
        <v>6.6272060425593722</v>
      </c>
      <c r="L36" s="25">
        <v>6.6272060425593722</v>
      </c>
      <c r="M36" s="18">
        <f t="shared" si="26"/>
        <v>-2</v>
      </c>
      <c r="N36" s="18">
        <f t="shared" si="28"/>
        <v>1</v>
      </c>
      <c r="O36" s="18">
        <v>1</v>
      </c>
      <c r="P36" s="18">
        <v>0</v>
      </c>
      <c r="Q36" s="18">
        <v>1</v>
      </c>
      <c r="R36" s="18">
        <f t="shared" si="27"/>
        <v>3</v>
      </c>
      <c r="S36" s="18">
        <v>-2</v>
      </c>
      <c r="T36" s="18">
        <v>1</v>
      </c>
      <c r="U36" s="18">
        <v>2</v>
      </c>
      <c r="V36" s="25">
        <v>-13.254412085118744</v>
      </c>
    </row>
    <row r="37" spans="1:22" ht="15" customHeight="1" x14ac:dyDescent="0.2">
      <c r="A37" s="3" t="s">
        <v>1</v>
      </c>
      <c r="B37" s="20">
        <f t="shared" si="23"/>
        <v>-5</v>
      </c>
      <c r="C37" s="20">
        <v>-2</v>
      </c>
      <c r="D37" s="20">
        <f t="shared" si="24"/>
        <v>-5</v>
      </c>
      <c r="E37" s="20">
        <f t="shared" si="25"/>
        <v>-2</v>
      </c>
      <c r="F37" s="20">
        <v>0</v>
      </c>
      <c r="G37" s="20">
        <v>0</v>
      </c>
      <c r="H37" s="20">
        <v>2</v>
      </c>
      <c r="I37" s="20">
        <v>1</v>
      </c>
      <c r="J37" s="26">
        <f t="shared" si="3"/>
        <v>-19.947535249754072</v>
      </c>
      <c r="K37" s="26">
        <v>0</v>
      </c>
      <c r="L37" s="26">
        <v>19.947535249754072</v>
      </c>
      <c r="M37" s="20">
        <f t="shared" si="26"/>
        <v>-3</v>
      </c>
      <c r="N37" s="20">
        <f t="shared" si="28"/>
        <v>2</v>
      </c>
      <c r="O37" s="20">
        <v>-2</v>
      </c>
      <c r="P37" s="20">
        <v>1</v>
      </c>
      <c r="Q37" s="20">
        <v>1</v>
      </c>
      <c r="R37" s="20">
        <f t="shared" si="27"/>
        <v>5</v>
      </c>
      <c r="S37" s="20">
        <v>2</v>
      </c>
      <c r="T37" s="20">
        <v>1</v>
      </c>
      <c r="U37" s="20">
        <v>4</v>
      </c>
      <c r="V37" s="26">
        <v>-29.921302874631106</v>
      </c>
    </row>
    <row r="38" spans="1:22" ht="15" customHeight="1" x14ac:dyDescent="0.2">
      <c r="A38" s="1" t="s">
        <v>0</v>
      </c>
      <c r="B38" s="19">
        <f t="shared" si="23"/>
        <v>-8</v>
      </c>
      <c r="C38" s="19">
        <v>-3</v>
      </c>
      <c r="D38" s="19">
        <f t="shared" si="24"/>
        <v>-6</v>
      </c>
      <c r="E38" s="19">
        <f t="shared" si="25"/>
        <v>-5</v>
      </c>
      <c r="F38" s="19">
        <v>0</v>
      </c>
      <c r="G38" s="19">
        <v>0</v>
      </c>
      <c r="H38" s="19">
        <v>5</v>
      </c>
      <c r="I38" s="19">
        <v>3</v>
      </c>
      <c r="J38" s="30">
        <f t="shared" si="3"/>
        <v>-53.163598228851086</v>
      </c>
      <c r="K38" s="30">
        <v>0</v>
      </c>
      <c r="L38" s="30">
        <v>53.163598228851086</v>
      </c>
      <c r="M38" s="19">
        <f t="shared" si="26"/>
        <v>-3</v>
      </c>
      <c r="N38" s="19">
        <f t="shared" si="28"/>
        <v>1</v>
      </c>
      <c r="O38" s="19">
        <v>-1</v>
      </c>
      <c r="P38" s="19">
        <v>1</v>
      </c>
      <c r="Q38" s="19">
        <v>0</v>
      </c>
      <c r="R38" s="19">
        <f t="shared" si="27"/>
        <v>4</v>
      </c>
      <c r="S38" s="19">
        <v>2</v>
      </c>
      <c r="T38" s="19">
        <v>1</v>
      </c>
      <c r="U38" s="19">
        <v>3</v>
      </c>
      <c r="V38" s="30">
        <v>-31.898158937310647</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50</v>
      </c>
      <c r="H6" s="14"/>
      <c r="I6" s="39" t="s">
        <v>50</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I9" si="0">B10+B11</f>
        <v>-210</v>
      </c>
      <c r="C9" s="17">
        <f t="shared" si="0"/>
        <v>-38</v>
      </c>
      <c r="D9" s="17">
        <f t="shared" si="0"/>
        <v>23</v>
      </c>
      <c r="E9" s="17">
        <f t="shared" si="0"/>
        <v>-181</v>
      </c>
      <c r="F9" s="17">
        <f t="shared" si="0"/>
        <v>127</v>
      </c>
      <c r="G9" s="17">
        <f t="shared" si="0"/>
        <v>3</v>
      </c>
      <c r="H9" s="17">
        <f t="shared" si="0"/>
        <v>308</v>
      </c>
      <c r="I9" s="17">
        <f t="shared" si="0"/>
        <v>2</v>
      </c>
      <c r="J9" s="28">
        <f>K9-L9</f>
        <v>-8.1889732156801891</v>
      </c>
      <c r="K9" s="28">
        <v>5.7458541347590266</v>
      </c>
      <c r="L9" s="28">
        <v>13.934827350439216</v>
      </c>
      <c r="M9" s="17">
        <f t="shared" ref="M9:U9" si="1">M10+M11</f>
        <v>-29</v>
      </c>
      <c r="N9" s="17">
        <f t="shared" si="1"/>
        <v>455</v>
      </c>
      <c r="O9" s="17">
        <f t="shared" si="1"/>
        <v>-6</v>
      </c>
      <c r="P9" s="17">
        <f t="shared" si="1"/>
        <v>266</v>
      </c>
      <c r="Q9" s="17">
        <f t="shared" si="1"/>
        <v>189</v>
      </c>
      <c r="R9" s="17">
        <f>R10+R11</f>
        <v>484</v>
      </c>
      <c r="S9" s="17">
        <f t="shared" si="1"/>
        <v>-28</v>
      </c>
      <c r="T9" s="17">
        <f t="shared" si="1"/>
        <v>295</v>
      </c>
      <c r="U9" s="17">
        <f t="shared" si="1"/>
        <v>189</v>
      </c>
      <c r="V9" s="28">
        <v>-1.3120454323465474</v>
      </c>
    </row>
    <row r="10" spans="1:22" ht="15" customHeight="1" x14ac:dyDescent="0.2">
      <c r="A10" s="6" t="s">
        <v>28</v>
      </c>
      <c r="B10" s="18">
        <f t="shared" ref="B10:I10" si="2">B20+B21+B22+B23</f>
        <v>-113</v>
      </c>
      <c r="C10" s="18">
        <f t="shared" si="2"/>
        <v>-16</v>
      </c>
      <c r="D10" s="18">
        <f t="shared" si="2"/>
        <v>19</v>
      </c>
      <c r="E10" s="18">
        <f t="shared" si="2"/>
        <v>-91</v>
      </c>
      <c r="F10" s="18">
        <f t="shared" si="2"/>
        <v>108</v>
      </c>
      <c r="G10" s="18">
        <f t="shared" si="2"/>
        <v>12</v>
      </c>
      <c r="H10" s="18">
        <f t="shared" si="2"/>
        <v>199</v>
      </c>
      <c r="I10" s="18">
        <f t="shared" si="2"/>
        <v>-16</v>
      </c>
      <c r="J10" s="25">
        <f t="shared" ref="J10:J38" si="3">K10-L10</f>
        <v>-5.4945436691740444</v>
      </c>
      <c r="K10" s="25">
        <v>6.5209968820966715</v>
      </c>
      <c r="L10" s="25">
        <v>12.015540551270716</v>
      </c>
      <c r="M10" s="18">
        <f t="shared" ref="M10:U10" si="4">M20+M21+M22+M23</f>
        <v>-22</v>
      </c>
      <c r="N10" s="18">
        <f t="shared" si="4"/>
        <v>333</v>
      </c>
      <c r="O10" s="18">
        <f t="shared" si="4"/>
        <v>-3</v>
      </c>
      <c r="P10" s="18">
        <f t="shared" si="4"/>
        <v>217</v>
      </c>
      <c r="Q10" s="18">
        <f t="shared" si="4"/>
        <v>116</v>
      </c>
      <c r="R10" s="18">
        <f t="shared" si="4"/>
        <v>355</v>
      </c>
      <c r="S10" s="18">
        <f t="shared" si="4"/>
        <v>6</v>
      </c>
      <c r="T10" s="18">
        <f t="shared" si="4"/>
        <v>247</v>
      </c>
      <c r="U10" s="18">
        <f t="shared" si="4"/>
        <v>108</v>
      </c>
      <c r="V10" s="25">
        <v>-1.328351216723398</v>
      </c>
    </row>
    <row r="11" spans="1:22" ht="15" customHeight="1" x14ac:dyDescent="0.2">
      <c r="A11" s="2" t="s">
        <v>27</v>
      </c>
      <c r="B11" s="19">
        <f t="shared" ref="B11:I11" si="5">B12+B13+B14+B15+B16</f>
        <v>-97</v>
      </c>
      <c r="C11" s="19">
        <f t="shared" si="5"/>
        <v>-22</v>
      </c>
      <c r="D11" s="19">
        <f t="shared" si="5"/>
        <v>4</v>
      </c>
      <c r="E11" s="19">
        <f t="shared" si="5"/>
        <v>-90</v>
      </c>
      <c r="F11" s="19">
        <f t="shared" si="5"/>
        <v>19</v>
      </c>
      <c r="G11" s="19">
        <f t="shared" si="5"/>
        <v>-9</v>
      </c>
      <c r="H11" s="19">
        <f t="shared" si="5"/>
        <v>109</v>
      </c>
      <c r="I11" s="19">
        <f t="shared" si="5"/>
        <v>18</v>
      </c>
      <c r="J11" s="30">
        <f t="shared" si="3"/>
        <v>-16.242531402227378</v>
      </c>
      <c r="K11" s="30">
        <v>3.4289788515813355</v>
      </c>
      <c r="L11" s="30">
        <v>19.671510253808712</v>
      </c>
      <c r="M11" s="19">
        <f t="shared" ref="M11:U11" si="6">M12+M13+M14+M15+M16</f>
        <v>-7</v>
      </c>
      <c r="N11" s="19">
        <f t="shared" si="6"/>
        <v>122</v>
      </c>
      <c r="O11" s="19">
        <f t="shared" si="6"/>
        <v>-3</v>
      </c>
      <c r="P11" s="19">
        <f t="shared" si="6"/>
        <v>49</v>
      </c>
      <c r="Q11" s="19">
        <f t="shared" si="6"/>
        <v>73</v>
      </c>
      <c r="R11" s="19">
        <f t="shared" si="6"/>
        <v>129</v>
      </c>
      <c r="S11" s="19">
        <f t="shared" si="6"/>
        <v>-34</v>
      </c>
      <c r="T11" s="19">
        <f t="shared" si="6"/>
        <v>48</v>
      </c>
      <c r="U11" s="19">
        <f t="shared" si="6"/>
        <v>81</v>
      </c>
      <c r="V11" s="30">
        <v>-1.2633079979510207</v>
      </c>
    </row>
    <row r="12" spans="1:22" ht="15" customHeight="1" x14ac:dyDescent="0.2">
      <c r="A12" s="6" t="s">
        <v>26</v>
      </c>
      <c r="B12" s="18">
        <f t="shared" ref="B12:I12" si="7">B24</f>
        <v>-16</v>
      </c>
      <c r="C12" s="18">
        <f t="shared" si="7"/>
        <v>-17</v>
      </c>
      <c r="D12" s="18">
        <f t="shared" si="7"/>
        <v>-9</v>
      </c>
      <c r="E12" s="18">
        <f t="shared" si="7"/>
        <v>-8</v>
      </c>
      <c r="F12" s="18">
        <f t="shared" si="7"/>
        <v>4</v>
      </c>
      <c r="G12" s="18">
        <f t="shared" si="7"/>
        <v>3</v>
      </c>
      <c r="H12" s="18">
        <f t="shared" si="7"/>
        <v>12</v>
      </c>
      <c r="I12" s="18">
        <f t="shared" si="7"/>
        <v>3</v>
      </c>
      <c r="J12" s="25">
        <f t="shared" si="3"/>
        <v>-18.716029125217922</v>
      </c>
      <c r="K12" s="25">
        <v>9.3580145626089628</v>
      </c>
      <c r="L12" s="25">
        <v>28.074043687826887</v>
      </c>
      <c r="M12" s="18">
        <f t="shared" ref="M12:U12" si="8">M24</f>
        <v>-8</v>
      </c>
      <c r="N12" s="18">
        <f t="shared" si="8"/>
        <v>3</v>
      </c>
      <c r="O12" s="18">
        <f t="shared" si="8"/>
        <v>-8</v>
      </c>
      <c r="P12" s="18">
        <f t="shared" si="8"/>
        <v>1</v>
      </c>
      <c r="Q12" s="18">
        <f t="shared" si="8"/>
        <v>2</v>
      </c>
      <c r="R12" s="18">
        <f t="shared" si="8"/>
        <v>11</v>
      </c>
      <c r="S12" s="18">
        <f t="shared" si="8"/>
        <v>1</v>
      </c>
      <c r="T12" s="18">
        <f t="shared" si="8"/>
        <v>4</v>
      </c>
      <c r="U12" s="18">
        <f t="shared" si="8"/>
        <v>7</v>
      </c>
      <c r="V12" s="25">
        <v>-18.716029125217926</v>
      </c>
    </row>
    <row r="13" spans="1:22" ht="15" customHeight="1" x14ac:dyDescent="0.2">
      <c r="A13" s="4" t="s">
        <v>25</v>
      </c>
      <c r="B13" s="20">
        <f t="shared" ref="B13:I13" si="9">B25+B26+B27</f>
        <v>-18</v>
      </c>
      <c r="C13" s="20">
        <f t="shared" si="9"/>
        <v>3</v>
      </c>
      <c r="D13" s="20">
        <f t="shared" si="9"/>
        <v>0</v>
      </c>
      <c r="E13" s="20">
        <f t="shared" si="9"/>
        <v>-17</v>
      </c>
      <c r="F13" s="20">
        <f t="shared" si="9"/>
        <v>3</v>
      </c>
      <c r="G13" s="20">
        <f t="shared" si="9"/>
        <v>-6</v>
      </c>
      <c r="H13" s="20">
        <f t="shared" si="9"/>
        <v>20</v>
      </c>
      <c r="I13" s="20">
        <f t="shared" si="9"/>
        <v>1</v>
      </c>
      <c r="J13" s="26">
        <f t="shared" si="3"/>
        <v>-16.842008121077889</v>
      </c>
      <c r="K13" s="26">
        <v>2.9721190801902151</v>
      </c>
      <c r="L13" s="26">
        <v>19.814127201268104</v>
      </c>
      <c r="M13" s="20">
        <f t="shared" ref="M13:U13" si="10">M25+M26+M27</f>
        <v>-1</v>
      </c>
      <c r="N13" s="20">
        <f t="shared" si="10"/>
        <v>14</v>
      </c>
      <c r="O13" s="20">
        <f t="shared" si="10"/>
        <v>-5</v>
      </c>
      <c r="P13" s="20">
        <f t="shared" si="10"/>
        <v>4</v>
      </c>
      <c r="Q13" s="20">
        <f t="shared" si="10"/>
        <v>10</v>
      </c>
      <c r="R13" s="20">
        <f t="shared" si="10"/>
        <v>15</v>
      </c>
      <c r="S13" s="20">
        <f t="shared" si="10"/>
        <v>-12</v>
      </c>
      <c r="T13" s="20">
        <f t="shared" si="10"/>
        <v>3</v>
      </c>
      <c r="U13" s="20">
        <f t="shared" si="10"/>
        <v>12</v>
      </c>
      <c r="V13" s="26">
        <v>-0.99070636006340429</v>
      </c>
    </row>
    <row r="14" spans="1:22" ht="15" customHeight="1" x14ac:dyDescent="0.2">
      <c r="A14" s="4" t="s">
        <v>24</v>
      </c>
      <c r="B14" s="20">
        <f t="shared" ref="B14:I14" si="11">B28+B29+B30+B31</f>
        <v>-27</v>
      </c>
      <c r="C14" s="20">
        <f t="shared" si="11"/>
        <v>-20</v>
      </c>
      <c r="D14" s="20">
        <f t="shared" si="11"/>
        <v>17</v>
      </c>
      <c r="E14" s="20">
        <f t="shared" si="11"/>
        <v>-21</v>
      </c>
      <c r="F14" s="20">
        <f t="shared" si="11"/>
        <v>7</v>
      </c>
      <c r="G14" s="20">
        <f t="shared" si="11"/>
        <v>-3</v>
      </c>
      <c r="H14" s="20">
        <f t="shared" si="11"/>
        <v>28</v>
      </c>
      <c r="I14" s="20">
        <f t="shared" si="11"/>
        <v>-7</v>
      </c>
      <c r="J14" s="26">
        <f t="shared" si="3"/>
        <v>-9.937922021346111</v>
      </c>
      <c r="K14" s="26">
        <v>3.3126406737820373</v>
      </c>
      <c r="L14" s="26">
        <v>13.250562695128149</v>
      </c>
      <c r="M14" s="20">
        <f t="shared" ref="M14:U14" si="12">M28+M29+M30+M31</f>
        <v>-6</v>
      </c>
      <c r="N14" s="20">
        <f t="shared" si="12"/>
        <v>53</v>
      </c>
      <c r="O14" s="20">
        <f t="shared" si="12"/>
        <v>-7</v>
      </c>
      <c r="P14" s="20">
        <f t="shared" si="12"/>
        <v>23</v>
      </c>
      <c r="Q14" s="20">
        <f t="shared" si="12"/>
        <v>30</v>
      </c>
      <c r="R14" s="20">
        <f t="shared" si="12"/>
        <v>59</v>
      </c>
      <c r="S14" s="20">
        <f t="shared" si="12"/>
        <v>-20</v>
      </c>
      <c r="T14" s="20">
        <f t="shared" si="12"/>
        <v>28</v>
      </c>
      <c r="U14" s="20">
        <f t="shared" si="12"/>
        <v>31</v>
      </c>
      <c r="V14" s="26">
        <v>-2.8394062918131766</v>
      </c>
    </row>
    <row r="15" spans="1:22" ht="15" customHeight="1" x14ac:dyDescent="0.2">
      <c r="A15" s="4" t="s">
        <v>23</v>
      </c>
      <c r="B15" s="20">
        <f t="shared" ref="B15:I15" si="13">B32+B33+B34+B35</f>
        <v>-21</v>
      </c>
      <c r="C15" s="20">
        <f t="shared" si="13"/>
        <v>3</v>
      </c>
      <c r="D15" s="20">
        <f t="shared" si="13"/>
        <v>5</v>
      </c>
      <c r="E15" s="20">
        <f t="shared" si="13"/>
        <v>-29</v>
      </c>
      <c r="F15" s="20">
        <f t="shared" si="13"/>
        <v>4</v>
      </c>
      <c r="G15" s="20">
        <f t="shared" si="13"/>
        <v>-4</v>
      </c>
      <c r="H15" s="20">
        <f t="shared" si="13"/>
        <v>33</v>
      </c>
      <c r="I15" s="20">
        <f t="shared" si="13"/>
        <v>13</v>
      </c>
      <c r="J15" s="26">
        <f t="shared" si="3"/>
        <v>-18.169552738907736</v>
      </c>
      <c r="K15" s="26">
        <v>2.5061452053665834</v>
      </c>
      <c r="L15" s="26">
        <v>20.675697944274319</v>
      </c>
      <c r="M15" s="20">
        <f t="shared" ref="M15:U15" si="14">M32+M33+M34+M35</f>
        <v>8</v>
      </c>
      <c r="N15" s="20">
        <f t="shared" si="14"/>
        <v>44</v>
      </c>
      <c r="O15" s="20">
        <f t="shared" si="14"/>
        <v>15</v>
      </c>
      <c r="P15" s="20">
        <f t="shared" si="14"/>
        <v>16</v>
      </c>
      <c r="Q15" s="20">
        <f t="shared" si="14"/>
        <v>28</v>
      </c>
      <c r="R15" s="20">
        <f t="shared" si="14"/>
        <v>36</v>
      </c>
      <c r="S15" s="20">
        <f t="shared" si="14"/>
        <v>-7</v>
      </c>
      <c r="T15" s="20">
        <f t="shared" si="14"/>
        <v>10</v>
      </c>
      <c r="U15" s="20">
        <f t="shared" si="14"/>
        <v>26</v>
      </c>
      <c r="V15" s="26">
        <v>5.0122904107331649</v>
      </c>
    </row>
    <row r="16" spans="1:22" ht="15" customHeight="1" x14ac:dyDescent="0.2">
      <c r="A16" s="2" t="s">
        <v>22</v>
      </c>
      <c r="B16" s="19">
        <f t="shared" ref="B16:I16" si="15">B36+B37+B38</f>
        <v>-15</v>
      </c>
      <c r="C16" s="19">
        <f t="shared" si="15"/>
        <v>9</v>
      </c>
      <c r="D16" s="19">
        <f t="shared" si="15"/>
        <v>-9</v>
      </c>
      <c r="E16" s="19">
        <f t="shared" si="15"/>
        <v>-15</v>
      </c>
      <c r="F16" s="19">
        <f t="shared" si="15"/>
        <v>1</v>
      </c>
      <c r="G16" s="19">
        <f t="shared" si="15"/>
        <v>1</v>
      </c>
      <c r="H16" s="19">
        <f t="shared" si="15"/>
        <v>16</v>
      </c>
      <c r="I16" s="19">
        <f t="shared" si="15"/>
        <v>8</v>
      </c>
      <c r="J16" s="30">
        <f t="shared" si="3"/>
        <v>-37.975473739699801</v>
      </c>
      <c r="K16" s="30">
        <v>2.5316982493133202</v>
      </c>
      <c r="L16" s="30">
        <v>40.507171989013123</v>
      </c>
      <c r="M16" s="19">
        <f t="shared" ref="M16:U16" si="16">M36+M37+M38</f>
        <v>0</v>
      </c>
      <c r="N16" s="19">
        <f t="shared" si="16"/>
        <v>8</v>
      </c>
      <c r="O16" s="19">
        <f t="shared" si="16"/>
        <v>2</v>
      </c>
      <c r="P16" s="19">
        <f t="shared" si="16"/>
        <v>5</v>
      </c>
      <c r="Q16" s="19">
        <f t="shared" si="16"/>
        <v>3</v>
      </c>
      <c r="R16" s="19">
        <f t="shared" si="16"/>
        <v>8</v>
      </c>
      <c r="S16" s="19">
        <f t="shared" si="16"/>
        <v>4</v>
      </c>
      <c r="T16" s="19">
        <f t="shared" si="16"/>
        <v>3</v>
      </c>
      <c r="U16" s="19">
        <f t="shared" si="16"/>
        <v>5</v>
      </c>
      <c r="V16" s="30">
        <v>0</v>
      </c>
    </row>
    <row r="17" spans="1:22" ht="15" customHeight="1" x14ac:dyDescent="0.2">
      <c r="A17" s="6" t="s">
        <v>21</v>
      </c>
      <c r="B17" s="18">
        <f t="shared" ref="B17:I17" si="17">B12+B13+B20</f>
        <v>-94</v>
      </c>
      <c r="C17" s="18">
        <f t="shared" si="17"/>
        <v>-42</v>
      </c>
      <c r="D17" s="18">
        <f t="shared" si="17"/>
        <v>37</v>
      </c>
      <c r="E17" s="18">
        <f t="shared" si="17"/>
        <v>-69</v>
      </c>
      <c r="F17" s="18">
        <f t="shared" si="17"/>
        <v>54</v>
      </c>
      <c r="G17" s="18">
        <f t="shared" si="17"/>
        <v>7</v>
      </c>
      <c r="H17" s="18">
        <f t="shared" si="17"/>
        <v>123</v>
      </c>
      <c r="I17" s="18">
        <f t="shared" si="17"/>
        <v>3</v>
      </c>
      <c r="J17" s="25">
        <f t="shared" si="3"/>
        <v>-7.7773344664535493</v>
      </c>
      <c r="K17" s="25">
        <v>6.0866095824419073</v>
      </c>
      <c r="L17" s="25">
        <v>13.863944048895457</v>
      </c>
      <c r="M17" s="18">
        <f t="shared" ref="M17:U17" si="18">M12+M13+M20</f>
        <v>-25</v>
      </c>
      <c r="N17" s="18">
        <f t="shared" si="18"/>
        <v>128</v>
      </c>
      <c r="O17" s="18">
        <f t="shared" si="18"/>
        <v>-11</v>
      </c>
      <c r="P17" s="18">
        <f t="shared" si="18"/>
        <v>72</v>
      </c>
      <c r="Q17" s="18">
        <f t="shared" si="18"/>
        <v>56</v>
      </c>
      <c r="R17" s="18">
        <f t="shared" si="18"/>
        <v>153</v>
      </c>
      <c r="S17" s="18">
        <f t="shared" si="18"/>
        <v>-44</v>
      </c>
      <c r="T17" s="18">
        <f t="shared" si="18"/>
        <v>105</v>
      </c>
      <c r="U17" s="18">
        <f t="shared" si="18"/>
        <v>48</v>
      </c>
      <c r="V17" s="25">
        <v>-2.8178748066860724</v>
      </c>
    </row>
    <row r="18" spans="1:22" ht="15" customHeight="1" x14ac:dyDescent="0.2">
      <c r="A18" s="4" t="s">
        <v>20</v>
      </c>
      <c r="B18" s="20">
        <f t="shared" ref="B18:I18" si="19">B14+B22</f>
        <v>-46</v>
      </c>
      <c r="C18" s="20">
        <f t="shared" si="19"/>
        <v>9</v>
      </c>
      <c r="D18" s="20">
        <f t="shared" si="19"/>
        <v>12</v>
      </c>
      <c r="E18" s="20">
        <f t="shared" si="19"/>
        <v>-37</v>
      </c>
      <c r="F18" s="20">
        <f t="shared" si="19"/>
        <v>22</v>
      </c>
      <c r="G18" s="20">
        <f t="shared" si="19"/>
        <v>1</v>
      </c>
      <c r="H18" s="20">
        <f t="shared" si="19"/>
        <v>59</v>
      </c>
      <c r="I18" s="20">
        <f t="shared" si="19"/>
        <v>-4</v>
      </c>
      <c r="J18" s="26">
        <f t="shared" si="3"/>
        <v>-9.2665019898449295</v>
      </c>
      <c r="K18" s="26">
        <v>5.5098119939618497</v>
      </c>
      <c r="L18" s="26">
        <v>14.77631398380678</v>
      </c>
      <c r="M18" s="20">
        <f t="shared" ref="M18:U18" si="20">M14+M22</f>
        <v>-9</v>
      </c>
      <c r="N18" s="20">
        <f t="shared" si="20"/>
        <v>93</v>
      </c>
      <c r="O18" s="20">
        <f t="shared" si="20"/>
        <v>-4</v>
      </c>
      <c r="P18" s="20">
        <f t="shared" si="20"/>
        <v>44</v>
      </c>
      <c r="Q18" s="20">
        <f t="shared" si="20"/>
        <v>49</v>
      </c>
      <c r="R18" s="20">
        <f t="shared" si="20"/>
        <v>102</v>
      </c>
      <c r="S18" s="20">
        <f t="shared" si="20"/>
        <v>-11</v>
      </c>
      <c r="T18" s="20">
        <f t="shared" si="20"/>
        <v>53</v>
      </c>
      <c r="U18" s="20">
        <f t="shared" si="20"/>
        <v>49</v>
      </c>
      <c r="V18" s="26">
        <v>-2.2540139975298423</v>
      </c>
    </row>
    <row r="19" spans="1:22" ht="15" customHeight="1" x14ac:dyDescent="0.2">
      <c r="A19" s="2" t="s">
        <v>19</v>
      </c>
      <c r="B19" s="19">
        <f t="shared" ref="B19:I19" si="21">B15+B16+B21+B23</f>
        <v>-70</v>
      </c>
      <c r="C19" s="19">
        <f t="shared" si="21"/>
        <v>-5</v>
      </c>
      <c r="D19" s="19">
        <f t="shared" si="21"/>
        <v>-26</v>
      </c>
      <c r="E19" s="19">
        <f t="shared" si="21"/>
        <v>-75</v>
      </c>
      <c r="F19" s="19">
        <f t="shared" si="21"/>
        <v>51</v>
      </c>
      <c r="G19" s="19">
        <f t="shared" si="21"/>
        <v>-5</v>
      </c>
      <c r="H19" s="19">
        <f t="shared" si="21"/>
        <v>126</v>
      </c>
      <c r="I19" s="19">
        <f t="shared" si="21"/>
        <v>3</v>
      </c>
      <c r="J19" s="30">
        <f t="shared" si="3"/>
        <v>-8.118568166315729</v>
      </c>
      <c r="K19" s="30">
        <v>5.520626353094694</v>
      </c>
      <c r="L19" s="30">
        <v>13.639194519410422</v>
      </c>
      <c r="M19" s="19">
        <f t="shared" ref="M19:U19" si="22">M15+M16+M21+M23</f>
        <v>5</v>
      </c>
      <c r="N19" s="19">
        <f t="shared" si="22"/>
        <v>234</v>
      </c>
      <c r="O19" s="19">
        <f t="shared" si="22"/>
        <v>9</v>
      </c>
      <c r="P19" s="19">
        <f t="shared" si="22"/>
        <v>150</v>
      </c>
      <c r="Q19" s="19">
        <f t="shared" si="22"/>
        <v>84</v>
      </c>
      <c r="R19" s="19">
        <f t="shared" si="22"/>
        <v>229</v>
      </c>
      <c r="S19" s="19">
        <f t="shared" si="22"/>
        <v>27</v>
      </c>
      <c r="T19" s="19">
        <f t="shared" si="22"/>
        <v>137</v>
      </c>
      <c r="U19" s="19">
        <f t="shared" si="22"/>
        <v>92</v>
      </c>
      <c r="V19" s="30">
        <v>0.54123787775438359</v>
      </c>
    </row>
    <row r="20" spans="1:22" ht="15" customHeight="1" x14ac:dyDescent="0.2">
      <c r="A20" s="5" t="s">
        <v>18</v>
      </c>
      <c r="B20" s="18">
        <f>E20+M20</f>
        <v>-60</v>
      </c>
      <c r="C20" s="18">
        <v>-28</v>
      </c>
      <c r="D20" s="18">
        <f>G20-I20+O20-S20</f>
        <v>46</v>
      </c>
      <c r="E20" s="18">
        <f>F20-H20</f>
        <v>-44</v>
      </c>
      <c r="F20" s="18">
        <v>47</v>
      </c>
      <c r="G20" s="18">
        <v>10</v>
      </c>
      <c r="H20" s="18">
        <v>91</v>
      </c>
      <c r="I20" s="18">
        <v>-1</v>
      </c>
      <c r="J20" s="25">
        <f t="shared" si="3"/>
        <v>-5.917866207583713</v>
      </c>
      <c r="K20" s="25">
        <v>6.3213570853735108</v>
      </c>
      <c r="L20" s="25">
        <v>12.239223292957224</v>
      </c>
      <c r="M20" s="18">
        <f>N20-R20</f>
        <v>-16</v>
      </c>
      <c r="N20" s="18">
        <f>SUM(P20:Q20)</f>
        <v>111</v>
      </c>
      <c r="O20" s="22">
        <v>2</v>
      </c>
      <c r="P20" s="22">
        <v>67</v>
      </c>
      <c r="Q20" s="22">
        <v>44</v>
      </c>
      <c r="R20" s="22">
        <f>SUM(T20:U20)</f>
        <v>127</v>
      </c>
      <c r="S20" s="22">
        <v>-33</v>
      </c>
      <c r="T20" s="22">
        <v>98</v>
      </c>
      <c r="U20" s="22">
        <v>29</v>
      </c>
      <c r="V20" s="29">
        <v>-2.1519513482122576</v>
      </c>
    </row>
    <row r="21" spans="1:22" ht="15" customHeight="1" x14ac:dyDescent="0.2">
      <c r="A21" s="3" t="s">
        <v>17</v>
      </c>
      <c r="B21" s="20">
        <f t="shared" ref="B21:B38" si="23">E21+M21</f>
        <v>-20</v>
      </c>
      <c r="C21" s="20">
        <v>-13</v>
      </c>
      <c r="D21" s="20">
        <f t="shared" ref="D21:D38" si="24">G21-I21+O21-S21</f>
        <v>-22</v>
      </c>
      <c r="E21" s="20">
        <f t="shared" ref="E21:E38" si="25">F21-H21</f>
        <v>-25</v>
      </c>
      <c r="F21" s="20">
        <v>39</v>
      </c>
      <c r="G21" s="20">
        <v>-4</v>
      </c>
      <c r="H21" s="20">
        <v>64</v>
      </c>
      <c r="I21" s="20">
        <v>-13</v>
      </c>
      <c r="J21" s="26">
        <f t="shared" si="3"/>
        <v>-4.2012744249433691</v>
      </c>
      <c r="K21" s="26">
        <v>6.5539881029116547</v>
      </c>
      <c r="L21" s="26">
        <v>10.755262527855024</v>
      </c>
      <c r="M21" s="20">
        <f t="shared" ref="M21:M38" si="26">N21-R21</f>
        <v>5</v>
      </c>
      <c r="N21" s="20">
        <f>SUM(P21:Q21)</f>
        <v>157</v>
      </c>
      <c r="O21" s="20">
        <v>4</v>
      </c>
      <c r="P21" s="20">
        <v>117</v>
      </c>
      <c r="Q21" s="20">
        <v>40</v>
      </c>
      <c r="R21" s="20">
        <f t="shared" ref="R21:R38" si="27">SUM(T21:U21)</f>
        <v>152</v>
      </c>
      <c r="S21" s="20">
        <v>35</v>
      </c>
      <c r="T21" s="20">
        <v>106</v>
      </c>
      <c r="U21" s="20">
        <v>46</v>
      </c>
      <c r="V21" s="26">
        <v>0.84025488498867063</v>
      </c>
    </row>
    <row r="22" spans="1:22" ht="15" customHeight="1" x14ac:dyDescent="0.2">
      <c r="A22" s="3" t="s">
        <v>16</v>
      </c>
      <c r="B22" s="20">
        <f t="shared" si="23"/>
        <v>-19</v>
      </c>
      <c r="C22" s="20">
        <v>29</v>
      </c>
      <c r="D22" s="20">
        <f t="shared" si="24"/>
        <v>-5</v>
      </c>
      <c r="E22" s="20">
        <f t="shared" si="25"/>
        <v>-16</v>
      </c>
      <c r="F22" s="20">
        <v>15</v>
      </c>
      <c r="G22" s="20">
        <v>4</v>
      </c>
      <c r="H22" s="20">
        <v>31</v>
      </c>
      <c r="I22" s="20">
        <v>3</v>
      </c>
      <c r="J22" s="26">
        <f t="shared" si="3"/>
        <v>-8.5117298633459288</v>
      </c>
      <c r="K22" s="26">
        <v>7.9797467468868053</v>
      </c>
      <c r="L22" s="26">
        <v>16.491476610232734</v>
      </c>
      <c r="M22" s="20">
        <f t="shared" si="26"/>
        <v>-3</v>
      </c>
      <c r="N22" s="20">
        <f t="shared" ref="N22:N38" si="28">SUM(P22:Q22)</f>
        <v>40</v>
      </c>
      <c r="O22" s="20">
        <v>3</v>
      </c>
      <c r="P22" s="20">
        <v>21</v>
      </c>
      <c r="Q22" s="20">
        <v>19</v>
      </c>
      <c r="R22" s="20">
        <f t="shared" si="27"/>
        <v>43</v>
      </c>
      <c r="S22" s="20">
        <v>9</v>
      </c>
      <c r="T22" s="20">
        <v>25</v>
      </c>
      <c r="U22" s="20">
        <v>18</v>
      </c>
      <c r="V22" s="26">
        <v>-1.59594934937736</v>
      </c>
    </row>
    <row r="23" spans="1:22" ht="15" customHeight="1" x14ac:dyDescent="0.2">
      <c r="A23" s="1" t="s">
        <v>15</v>
      </c>
      <c r="B23" s="19">
        <f t="shared" si="23"/>
        <v>-14</v>
      </c>
      <c r="C23" s="19">
        <v>-4</v>
      </c>
      <c r="D23" s="19">
        <f t="shared" si="24"/>
        <v>0</v>
      </c>
      <c r="E23" s="19">
        <f t="shared" si="25"/>
        <v>-6</v>
      </c>
      <c r="F23" s="19">
        <v>7</v>
      </c>
      <c r="G23" s="19">
        <v>2</v>
      </c>
      <c r="H23" s="19">
        <v>13</v>
      </c>
      <c r="I23" s="19">
        <v>-5</v>
      </c>
      <c r="J23" s="30">
        <f t="shared" si="3"/>
        <v>-4.6280642434488604</v>
      </c>
      <c r="K23" s="30">
        <v>5.3994082840236688</v>
      </c>
      <c r="L23" s="30">
        <v>10.027472527472529</v>
      </c>
      <c r="M23" s="19">
        <f t="shared" si="26"/>
        <v>-8</v>
      </c>
      <c r="N23" s="19">
        <f t="shared" si="28"/>
        <v>25</v>
      </c>
      <c r="O23" s="19">
        <v>-12</v>
      </c>
      <c r="P23" s="19">
        <v>12</v>
      </c>
      <c r="Q23" s="19">
        <v>13</v>
      </c>
      <c r="R23" s="19">
        <f t="shared" si="27"/>
        <v>33</v>
      </c>
      <c r="S23" s="24">
        <v>-5</v>
      </c>
      <c r="T23" s="24">
        <v>18</v>
      </c>
      <c r="U23" s="24">
        <v>15</v>
      </c>
      <c r="V23" s="31">
        <v>-6.1707523245984781</v>
      </c>
    </row>
    <row r="24" spans="1:22" ht="15" customHeight="1" x14ac:dyDescent="0.2">
      <c r="A24" s="7" t="s">
        <v>14</v>
      </c>
      <c r="B24" s="17">
        <f t="shared" si="23"/>
        <v>-16</v>
      </c>
      <c r="C24" s="17">
        <v>-17</v>
      </c>
      <c r="D24" s="17">
        <f t="shared" si="24"/>
        <v>-9</v>
      </c>
      <c r="E24" s="18">
        <f t="shared" si="25"/>
        <v>-8</v>
      </c>
      <c r="F24" s="17">
        <v>4</v>
      </c>
      <c r="G24" s="17">
        <v>3</v>
      </c>
      <c r="H24" s="17">
        <v>12</v>
      </c>
      <c r="I24" s="23">
        <v>3</v>
      </c>
      <c r="J24" s="38">
        <f t="shared" si="3"/>
        <v>-18.716029125217922</v>
      </c>
      <c r="K24" s="38">
        <v>9.3580145626089628</v>
      </c>
      <c r="L24" s="38">
        <v>28.074043687826887</v>
      </c>
      <c r="M24" s="18">
        <f t="shared" si="26"/>
        <v>-8</v>
      </c>
      <c r="N24" s="17">
        <f t="shared" si="28"/>
        <v>3</v>
      </c>
      <c r="O24" s="17">
        <v>-8</v>
      </c>
      <c r="P24" s="17">
        <v>1</v>
      </c>
      <c r="Q24" s="17">
        <v>2</v>
      </c>
      <c r="R24" s="17">
        <f t="shared" si="27"/>
        <v>11</v>
      </c>
      <c r="S24" s="17">
        <v>1</v>
      </c>
      <c r="T24" s="17">
        <v>4</v>
      </c>
      <c r="U24" s="17">
        <v>7</v>
      </c>
      <c r="V24" s="28">
        <v>-18.716029125217926</v>
      </c>
    </row>
    <row r="25" spans="1:22" ht="15" customHeight="1" x14ac:dyDescent="0.2">
      <c r="A25" s="5" t="s">
        <v>13</v>
      </c>
      <c r="B25" s="18">
        <f t="shared" si="23"/>
        <v>-4</v>
      </c>
      <c r="C25" s="18">
        <v>0</v>
      </c>
      <c r="D25" s="18">
        <f t="shared" si="24"/>
        <v>5</v>
      </c>
      <c r="E25" s="18">
        <f t="shared" si="25"/>
        <v>-3</v>
      </c>
      <c r="F25" s="18">
        <v>0</v>
      </c>
      <c r="G25" s="18">
        <v>0</v>
      </c>
      <c r="H25" s="18">
        <v>3</v>
      </c>
      <c r="I25" s="18">
        <v>-2</v>
      </c>
      <c r="J25" s="25">
        <f t="shared" si="3"/>
        <v>-26.193665677925555</v>
      </c>
      <c r="K25" s="25">
        <v>0</v>
      </c>
      <c r="L25" s="25">
        <v>26.193665677925555</v>
      </c>
      <c r="M25" s="18">
        <f t="shared" si="26"/>
        <v>-1</v>
      </c>
      <c r="N25" s="18">
        <f t="shared" si="28"/>
        <v>0</v>
      </c>
      <c r="O25" s="18">
        <v>-2</v>
      </c>
      <c r="P25" s="18">
        <v>0</v>
      </c>
      <c r="Q25" s="18">
        <v>0</v>
      </c>
      <c r="R25" s="18">
        <f t="shared" si="27"/>
        <v>1</v>
      </c>
      <c r="S25" s="22">
        <v>-5</v>
      </c>
      <c r="T25" s="22">
        <v>0</v>
      </c>
      <c r="U25" s="22">
        <v>1</v>
      </c>
      <c r="V25" s="29">
        <v>-8.7312218926418517</v>
      </c>
    </row>
    <row r="26" spans="1:22" ht="15" customHeight="1" x14ac:dyDescent="0.2">
      <c r="A26" s="3" t="s">
        <v>12</v>
      </c>
      <c r="B26" s="20">
        <f t="shared" si="23"/>
        <v>-6</v>
      </c>
      <c r="C26" s="20">
        <v>0</v>
      </c>
      <c r="D26" s="20">
        <f t="shared" si="24"/>
        <v>-2</v>
      </c>
      <c r="E26" s="20">
        <f t="shared" si="25"/>
        <v>-5</v>
      </c>
      <c r="F26" s="20">
        <v>0</v>
      </c>
      <c r="G26" s="20">
        <v>-1</v>
      </c>
      <c r="H26" s="20">
        <v>5</v>
      </c>
      <c r="I26" s="20">
        <v>4</v>
      </c>
      <c r="J26" s="26">
        <f t="shared" si="3"/>
        <v>-19.221047310106584</v>
      </c>
      <c r="K26" s="26">
        <v>0</v>
      </c>
      <c r="L26" s="26">
        <v>19.221047310106584</v>
      </c>
      <c r="M26" s="20">
        <f t="shared" si="26"/>
        <v>-1</v>
      </c>
      <c r="N26" s="20">
        <f t="shared" si="28"/>
        <v>3</v>
      </c>
      <c r="O26" s="20">
        <v>0</v>
      </c>
      <c r="P26" s="20">
        <v>2</v>
      </c>
      <c r="Q26" s="20">
        <v>1</v>
      </c>
      <c r="R26" s="20">
        <f t="shared" si="27"/>
        <v>4</v>
      </c>
      <c r="S26" s="20">
        <v>-3</v>
      </c>
      <c r="T26" s="20">
        <v>1</v>
      </c>
      <c r="U26" s="20">
        <v>3</v>
      </c>
      <c r="V26" s="26">
        <v>-3.8442094620213165</v>
      </c>
    </row>
    <row r="27" spans="1:22" ht="15" customHeight="1" x14ac:dyDescent="0.2">
      <c r="A27" s="1" t="s">
        <v>11</v>
      </c>
      <c r="B27" s="19">
        <f t="shared" si="23"/>
        <v>-8</v>
      </c>
      <c r="C27" s="19">
        <v>3</v>
      </c>
      <c r="D27" s="19">
        <f t="shared" si="24"/>
        <v>-3</v>
      </c>
      <c r="E27" s="19">
        <f t="shared" si="25"/>
        <v>-9</v>
      </c>
      <c r="F27" s="19">
        <v>3</v>
      </c>
      <c r="G27" s="19">
        <v>-5</v>
      </c>
      <c r="H27" s="19">
        <v>12</v>
      </c>
      <c r="I27" s="19">
        <v>-1</v>
      </c>
      <c r="J27" s="30">
        <f t="shared" si="3"/>
        <v>-14.17952967989226</v>
      </c>
      <c r="K27" s="30">
        <v>4.7265098932974201</v>
      </c>
      <c r="L27" s="30">
        <v>18.90603957318968</v>
      </c>
      <c r="M27" s="19">
        <f t="shared" si="26"/>
        <v>1</v>
      </c>
      <c r="N27" s="19">
        <f t="shared" si="28"/>
        <v>11</v>
      </c>
      <c r="O27" s="24">
        <v>-3</v>
      </c>
      <c r="P27" s="24">
        <v>2</v>
      </c>
      <c r="Q27" s="24">
        <v>9</v>
      </c>
      <c r="R27" s="24">
        <f t="shared" si="27"/>
        <v>10</v>
      </c>
      <c r="S27" s="24">
        <v>-4</v>
      </c>
      <c r="T27" s="24">
        <v>2</v>
      </c>
      <c r="U27" s="24">
        <v>8</v>
      </c>
      <c r="V27" s="31">
        <v>1.5755032977658061</v>
      </c>
    </row>
    <row r="28" spans="1:22" ht="15" customHeight="1" x14ac:dyDescent="0.2">
      <c r="A28" s="5" t="s">
        <v>10</v>
      </c>
      <c r="B28" s="18">
        <f t="shared" si="23"/>
        <v>-13</v>
      </c>
      <c r="C28" s="18">
        <v>-12</v>
      </c>
      <c r="D28" s="18">
        <f t="shared" si="24"/>
        <v>-9</v>
      </c>
      <c r="E28" s="18">
        <f t="shared" si="25"/>
        <v>-6</v>
      </c>
      <c r="F28" s="18">
        <v>0</v>
      </c>
      <c r="G28" s="18">
        <v>-1</v>
      </c>
      <c r="H28" s="18">
        <v>6</v>
      </c>
      <c r="I28" s="18">
        <v>5</v>
      </c>
      <c r="J28" s="25">
        <f t="shared" si="3"/>
        <v>-24.861502134229404</v>
      </c>
      <c r="K28" s="25">
        <v>0</v>
      </c>
      <c r="L28" s="25">
        <v>24.861502134229404</v>
      </c>
      <c r="M28" s="18">
        <f t="shared" si="26"/>
        <v>-7</v>
      </c>
      <c r="N28" s="18">
        <f t="shared" si="28"/>
        <v>1</v>
      </c>
      <c r="O28" s="18">
        <v>-7</v>
      </c>
      <c r="P28" s="18">
        <v>0</v>
      </c>
      <c r="Q28" s="18">
        <v>1</v>
      </c>
      <c r="R28" s="18">
        <f t="shared" si="27"/>
        <v>8</v>
      </c>
      <c r="S28" s="18">
        <v>-4</v>
      </c>
      <c r="T28" s="18">
        <v>6</v>
      </c>
      <c r="U28" s="18">
        <v>2</v>
      </c>
      <c r="V28" s="25">
        <v>-29.005085823267638</v>
      </c>
    </row>
    <row r="29" spans="1:22" ht="15" customHeight="1" x14ac:dyDescent="0.2">
      <c r="A29" s="3" t="s">
        <v>9</v>
      </c>
      <c r="B29" s="20">
        <f t="shared" si="23"/>
        <v>-13</v>
      </c>
      <c r="C29" s="20">
        <v>-15</v>
      </c>
      <c r="D29" s="20">
        <f t="shared" si="24"/>
        <v>-8</v>
      </c>
      <c r="E29" s="20">
        <f t="shared" si="25"/>
        <v>-9</v>
      </c>
      <c r="F29" s="20">
        <v>1</v>
      </c>
      <c r="G29" s="20">
        <v>-3</v>
      </c>
      <c r="H29" s="20">
        <v>10</v>
      </c>
      <c r="I29" s="20">
        <v>4</v>
      </c>
      <c r="J29" s="26">
        <f t="shared" si="3"/>
        <v>-13.99349100327154</v>
      </c>
      <c r="K29" s="26">
        <v>1.5548323336968375</v>
      </c>
      <c r="L29" s="26">
        <v>15.548323336968377</v>
      </c>
      <c r="M29" s="20">
        <f t="shared" si="26"/>
        <v>-4</v>
      </c>
      <c r="N29" s="20">
        <f t="shared" si="28"/>
        <v>18</v>
      </c>
      <c r="O29" s="20">
        <v>0</v>
      </c>
      <c r="P29" s="20">
        <v>7</v>
      </c>
      <c r="Q29" s="20">
        <v>11</v>
      </c>
      <c r="R29" s="20">
        <f t="shared" si="27"/>
        <v>22</v>
      </c>
      <c r="S29" s="20">
        <v>1</v>
      </c>
      <c r="T29" s="20">
        <v>8</v>
      </c>
      <c r="U29" s="20">
        <v>14</v>
      </c>
      <c r="V29" s="26">
        <v>-6.2193293347873464</v>
      </c>
    </row>
    <row r="30" spans="1:22" ht="15" customHeight="1" x14ac:dyDescent="0.2">
      <c r="A30" s="3" t="s">
        <v>8</v>
      </c>
      <c r="B30" s="20">
        <f t="shared" si="23"/>
        <v>-14</v>
      </c>
      <c r="C30" s="20">
        <v>-3</v>
      </c>
      <c r="D30" s="20">
        <f t="shared" si="24"/>
        <v>-4</v>
      </c>
      <c r="E30" s="20">
        <f t="shared" si="25"/>
        <v>-2</v>
      </c>
      <c r="F30" s="20">
        <v>4</v>
      </c>
      <c r="G30" s="20">
        <v>0</v>
      </c>
      <c r="H30" s="20">
        <v>6</v>
      </c>
      <c r="I30" s="20">
        <v>-5</v>
      </c>
      <c r="J30" s="26">
        <f t="shared" si="3"/>
        <v>-3.0269857856064748</v>
      </c>
      <c r="K30" s="26">
        <v>6.0539715712129505</v>
      </c>
      <c r="L30" s="26">
        <v>9.0809573568194253</v>
      </c>
      <c r="M30" s="20">
        <f t="shared" si="26"/>
        <v>-12</v>
      </c>
      <c r="N30" s="20">
        <f t="shared" si="28"/>
        <v>8</v>
      </c>
      <c r="O30" s="20">
        <v>-17</v>
      </c>
      <c r="P30" s="20">
        <v>4</v>
      </c>
      <c r="Q30" s="20">
        <v>4</v>
      </c>
      <c r="R30" s="20">
        <f t="shared" si="27"/>
        <v>20</v>
      </c>
      <c r="S30" s="20">
        <v>-8</v>
      </c>
      <c r="T30" s="20">
        <v>9</v>
      </c>
      <c r="U30" s="20">
        <v>11</v>
      </c>
      <c r="V30" s="26">
        <v>-18.161914713638851</v>
      </c>
    </row>
    <row r="31" spans="1:22" ht="15" customHeight="1" x14ac:dyDescent="0.2">
      <c r="A31" s="1" t="s">
        <v>7</v>
      </c>
      <c r="B31" s="19">
        <f t="shared" si="23"/>
        <v>13</v>
      </c>
      <c r="C31" s="19">
        <v>10</v>
      </c>
      <c r="D31" s="19">
        <f t="shared" si="24"/>
        <v>38</v>
      </c>
      <c r="E31" s="19">
        <f t="shared" si="25"/>
        <v>-4</v>
      </c>
      <c r="F31" s="19">
        <v>2</v>
      </c>
      <c r="G31" s="19">
        <v>1</v>
      </c>
      <c r="H31" s="19">
        <v>6</v>
      </c>
      <c r="I31" s="19">
        <v>-11</v>
      </c>
      <c r="J31" s="30">
        <f t="shared" si="3"/>
        <v>-7.0434765828525121</v>
      </c>
      <c r="K31" s="30">
        <v>3.5217382914262556</v>
      </c>
      <c r="L31" s="30">
        <v>10.565214874278768</v>
      </c>
      <c r="M31" s="19">
        <f t="shared" si="26"/>
        <v>17</v>
      </c>
      <c r="N31" s="19">
        <f t="shared" si="28"/>
        <v>26</v>
      </c>
      <c r="O31" s="19">
        <v>17</v>
      </c>
      <c r="P31" s="19">
        <v>12</v>
      </c>
      <c r="Q31" s="19">
        <v>14</v>
      </c>
      <c r="R31" s="19">
        <f t="shared" si="27"/>
        <v>9</v>
      </c>
      <c r="S31" s="19">
        <v>-9</v>
      </c>
      <c r="T31" s="19">
        <v>5</v>
      </c>
      <c r="U31" s="19">
        <v>4</v>
      </c>
      <c r="V31" s="30">
        <v>29.934775477123171</v>
      </c>
    </row>
    <row r="32" spans="1:22" ht="15" customHeight="1" x14ac:dyDescent="0.2">
      <c r="A32" s="5" t="s">
        <v>6</v>
      </c>
      <c r="B32" s="18">
        <f t="shared" si="23"/>
        <v>3</v>
      </c>
      <c r="C32" s="18">
        <v>-1</v>
      </c>
      <c r="D32" s="18">
        <f t="shared" si="24"/>
        <v>17</v>
      </c>
      <c r="E32" s="18">
        <f t="shared" si="25"/>
        <v>0</v>
      </c>
      <c r="F32" s="18">
        <v>1</v>
      </c>
      <c r="G32" s="18">
        <v>1</v>
      </c>
      <c r="H32" s="18">
        <v>1</v>
      </c>
      <c r="I32" s="18">
        <v>-2</v>
      </c>
      <c r="J32" s="25">
        <f t="shared" si="3"/>
        <v>0</v>
      </c>
      <c r="K32" s="25">
        <v>6.9523809523809517</v>
      </c>
      <c r="L32" s="25">
        <v>6.9523809523809517</v>
      </c>
      <c r="M32" s="18">
        <f t="shared" si="26"/>
        <v>3</v>
      </c>
      <c r="N32" s="18">
        <f t="shared" si="28"/>
        <v>7</v>
      </c>
      <c r="O32" s="22">
        <v>6</v>
      </c>
      <c r="P32" s="22">
        <v>2</v>
      </c>
      <c r="Q32" s="22">
        <v>5</v>
      </c>
      <c r="R32" s="22">
        <f t="shared" si="27"/>
        <v>4</v>
      </c>
      <c r="S32" s="22">
        <v>-8</v>
      </c>
      <c r="T32" s="22">
        <v>1</v>
      </c>
      <c r="U32" s="22">
        <v>3</v>
      </c>
      <c r="V32" s="29">
        <v>20.857142857142858</v>
      </c>
    </row>
    <row r="33" spans="1:22" ht="15" customHeight="1" x14ac:dyDescent="0.2">
      <c r="A33" s="3" t="s">
        <v>5</v>
      </c>
      <c r="B33" s="20">
        <f t="shared" si="23"/>
        <v>-12</v>
      </c>
      <c r="C33" s="20">
        <v>-1</v>
      </c>
      <c r="D33" s="20">
        <f t="shared" si="24"/>
        <v>2</v>
      </c>
      <c r="E33" s="20">
        <f>F33-H33</f>
        <v>-14</v>
      </c>
      <c r="F33" s="20">
        <v>1</v>
      </c>
      <c r="G33" s="20">
        <v>-1</v>
      </c>
      <c r="H33" s="20">
        <v>15</v>
      </c>
      <c r="I33" s="20">
        <v>3</v>
      </c>
      <c r="J33" s="26">
        <f t="shared" si="3"/>
        <v>-22.955974842767294</v>
      </c>
      <c r="K33" s="26">
        <v>1.6397124887690924</v>
      </c>
      <c r="L33" s="26">
        <v>24.595687331536386</v>
      </c>
      <c r="M33" s="20">
        <f>N33-R33</f>
        <v>2</v>
      </c>
      <c r="N33" s="20">
        <f t="shared" si="28"/>
        <v>13</v>
      </c>
      <c r="O33" s="20">
        <v>5</v>
      </c>
      <c r="P33" s="20">
        <v>2</v>
      </c>
      <c r="Q33" s="20">
        <v>11</v>
      </c>
      <c r="R33" s="20">
        <f t="shared" si="27"/>
        <v>11</v>
      </c>
      <c r="S33" s="20">
        <v>-1</v>
      </c>
      <c r="T33" s="20">
        <v>5</v>
      </c>
      <c r="U33" s="20">
        <v>6</v>
      </c>
      <c r="V33" s="26">
        <v>3.2794249775381878</v>
      </c>
    </row>
    <row r="34" spans="1:22" ht="15" customHeight="1" x14ac:dyDescent="0.2">
      <c r="A34" s="3" t="s">
        <v>4</v>
      </c>
      <c r="B34" s="20">
        <f t="shared" si="23"/>
        <v>-6</v>
      </c>
      <c r="C34" s="20">
        <v>1</v>
      </c>
      <c r="D34" s="20">
        <f t="shared" si="24"/>
        <v>-9</v>
      </c>
      <c r="E34" s="20">
        <f t="shared" si="25"/>
        <v>-10</v>
      </c>
      <c r="F34" s="20">
        <v>0</v>
      </c>
      <c r="G34" s="20">
        <v>-3</v>
      </c>
      <c r="H34" s="20">
        <v>10</v>
      </c>
      <c r="I34" s="20">
        <v>7</v>
      </c>
      <c r="J34" s="26">
        <f t="shared" si="3"/>
        <v>-24.306757944647185</v>
      </c>
      <c r="K34" s="26">
        <v>0</v>
      </c>
      <c r="L34" s="26">
        <v>24.306757944647185</v>
      </c>
      <c r="M34" s="20">
        <f t="shared" si="26"/>
        <v>4</v>
      </c>
      <c r="N34" s="20">
        <f t="shared" si="28"/>
        <v>15</v>
      </c>
      <c r="O34" s="20">
        <v>5</v>
      </c>
      <c r="P34" s="20">
        <v>12</v>
      </c>
      <c r="Q34" s="20">
        <v>3</v>
      </c>
      <c r="R34" s="20">
        <f t="shared" si="27"/>
        <v>11</v>
      </c>
      <c r="S34" s="20">
        <v>4</v>
      </c>
      <c r="T34" s="20">
        <v>2</v>
      </c>
      <c r="U34" s="20">
        <v>9</v>
      </c>
      <c r="V34" s="26">
        <v>9.7227031778588717</v>
      </c>
    </row>
    <row r="35" spans="1:22" ht="15" customHeight="1" x14ac:dyDescent="0.2">
      <c r="A35" s="1" t="s">
        <v>3</v>
      </c>
      <c r="B35" s="19">
        <f t="shared" si="23"/>
        <v>-6</v>
      </c>
      <c r="C35" s="19">
        <v>4</v>
      </c>
      <c r="D35" s="19">
        <f t="shared" si="24"/>
        <v>-5</v>
      </c>
      <c r="E35" s="19">
        <f t="shared" si="25"/>
        <v>-5</v>
      </c>
      <c r="F35" s="19">
        <v>2</v>
      </c>
      <c r="G35" s="19">
        <v>-1</v>
      </c>
      <c r="H35" s="19">
        <v>7</v>
      </c>
      <c r="I35" s="19">
        <v>5</v>
      </c>
      <c r="J35" s="30">
        <f t="shared" si="3"/>
        <v>-11.601739307328483</v>
      </c>
      <c r="K35" s="30">
        <v>4.6406957229313939</v>
      </c>
      <c r="L35" s="30">
        <v>16.242435030259877</v>
      </c>
      <c r="M35" s="19">
        <f t="shared" si="26"/>
        <v>-1</v>
      </c>
      <c r="N35" s="19">
        <f t="shared" si="28"/>
        <v>9</v>
      </c>
      <c r="O35" s="24">
        <v>-1</v>
      </c>
      <c r="P35" s="24">
        <v>0</v>
      </c>
      <c r="Q35" s="24">
        <v>9</v>
      </c>
      <c r="R35" s="24">
        <f t="shared" si="27"/>
        <v>10</v>
      </c>
      <c r="S35" s="24">
        <v>-2</v>
      </c>
      <c r="T35" s="24">
        <v>2</v>
      </c>
      <c r="U35" s="24">
        <v>8</v>
      </c>
      <c r="V35" s="31">
        <v>-2.3203478614656916</v>
      </c>
    </row>
    <row r="36" spans="1:22" ht="15" customHeight="1" x14ac:dyDescent="0.2">
      <c r="A36" s="5" t="s">
        <v>2</v>
      </c>
      <c r="B36" s="18">
        <f t="shared" si="23"/>
        <v>-10</v>
      </c>
      <c r="C36" s="18">
        <v>-5</v>
      </c>
      <c r="D36" s="18">
        <f t="shared" si="24"/>
        <v>-5</v>
      </c>
      <c r="E36" s="18">
        <f t="shared" si="25"/>
        <v>-8</v>
      </c>
      <c r="F36" s="18">
        <v>0</v>
      </c>
      <c r="G36" s="18">
        <v>0</v>
      </c>
      <c r="H36" s="18">
        <v>8</v>
      </c>
      <c r="I36" s="18">
        <v>2</v>
      </c>
      <c r="J36" s="25">
        <f t="shared" si="3"/>
        <v>-47.83748361730013</v>
      </c>
      <c r="K36" s="25">
        <v>0</v>
      </c>
      <c r="L36" s="25">
        <v>47.83748361730013</v>
      </c>
      <c r="M36" s="18">
        <f t="shared" si="26"/>
        <v>-2</v>
      </c>
      <c r="N36" s="18">
        <f t="shared" si="28"/>
        <v>1</v>
      </c>
      <c r="O36" s="18">
        <v>-2</v>
      </c>
      <c r="P36" s="18">
        <v>1</v>
      </c>
      <c r="Q36" s="18">
        <v>0</v>
      </c>
      <c r="R36" s="18">
        <f t="shared" si="27"/>
        <v>3</v>
      </c>
      <c r="S36" s="18">
        <v>1</v>
      </c>
      <c r="T36" s="18">
        <v>2</v>
      </c>
      <c r="U36" s="18">
        <v>1</v>
      </c>
      <c r="V36" s="25">
        <v>-11.959370904325031</v>
      </c>
    </row>
    <row r="37" spans="1:22" ht="15" customHeight="1" x14ac:dyDescent="0.2">
      <c r="A37" s="3" t="s">
        <v>1</v>
      </c>
      <c r="B37" s="20">
        <f t="shared" si="23"/>
        <v>-1</v>
      </c>
      <c r="C37" s="20">
        <v>7</v>
      </c>
      <c r="D37" s="20">
        <f t="shared" si="24"/>
        <v>-1</v>
      </c>
      <c r="E37" s="20">
        <f t="shared" si="25"/>
        <v>-3</v>
      </c>
      <c r="F37" s="20">
        <v>1</v>
      </c>
      <c r="G37" s="20">
        <v>1</v>
      </c>
      <c r="H37" s="20">
        <v>4</v>
      </c>
      <c r="I37" s="20">
        <v>3</v>
      </c>
      <c r="J37" s="26">
        <f t="shared" si="3"/>
        <v>-25.020564847820122</v>
      </c>
      <c r="K37" s="26">
        <v>8.3401882826067073</v>
      </c>
      <c r="L37" s="26">
        <v>33.360753130426829</v>
      </c>
      <c r="M37" s="20">
        <f t="shared" si="26"/>
        <v>2</v>
      </c>
      <c r="N37" s="20">
        <f t="shared" si="28"/>
        <v>5</v>
      </c>
      <c r="O37" s="20">
        <v>3</v>
      </c>
      <c r="P37" s="20">
        <v>2</v>
      </c>
      <c r="Q37" s="20">
        <v>3</v>
      </c>
      <c r="R37" s="20">
        <f t="shared" si="27"/>
        <v>3</v>
      </c>
      <c r="S37" s="20">
        <v>2</v>
      </c>
      <c r="T37" s="20">
        <v>0</v>
      </c>
      <c r="U37" s="20">
        <v>3</v>
      </c>
      <c r="V37" s="26">
        <v>16.680376565213415</v>
      </c>
    </row>
    <row r="38" spans="1:22" ht="15" customHeight="1" x14ac:dyDescent="0.2">
      <c r="A38" s="1" t="s">
        <v>0</v>
      </c>
      <c r="B38" s="19">
        <f t="shared" si="23"/>
        <v>-4</v>
      </c>
      <c r="C38" s="19">
        <v>7</v>
      </c>
      <c r="D38" s="19">
        <f t="shared" si="24"/>
        <v>-3</v>
      </c>
      <c r="E38" s="19">
        <f t="shared" si="25"/>
        <v>-4</v>
      </c>
      <c r="F38" s="19">
        <v>0</v>
      </c>
      <c r="G38" s="19">
        <v>0</v>
      </c>
      <c r="H38" s="19">
        <v>4</v>
      </c>
      <c r="I38" s="19">
        <v>3</v>
      </c>
      <c r="J38" s="30">
        <f t="shared" si="3"/>
        <v>-37.08595813858971</v>
      </c>
      <c r="K38" s="30">
        <v>0</v>
      </c>
      <c r="L38" s="30">
        <v>37.08595813858971</v>
      </c>
      <c r="M38" s="19">
        <f t="shared" si="26"/>
        <v>0</v>
      </c>
      <c r="N38" s="19">
        <f t="shared" si="28"/>
        <v>2</v>
      </c>
      <c r="O38" s="19">
        <v>1</v>
      </c>
      <c r="P38" s="19">
        <v>2</v>
      </c>
      <c r="Q38" s="19">
        <v>0</v>
      </c>
      <c r="R38" s="19">
        <f t="shared" si="27"/>
        <v>2</v>
      </c>
      <c r="S38" s="19">
        <v>1</v>
      </c>
      <c r="T38" s="19">
        <v>1</v>
      </c>
      <c r="U38" s="19">
        <v>1</v>
      </c>
      <c r="V38" s="30">
        <v>0</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2024-10-28T06:53:32Z</dcterms:modified>
</cp:coreProperties>
</file>