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75" yWindow="-60" windowWidth="16530" windowHeight="8070" tabRatio="638"/>
  </bookViews>
  <sheets>
    <sheet name="6-1-1" sheetId="5" r:id="rId1"/>
    <sheet name="6-1-2" sheetId="7" r:id="rId2"/>
    <sheet name="6-1-3 " sheetId="8" r:id="rId3"/>
  </sheets>
  <definedNames>
    <definedName name="_xlnm.Print_Area" localSheetId="0">'6-1-1'!$A$1:$O$87</definedName>
    <definedName name="_xlnm.Print_Area" localSheetId="1">'6-1-2'!$A$1:$J$31</definedName>
    <definedName name="_xlnm.Print_Area" localSheetId="2">'6-1-3 '!$A$1:$J$27</definedName>
  </definedNames>
  <calcPr calcId="152511"/>
</workbook>
</file>

<file path=xl/calcChain.xml><?xml version="1.0" encoding="utf-8"?>
<calcChain xmlns="http://schemas.openxmlformats.org/spreadsheetml/2006/main">
  <c r="F10" i="8" l="1"/>
  <c r="O81" i="5" l="1"/>
  <c r="O82" i="5"/>
  <c r="O83" i="5"/>
  <c r="G22" i="5"/>
  <c r="G23" i="5"/>
  <c r="G24" i="5"/>
  <c r="G25" i="5"/>
  <c r="G26" i="5"/>
  <c r="G31" i="5"/>
  <c r="G32" i="5"/>
  <c r="G33" i="5"/>
  <c r="G34" i="5"/>
  <c r="G35" i="5"/>
  <c r="G36" i="5"/>
  <c r="G37" i="5"/>
  <c r="G40" i="5"/>
  <c r="G41" i="5"/>
  <c r="G48" i="5"/>
  <c r="G49" i="5"/>
  <c r="G52" i="5"/>
  <c r="G53" i="5"/>
  <c r="G72" i="5"/>
  <c r="G73" i="5"/>
  <c r="G74" i="5"/>
  <c r="G75" i="5"/>
  <c r="G76" i="5"/>
  <c r="G77" i="5"/>
  <c r="G78" i="5"/>
  <c r="G43" i="5"/>
  <c r="G45" i="5"/>
  <c r="G47" i="5"/>
  <c r="G51" i="5"/>
  <c r="G55" i="5"/>
  <c r="G56" i="5"/>
  <c r="G57" i="5"/>
  <c r="G58" i="5"/>
  <c r="G60" i="5"/>
  <c r="G61" i="5"/>
  <c r="G62" i="5"/>
  <c r="G64" i="5"/>
  <c r="G66" i="5"/>
  <c r="G67" i="5"/>
  <c r="G68" i="5"/>
  <c r="G70" i="5"/>
  <c r="G79" i="5"/>
  <c r="G80" i="5"/>
  <c r="G82" i="5"/>
  <c r="G39" i="5"/>
  <c r="O34" i="5"/>
  <c r="G15" i="5" l="1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14" i="5"/>
  <c r="G30" i="5"/>
  <c r="G28" i="5"/>
  <c r="G16" i="5"/>
  <c r="G17" i="5"/>
  <c r="G18" i="5"/>
  <c r="G19" i="5"/>
  <c r="G20" i="5"/>
  <c r="G21" i="5"/>
</calcChain>
</file>

<file path=xl/sharedStrings.xml><?xml version="1.0" encoding="utf-8"?>
<sst xmlns="http://schemas.openxmlformats.org/spreadsheetml/2006/main" count="193" uniqueCount="168">
  <si>
    <t>構成比</t>
  </si>
  <si>
    <t>県民税</t>
  </si>
  <si>
    <t>事業税</t>
  </si>
  <si>
    <t>不動産取得税</t>
  </si>
  <si>
    <t>県たばこ税</t>
  </si>
  <si>
    <t>ゴルフ場利用税</t>
  </si>
  <si>
    <t>自動車税</t>
  </si>
  <si>
    <t>鉱区税</t>
  </si>
  <si>
    <t>自動車取得税</t>
  </si>
  <si>
    <t>軽油引取税</t>
  </si>
  <si>
    <t>公債費</t>
  </si>
  <si>
    <t>県税</t>
  </si>
  <si>
    <t>議会費</t>
  </si>
  <si>
    <t>総務費</t>
  </si>
  <si>
    <t>総務管理費</t>
  </si>
  <si>
    <t>企画費</t>
  </si>
  <si>
    <t>徴税費</t>
  </si>
  <si>
    <t>市町村振興費</t>
  </si>
  <si>
    <t>選挙費</t>
  </si>
  <si>
    <t>防災費</t>
  </si>
  <si>
    <t>統計調査費</t>
  </si>
  <si>
    <t>人事委員会費</t>
  </si>
  <si>
    <t>監査委員費</t>
  </si>
  <si>
    <t>民生費</t>
  </si>
  <si>
    <t>社会福祉費</t>
  </si>
  <si>
    <t>児童福祉費</t>
  </si>
  <si>
    <t>生活保護費</t>
  </si>
  <si>
    <t>衛生費</t>
  </si>
  <si>
    <t>地方譲与税</t>
  </si>
  <si>
    <t>公衆衛生費</t>
  </si>
  <si>
    <t>環境衛生費</t>
  </si>
  <si>
    <t>保健所費</t>
  </si>
  <si>
    <t>石油ガス譲与税</t>
  </si>
  <si>
    <t>医薬費</t>
  </si>
  <si>
    <t>労働費</t>
  </si>
  <si>
    <t>労政費</t>
  </si>
  <si>
    <t>職業訓練費</t>
  </si>
  <si>
    <t>労働委員会費</t>
  </si>
  <si>
    <t>地方交付税</t>
  </si>
  <si>
    <t>農林水産業費</t>
  </si>
  <si>
    <t>農業費</t>
  </si>
  <si>
    <t>交通安全対策特別交付金</t>
  </si>
  <si>
    <t>畜産業費</t>
  </si>
  <si>
    <t>農地費</t>
  </si>
  <si>
    <t>分担金及び負担金</t>
  </si>
  <si>
    <t>林業費</t>
  </si>
  <si>
    <t>水産業費</t>
  </si>
  <si>
    <t>商工費</t>
  </si>
  <si>
    <t>商業費</t>
  </si>
  <si>
    <t>使用料及び手数料</t>
  </si>
  <si>
    <t>観光費</t>
  </si>
  <si>
    <t>土木費</t>
  </si>
  <si>
    <t>土木管理費</t>
  </si>
  <si>
    <t>国庫支出金</t>
  </si>
  <si>
    <t>道路橋りょう費</t>
  </si>
  <si>
    <t>河川海岸費</t>
  </si>
  <si>
    <t>港湾費</t>
  </si>
  <si>
    <t>都市計画費</t>
  </si>
  <si>
    <t>住宅費</t>
  </si>
  <si>
    <t>財産収入</t>
  </si>
  <si>
    <t>警察費</t>
  </si>
  <si>
    <t>警察管理費</t>
  </si>
  <si>
    <t>警察活動費</t>
  </si>
  <si>
    <t>教育費</t>
  </si>
  <si>
    <t>寄附金</t>
  </si>
  <si>
    <t>教育総務費</t>
  </si>
  <si>
    <t>小学校費</t>
  </si>
  <si>
    <t>繰入金</t>
  </si>
  <si>
    <t>中学校費</t>
  </si>
  <si>
    <t>高等学校費</t>
  </si>
  <si>
    <t>社会教育費</t>
  </si>
  <si>
    <t>繰越金</t>
  </si>
  <si>
    <t>保健体育費</t>
  </si>
  <si>
    <t>災害復旧費</t>
  </si>
  <si>
    <t>諸収入</t>
  </si>
  <si>
    <t>農林水産施設災害復旧費</t>
  </si>
  <si>
    <t>延滞金、加算金及び過料</t>
  </si>
  <si>
    <t>土木施設災害復旧費</t>
  </si>
  <si>
    <t>県預金利子</t>
  </si>
  <si>
    <t>諸支出金</t>
  </si>
  <si>
    <t>貸付金元利収入</t>
  </si>
  <si>
    <t>公営企業支出金</t>
  </si>
  <si>
    <t>受託事業収入</t>
  </si>
  <si>
    <t>収益事業収入</t>
  </si>
  <si>
    <t>利子割交付金</t>
  </si>
  <si>
    <t>雑入</t>
  </si>
  <si>
    <t>県債</t>
  </si>
  <si>
    <t>ゴルフ場利用税交付金</t>
  </si>
  <si>
    <t>自動車取得税交付金</t>
  </si>
  <si>
    <t>予備費</t>
  </si>
  <si>
    <t>用品調達等集中管理事業</t>
  </si>
  <si>
    <t>収入証紙</t>
  </si>
  <si>
    <t>県営林事業</t>
  </si>
  <si>
    <t>県営境港水産施設事業</t>
  </si>
  <si>
    <t>県立学校農業実習</t>
  </si>
  <si>
    <t>沿岸漁業改善資金助成事業</t>
  </si>
  <si>
    <t>天神川流域下水道事業</t>
  </si>
  <si>
    <t>港湾整備事業</t>
  </si>
  <si>
    <t>地方消費税</t>
    <rPh sb="0" eb="2">
      <t>チホウ</t>
    </rPh>
    <rPh sb="2" eb="5">
      <t>ショウヒゼイ</t>
    </rPh>
    <phoneticPr fontId="4"/>
  </si>
  <si>
    <t>産業廃棄物処分場税</t>
    <rPh sb="0" eb="2">
      <t>サンギョウ</t>
    </rPh>
    <rPh sb="2" eb="5">
      <t>ハイキブツ</t>
    </rPh>
    <rPh sb="5" eb="8">
      <t>ショブンジョウ</t>
    </rPh>
    <rPh sb="8" eb="9">
      <t>ゼイ</t>
    </rPh>
    <phoneticPr fontId="4"/>
  </si>
  <si>
    <t>地方消費税清算金</t>
    <rPh sb="0" eb="2">
      <t>チホウ</t>
    </rPh>
    <rPh sb="2" eb="5">
      <t>ショウヒゼイ</t>
    </rPh>
    <rPh sb="5" eb="8">
      <t>セイサンキン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</si>
  <si>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</si>
  <si>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工鉱業費</t>
    <rPh sb="0" eb="1">
      <t>コウ</t>
    </rPh>
    <rPh sb="1" eb="2">
      <t>コウコウギョウ</t>
    </rPh>
    <phoneticPr fontId="4"/>
  </si>
  <si>
    <t>配当割交付金</t>
    <rPh sb="0" eb="2">
      <t>ハイトウ</t>
    </rPh>
    <rPh sb="2" eb="3">
      <t>ワ</t>
    </rPh>
    <rPh sb="3" eb="5">
      <t>コウフ</t>
    </rPh>
    <rPh sb="5" eb="6">
      <t>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</si>
  <si>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</si>
  <si>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</si>
  <si>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狩猟税</t>
    <rPh sb="0" eb="2">
      <t>シュリョウ</t>
    </rPh>
    <phoneticPr fontId="4"/>
  </si>
  <si>
    <t>育英奨学事業</t>
    <rPh sb="0" eb="2">
      <t>イクエイ</t>
    </rPh>
    <rPh sb="2" eb="4">
      <t>ショウガク</t>
    </rPh>
    <rPh sb="4" eb="6">
      <t>ジギョウ</t>
    </rPh>
    <phoneticPr fontId="4"/>
  </si>
  <si>
    <t>災害救助費</t>
    <rPh sb="2" eb="4">
      <t>キュウジョ</t>
    </rPh>
    <phoneticPr fontId="4"/>
  </si>
  <si>
    <t>利子割精算金収入</t>
    <rPh sb="3" eb="5">
      <t>セイサン</t>
    </rPh>
    <phoneticPr fontId="4"/>
  </si>
  <si>
    <t>林業・木材産業改善資金助成事業</t>
    <rPh sb="3" eb="5">
      <t>モクザイ</t>
    </rPh>
    <rPh sb="5" eb="7">
      <t>サンギョウ</t>
    </rPh>
    <phoneticPr fontId="4"/>
  </si>
  <si>
    <t>収入済額</t>
    <rPh sb="0" eb="2">
      <t>シュウニュウ</t>
    </rPh>
    <rPh sb="2" eb="3">
      <t>ズミ</t>
    </rPh>
    <rPh sb="3" eb="4">
      <t>ガク</t>
    </rPh>
    <phoneticPr fontId="4"/>
  </si>
  <si>
    <t>款     項</t>
    <phoneticPr fontId="4"/>
  </si>
  <si>
    <t>支出済額</t>
    <rPh sb="0" eb="2">
      <t>シシュツ</t>
    </rPh>
    <rPh sb="2" eb="3">
      <t>ズミ</t>
    </rPh>
    <rPh sb="3" eb="4">
      <t>ガク</t>
    </rPh>
    <phoneticPr fontId="4"/>
  </si>
  <si>
    <t>支出済額</t>
    <rPh sb="0" eb="3">
      <t>シシュツズミ</t>
    </rPh>
    <rPh sb="3" eb="4">
      <t>ガク</t>
    </rPh>
    <phoneticPr fontId="4"/>
  </si>
  <si>
    <t>公債管理</t>
    <rPh sb="0" eb="2">
      <t>コウサイ</t>
    </rPh>
    <rPh sb="2" eb="4">
      <t>カンリ</t>
    </rPh>
    <phoneticPr fontId="4"/>
  </si>
  <si>
    <t>平成</t>
    <phoneticPr fontId="4"/>
  </si>
  <si>
    <t>地方法人特別譲与税</t>
    <rPh sb="2" eb="4">
      <t>ホウジン</t>
    </rPh>
    <rPh sb="4" eb="6">
      <t>トクベツ</t>
    </rPh>
    <rPh sb="6" eb="8">
      <t>ジョウヨ</t>
    </rPh>
    <rPh sb="8" eb="9">
      <t>ゼイ</t>
    </rPh>
    <phoneticPr fontId="4"/>
  </si>
  <si>
    <t>地方揮発油譲与税</t>
    <rPh sb="0" eb="2">
      <t>チホウ</t>
    </rPh>
    <rPh sb="2" eb="4">
      <t>キハツ</t>
    </rPh>
    <rPh sb="4" eb="5">
      <t>アブラ</t>
    </rPh>
    <rPh sb="5" eb="7">
      <t>ジョウヨ</t>
    </rPh>
    <rPh sb="7" eb="8">
      <t>ゼイ</t>
    </rPh>
    <phoneticPr fontId="4"/>
  </si>
  <si>
    <t>給与集中管理</t>
    <rPh sb="0" eb="2">
      <t>キュウヨ</t>
    </rPh>
    <rPh sb="2" eb="4">
      <t>シュウチュウ</t>
    </rPh>
    <rPh sb="4" eb="6">
      <t>カンリ</t>
    </rPh>
    <phoneticPr fontId="4"/>
  </si>
  <si>
    <t>就農支援資金貸付事業</t>
    <rPh sb="0" eb="2">
      <t>シュウノウ</t>
    </rPh>
    <rPh sb="2" eb="4">
      <t>シエン</t>
    </rPh>
    <rPh sb="4" eb="6">
      <t>シキン</t>
    </rPh>
    <rPh sb="6" eb="7">
      <t>カ</t>
    </rPh>
    <rPh sb="7" eb="8">
      <t>ツ</t>
    </rPh>
    <rPh sb="8" eb="10">
      <t>ジギョウ</t>
    </rPh>
    <phoneticPr fontId="4"/>
  </si>
  <si>
    <t>款     項</t>
    <phoneticPr fontId="4"/>
  </si>
  <si>
    <t>中小企業近代化資金助成事業</t>
    <phoneticPr fontId="4"/>
  </si>
  <si>
    <t>航空機燃料譲与税</t>
    <phoneticPr fontId="4"/>
  </si>
  <si>
    <t>公営企業貸付金元利収入</t>
    <rPh sb="0" eb="2">
      <t>コウエイ</t>
    </rPh>
    <rPh sb="2" eb="4">
      <t>キギョウ</t>
    </rPh>
    <phoneticPr fontId="4"/>
  </si>
  <si>
    <t>資料：県財政課「鳥取県歳入歳出決算書」</t>
    <rPh sb="0" eb="2">
      <t>シリョウ</t>
    </rPh>
    <rPh sb="3" eb="4">
      <t>ケン</t>
    </rPh>
    <rPh sb="4" eb="6">
      <t>ザイセイ</t>
    </rPh>
    <rPh sb="6" eb="7">
      <t>カ</t>
    </rPh>
    <phoneticPr fontId="4"/>
  </si>
  <si>
    <t>歳                  入</t>
    <phoneticPr fontId="4"/>
  </si>
  <si>
    <t>歳                  出</t>
    <phoneticPr fontId="4"/>
  </si>
  <si>
    <t>（単位　千円）</t>
    <phoneticPr fontId="4"/>
  </si>
  <si>
    <t>１　一般会計</t>
    <phoneticPr fontId="4"/>
  </si>
  <si>
    <t>（単位　千円）</t>
    <rPh sb="4" eb="5">
      <t>セン</t>
    </rPh>
    <phoneticPr fontId="4"/>
  </si>
  <si>
    <t>２   特別会計</t>
    <phoneticPr fontId="4"/>
  </si>
  <si>
    <t>３  企業会計</t>
    <rPh sb="3" eb="5">
      <t>キギョウ</t>
    </rPh>
    <rPh sb="5" eb="7">
      <t>カイケイ</t>
    </rPh>
    <phoneticPr fontId="4"/>
  </si>
  <si>
    <t>年度・区分</t>
    <rPh sb="0" eb="2">
      <t>ネンド</t>
    </rPh>
    <rPh sb="3" eb="5">
      <t>クブン</t>
    </rPh>
    <phoneticPr fontId="27"/>
  </si>
  <si>
    <t>特別支援学校費</t>
    <rPh sb="0" eb="2">
      <t>トクベツ</t>
    </rPh>
    <rPh sb="2" eb="4">
      <t>シエン</t>
    </rPh>
    <phoneticPr fontId="4"/>
  </si>
  <si>
    <t>母子父子寡婦福祉資金貸付事業</t>
    <rPh sb="2" eb="4">
      <t>フシ</t>
    </rPh>
    <phoneticPr fontId="27"/>
  </si>
  <si>
    <t>電気事業</t>
  </si>
  <si>
    <t>工業用水道事業</t>
  </si>
  <si>
    <t>埋立事業</t>
  </si>
  <si>
    <t>病院事業</t>
  </si>
  <si>
    <t>収　　益　　的</t>
    <phoneticPr fontId="27"/>
  </si>
  <si>
    <t>資　　本　　的</t>
    <phoneticPr fontId="27"/>
  </si>
  <si>
    <r>
      <t>６－１　県財政の科目別歳入・歳出</t>
    </r>
    <r>
      <rPr>
        <sz val="16"/>
        <rFont val="ＭＳ 明朝"/>
        <family val="1"/>
        <charset val="128"/>
      </rPr>
      <t xml:space="preserve">（平成27～令和元年度）　　　 </t>
    </r>
    <rPh sb="17" eb="19">
      <t>ヘイセイ</t>
    </rPh>
    <rPh sb="22" eb="25">
      <t>レイワガン</t>
    </rPh>
    <rPh sb="25" eb="27">
      <t>ネンド</t>
    </rPh>
    <phoneticPr fontId="4"/>
  </si>
  <si>
    <t>27　年度</t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</si>
  <si>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</si>
  <si>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</si>
  <si>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27 年度</t>
    <phoneticPr fontId="27"/>
  </si>
  <si>
    <t>元</t>
    <rPh sb="0" eb="1">
      <t>ガン</t>
    </rPh>
    <phoneticPr fontId="27"/>
  </si>
  <si>
    <t>国民健康保険運営事業</t>
    <rPh sb="0" eb="6">
      <t>コクミンケンコウホケン</t>
    </rPh>
    <rPh sb="6" eb="8">
      <t>ウンエイ</t>
    </rPh>
    <phoneticPr fontId="27"/>
  </si>
  <si>
    <t>自動車重量譲与税</t>
    <rPh sb="0" eb="3">
      <t>ジドウシャ</t>
    </rPh>
    <rPh sb="3" eb="5">
      <t>ジュウリョウ</t>
    </rPh>
    <rPh sb="5" eb="7">
      <t>ジョウヨ</t>
    </rPh>
    <phoneticPr fontId="4"/>
  </si>
  <si>
    <t>森林環境譲与税</t>
    <rPh sb="0" eb="2">
      <t>シンリン</t>
    </rPh>
    <rPh sb="2" eb="4">
      <t>カンキョウ</t>
    </rPh>
    <phoneticPr fontId="4"/>
  </si>
  <si>
    <t>地方道路譲与税</t>
    <rPh sb="0" eb="2">
      <t>チホウ</t>
    </rPh>
    <rPh sb="2" eb="4">
      <t>ドウロ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</si>
  <si>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</si>
  <si>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子ども・子育て支援臨時交付金</t>
    <rPh sb="0" eb="1">
      <t>コ</t>
    </rPh>
    <rPh sb="4" eb="6">
      <t>コソダ</t>
    </rPh>
    <rPh sb="7" eb="9">
      <t>シエン</t>
    </rPh>
    <rPh sb="9" eb="14">
      <t>リンジコウフキン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</si>
  <si>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</si>
  <si>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利子割精算金</t>
    <rPh sb="3" eb="5">
      <t>セイサン</t>
    </rPh>
    <phoneticPr fontId="4"/>
  </si>
  <si>
    <t>県税還付金</t>
    <rPh sb="0" eb="1">
      <t>ケン</t>
    </rPh>
    <rPh sb="1" eb="2">
      <t>ゼイ</t>
    </rPh>
    <rPh sb="2" eb="5">
      <t>カンプキン</t>
    </rPh>
    <phoneticPr fontId="4"/>
  </si>
  <si>
    <t>分担金</t>
    <phoneticPr fontId="4"/>
  </si>
  <si>
    <t>負担金</t>
    <phoneticPr fontId="4"/>
  </si>
  <si>
    <t>使用料</t>
    <phoneticPr fontId="4"/>
  </si>
  <si>
    <t>手数料</t>
    <phoneticPr fontId="4"/>
  </si>
  <si>
    <t>国庫負担金</t>
    <phoneticPr fontId="4"/>
  </si>
  <si>
    <t>国庫補助金</t>
    <phoneticPr fontId="4"/>
  </si>
  <si>
    <t>委託金</t>
    <phoneticPr fontId="4"/>
  </si>
  <si>
    <t>財産運用収入</t>
    <phoneticPr fontId="4"/>
  </si>
  <si>
    <t>財産売払収入</t>
    <phoneticPr fontId="4"/>
  </si>
  <si>
    <t>特別会計繰入金</t>
    <phoneticPr fontId="4"/>
  </si>
  <si>
    <t>基金繰入金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</si>
</sst>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_ * #\ ###\ ###\ ##0_ ;_ * \-#\ ###\ ###\ ##0_ ;_ * &quot;-&quot;_ ;_ @_ "/>
    <numFmt numFmtId="178" formatCode="0.0_);[Red]\(0.0\)"/>
    <numFmt numFmtId="179" formatCode="_ * #\ ###\ ###\ ##0.0_ ;_ * &quot;△&quot;#\ ###\ ###\ ##0.0_ ;_ * &quot;-&quot;_ ;_ @_ "/>
  </numFmts>
  <fonts count="2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太ミンA101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</cellStyleXfs>
  <cellXfs count="126">
    <xf numFmtId="0" fontId="0" fillId="0" borderId="0" xfId="0"/>
    <xf numFmtId="177" fontId="1" fillId="0" borderId="1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12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1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0" fillId="0" borderId="18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top"/>
    </xf>
    <xf numFmtId="0" fontId="5" fillId="0" borderId="0" xfId="0" applyFont="1" applyFill="1" applyBorder="1" applyAlignment="1">
      <alignment horizontal="distributed" vertical="center"/>
    </xf>
    <xf numFmtId="0" fontId="1" fillId="0" borderId="17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7" xfId="0" applyFont="1" applyFill="1" applyBorder="1"/>
    <xf numFmtId="0" fontId="1" fillId="0" borderId="16" xfId="0" applyFont="1" applyFill="1" applyBorder="1"/>
    <xf numFmtId="0" fontId="6" fillId="0" borderId="0" xfId="0" applyFont="1" applyFill="1"/>
    <xf numFmtId="0" fontId="7" fillId="0" borderId="17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0" fillId="0" borderId="20" xfId="0" applyFill="1" applyBorder="1" applyAlignment="1">
      <alignment horizontal="distributed" vertical="center" justifyLastLine="1"/>
    </xf>
    <xf numFmtId="177" fontId="1" fillId="0" borderId="10" xfId="0" applyNumberFormat="1" applyFont="1" applyFill="1" applyBorder="1" applyAlignment="1">
      <alignment horizontal="right" vertical="center" shrinkToFit="1"/>
    </xf>
    <xf numFmtId="177" fontId="1" fillId="0" borderId="0" xfId="0" applyNumberFormat="1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distributed" vertical="center"/>
    </xf>
    <xf numFmtId="0" fontId="8" fillId="0" borderId="0" xfId="0" applyFont="1" applyFill="1" applyAlignment="1">
      <alignment vertical="center" justifyLastLine="1"/>
    </xf>
    <xf numFmtId="0" fontId="1" fillId="0" borderId="0" xfId="0" applyFont="1" applyFill="1" applyAlignment="1">
      <alignment vertical="center" justifyLastLine="1"/>
    </xf>
    <xf numFmtId="0" fontId="8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 justifyLastLine="1"/>
    </xf>
    <xf numFmtId="0" fontId="26" fillId="0" borderId="0" xfId="0" applyFont="1" applyFill="1" applyAlignment="1">
      <alignment vertical="top"/>
    </xf>
    <xf numFmtId="177" fontId="26" fillId="0" borderId="0" xfId="0" applyNumberFormat="1" applyFont="1" applyFill="1" applyAlignment="1">
      <alignment vertical="top"/>
    </xf>
    <xf numFmtId="0" fontId="26" fillId="0" borderId="13" xfId="0" applyFont="1" applyFill="1" applyBorder="1" applyAlignment="1">
      <alignment horizontal="distributed" vertical="center" justifyLastLine="1"/>
    </xf>
    <xf numFmtId="0" fontId="26" fillId="0" borderId="18" xfId="0" applyFont="1" applyFill="1" applyBorder="1" applyAlignment="1">
      <alignment horizontal="distributed" vertical="center" justifyLastLine="1"/>
    </xf>
    <xf numFmtId="0" fontId="26" fillId="0" borderId="14" xfId="0" applyFont="1" applyFill="1" applyBorder="1" applyAlignment="1">
      <alignment horizontal="distributed" vertical="center"/>
    </xf>
    <xf numFmtId="0" fontId="26" fillId="0" borderId="15" xfId="0" applyFont="1" applyFill="1" applyBorder="1" applyAlignment="1">
      <alignment horizontal="distributed" vertical="center"/>
    </xf>
    <xf numFmtId="0" fontId="26" fillId="0" borderId="10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distributed" vertical="center"/>
    </xf>
    <xf numFmtId="0" fontId="26" fillId="0" borderId="11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0" fillId="24" borderId="10" xfId="0" applyNumberFormat="1" applyFont="1" applyFill="1" applyBorder="1" applyAlignment="1">
      <alignment horizontal="right" vertical="center" shrinkToFit="1"/>
    </xf>
    <xf numFmtId="177" fontId="0" fillId="24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top"/>
    </xf>
    <xf numFmtId="0" fontId="7" fillId="0" borderId="0" xfId="0" applyFont="1" applyFill="1"/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Alignment="1">
      <alignment horizontal="right" vertical="top"/>
    </xf>
    <xf numFmtId="0" fontId="0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vertical="center" justifyLastLine="1"/>
    </xf>
    <xf numFmtId="0" fontId="0" fillId="0" borderId="17" xfId="0" applyFont="1" applyFill="1" applyBorder="1" applyAlignment="1"/>
    <xf numFmtId="0" fontId="0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ont="1" applyFill="1" applyAlignment="1"/>
    <xf numFmtId="177" fontId="5" fillId="0" borderId="1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79" fontId="0" fillId="0" borderId="0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7" fontId="0" fillId="0" borderId="10" xfId="41" applyNumberFormat="1" applyFont="1" applyFill="1" applyBorder="1" applyAlignment="1">
      <alignment horizontal="right" vertical="center"/>
    </xf>
    <xf numFmtId="177" fontId="0" fillId="0" borderId="0" xfId="4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28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26" fillId="0" borderId="21" xfId="0" applyFont="1" applyFill="1" applyBorder="1" applyAlignment="1">
      <alignment horizontal="distributed" vertical="center" justifyLastLine="1"/>
    </xf>
    <xf numFmtId="0" fontId="26" fillId="0" borderId="22" xfId="0" applyFont="1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22" xfId="0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155-2,3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9"/>
  <dimension ref="A1:S87"/>
  <sheetViews>
    <sheetView showGridLines="0" tabSelected="1" view="pageBreakPreview" zoomScaleNormal="100" zoomScaleSheetLayoutView="100" workbookViewId="0">
      <selection activeCell="A6" sqref="A6:E6"/>
    </sheetView>
  </sheetViews>
  <sheetFormatPr defaultRowHeight="13.5"/>
  <cols>
    <col min="1" max="1" width="2.125" style="9" customWidth="1"/>
    <col min="2" max="2" width="2.375" style="9" customWidth="1"/>
    <col min="3" max="3" width="15.625" style="9" customWidth="1"/>
    <col min="4" max="4" width="8" style="9" customWidth="1"/>
    <col min="5" max="5" width="1.125" style="9" customWidth="1"/>
    <col min="6" max="6" width="17.25" style="9" customWidth="1"/>
    <col min="7" max="7" width="10.875" style="9" customWidth="1"/>
    <col min="8" max="8" width="1.875" style="9" customWidth="1"/>
    <col min="9" max="10" width="2.625" style="9" customWidth="1"/>
    <col min="11" max="11" width="13.625" style="9" customWidth="1"/>
    <col min="12" max="12" width="9.125" style="9" customWidth="1"/>
    <col min="13" max="13" width="1.875" style="9" customWidth="1"/>
    <col min="14" max="14" width="16.875" style="9" customWidth="1"/>
    <col min="15" max="15" width="11.125" style="9" customWidth="1"/>
    <col min="16" max="16" width="11.875" style="9" customWidth="1"/>
    <col min="17" max="17" width="16.75" style="9" bestFit="1" customWidth="1"/>
    <col min="18" max="18" width="9" style="9"/>
    <col min="19" max="19" width="16.75" style="9" bestFit="1" customWidth="1"/>
    <col min="20" max="16384" width="9" style="9"/>
  </cols>
  <sheetData>
    <row r="1" spans="1:19" s="7" customFormat="1" ht="26.1" customHeight="1">
      <c r="A1" s="113" t="s">
        <v>142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9" s="7" customFormat="1" ht="22.5" customHeight="1">
      <c r="A2" s="43" t="s">
        <v>129</v>
      </c>
      <c r="B2" s="46"/>
      <c r="C2" s="47"/>
      <c r="D2" s="46"/>
      <c r="E2" s="48"/>
      <c r="F2" s="8"/>
      <c r="G2" s="49"/>
      <c r="H2" s="44"/>
      <c r="I2" s="44"/>
      <c r="J2" s="44"/>
      <c r="K2" s="44"/>
      <c r="L2" s="115"/>
      <c r="M2" s="116"/>
      <c r="N2" s="116"/>
      <c r="O2" s="116"/>
    </row>
    <row r="3" spans="1:19" s="7" customFormat="1" ht="9" customHeight="1">
      <c r="A3" s="43"/>
      <c r="B3" s="46"/>
      <c r="C3" s="47"/>
      <c r="D3" s="46"/>
      <c r="E3" s="48"/>
      <c r="F3" s="8"/>
      <c r="G3" s="49"/>
      <c r="H3" s="44"/>
      <c r="I3" s="44"/>
      <c r="J3" s="44"/>
      <c r="K3" s="44"/>
      <c r="L3" s="81"/>
      <c r="M3" s="82"/>
      <c r="N3" s="82"/>
      <c r="O3" s="82"/>
    </row>
    <row r="4" spans="1:19" s="7" customFormat="1" ht="21.75" customHeight="1">
      <c r="A4" s="121" t="s">
        <v>126</v>
      </c>
      <c r="B4" s="121"/>
      <c r="C4" s="121"/>
      <c r="D4" s="121"/>
      <c r="E4" s="121"/>
      <c r="F4" s="121"/>
      <c r="G4" s="121"/>
      <c r="H4" s="68"/>
      <c r="I4" s="121" t="s">
        <v>127</v>
      </c>
      <c r="J4" s="121"/>
      <c r="K4" s="121"/>
      <c r="L4" s="121"/>
      <c r="M4" s="121"/>
      <c r="N4" s="121"/>
      <c r="O4" s="121"/>
    </row>
    <row r="5" spans="1:19" s="28" customFormat="1" ht="18" customHeight="1" thickBot="1">
      <c r="A5" s="83" t="s">
        <v>128</v>
      </c>
      <c r="B5" s="50"/>
      <c r="C5" s="50"/>
      <c r="D5" s="50"/>
      <c r="E5" s="50"/>
      <c r="F5" s="51"/>
      <c r="G5" s="71"/>
      <c r="O5" s="75"/>
    </row>
    <row r="6" spans="1:19" ht="26.1" customHeight="1" thickTop="1">
      <c r="A6" s="117" t="s">
        <v>121</v>
      </c>
      <c r="B6" s="117"/>
      <c r="C6" s="117"/>
      <c r="D6" s="117"/>
      <c r="E6" s="118"/>
      <c r="F6" s="52" t="s">
        <v>111</v>
      </c>
      <c r="G6" s="53" t="s">
        <v>0</v>
      </c>
      <c r="I6" s="119" t="s">
        <v>112</v>
      </c>
      <c r="J6" s="119"/>
      <c r="K6" s="119"/>
      <c r="L6" s="119"/>
      <c r="M6" s="120"/>
      <c r="N6" s="13" t="s">
        <v>113</v>
      </c>
      <c r="O6" s="25" t="s">
        <v>0</v>
      </c>
    </row>
    <row r="7" spans="1:19" s="7" customFormat="1" ht="10.15" customHeight="1">
      <c r="A7" s="54"/>
      <c r="B7" s="54"/>
      <c r="C7" s="54"/>
      <c r="D7" s="54"/>
      <c r="E7" s="55"/>
      <c r="F7" s="56"/>
      <c r="G7" s="57"/>
      <c r="I7" s="14"/>
      <c r="J7" s="14"/>
      <c r="K7" s="14"/>
      <c r="L7" s="14"/>
      <c r="M7" s="15"/>
      <c r="N7" s="12"/>
      <c r="O7" s="11"/>
    </row>
    <row r="8" spans="1:19" s="5" customFormat="1" ht="12.6" customHeight="1">
      <c r="A8" s="3" t="s">
        <v>116</v>
      </c>
      <c r="B8" s="3"/>
      <c r="C8" s="61" t="s">
        <v>143</v>
      </c>
      <c r="D8" s="3"/>
      <c r="E8" s="4"/>
      <c r="F8" s="1">
        <v>363176554.7863</v>
      </c>
      <c r="G8" s="2">
        <v>0</v>
      </c>
      <c r="I8" s="3" t="s">
        <v>116</v>
      </c>
      <c r="J8" s="3"/>
      <c r="K8" s="61" t="s">
        <v>143</v>
      </c>
      <c r="L8" s="3"/>
      <c r="M8" s="4"/>
      <c r="N8" s="1">
        <v>349849555.903</v>
      </c>
      <c r="O8" s="2">
        <v>0</v>
      </c>
    </row>
    <row r="9" spans="1:19" s="5" customFormat="1" ht="12.6" customHeight="1">
      <c r="A9" s="3"/>
      <c r="B9" s="3"/>
      <c r="C9" s="26">
        <v>28</v>
      </c>
      <c r="D9" s="3"/>
      <c r="E9" s="4"/>
      <c r="F9" s="1">
        <v>365358852</v>
      </c>
      <c r="G9" s="2">
        <v>0</v>
      </c>
      <c r="I9" s="3"/>
      <c r="J9" s="3"/>
      <c r="K9" s="26">
        <v>28</v>
      </c>
      <c r="L9" s="3"/>
      <c r="M9" s="4"/>
      <c r="N9" s="1">
        <v>356558773</v>
      </c>
      <c r="O9" s="2">
        <v>0</v>
      </c>
    </row>
    <row r="10" spans="1:19" s="5" customFormat="1" ht="12.6" customHeight="1">
      <c r="A10" s="3"/>
      <c r="B10" s="3"/>
      <c r="C10" s="26">
        <v>29</v>
      </c>
      <c r="D10" s="3"/>
      <c r="E10" s="4"/>
      <c r="F10" s="63">
        <v>372365876</v>
      </c>
      <c r="G10" s="2">
        <v>0</v>
      </c>
      <c r="I10" s="3"/>
      <c r="J10" s="3"/>
      <c r="K10" s="26">
        <v>29</v>
      </c>
      <c r="L10" s="3"/>
      <c r="M10" s="4"/>
      <c r="N10" s="63">
        <v>367142590</v>
      </c>
      <c r="O10" s="2">
        <v>0</v>
      </c>
      <c r="Q10" s="23"/>
      <c r="S10" s="23"/>
    </row>
    <row r="11" spans="1:19" s="68" customFormat="1" ht="12.6" customHeight="1">
      <c r="A11" s="61"/>
      <c r="B11" s="61"/>
      <c r="C11" s="66">
        <v>30</v>
      </c>
      <c r="D11" s="61"/>
      <c r="E11" s="67"/>
      <c r="F11" s="63">
        <v>351750896</v>
      </c>
      <c r="G11" s="2">
        <v>0</v>
      </c>
      <c r="I11" s="61"/>
      <c r="J11" s="61"/>
      <c r="K11" s="66">
        <v>30</v>
      </c>
      <c r="L11" s="61"/>
      <c r="M11" s="67"/>
      <c r="N11" s="63">
        <v>345020076</v>
      </c>
      <c r="O11" s="2">
        <v>0</v>
      </c>
    </row>
    <row r="12" spans="1:19" s="19" customFormat="1" ht="12.6" customHeight="1">
      <c r="A12" s="19" t="s">
        <v>144</v>
      </c>
      <c r="B12" s="17"/>
      <c r="C12" s="27" t="s">
        <v>145</v>
      </c>
      <c r="D12" s="17"/>
      <c r="E12" s="18"/>
      <c r="F12" s="84">
        <v>360602054</v>
      </c>
      <c r="G12" s="88">
        <v>100</v>
      </c>
      <c r="I12" s="19" t="s">
        <v>144</v>
      </c>
      <c r="J12" s="17"/>
      <c r="K12" s="27" t="s">
        <v>145</v>
      </c>
      <c r="L12" s="17"/>
      <c r="M12" s="18"/>
      <c r="N12" s="84">
        <v>356518927</v>
      </c>
      <c r="O12" s="88">
        <v>100</v>
      </c>
    </row>
    <row r="13" spans="1:19" s="19" customFormat="1" ht="12.6" customHeight="1">
      <c r="A13" s="17"/>
      <c r="B13" s="17"/>
      <c r="C13" s="27"/>
      <c r="D13" s="17"/>
      <c r="E13" s="18"/>
      <c r="F13" s="84"/>
      <c r="G13" s="88"/>
      <c r="I13" s="17"/>
      <c r="J13" s="17"/>
      <c r="K13" s="27"/>
      <c r="L13" s="17"/>
      <c r="M13" s="18"/>
      <c r="N13" s="84"/>
      <c r="O13" s="88"/>
    </row>
    <row r="14" spans="1:19" s="19" customFormat="1" ht="12.6" customHeight="1">
      <c r="A14" s="17"/>
      <c r="B14" s="109" t="s">
        <v>11</v>
      </c>
      <c r="C14" s="109"/>
      <c r="D14" s="17"/>
      <c r="E14" s="18"/>
      <c r="F14" s="84">
        <v>54454529</v>
      </c>
      <c r="G14" s="88">
        <v>18</v>
      </c>
      <c r="I14" s="17"/>
      <c r="J14" s="109" t="s">
        <v>12</v>
      </c>
      <c r="K14" s="109"/>
      <c r="L14" s="17"/>
      <c r="M14" s="18"/>
      <c r="N14" s="84">
        <v>893011</v>
      </c>
      <c r="O14" s="88">
        <f>N14/$N$12*100</f>
        <v>0.25048067083406206</v>
      </c>
      <c r="Q14" s="24"/>
    </row>
    <row r="15" spans="1:19" s="5" customFormat="1" ht="12.6" customHeight="1">
      <c r="A15" s="3"/>
      <c r="B15" s="3"/>
      <c r="C15" s="110" t="s">
        <v>1</v>
      </c>
      <c r="D15" s="110"/>
      <c r="E15" s="4"/>
      <c r="F15" s="63">
        <v>18822740</v>
      </c>
      <c r="G15" s="101">
        <f>F15/$F$12*100</f>
        <v>5.2198094246018911</v>
      </c>
      <c r="I15" s="3"/>
      <c r="J15" s="109" t="s">
        <v>13</v>
      </c>
      <c r="K15" s="109"/>
      <c r="L15" s="97"/>
      <c r="M15" s="18"/>
      <c r="N15" s="84">
        <v>28571353</v>
      </c>
      <c r="O15" s="88">
        <f t="shared" ref="O15:O78" si="0">N15/$N$12*100</f>
        <v>8.0139792970935311</v>
      </c>
      <c r="Q15" s="23"/>
    </row>
    <row r="16" spans="1:19" s="5" customFormat="1" ht="12.6" customHeight="1">
      <c r="A16" s="3"/>
      <c r="B16" s="3"/>
      <c r="C16" s="110" t="s">
        <v>2</v>
      </c>
      <c r="D16" s="110"/>
      <c r="E16" s="4"/>
      <c r="F16" s="63">
        <v>11913470</v>
      </c>
      <c r="G16" s="101">
        <f t="shared" ref="G16:G26" si="1">F16/$F$12*100</f>
        <v>3.3037720855577826</v>
      </c>
      <c r="I16" s="3"/>
      <c r="K16" s="110" t="s">
        <v>14</v>
      </c>
      <c r="L16" s="110"/>
      <c r="M16" s="4"/>
      <c r="N16" s="63">
        <v>10820839</v>
      </c>
      <c r="O16" s="101">
        <f t="shared" si="0"/>
        <v>3.0351373182495864</v>
      </c>
      <c r="Q16" s="23"/>
    </row>
    <row r="17" spans="1:17" s="5" customFormat="1" ht="12.6" customHeight="1">
      <c r="A17" s="3"/>
      <c r="B17" s="3"/>
      <c r="C17" s="110" t="s">
        <v>98</v>
      </c>
      <c r="D17" s="110"/>
      <c r="E17" s="4"/>
      <c r="F17" s="63">
        <v>9580309</v>
      </c>
      <c r="G17" s="101">
        <f t="shared" si="1"/>
        <v>2.6567538630825434</v>
      </c>
      <c r="I17" s="3"/>
      <c r="J17" s="96"/>
      <c r="K17" s="110" t="s">
        <v>15</v>
      </c>
      <c r="L17" s="110"/>
      <c r="M17" s="4"/>
      <c r="N17" s="63">
        <v>11023958</v>
      </c>
      <c r="O17" s="101">
        <f t="shared" si="0"/>
        <v>3.0921101700724014</v>
      </c>
      <c r="Q17" s="23"/>
    </row>
    <row r="18" spans="1:17" s="5" customFormat="1" ht="12.6" customHeight="1">
      <c r="A18" s="3"/>
      <c r="B18" s="3"/>
      <c r="C18" s="110" t="s">
        <v>3</v>
      </c>
      <c r="D18" s="110"/>
      <c r="E18" s="4"/>
      <c r="F18" s="63">
        <v>855897</v>
      </c>
      <c r="G18" s="101">
        <f t="shared" si="1"/>
        <v>0.23735222539802836</v>
      </c>
      <c r="I18" s="3"/>
      <c r="J18" s="3"/>
      <c r="K18" s="110" t="s">
        <v>16</v>
      </c>
      <c r="L18" s="110"/>
      <c r="M18" s="4"/>
      <c r="N18" s="63">
        <v>2044692</v>
      </c>
      <c r="O18" s="101">
        <f t="shared" si="0"/>
        <v>0.57351569444165862</v>
      </c>
      <c r="Q18" s="23"/>
    </row>
    <row r="19" spans="1:17" s="5" customFormat="1" ht="12.6" customHeight="1">
      <c r="A19" s="3"/>
      <c r="B19" s="3"/>
      <c r="C19" s="110" t="s">
        <v>4</v>
      </c>
      <c r="D19" s="110"/>
      <c r="E19" s="4"/>
      <c r="F19" s="63">
        <v>583765</v>
      </c>
      <c r="G19" s="101">
        <f t="shared" si="1"/>
        <v>0.16188621044293885</v>
      </c>
      <c r="I19" s="3"/>
      <c r="J19" s="3"/>
      <c r="K19" s="110" t="s">
        <v>17</v>
      </c>
      <c r="L19" s="110"/>
      <c r="M19" s="4"/>
      <c r="N19" s="63">
        <v>1154066</v>
      </c>
      <c r="O19" s="101">
        <f t="shared" si="0"/>
        <v>0.32370399229884361</v>
      </c>
      <c r="Q19" s="23"/>
    </row>
    <row r="20" spans="1:17" s="5" customFormat="1" ht="12.6" customHeight="1">
      <c r="A20" s="3"/>
      <c r="B20" s="3"/>
      <c r="C20" s="110" t="s">
        <v>5</v>
      </c>
      <c r="D20" s="110"/>
      <c r="E20" s="4"/>
      <c r="F20" s="63">
        <v>93519</v>
      </c>
      <c r="G20" s="101">
        <f t="shared" si="1"/>
        <v>2.593412848391596E-2</v>
      </c>
      <c r="I20" s="3"/>
      <c r="J20" s="3"/>
      <c r="K20" s="110" t="s">
        <v>18</v>
      </c>
      <c r="L20" s="110"/>
      <c r="M20" s="4"/>
      <c r="N20" s="63">
        <v>621492</v>
      </c>
      <c r="O20" s="101">
        <f t="shared" si="0"/>
        <v>0.17432230182831218</v>
      </c>
      <c r="Q20" s="23"/>
    </row>
    <row r="21" spans="1:17" s="5" customFormat="1" ht="12.6" customHeight="1">
      <c r="A21" s="3"/>
      <c r="B21" s="3"/>
      <c r="C21" s="110" t="s">
        <v>8</v>
      </c>
      <c r="D21" s="110"/>
      <c r="E21" s="4"/>
      <c r="F21" s="63">
        <v>464708</v>
      </c>
      <c r="G21" s="101">
        <f t="shared" si="1"/>
        <v>0.12887003688559134</v>
      </c>
      <c r="I21" s="3"/>
      <c r="J21" s="3"/>
      <c r="K21" s="110" t="s">
        <v>19</v>
      </c>
      <c r="L21" s="110"/>
      <c r="M21" s="4"/>
      <c r="N21" s="63">
        <v>2358211</v>
      </c>
      <c r="O21" s="101">
        <f t="shared" si="0"/>
        <v>0.66145464417377198</v>
      </c>
      <c r="Q21" s="23"/>
    </row>
    <row r="22" spans="1:17" s="5" customFormat="1" ht="12.2" customHeight="1">
      <c r="A22" s="3"/>
      <c r="B22" s="3"/>
      <c r="C22" s="110" t="s">
        <v>9</v>
      </c>
      <c r="D22" s="110"/>
      <c r="E22" s="4"/>
      <c r="F22" s="63">
        <v>4950238</v>
      </c>
      <c r="G22" s="101">
        <f t="shared" si="1"/>
        <v>1.3727703281468275</v>
      </c>
      <c r="I22" s="3"/>
      <c r="J22" s="3"/>
      <c r="K22" s="110" t="s">
        <v>20</v>
      </c>
      <c r="L22" s="110"/>
      <c r="M22" s="4"/>
      <c r="N22" s="63">
        <v>304127</v>
      </c>
      <c r="O22" s="101">
        <f t="shared" si="0"/>
        <v>8.5304587489684669E-2</v>
      </c>
      <c r="Q22" s="23"/>
    </row>
    <row r="23" spans="1:17" s="5" customFormat="1" ht="12.2" customHeight="1">
      <c r="A23" s="3"/>
      <c r="B23" s="3"/>
      <c r="C23" s="110" t="s">
        <v>6</v>
      </c>
      <c r="D23" s="110"/>
      <c r="E23" s="4"/>
      <c r="F23" s="63">
        <v>7174295</v>
      </c>
      <c r="G23" s="101">
        <f t="shared" si="1"/>
        <v>1.9895324833618393</v>
      </c>
      <c r="I23" s="3"/>
      <c r="J23" s="3"/>
      <c r="K23" s="110" t="s">
        <v>21</v>
      </c>
      <c r="L23" s="110"/>
      <c r="M23" s="4"/>
      <c r="N23" s="63">
        <v>101549</v>
      </c>
      <c r="O23" s="101">
        <f t="shared" si="0"/>
        <v>2.8483480766225911E-2</v>
      </c>
      <c r="Q23" s="23"/>
    </row>
    <row r="24" spans="1:17" s="5" customFormat="1" ht="12.2" customHeight="1">
      <c r="A24" s="3"/>
      <c r="B24" s="3"/>
      <c r="C24" s="110" t="s">
        <v>7</v>
      </c>
      <c r="D24" s="110"/>
      <c r="E24" s="4"/>
      <c r="F24" s="63">
        <v>734</v>
      </c>
      <c r="G24" s="101">
        <f t="shared" si="1"/>
        <v>2.035484800649527E-4</v>
      </c>
      <c r="I24" s="3"/>
      <c r="J24" s="3"/>
      <c r="K24" s="110" t="s">
        <v>22</v>
      </c>
      <c r="L24" s="110"/>
      <c r="M24" s="4"/>
      <c r="N24" s="63">
        <v>142418</v>
      </c>
      <c r="O24" s="101">
        <f t="shared" si="0"/>
        <v>3.9946827283029493E-2</v>
      </c>
      <c r="Q24" s="23"/>
    </row>
    <row r="25" spans="1:17" s="5" customFormat="1" ht="12.2" customHeight="1">
      <c r="A25" s="3"/>
      <c r="B25" s="3"/>
      <c r="C25" s="110" t="s">
        <v>106</v>
      </c>
      <c r="D25" s="110"/>
      <c r="E25" s="4"/>
      <c r="F25" s="63">
        <v>6035</v>
      </c>
      <c r="G25" s="101">
        <f t="shared" si="1"/>
        <v>1.6735900234223292E-3</v>
      </c>
      <c r="I25" s="3"/>
      <c r="J25" s="109" t="s">
        <v>23</v>
      </c>
      <c r="K25" s="109"/>
      <c r="L25" s="97"/>
      <c r="M25" s="18"/>
      <c r="N25" s="84">
        <v>46460866</v>
      </c>
      <c r="O25" s="88">
        <f t="shared" si="0"/>
        <v>13.031809107851377</v>
      </c>
      <c r="Q25" s="23"/>
    </row>
    <row r="26" spans="1:17" s="5" customFormat="1" ht="12.2" customHeight="1">
      <c r="A26" s="3"/>
      <c r="B26" s="3"/>
      <c r="C26" s="110" t="s">
        <v>99</v>
      </c>
      <c r="D26" s="110"/>
      <c r="E26" s="4"/>
      <c r="F26" s="63">
        <v>8819</v>
      </c>
      <c r="G26" s="101">
        <f t="shared" si="1"/>
        <v>2.4456322148403513E-3</v>
      </c>
      <c r="I26" s="3"/>
      <c r="J26" s="3"/>
      <c r="K26" s="110" t="s">
        <v>24</v>
      </c>
      <c r="L26" s="110"/>
      <c r="M26" s="4"/>
      <c r="N26" s="63">
        <v>33592285</v>
      </c>
      <c r="O26" s="101">
        <f t="shared" si="0"/>
        <v>9.4223006006073842</v>
      </c>
      <c r="Q26" s="23"/>
    </row>
    <row r="27" spans="1:17" s="5" customFormat="1" ht="12.2" customHeight="1">
      <c r="A27" s="3"/>
      <c r="B27" s="3"/>
      <c r="C27" s="110"/>
      <c r="D27" s="110"/>
      <c r="E27" s="4"/>
      <c r="F27" s="92"/>
      <c r="G27" s="89"/>
      <c r="I27" s="3"/>
      <c r="K27" s="110" t="s">
        <v>25</v>
      </c>
      <c r="L27" s="110"/>
      <c r="M27" s="4"/>
      <c r="N27" s="63">
        <v>12380209</v>
      </c>
      <c r="O27" s="101">
        <f t="shared" si="0"/>
        <v>3.4725250365179066</v>
      </c>
      <c r="Q27" s="23"/>
    </row>
    <row r="28" spans="1:17" s="5" customFormat="1" ht="12.2" customHeight="1">
      <c r="A28" s="3"/>
      <c r="B28" s="109" t="s">
        <v>100</v>
      </c>
      <c r="C28" s="114"/>
      <c r="D28" s="29"/>
      <c r="E28" s="18"/>
      <c r="F28" s="84">
        <v>19980995</v>
      </c>
      <c r="G28" s="88">
        <f>F28/$F$12*100</f>
        <v>5.5410097580864033</v>
      </c>
      <c r="I28" s="3"/>
      <c r="J28" s="3"/>
      <c r="K28" s="110" t="s">
        <v>26</v>
      </c>
      <c r="L28" s="110"/>
      <c r="M28" s="4"/>
      <c r="N28" s="63">
        <v>473754</v>
      </c>
      <c r="O28" s="101">
        <f t="shared" si="0"/>
        <v>0.13288326765327665</v>
      </c>
      <c r="Q28" s="23"/>
    </row>
    <row r="29" spans="1:17" s="5" customFormat="1" ht="12.6" customHeight="1">
      <c r="A29" s="3"/>
      <c r="B29" s="19"/>
      <c r="C29" s="19"/>
      <c r="D29" s="29"/>
      <c r="E29" s="18"/>
      <c r="F29" s="84"/>
      <c r="G29" s="88"/>
      <c r="I29" s="3"/>
      <c r="J29" s="3"/>
      <c r="K29" s="110" t="s">
        <v>108</v>
      </c>
      <c r="L29" s="110"/>
      <c r="M29" s="4"/>
      <c r="N29" s="63">
        <v>14618</v>
      </c>
      <c r="O29" s="101">
        <f t="shared" si="0"/>
        <v>4.1002030728090905E-3</v>
      </c>
      <c r="Q29" s="23"/>
    </row>
    <row r="30" spans="1:17" s="5" customFormat="1" ht="12.2" customHeight="1">
      <c r="A30" s="3"/>
      <c r="B30" s="109" t="s">
        <v>28</v>
      </c>
      <c r="C30" s="109"/>
      <c r="D30" s="29"/>
      <c r="E30" s="18"/>
      <c r="F30" s="84">
        <v>10672576</v>
      </c>
      <c r="G30" s="88">
        <f t="shared" ref="G30:G37" si="2">F30/$F$12*100</f>
        <v>2.9596547999696088</v>
      </c>
      <c r="I30" s="3"/>
      <c r="J30" s="109" t="s">
        <v>27</v>
      </c>
      <c r="K30" s="109"/>
      <c r="L30" s="97"/>
      <c r="M30" s="18"/>
      <c r="N30" s="84">
        <v>12862311</v>
      </c>
      <c r="O30" s="88">
        <f t="shared" si="0"/>
        <v>3.6077498348355572</v>
      </c>
      <c r="Q30" s="23"/>
    </row>
    <row r="31" spans="1:17" s="5" customFormat="1" ht="12.2" customHeight="1">
      <c r="A31" s="3"/>
      <c r="C31" s="110" t="s">
        <v>117</v>
      </c>
      <c r="D31" s="110"/>
      <c r="E31" s="4"/>
      <c r="F31" s="63">
        <v>8916865</v>
      </c>
      <c r="G31" s="101">
        <f t="shared" si="2"/>
        <v>2.4727715499923359</v>
      </c>
      <c r="I31" s="3"/>
      <c r="J31" s="96"/>
      <c r="K31" s="110" t="s">
        <v>29</v>
      </c>
      <c r="L31" s="110"/>
      <c r="M31" s="4"/>
      <c r="N31" s="63">
        <v>2368860</v>
      </c>
      <c r="O31" s="101">
        <f t="shared" si="0"/>
        <v>0.66444158236793971</v>
      </c>
      <c r="Q31" s="23"/>
    </row>
    <row r="32" spans="1:17" s="5" customFormat="1" ht="12.2" customHeight="1">
      <c r="A32" s="3"/>
      <c r="B32" s="3"/>
      <c r="C32" s="110" t="s">
        <v>118</v>
      </c>
      <c r="D32" s="110"/>
      <c r="E32" s="4"/>
      <c r="F32" s="63">
        <v>1572465</v>
      </c>
      <c r="G32" s="101">
        <f t="shared" si="2"/>
        <v>0.43606656771844121</v>
      </c>
      <c r="I32" s="3"/>
      <c r="J32" s="3"/>
      <c r="K32" s="110" t="s">
        <v>30</v>
      </c>
      <c r="L32" s="110"/>
      <c r="M32" s="4"/>
      <c r="N32" s="63">
        <v>2410868</v>
      </c>
      <c r="O32" s="101">
        <f t="shared" si="0"/>
        <v>0.67622440701444164</v>
      </c>
      <c r="Q32" s="23"/>
    </row>
    <row r="33" spans="1:17" s="5" customFormat="1" ht="12.2" customHeight="1">
      <c r="A33" s="3"/>
      <c r="B33" s="3"/>
      <c r="C33" s="110" t="s">
        <v>32</v>
      </c>
      <c r="D33" s="110"/>
      <c r="E33" s="4"/>
      <c r="F33" s="63">
        <v>78163</v>
      </c>
      <c r="G33" s="101">
        <f t="shared" si="2"/>
        <v>2.1675694614873158E-2</v>
      </c>
      <c r="I33" s="3"/>
      <c r="J33" s="3"/>
      <c r="K33" s="110" t="s">
        <v>31</v>
      </c>
      <c r="L33" s="110"/>
      <c r="M33" s="4"/>
      <c r="N33" s="63">
        <v>805633</v>
      </c>
      <c r="O33" s="101">
        <f t="shared" si="0"/>
        <v>0.22597201410291465</v>
      </c>
      <c r="Q33" s="23"/>
    </row>
    <row r="34" spans="1:17" s="5" customFormat="1" ht="12.2" customHeight="1">
      <c r="A34" s="3"/>
      <c r="B34" s="3"/>
      <c r="C34" s="108" t="s">
        <v>149</v>
      </c>
      <c r="D34" s="107"/>
      <c r="E34" s="4"/>
      <c r="F34" s="63">
        <v>39634</v>
      </c>
      <c r="G34" s="101">
        <f t="shared" si="2"/>
        <v>1.0991063295496371E-2</v>
      </c>
      <c r="I34" s="3"/>
      <c r="K34" s="110" t="s">
        <v>33</v>
      </c>
      <c r="L34" s="110"/>
      <c r="M34" s="4"/>
      <c r="N34" s="63">
        <v>7276950</v>
      </c>
      <c r="O34" s="101">
        <f t="shared" si="0"/>
        <v>2.041111831350261</v>
      </c>
      <c r="Q34" s="23"/>
    </row>
    <row r="35" spans="1:17" s="5" customFormat="1" ht="12.2" customHeight="1">
      <c r="A35" s="3"/>
      <c r="B35" s="3"/>
      <c r="C35" s="111" t="s">
        <v>150</v>
      </c>
      <c r="D35" s="110"/>
      <c r="E35" s="4"/>
      <c r="F35" s="63">
        <v>46398</v>
      </c>
      <c r="G35" s="89">
        <f t="shared" si="2"/>
        <v>1.2866815228955962E-2</v>
      </c>
      <c r="I35" s="3"/>
      <c r="J35" s="109" t="s">
        <v>34</v>
      </c>
      <c r="K35" s="109"/>
      <c r="L35" s="17"/>
      <c r="M35" s="18"/>
      <c r="N35" s="84">
        <v>1706230</v>
      </c>
      <c r="O35" s="88">
        <f t="shared" si="0"/>
        <v>0.47858048220817179</v>
      </c>
      <c r="Q35" s="23"/>
    </row>
    <row r="36" spans="1:17" s="5" customFormat="1" ht="12.2" customHeight="1">
      <c r="A36" s="3"/>
      <c r="B36" s="3"/>
      <c r="C36" s="107" t="s">
        <v>123</v>
      </c>
      <c r="D36" s="107"/>
      <c r="E36" s="18"/>
      <c r="F36" s="63">
        <v>19050</v>
      </c>
      <c r="G36" s="101">
        <f t="shared" si="2"/>
        <v>5.2828318055004753E-3</v>
      </c>
      <c r="I36" s="3"/>
      <c r="J36" s="96"/>
      <c r="K36" s="110" t="s">
        <v>35</v>
      </c>
      <c r="L36" s="110"/>
      <c r="M36" s="4"/>
      <c r="N36" s="63">
        <v>1016299</v>
      </c>
      <c r="O36" s="101">
        <f t="shared" si="0"/>
        <v>0.2850617240862503</v>
      </c>
      <c r="Q36" s="23"/>
    </row>
    <row r="37" spans="1:17" s="5" customFormat="1" ht="12.2" customHeight="1">
      <c r="A37" s="3"/>
      <c r="B37" s="3"/>
      <c r="C37" s="108" t="s">
        <v>151</v>
      </c>
      <c r="D37" s="107"/>
      <c r="E37" s="18"/>
      <c r="F37" s="92">
        <v>1</v>
      </c>
      <c r="G37" s="89">
        <f t="shared" si="2"/>
        <v>2.7731400553808272E-7</v>
      </c>
      <c r="I37" s="3"/>
      <c r="J37" s="3"/>
      <c r="K37" s="110" t="s">
        <v>36</v>
      </c>
      <c r="L37" s="110"/>
      <c r="M37" s="4"/>
      <c r="N37" s="63">
        <v>593080</v>
      </c>
      <c r="O37" s="101">
        <f t="shared" si="0"/>
        <v>0.16635301945694458</v>
      </c>
      <c r="Q37" s="23"/>
    </row>
    <row r="38" spans="1:17" s="5" customFormat="1" ht="12.2" customHeight="1">
      <c r="A38" s="3"/>
      <c r="B38" s="94"/>
      <c r="C38" s="94"/>
      <c r="D38" s="94"/>
      <c r="E38" s="18"/>
      <c r="F38" s="84"/>
      <c r="G38" s="88"/>
      <c r="I38" s="3"/>
      <c r="J38" s="3"/>
      <c r="K38" s="110" t="s">
        <v>37</v>
      </c>
      <c r="L38" s="110"/>
      <c r="M38" s="4"/>
      <c r="N38" s="63">
        <v>96852</v>
      </c>
      <c r="O38" s="101">
        <f t="shared" si="0"/>
        <v>2.716601915499426E-2</v>
      </c>
      <c r="Q38" s="23"/>
    </row>
    <row r="39" spans="1:17" s="5" customFormat="1" ht="12.2" customHeight="1">
      <c r="A39" s="3"/>
      <c r="B39" s="109" t="s">
        <v>101</v>
      </c>
      <c r="C39" s="109"/>
      <c r="D39" s="94"/>
      <c r="E39" s="18"/>
      <c r="F39" s="84">
        <v>583363</v>
      </c>
      <c r="G39" s="88">
        <f>F39/$F$12*100</f>
        <v>0.16177473021271255</v>
      </c>
      <c r="I39" s="3"/>
      <c r="J39" s="109" t="s">
        <v>39</v>
      </c>
      <c r="K39" s="109"/>
      <c r="L39" s="17"/>
      <c r="M39" s="18"/>
      <c r="N39" s="84">
        <v>28744067</v>
      </c>
      <c r="O39" s="88">
        <f t="shared" si="0"/>
        <v>8.0624238499405116</v>
      </c>
      <c r="Q39" s="23"/>
    </row>
    <row r="40" spans="1:17" s="5" customFormat="1" ht="12.2" customHeight="1">
      <c r="A40" s="3"/>
      <c r="B40" s="3"/>
      <c r="C40" s="111" t="s">
        <v>152</v>
      </c>
      <c r="D40" s="110"/>
      <c r="E40" s="18"/>
      <c r="F40" s="63">
        <v>279639</v>
      </c>
      <c r="G40" s="101">
        <f>F40/$F$12*100</f>
        <v>7.7547811194663918E-2</v>
      </c>
      <c r="I40" s="3"/>
      <c r="J40" s="96"/>
      <c r="K40" s="110" t="s">
        <v>40</v>
      </c>
      <c r="L40" s="110"/>
      <c r="M40" s="4"/>
      <c r="N40" s="63">
        <v>5011092</v>
      </c>
      <c r="O40" s="101">
        <f t="shared" si="0"/>
        <v>1.405561281743676</v>
      </c>
      <c r="Q40" s="23"/>
    </row>
    <row r="41" spans="1:17" s="5" customFormat="1" ht="12.2" customHeight="1">
      <c r="A41" s="3"/>
      <c r="B41" s="99"/>
      <c r="C41" s="112" t="s">
        <v>153</v>
      </c>
      <c r="D41" s="112"/>
      <c r="E41" s="67"/>
      <c r="F41" s="63">
        <v>303724</v>
      </c>
      <c r="G41" s="101">
        <f>F41/$F$12*100</f>
        <v>8.4226919018048629E-2</v>
      </c>
      <c r="I41" s="3"/>
      <c r="J41" s="3"/>
      <c r="K41" s="110" t="s">
        <v>42</v>
      </c>
      <c r="L41" s="110"/>
      <c r="M41" s="4"/>
      <c r="N41" s="63">
        <v>2375733</v>
      </c>
      <c r="O41" s="101">
        <f t="shared" si="0"/>
        <v>0.66636939025680397</v>
      </c>
      <c r="Q41" s="23"/>
    </row>
    <row r="42" spans="1:17" s="5" customFormat="1" ht="12.2" customHeight="1">
      <c r="A42" s="3"/>
      <c r="B42" s="94"/>
      <c r="C42" s="94"/>
      <c r="D42" s="17"/>
      <c r="E42" s="18"/>
      <c r="F42" s="84"/>
      <c r="G42" s="88"/>
      <c r="I42" s="3"/>
      <c r="J42" s="3"/>
      <c r="K42" s="110" t="s">
        <v>43</v>
      </c>
      <c r="L42" s="110"/>
      <c r="M42" s="4"/>
      <c r="N42" s="63">
        <v>6490733</v>
      </c>
      <c r="O42" s="101">
        <f t="shared" si="0"/>
        <v>1.8205858114231339</v>
      </c>
      <c r="Q42" s="23"/>
    </row>
    <row r="43" spans="1:17" s="5" customFormat="1" ht="12.2" customHeight="1">
      <c r="A43" s="3"/>
      <c r="B43" s="109" t="s">
        <v>38</v>
      </c>
      <c r="C43" s="109"/>
      <c r="D43" s="94"/>
      <c r="E43" s="4"/>
      <c r="F43" s="84">
        <v>135204659</v>
      </c>
      <c r="G43" s="88">
        <f>F43/$F$12*100</f>
        <v>37.494145554700587</v>
      </c>
      <c r="I43" s="3"/>
      <c r="K43" s="110" t="s">
        <v>45</v>
      </c>
      <c r="L43" s="110"/>
      <c r="M43" s="4"/>
      <c r="N43" s="63">
        <v>8587427</v>
      </c>
      <c r="O43" s="101">
        <f t="shared" si="0"/>
        <v>2.4086875477441341</v>
      </c>
      <c r="Q43" s="23"/>
    </row>
    <row r="44" spans="1:17" s="5" customFormat="1" ht="12.2" customHeight="1">
      <c r="A44" s="3"/>
      <c r="B44" s="94"/>
      <c r="C44" s="94"/>
      <c r="D44" s="17"/>
      <c r="E44" s="4"/>
      <c r="F44" s="84"/>
      <c r="G44" s="88"/>
      <c r="I44" s="3"/>
      <c r="J44" s="3"/>
      <c r="K44" s="110" t="s">
        <v>46</v>
      </c>
      <c r="L44" s="110"/>
      <c r="M44" s="4"/>
      <c r="N44" s="63">
        <v>6279083</v>
      </c>
      <c r="O44" s="101">
        <f t="shared" si="0"/>
        <v>1.7612200992627804</v>
      </c>
      <c r="Q44" s="23"/>
    </row>
    <row r="45" spans="1:17" s="5" customFormat="1" ht="12.2" customHeight="1">
      <c r="A45" s="3"/>
      <c r="B45" s="17" t="s">
        <v>41</v>
      </c>
      <c r="C45" s="94"/>
      <c r="D45" s="94"/>
      <c r="E45" s="4"/>
      <c r="F45" s="84">
        <v>123979</v>
      </c>
      <c r="G45" s="88">
        <f>F45/$F$12*100</f>
        <v>3.4381113092605955E-2</v>
      </c>
      <c r="I45" s="3"/>
      <c r="J45" s="109" t="s">
        <v>47</v>
      </c>
      <c r="K45" s="109"/>
      <c r="L45" s="97"/>
      <c r="M45" s="18"/>
      <c r="N45" s="84">
        <v>16887310</v>
      </c>
      <c r="O45" s="88">
        <f t="shared" si="0"/>
        <v>4.7367218739553758</v>
      </c>
      <c r="Q45" s="23"/>
    </row>
    <row r="46" spans="1:17" s="5" customFormat="1" ht="12.2" customHeight="1">
      <c r="A46" s="3"/>
      <c r="B46" s="3"/>
      <c r="C46" s="3"/>
      <c r="D46" s="3"/>
      <c r="E46" s="18"/>
      <c r="F46" s="93"/>
      <c r="G46" s="90"/>
      <c r="I46" s="3"/>
      <c r="J46" s="96"/>
      <c r="K46" s="110" t="s">
        <v>48</v>
      </c>
      <c r="L46" s="110"/>
      <c r="M46" s="4"/>
      <c r="N46" s="63">
        <v>2804874</v>
      </c>
      <c r="O46" s="101">
        <f t="shared" si="0"/>
        <v>0.78673915676852679</v>
      </c>
      <c r="Q46" s="23"/>
    </row>
    <row r="47" spans="1:17" s="5" customFormat="1" ht="12.2" customHeight="1">
      <c r="A47" s="3"/>
      <c r="B47" s="109" t="s">
        <v>44</v>
      </c>
      <c r="C47" s="109"/>
      <c r="D47" s="19"/>
      <c r="E47" s="4"/>
      <c r="F47" s="84">
        <v>685747</v>
      </c>
      <c r="G47" s="88">
        <f>F47/$F$12*100</f>
        <v>0.1901672473557236</v>
      </c>
      <c r="I47" s="3"/>
      <c r="J47" s="3"/>
      <c r="K47" s="110" t="s">
        <v>102</v>
      </c>
      <c r="L47" s="110"/>
      <c r="M47" s="4"/>
      <c r="N47" s="63">
        <v>12677637</v>
      </c>
      <c r="O47" s="101">
        <f t="shared" si="0"/>
        <v>3.5559506213817365</v>
      </c>
      <c r="Q47" s="23"/>
    </row>
    <row r="48" spans="1:17" s="5" customFormat="1" ht="12.2" customHeight="1">
      <c r="A48" s="3"/>
      <c r="B48" s="3"/>
      <c r="C48" s="107" t="s">
        <v>157</v>
      </c>
      <c r="D48" s="107"/>
      <c r="E48" s="4"/>
      <c r="F48" s="63">
        <v>52827</v>
      </c>
      <c r="G48" s="90">
        <f>F48/$F$12*100</f>
        <v>1.4649666970560296E-2</v>
      </c>
      <c r="I48" s="3"/>
      <c r="J48" s="3"/>
      <c r="K48" s="110" t="s">
        <v>50</v>
      </c>
      <c r="L48" s="110"/>
      <c r="M48" s="4"/>
      <c r="N48" s="63">
        <v>1404799</v>
      </c>
      <c r="O48" s="101">
        <f t="shared" si="0"/>
        <v>0.39403209580511278</v>
      </c>
      <c r="Q48" s="23"/>
    </row>
    <row r="49" spans="1:17" s="5" customFormat="1" ht="12.2" customHeight="1">
      <c r="A49" s="3"/>
      <c r="C49" s="108" t="s">
        <v>158</v>
      </c>
      <c r="D49" s="107"/>
      <c r="E49" s="4"/>
      <c r="F49" s="63">
        <v>632920</v>
      </c>
      <c r="G49" s="90">
        <f>F49/$F$12*100</f>
        <v>0.17551758038516332</v>
      </c>
      <c r="I49" s="3"/>
      <c r="J49" s="109" t="s">
        <v>51</v>
      </c>
      <c r="K49" s="109"/>
      <c r="L49" s="17"/>
      <c r="M49" s="18"/>
      <c r="N49" s="84">
        <v>54463452</v>
      </c>
      <c r="O49" s="88">
        <f t="shared" si="0"/>
        <v>15.276454593391053</v>
      </c>
      <c r="Q49" s="23"/>
    </row>
    <row r="50" spans="1:17" s="5" customFormat="1" ht="12.2" customHeight="1">
      <c r="A50" s="3"/>
      <c r="D50" s="95"/>
      <c r="E50" s="18"/>
      <c r="F50" s="93"/>
      <c r="G50" s="90"/>
      <c r="I50" s="3"/>
      <c r="J50" s="96"/>
      <c r="K50" s="110" t="s">
        <v>52</v>
      </c>
      <c r="L50" s="110"/>
      <c r="M50" s="4"/>
      <c r="N50" s="63">
        <v>1176726</v>
      </c>
      <c r="O50" s="101">
        <f t="shared" si="0"/>
        <v>0.33005989609073405</v>
      </c>
      <c r="Q50" s="23"/>
    </row>
    <row r="51" spans="1:17" s="5" customFormat="1" ht="12.2" customHeight="1">
      <c r="A51" s="3"/>
      <c r="B51" s="109" t="s">
        <v>49</v>
      </c>
      <c r="C51" s="109"/>
      <c r="D51" s="19"/>
      <c r="E51" s="4"/>
      <c r="F51" s="84">
        <v>4115418</v>
      </c>
      <c r="G51" s="88">
        <f>F51/$F$12*100</f>
        <v>1.1412630500435252</v>
      </c>
      <c r="I51" s="3"/>
      <c r="J51" s="3"/>
      <c r="K51" s="110" t="s">
        <v>54</v>
      </c>
      <c r="L51" s="110"/>
      <c r="M51" s="4"/>
      <c r="N51" s="63">
        <v>27827417</v>
      </c>
      <c r="O51" s="101">
        <f t="shared" si="0"/>
        <v>7.8053126755876274</v>
      </c>
      <c r="Q51" s="23"/>
    </row>
    <row r="52" spans="1:17" s="5" customFormat="1" ht="12.2" customHeight="1">
      <c r="A52" s="3"/>
      <c r="B52" s="3"/>
      <c r="C52" s="107" t="s">
        <v>159</v>
      </c>
      <c r="D52" s="107"/>
      <c r="E52" s="4"/>
      <c r="F52" s="63">
        <v>3192246</v>
      </c>
      <c r="G52" s="90">
        <f>F52/$F$12*100</f>
        <v>0.88525452492292245</v>
      </c>
      <c r="I52" s="3"/>
      <c r="J52" s="3"/>
      <c r="K52" s="110" t="s">
        <v>55</v>
      </c>
      <c r="L52" s="110"/>
      <c r="M52" s="4"/>
      <c r="N52" s="63">
        <v>16757104</v>
      </c>
      <c r="O52" s="101">
        <f t="shared" si="0"/>
        <v>4.7002003907635457</v>
      </c>
      <c r="Q52" s="23"/>
    </row>
    <row r="53" spans="1:17" s="5" customFormat="1" ht="12.2" customHeight="1">
      <c r="A53" s="3"/>
      <c r="C53" s="108" t="s">
        <v>160</v>
      </c>
      <c r="D53" s="107"/>
      <c r="E53" s="4"/>
      <c r="F53" s="63">
        <v>923172</v>
      </c>
      <c r="G53" s="90">
        <f>F53/$F$12*100</f>
        <v>0.2560085251206029</v>
      </c>
      <c r="I53" s="3"/>
      <c r="K53" s="110" t="s">
        <v>56</v>
      </c>
      <c r="L53" s="110"/>
      <c r="M53" s="4"/>
      <c r="N53" s="63">
        <v>3360896</v>
      </c>
      <c r="O53" s="101">
        <f t="shared" si="0"/>
        <v>0.94269777716457681</v>
      </c>
      <c r="Q53" s="23"/>
    </row>
    <row r="54" spans="1:17" s="5" customFormat="1" ht="12.2" customHeight="1">
      <c r="A54" s="3"/>
      <c r="D54" s="95"/>
      <c r="E54" s="4"/>
      <c r="F54" s="93"/>
      <c r="G54" s="90"/>
      <c r="I54" s="3"/>
      <c r="J54" s="3"/>
      <c r="K54" s="110" t="s">
        <v>57</v>
      </c>
      <c r="L54" s="110"/>
      <c r="M54" s="4"/>
      <c r="N54" s="63">
        <v>2557121</v>
      </c>
      <c r="O54" s="101">
        <f t="shared" si="0"/>
        <v>0.71724691351379499</v>
      </c>
      <c r="Q54" s="23"/>
    </row>
    <row r="55" spans="1:17" s="5" customFormat="1" ht="12.2" customHeight="1">
      <c r="A55" s="3"/>
      <c r="B55" s="109" t="s">
        <v>53</v>
      </c>
      <c r="C55" s="109"/>
      <c r="D55" s="19"/>
      <c r="E55" s="18"/>
      <c r="F55" s="84">
        <v>57079723</v>
      </c>
      <c r="G55" s="88">
        <f>F55/$F$12*100</f>
        <v>15.829006620134228</v>
      </c>
      <c r="I55" s="3"/>
      <c r="J55" s="96"/>
      <c r="K55" s="110" t="s">
        <v>58</v>
      </c>
      <c r="L55" s="110"/>
      <c r="M55" s="4"/>
      <c r="N55" s="63">
        <v>2784189</v>
      </c>
      <c r="O55" s="101">
        <f t="shared" si="0"/>
        <v>0.78093722076079286</v>
      </c>
      <c r="Q55" s="23"/>
    </row>
    <row r="56" spans="1:17" s="5" customFormat="1" ht="12.2" customHeight="1">
      <c r="A56" s="3"/>
      <c r="B56" s="95"/>
      <c r="C56" s="107" t="s">
        <v>161</v>
      </c>
      <c r="D56" s="107"/>
      <c r="E56" s="4"/>
      <c r="F56" s="63">
        <v>17657762</v>
      </c>
      <c r="G56" s="90">
        <f>F56/$F$12*100</f>
        <v>4.8967447090581464</v>
      </c>
      <c r="I56" s="3"/>
      <c r="J56" s="109" t="s">
        <v>60</v>
      </c>
      <c r="K56" s="109"/>
      <c r="L56" s="17"/>
      <c r="M56" s="18"/>
      <c r="N56" s="84">
        <v>15742684</v>
      </c>
      <c r="O56" s="88">
        <f t="shared" si="0"/>
        <v>4.4156657074197909</v>
      </c>
      <c r="Q56" s="23"/>
    </row>
    <row r="57" spans="1:17" s="5" customFormat="1" ht="12.2" customHeight="1">
      <c r="A57" s="3"/>
      <c r="B57" s="3"/>
      <c r="C57" s="108" t="s">
        <v>162</v>
      </c>
      <c r="D57" s="107"/>
      <c r="E57" s="4"/>
      <c r="F57" s="63">
        <v>38441289</v>
      </c>
      <c r="G57" s="90">
        <f>F57/$F$12*100</f>
        <v>10.660307830637038</v>
      </c>
      <c r="I57" s="3"/>
      <c r="J57" s="3"/>
      <c r="K57" s="110" t="s">
        <v>61</v>
      </c>
      <c r="L57" s="110"/>
      <c r="M57" s="4"/>
      <c r="N57" s="63">
        <v>13600427</v>
      </c>
      <c r="O57" s="101">
        <f t="shared" si="0"/>
        <v>3.8147840044408077</v>
      </c>
      <c r="Q57" s="23"/>
    </row>
    <row r="58" spans="1:17" s="5" customFormat="1" ht="12.2" customHeight="1">
      <c r="A58" s="3"/>
      <c r="C58" s="107" t="s">
        <v>163</v>
      </c>
      <c r="D58" s="107"/>
      <c r="E58" s="4"/>
      <c r="F58" s="63">
        <v>980672</v>
      </c>
      <c r="G58" s="90">
        <f>F58/$F$12*100</f>
        <v>0.27195408043904268</v>
      </c>
      <c r="I58" s="3"/>
      <c r="J58" s="96"/>
      <c r="K58" s="110" t="s">
        <v>62</v>
      </c>
      <c r="L58" s="110"/>
      <c r="M58" s="4"/>
      <c r="N58" s="63">
        <v>2142258</v>
      </c>
      <c r="O58" s="101">
        <f t="shared" si="0"/>
        <v>0.60088198346900112</v>
      </c>
      <c r="Q58" s="23"/>
    </row>
    <row r="59" spans="1:17" s="5" customFormat="1" ht="12.2" customHeight="1">
      <c r="A59" s="3"/>
      <c r="D59" s="95"/>
      <c r="E59" s="18"/>
      <c r="F59" s="93"/>
      <c r="G59" s="90"/>
      <c r="I59" s="3"/>
      <c r="J59" s="109" t="s">
        <v>63</v>
      </c>
      <c r="K59" s="109"/>
      <c r="L59" s="17"/>
      <c r="M59" s="18"/>
      <c r="N59" s="84">
        <v>61758825</v>
      </c>
      <c r="O59" s="88">
        <f t="shared" si="0"/>
        <v>17.322733892329932</v>
      </c>
      <c r="Q59" s="23"/>
    </row>
    <row r="60" spans="1:17" s="5" customFormat="1" ht="12.2" customHeight="1">
      <c r="A60" s="3"/>
      <c r="B60" s="109" t="s">
        <v>59</v>
      </c>
      <c r="C60" s="109"/>
      <c r="D60" s="19"/>
      <c r="E60" s="18"/>
      <c r="F60" s="84">
        <v>1232285</v>
      </c>
      <c r="G60" s="88">
        <f>F60/$F$12*100</f>
        <v>0.34172988931449627</v>
      </c>
      <c r="I60" s="3"/>
      <c r="K60" s="110" t="s">
        <v>65</v>
      </c>
      <c r="L60" s="110"/>
      <c r="M60" s="4"/>
      <c r="N60" s="63">
        <v>6370542</v>
      </c>
      <c r="O60" s="101">
        <f t="shared" si="0"/>
        <v>1.7868734357545064</v>
      </c>
      <c r="Q60" s="23"/>
    </row>
    <row r="61" spans="1:17" s="5" customFormat="1" ht="12.2" customHeight="1">
      <c r="A61" s="3"/>
      <c r="C61" s="107" t="s">
        <v>164</v>
      </c>
      <c r="D61" s="107"/>
      <c r="E61" s="18"/>
      <c r="F61" s="63">
        <v>313245</v>
      </c>
      <c r="G61" s="90">
        <f>F61/$F$12*100</f>
        <v>8.6867225664776712E-2</v>
      </c>
      <c r="I61" s="3"/>
      <c r="J61" s="3"/>
      <c r="K61" s="110" t="s">
        <v>66</v>
      </c>
      <c r="L61" s="110"/>
      <c r="M61" s="4"/>
      <c r="N61" s="63">
        <v>21536264</v>
      </c>
      <c r="O61" s="101">
        <f t="shared" si="0"/>
        <v>6.0407070618161036</v>
      </c>
      <c r="Q61" s="23"/>
    </row>
    <row r="62" spans="1:17" s="5" customFormat="1" ht="12.2" customHeight="1">
      <c r="A62" s="3"/>
      <c r="B62" s="3"/>
      <c r="C62" s="108" t="s">
        <v>165</v>
      </c>
      <c r="D62" s="107"/>
      <c r="E62" s="4"/>
      <c r="F62" s="63">
        <v>919040</v>
      </c>
      <c r="G62" s="90">
        <f>F62/$F$12*100</f>
        <v>0.25486266364971955</v>
      </c>
      <c r="I62" s="3"/>
      <c r="J62" s="3"/>
      <c r="K62" s="110" t="s">
        <v>68</v>
      </c>
      <c r="L62" s="110"/>
      <c r="M62" s="4"/>
      <c r="N62" s="63">
        <v>13091641</v>
      </c>
      <c r="O62" s="101">
        <f t="shared" si="0"/>
        <v>3.6720746105016744</v>
      </c>
      <c r="Q62" s="23"/>
    </row>
    <row r="63" spans="1:17" s="5" customFormat="1" ht="12.2" customHeight="1">
      <c r="A63" s="3"/>
      <c r="D63" s="95"/>
      <c r="E63" s="4"/>
      <c r="F63" s="93"/>
      <c r="G63" s="90"/>
      <c r="I63" s="3"/>
      <c r="K63" s="110" t="s">
        <v>69</v>
      </c>
      <c r="L63" s="110"/>
      <c r="M63" s="4"/>
      <c r="N63" s="63">
        <v>12666517</v>
      </c>
      <c r="O63" s="101">
        <f t="shared" si="0"/>
        <v>3.5528315723894233</v>
      </c>
      <c r="Q63" s="23"/>
    </row>
    <row r="64" spans="1:17" s="5" customFormat="1" ht="12.2" customHeight="1">
      <c r="A64" s="3"/>
      <c r="B64" s="109" t="s">
        <v>64</v>
      </c>
      <c r="C64" s="109"/>
      <c r="D64" s="19"/>
      <c r="E64" s="4"/>
      <c r="F64" s="84">
        <v>874884</v>
      </c>
      <c r="G64" s="88">
        <f>F64/$F$12*100</f>
        <v>0.24261758642117995</v>
      </c>
      <c r="I64" s="3"/>
      <c r="J64" s="3"/>
      <c r="K64" s="111" t="s">
        <v>134</v>
      </c>
      <c r="L64" s="110"/>
      <c r="M64" s="4"/>
      <c r="N64" s="63">
        <v>6246641</v>
      </c>
      <c r="O64" s="101">
        <f t="shared" si="0"/>
        <v>1.7521204421217167</v>
      </c>
      <c r="Q64" s="23"/>
    </row>
    <row r="65" spans="1:19" s="5" customFormat="1" ht="12.2" customHeight="1">
      <c r="A65" s="3"/>
      <c r="B65" s="19"/>
      <c r="C65" s="19"/>
      <c r="D65" s="17"/>
      <c r="E65" s="18"/>
      <c r="F65" s="91"/>
      <c r="G65" s="88"/>
      <c r="I65" s="3"/>
      <c r="J65" s="3"/>
      <c r="K65" s="110" t="s">
        <v>70</v>
      </c>
      <c r="L65" s="110"/>
      <c r="M65" s="4"/>
      <c r="N65" s="63">
        <v>1492541</v>
      </c>
      <c r="O65" s="101">
        <f t="shared" si="0"/>
        <v>0.41864285090255532</v>
      </c>
      <c r="Q65" s="23"/>
    </row>
    <row r="66" spans="1:19" s="5" customFormat="1" ht="12.2" customHeight="1">
      <c r="A66" s="3"/>
      <c r="B66" s="109" t="s">
        <v>67</v>
      </c>
      <c r="C66" s="109"/>
      <c r="D66" s="94"/>
      <c r="E66" s="18"/>
      <c r="F66" s="84">
        <v>7908957</v>
      </c>
      <c r="G66" s="88">
        <f>F66/$F$12*100</f>
        <v>2.193264545298458</v>
      </c>
      <c r="I66" s="3"/>
      <c r="J66" s="3"/>
      <c r="K66" s="110" t="s">
        <v>72</v>
      </c>
      <c r="L66" s="110"/>
      <c r="M66" s="4"/>
      <c r="N66" s="63">
        <v>354679</v>
      </c>
      <c r="O66" s="101">
        <f t="shared" si="0"/>
        <v>9.9483918843949623E-2</v>
      </c>
      <c r="Q66" s="23"/>
    </row>
    <row r="67" spans="1:19" s="5" customFormat="1" ht="12.2" customHeight="1">
      <c r="A67" s="3"/>
      <c r="C67" s="107" t="s">
        <v>166</v>
      </c>
      <c r="D67" s="107"/>
      <c r="E67" s="18"/>
      <c r="F67" s="63">
        <v>127244</v>
      </c>
      <c r="G67" s="90">
        <f>F67/$F$12*100</f>
        <v>3.5286543320687799E-2</v>
      </c>
      <c r="H67" s="19"/>
      <c r="I67" s="3"/>
      <c r="J67" s="109" t="s">
        <v>73</v>
      </c>
      <c r="K67" s="109"/>
      <c r="L67" s="17"/>
      <c r="M67" s="18"/>
      <c r="N67" s="91">
        <v>10791993</v>
      </c>
      <c r="O67" s="88">
        <f t="shared" si="0"/>
        <v>3.0270463032107129</v>
      </c>
      <c r="Q67" s="23"/>
    </row>
    <row r="68" spans="1:19" s="5" customFormat="1" ht="12.2" customHeight="1">
      <c r="A68" s="3"/>
      <c r="B68" s="3"/>
      <c r="C68" s="108" t="s">
        <v>167</v>
      </c>
      <c r="D68" s="107"/>
      <c r="E68" s="4"/>
      <c r="F68" s="63">
        <v>7781714</v>
      </c>
      <c r="G68" s="90">
        <f>F68/$F$12*100</f>
        <v>2.1579782792917759</v>
      </c>
      <c r="H68" s="19"/>
      <c r="I68" s="3"/>
      <c r="J68" s="3"/>
      <c r="K68" s="3" t="s">
        <v>75</v>
      </c>
      <c r="L68" s="96"/>
      <c r="M68" s="4"/>
      <c r="N68" s="93">
        <v>3651925</v>
      </c>
      <c r="O68" s="101">
        <f t="shared" si="0"/>
        <v>1.0243285064077396</v>
      </c>
      <c r="Q68" s="23"/>
    </row>
    <row r="69" spans="1:19" s="5" customFormat="1" ht="12.2" customHeight="1">
      <c r="A69" s="3"/>
      <c r="B69" s="3"/>
      <c r="D69" s="95"/>
      <c r="E69" s="4"/>
      <c r="F69" s="93"/>
      <c r="G69" s="90"/>
      <c r="H69" s="19"/>
      <c r="I69" s="3"/>
      <c r="J69" s="96"/>
      <c r="K69" s="110" t="s">
        <v>77</v>
      </c>
      <c r="L69" s="110"/>
      <c r="M69" s="4"/>
      <c r="N69" s="93">
        <v>7140068</v>
      </c>
      <c r="O69" s="101">
        <f t="shared" si="0"/>
        <v>2.002717796802973</v>
      </c>
      <c r="Q69" s="23"/>
    </row>
    <row r="70" spans="1:19" s="5" customFormat="1" ht="12.2" customHeight="1">
      <c r="A70" s="3"/>
      <c r="B70" s="109" t="s">
        <v>71</v>
      </c>
      <c r="C70" s="109"/>
      <c r="D70" s="19"/>
      <c r="E70" s="4"/>
      <c r="F70" s="84">
        <v>6730820</v>
      </c>
      <c r="G70" s="88">
        <f>F70/$F$12*100</f>
        <v>1.8665506547558379</v>
      </c>
      <c r="I70" s="3"/>
      <c r="J70" s="109" t="s">
        <v>10</v>
      </c>
      <c r="K70" s="109"/>
      <c r="L70" s="98"/>
      <c r="M70" s="18"/>
      <c r="N70" s="91">
        <v>56477346</v>
      </c>
      <c r="O70" s="88">
        <f t="shared" si="0"/>
        <v>15.841331756280081</v>
      </c>
      <c r="Q70" s="23"/>
    </row>
    <row r="71" spans="1:19" s="5" customFormat="1" ht="12.2" customHeight="1">
      <c r="A71" s="3"/>
      <c r="B71" s="19"/>
      <c r="C71" s="19"/>
      <c r="D71" s="17"/>
      <c r="E71" s="4"/>
      <c r="F71" s="91"/>
      <c r="G71" s="88"/>
      <c r="I71" s="3"/>
      <c r="J71" s="109" t="s">
        <v>79</v>
      </c>
      <c r="K71" s="109"/>
      <c r="L71" s="17"/>
      <c r="M71" s="18"/>
      <c r="N71" s="91">
        <v>21159479</v>
      </c>
      <c r="O71" s="88">
        <f t="shared" si="0"/>
        <v>5.9350226306498453</v>
      </c>
      <c r="Q71" s="23"/>
    </row>
    <row r="72" spans="1:19" s="5" customFormat="1" ht="12.2" customHeight="1">
      <c r="A72" s="3"/>
      <c r="B72" s="109" t="s">
        <v>74</v>
      </c>
      <c r="C72" s="109"/>
      <c r="D72" s="19"/>
      <c r="E72" s="18"/>
      <c r="F72" s="84">
        <v>6799119</v>
      </c>
      <c r="G72" s="88">
        <f>F72/$F$12*100</f>
        <v>1.8854909240200834</v>
      </c>
      <c r="I72" s="3"/>
      <c r="K72" s="110" t="s">
        <v>81</v>
      </c>
      <c r="L72" s="110"/>
      <c r="M72" s="4"/>
      <c r="N72" s="93">
        <v>313445</v>
      </c>
      <c r="O72" s="101">
        <f t="shared" si="0"/>
        <v>8.79181934708336E-2</v>
      </c>
      <c r="Q72" s="23"/>
    </row>
    <row r="73" spans="1:19" s="5" customFormat="1" ht="12.2" customHeight="1">
      <c r="A73" s="3"/>
      <c r="C73" s="110" t="s">
        <v>76</v>
      </c>
      <c r="D73" s="110"/>
      <c r="E73" s="4"/>
      <c r="F73" s="63">
        <v>67298</v>
      </c>
      <c r="G73" s="90">
        <f t="shared" ref="G73:G80" si="3">F73/$F$12*100</f>
        <v>1.8662677944701889E-2</v>
      </c>
      <c r="I73" s="3"/>
      <c r="J73" s="3"/>
      <c r="K73" s="110" t="s">
        <v>100</v>
      </c>
      <c r="L73" s="110"/>
      <c r="M73" s="4"/>
      <c r="N73" s="93">
        <v>9318448</v>
      </c>
      <c r="O73" s="101">
        <f t="shared" si="0"/>
        <v>2.6137316406766815</v>
      </c>
      <c r="Q73" s="23"/>
    </row>
    <row r="74" spans="1:19" s="5" customFormat="1" ht="12.2" customHeight="1">
      <c r="A74" s="3"/>
      <c r="C74" s="110" t="s">
        <v>78</v>
      </c>
      <c r="D74" s="110"/>
      <c r="E74" s="4"/>
      <c r="F74" s="63">
        <v>887</v>
      </c>
      <c r="G74" s="90">
        <f t="shared" si="3"/>
        <v>2.4597752291227937E-4</v>
      </c>
      <c r="I74" s="3"/>
      <c r="J74" s="3"/>
      <c r="K74" s="110" t="s">
        <v>84</v>
      </c>
      <c r="L74" s="110"/>
      <c r="M74" s="4"/>
      <c r="N74" s="93">
        <v>78357</v>
      </c>
      <c r="O74" s="101">
        <f t="shared" si="0"/>
        <v>2.1978356285134899E-2</v>
      </c>
      <c r="Q74" s="23"/>
    </row>
    <row r="75" spans="1:19" s="5" customFormat="1" ht="12.2" customHeight="1">
      <c r="A75" s="3"/>
      <c r="B75" s="3"/>
      <c r="C75" s="110" t="s">
        <v>124</v>
      </c>
      <c r="D75" s="110"/>
      <c r="E75" s="4"/>
      <c r="F75" s="63">
        <v>87000</v>
      </c>
      <c r="G75" s="90">
        <f t="shared" si="3"/>
        <v>2.4126318481813194E-2</v>
      </c>
      <c r="I75" s="3"/>
      <c r="J75" s="3"/>
      <c r="K75" s="110" t="s">
        <v>103</v>
      </c>
      <c r="L75" s="110"/>
      <c r="M75" s="4"/>
      <c r="N75" s="93">
        <v>277364</v>
      </c>
      <c r="O75" s="101">
        <f t="shared" si="0"/>
        <v>7.7797833156835458E-2</v>
      </c>
      <c r="Q75" s="23"/>
    </row>
    <row r="76" spans="1:19" s="5" customFormat="1" ht="12.2" customHeight="1">
      <c r="A76" s="3"/>
      <c r="C76" s="110" t="s">
        <v>80</v>
      </c>
      <c r="D76" s="110"/>
      <c r="E76" s="18"/>
      <c r="F76" s="63">
        <v>1237490</v>
      </c>
      <c r="G76" s="90">
        <f t="shared" si="3"/>
        <v>0.34317330871332197</v>
      </c>
      <c r="I76" s="3"/>
      <c r="K76" s="110" t="s">
        <v>104</v>
      </c>
      <c r="L76" s="110"/>
      <c r="M76" s="4"/>
      <c r="N76" s="93">
        <v>194165</v>
      </c>
      <c r="O76" s="101">
        <f t="shared" si="0"/>
        <v>5.4461344207961226E-2</v>
      </c>
      <c r="Q76" s="23"/>
    </row>
    <row r="77" spans="1:19" s="5" customFormat="1" ht="12.2" customHeight="1">
      <c r="A77" s="3"/>
      <c r="B77" s="3"/>
      <c r="C77" s="110" t="s">
        <v>82</v>
      </c>
      <c r="D77" s="110"/>
      <c r="E77" s="18"/>
      <c r="F77" s="63">
        <v>477280</v>
      </c>
      <c r="G77" s="90">
        <f t="shared" si="3"/>
        <v>0.13235642856321611</v>
      </c>
      <c r="I77" s="3"/>
      <c r="J77" s="3"/>
      <c r="K77" s="110" t="s">
        <v>105</v>
      </c>
      <c r="L77" s="110"/>
      <c r="M77" s="4"/>
      <c r="N77" s="93">
        <v>10011075</v>
      </c>
      <c r="O77" s="101">
        <f t="shared" si="0"/>
        <v>2.8080065998852288</v>
      </c>
      <c r="Q77" s="23"/>
    </row>
    <row r="78" spans="1:19" s="5" customFormat="1" ht="12.2" customHeight="1">
      <c r="A78" s="3"/>
      <c r="B78" s="3"/>
      <c r="C78" s="110" t="s">
        <v>83</v>
      </c>
      <c r="D78" s="110"/>
      <c r="E78" s="18"/>
      <c r="F78" s="63">
        <v>1396340</v>
      </c>
      <c r="G78" s="90">
        <f t="shared" si="3"/>
        <v>0.38722463849304639</v>
      </c>
      <c r="I78" s="3"/>
      <c r="K78" s="110" t="s">
        <v>87</v>
      </c>
      <c r="L78" s="110"/>
      <c r="M78" s="4"/>
      <c r="N78" s="93">
        <v>64921</v>
      </c>
      <c r="O78" s="101">
        <f t="shared" si="0"/>
        <v>1.820969241276775E-2</v>
      </c>
      <c r="Q78" s="23"/>
    </row>
    <row r="79" spans="1:19" s="5" customFormat="1" ht="12.2" customHeight="1">
      <c r="A79" s="3"/>
      <c r="B79" s="3"/>
      <c r="C79" s="110" t="s">
        <v>109</v>
      </c>
      <c r="D79" s="110"/>
      <c r="E79" s="18"/>
      <c r="F79" s="63">
        <v>0</v>
      </c>
      <c r="G79" s="90">
        <f t="shared" si="3"/>
        <v>0</v>
      </c>
      <c r="I79" s="3"/>
      <c r="K79" s="110" t="s">
        <v>88</v>
      </c>
      <c r="L79" s="110"/>
      <c r="M79" s="4"/>
      <c r="N79" s="93">
        <v>301457</v>
      </c>
      <c r="O79" s="101">
        <f>N79/$N$12*100</f>
        <v>8.45556791435087E-2</v>
      </c>
      <c r="Q79" s="23"/>
      <c r="S79" s="100"/>
    </row>
    <row r="80" spans="1:19" s="5" customFormat="1" ht="12.2" customHeight="1">
      <c r="A80" s="3"/>
      <c r="B80" s="3"/>
      <c r="C80" s="110" t="s">
        <v>85</v>
      </c>
      <c r="D80" s="110"/>
      <c r="E80" s="4"/>
      <c r="F80" s="63">
        <v>3532823</v>
      </c>
      <c r="G80" s="90">
        <f t="shared" si="3"/>
        <v>0.97970129698706598</v>
      </c>
      <c r="I80" s="3"/>
      <c r="K80" s="110" t="s">
        <v>154</v>
      </c>
      <c r="L80" s="110"/>
      <c r="M80" s="4"/>
      <c r="N80" s="93">
        <v>68024</v>
      </c>
      <c r="O80" s="101">
        <f>N80/$N$12*100</f>
        <v>1.9080052936432182E-2</v>
      </c>
      <c r="Q80" s="100"/>
    </row>
    <row r="81" spans="1:15" s="5" customFormat="1" ht="12.2" customHeight="1">
      <c r="A81" s="3"/>
      <c r="B81" s="94"/>
      <c r="C81" s="94"/>
      <c r="D81" s="19"/>
      <c r="E81" s="4"/>
      <c r="F81" s="84"/>
      <c r="G81" s="88"/>
      <c r="I81" s="3"/>
      <c r="J81" s="3"/>
      <c r="K81" s="110" t="s">
        <v>155</v>
      </c>
      <c r="L81" s="110"/>
      <c r="M81" s="4"/>
      <c r="N81" s="93">
        <v>0</v>
      </c>
      <c r="O81" s="101">
        <f>N81/$N$12*100</f>
        <v>0</v>
      </c>
    </row>
    <row r="82" spans="1:15" s="5" customFormat="1" ht="12.2" customHeight="1">
      <c r="A82" s="3"/>
      <c r="B82" s="109" t="s">
        <v>86</v>
      </c>
      <c r="C82" s="109"/>
      <c r="D82" s="19"/>
      <c r="E82" s="4"/>
      <c r="F82" s="84">
        <v>54155000</v>
      </c>
      <c r="G82" s="88">
        <f>F82/$F$12*100</f>
        <v>15.01793996991487</v>
      </c>
      <c r="I82" s="3"/>
      <c r="J82" s="61"/>
      <c r="K82" s="110" t="s">
        <v>156</v>
      </c>
      <c r="L82" s="110"/>
      <c r="M82" s="3"/>
      <c r="N82" s="93">
        <v>532223</v>
      </c>
      <c r="O82" s="101">
        <f>N82/$N$12*100</f>
        <v>0.14928323847446112</v>
      </c>
    </row>
    <row r="83" spans="1:15" s="5" customFormat="1" ht="12.2" customHeight="1">
      <c r="A83" s="3"/>
      <c r="B83" s="94"/>
      <c r="C83" s="94"/>
      <c r="D83" s="19"/>
      <c r="E83" s="4"/>
      <c r="F83" s="84"/>
      <c r="G83" s="88"/>
      <c r="I83" s="3"/>
      <c r="J83" s="109" t="s">
        <v>89</v>
      </c>
      <c r="K83" s="109"/>
      <c r="L83" s="19"/>
      <c r="M83" s="18"/>
      <c r="N83" s="91">
        <v>0</v>
      </c>
      <c r="O83" s="88">
        <f>N83/$N$12*100</f>
        <v>0</v>
      </c>
    </row>
    <row r="84" spans="1:15" s="5" customFormat="1" ht="4.7" customHeight="1" thickBot="1">
      <c r="A84" s="30"/>
      <c r="B84" s="30"/>
      <c r="C84" s="30"/>
      <c r="D84" s="30"/>
      <c r="E84" s="31"/>
      <c r="F84" s="22"/>
      <c r="G84" s="30"/>
      <c r="H84" s="3"/>
      <c r="I84" s="30"/>
      <c r="J84" s="32"/>
      <c r="K84" s="32"/>
      <c r="L84" s="32"/>
      <c r="M84" s="32"/>
      <c r="N84" s="33"/>
      <c r="O84" s="32"/>
    </row>
    <row r="85" spans="1:15" s="5" customFormat="1" ht="7.5" customHeight="1" thickTop="1">
      <c r="A85" s="3"/>
      <c r="B85" s="3"/>
      <c r="C85" s="3"/>
      <c r="D85" s="3"/>
      <c r="E85" s="3"/>
      <c r="F85" s="73"/>
      <c r="G85" s="3"/>
      <c r="H85" s="3"/>
      <c r="I85" s="3"/>
      <c r="J85" s="74"/>
      <c r="K85" s="74"/>
      <c r="L85" s="74"/>
      <c r="M85" s="74"/>
      <c r="N85" s="74"/>
      <c r="O85" s="74"/>
    </row>
    <row r="86" spans="1:15" s="16" customFormat="1">
      <c r="A86" s="72" t="s">
        <v>125</v>
      </c>
      <c r="B86" s="72"/>
    </row>
    <row r="87" spans="1:15" s="16" customFormat="1"/>
  </sheetData>
  <mergeCells count="130">
    <mergeCell ref="K36:L36"/>
    <mergeCell ref="K44:L44"/>
    <mergeCell ref="J49:K49"/>
    <mergeCell ref="K50:L50"/>
    <mergeCell ref="K51:L51"/>
    <mergeCell ref="K46:L46"/>
    <mergeCell ref="J45:K45"/>
    <mergeCell ref="K43:L43"/>
    <mergeCell ref="K40:L40"/>
    <mergeCell ref="K42:L42"/>
    <mergeCell ref="K38:L38"/>
    <mergeCell ref="J39:K39"/>
    <mergeCell ref="K41:L41"/>
    <mergeCell ref="K37:L37"/>
    <mergeCell ref="K47:L47"/>
    <mergeCell ref="K48:L48"/>
    <mergeCell ref="K29:L29"/>
    <mergeCell ref="J30:K30"/>
    <mergeCell ref="C31:D31"/>
    <mergeCell ref="B30:C30"/>
    <mergeCell ref="K31:L31"/>
    <mergeCell ref="C35:D35"/>
    <mergeCell ref="C34:D34"/>
    <mergeCell ref="K27:L27"/>
    <mergeCell ref="K16:L16"/>
    <mergeCell ref="K33:L33"/>
    <mergeCell ref="K32:L32"/>
    <mergeCell ref="J35:K35"/>
    <mergeCell ref="K34:L34"/>
    <mergeCell ref="K28:L28"/>
    <mergeCell ref="K21:L21"/>
    <mergeCell ref="K23:L23"/>
    <mergeCell ref="K24:L24"/>
    <mergeCell ref="K26:L26"/>
    <mergeCell ref="J25:K25"/>
    <mergeCell ref="K22:L22"/>
    <mergeCell ref="C25:D25"/>
    <mergeCell ref="C26:D26"/>
    <mergeCell ref="C27:D27"/>
    <mergeCell ref="C32:D32"/>
    <mergeCell ref="L2:O2"/>
    <mergeCell ref="A6:E6"/>
    <mergeCell ref="B14:C14"/>
    <mergeCell ref="J14:K14"/>
    <mergeCell ref="C21:D21"/>
    <mergeCell ref="C23:D23"/>
    <mergeCell ref="C15:D15"/>
    <mergeCell ref="C16:D16"/>
    <mergeCell ref="C18:D18"/>
    <mergeCell ref="C19:D19"/>
    <mergeCell ref="I6:M6"/>
    <mergeCell ref="A4:G4"/>
    <mergeCell ref="I4:O4"/>
    <mergeCell ref="C17:D17"/>
    <mergeCell ref="C20:D20"/>
    <mergeCell ref="J15:K15"/>
    <mergeCell ref="K17:L17"/>
    <mergeCell ref="K18:L18"/>
    <mergeCell ref="K19:L19"/>
    <mergeCell ref="K20:L20"/>
    <mergeCell ref="C22:D22"/>
    <mergeCell ref="K55:L55"/>
    <mergeCell ref="J56:K56"/>
    <mergeCell ref="K57:L57"/>
    <mergeCell ref="K54:L54"/>
    <mergeCell ref="J59:K59"/>
    <mergeCell ref="K65:L65"/>
    <mergeCell ref="K63:L63"/>
    <mergeCell ref="K64:L64"/>
    <mergeCell ref="K61:L61"/>
    <mergeCell ref="K62:L62"/>
    <mergeCell ref="K60:L60"/>
    <mergeCell ref="A1:O1"/>
    <mergeCell ref="C74:D74"/>
    <mergeCell ref="C73:D73"/>
    <mergeCell ref="C75:D75"/>
    <mergeCell ref="C56:D56"/>
    <mergeCell ref="K73:L73"/>
    <mergeCell ref="K72:L72"/>
    <mergeCell ref="J67:K67"/>
    <mergeCell ref="J71:K71"/>
    <mergeCell ref="K69:L69"/>
    <mergeCell ref="C33:D33"/>
    <mergeCell ref="C24:D24"/>
    <mergeCell ref="B28:C28"/>
    <mergeCell ref="J70:K70"/>
    <mergeCell ref="K52:L52"/>
    <mergeCell ref="C57:D57"/>
    <mergeCell ref="C52:D52"/>
    <mergeCell ref="C53:D53"/>
    <mergeCell ref="B55:C55"/>
    <mergeCell ref="K66:L66"/>
    <mergeCell ref="C62:D62"/>
    <mergeCell ref="K58:L58"/>
    <mergeCell ref="K53:L53"/>
    <mergeCell ref="C37:D37"/>
    <mergeCell ref="C36:D36"/>
    <mergeCell ref="B43:C43"/>
    <mergeCell ref="C40:D40"/>
    <mergeCell ref="C41:D41"/>
    <mergeCell ref="B47:C47"/>
    <mergeCell ref="B51:C51"/>
    <mergeCell ref="B60:C60"/>
    <mergeCell ref="B64:C64"/>
    <mergeCell ref="C49:D49"/>
    <mergeCell ref="B39:C39"/>
    <mergeCell ref="C48:D48"/>
    <mergeCell ref="C58:D58"/>
    <mergeCell ref="C61:D61"/>
    <mergeCell ref="C67:D67"/>
    <mergeCell ref="C68:D68"/>
    <mergeCell ref="J83:K83"/>
    <mergeCell ref="K82:L82"/>
    <mergeCell ref="B66:C66"/>
    <mergeCell ref="C76:D76"/>
    <mergeCell ref="C77:D77"/>
    <mergeCell ref="C78:D78"/>
    <mergeCell ref="C79:D79"/>
    <mergeCell ref="C80:D80"/>
    <mergeCell ref="B70:C70"/>
    <mergeCell ref="B72:C72"/>
    <mergeCell ref="B82:C82"/>
    <mergeCell ref="K74:L74"/>
    <mergeCell ref="K75:L75"/>
    <mergeCell ref="K76:L76"/>
    <mergeCell ref="K81:L81"/>
    <mergeCell ref="K77:L77"/>
    <mergeCell ref="K78:L78"/>
    <mergeCell ref="K80:L80"/>
    <mergeCell ref="K79:L79"/>
  </mergeCells>
  <phoneticPr fontId="4"/>
  <printOptions horizontalCentered="1"/>
  <pageMargins left="0.59055118110236227" right="0.59055118110236227" top="0.98425196850393704" bottom="0.78740157480314965" header="0.39370078740157483" footer="0.51181102362204722"/>
  <pageSetup paperSize="9" scale="71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2"/>
  <sheetViews>
    <sheetView showGridLines="0" view="pageBreakPreview" zoomScale="90" zoomScaleNormal="100" zoomScaleSheetLayoutView="90" workbookViewId="0">
      <selection activeCell="A4" sqref="A4:D4"/>
    </sheetView>
  </sheetViews>
  <sheetFormatPr defaultRowHeight="13.5"/>
  <cols>
    <col min="1" max="1" width="3.125" style="9" customWidth="1"/>
    <col min="2" max="2" width="4.75" style="9" customWidth="1"/>
    <col min="3" max="3" width="27.125" style="9" customWidth="1"/>
    <col min="4" max="4" width="3.625" style="9" customWidth="1"/>
    <col min="5" max="6" width="31.625" style="9" customWidth="1"/>
    <col min="7" max="7" width="6.125" style="9" customWidth="1"/>
    <col min="8" max="8" width="4.75" style="9" customWidth="1"/>
    <col min="9" max="10" width="1.625" style="9" customWidth="1"/>
    <col min="11" max="11" width="19.375" style="9" customWidth="1"/>
    <col min="12" max="12" width="1.25" style="9" customWidth="1"/>
    <col min="13" max="14" width="15.75" style="9" customWidth="1"/>
    <col min="15" max="16384" width="9" style="9"/>
  </cols>
  <sheetData>
    <row r="1" spans="1:6" ht="26.25" customHeight="1"/>
    <row r="2" spans="1:6" s="34" customFormat="1" ht="22.5" customHeight="1">
      <c r="A2" s="45" t="s">
        <v>131</v>
      </c>
      <c r="B2" s="45"/>
      <c r="C2" s="45"/>
      <c r="D2" s="45"/>
      <c r="E2" s="8"/>
      <c r="F2" s="45"/>
    </row>
    <row r="3" spans="1:6" s="36" customFormat="1" ht="22.5" customHeight="1" thickBot="1">
      <c r="A3" s="80" t="s">
        <v>130</v>
      </c>
      <c r="B3" s="35"/>
      <c r="C3" s="35"/>
      <c r="D3" s="122"/>
      <c r="E3" s="122"/>
      <c r="F3" s="122"/>
    </row>
    <row r="4" spans="1:6" ht="30.75" customHeight="1" thickTop="1">
      <c r="A4" s="119" t="s">
        <v>133</v>
      </c>
      <c r="B4" s="119"/>
      <c r="C4" s="119"/>
      <c r="D4" s="120"/>
      <c r="E4" s="10" t="s">
        <v>111</v>
      </c>
      <c r="F4" s="37" t="s">
        <v>114</v>
      </c>
    </row>
    <row r="5" spans="1:6" s="7" customFormat="1" ht="6.95" customHeight="1">
      <c r="A5" s="14"/>
      <c r="B5" s="14"/>
      <c r="C5" s="14"/>
      <c r="D5" s="15"/>
      <c r="E5" s="12"/>
      <c r="F5" s="11"/>
    </row>
    <row r="6" spans="1:6" s="5" customFormat="1" ht="17.25" customHeight="1">
      <c r="A6" s="124" t="s">
        <v>116</v>
      </c>
      <c r="B6" s="124"/>
      <c r="C6" s="61" t="s">
        <v>146</v>
      </c>
      <c r="D6" s="4"/>
      <c r="E6" s="38">
        <v>121851781</v>
      </c>
      <c r="F6" s="39">
        <v>119860361</v>
      </c>
    </row>
    <row r="7" spans="1:6" s="5" customFormat="1" ht="17.25" customHeight="1">
      <c r="A7" s="3"/>
      <c r="B7" s="3"/>
      <c r="C7" s="26">
        <v>28</v>
      </c>
      <c r="D7" s="4"/>
      <c r="E7" s="38">
        <v>119305650</v>
      </c>
      <c r="F7" s="39">
        <v>117705209</v>
      </c>
    </row>
    <row r="8" spans="1:6" s="5" customFormat="1" ht="17.25" customHeight="1">
      <c r="A8" s="3"/>
      <c r="B8" s="3"/>
      <c r="C8" s="26">
        <v>29</v>
      </c>
      <c r="D8" s="4"/>
      <c r="E8" s="64">
        <v>118631083</v>
      </c>
      <c r="F8" s="65">
        <v>117127885</v>
      </c>
    </row>
    <row r="9" spans="1:6" s="68" customFormat="1" ht="17.25" customHeight="1">
      <c r="A9" s="61"/>
      <c r="B9" s="61"/>
      <c r="C9" s="66">
        <v>30</v>
      </c>
      <c r="D9" s="67"/>
      <c r="E9" s="69">
        <v>159611226</v>
      </c>
      <c r="F9" s="70">
        <v>157722355</v>
      </c>
    </row>
    <row r="10" spans="1:6" s="19" customFormat="1" ht="17.25" customHeight="1">
      <c r="A10" s="123" t="s">
        <v>144</v>
      </c>
      <c r="B10" s="123"/>
      <c r="C10" s="27" t="s">
        <v>147</v>
      </c>
      <c r="D10" s="18"/>
      <c r="E10" s="102">
        <v>169899748</v>
      </c>
      <c r="F10" s="103">
        <v>167549613</v>
      </c>
    </row>
    <row r="11" spans="1:6" s="5" customFormat="1" ht="17.25" customHeight="1">
      <c r="A11" s="40"/>
      <c r="B11" s="40"/>
      <c r="C11" s="17"/>
      <c r="D11" s="18"/>
      <c r="E11" s="84"/>
      <c r="F11" s="85"/>
    </row>
    <row r="12" spans="1:6" s="5" customFormat="1" ht="17.25" customHeight="1">
      <c r="A12" s="3"/>
      <c r="B12" s="111" t="s">
        <v>90</v>
      </c>
      <c r="C12" s="111"/>
      <c r="D12" s="4"/>
      <c r="E12" s="63">
        <v>4004762</v>
      </c>
      <c r="F12" s="62">
        <v>3904587</v>
      </c>
    </row>
    <row r="13" spans="1:6" s="5" customFormat="1" ht="17.25" customHeight="1">
      <c r="A13" s="3"/>
      <c r="B13" s="111" t="s">
        <v>115</v>
      </c>
      <c r="C13" s="111"/>
      <c r="D13" s="4"/>
      <c r="E13" s="63">
        <v>83423827</v>
      </c>
      <c r="F13" s="62">
        <v>83423827</v>
      </c>
    </row>
    <row r="14" spans="1:6" s="5" customFormat="1" ht="17.25" customHeight="1">
      <c r="A14" s="3"/>
      <c r="B14" s="108" t="s">
        <v>119</v>
      </c>
      <c r="C14" s="108"/>
      <c r="E14" s="63">
        <v>24263379</v>
      </c>
      <c r="F14" s="62">
        <v>24263379</v>
      </c>
    </row>
    <row r="15" spans="1:6" s="5" customFormat="1" ht="17.25" customHeight="1">
      <c r="A15" s="3"/>
      <c r="B15" s="111" t="s">
        <v>135</v>
      </c>
      <c r="C15" s="111"/>
      <c r="D15" s="4"/>
      <c r="E15" s="63">
        <v>59294</v>
      </c>
      <c r="F15" s="62">
        <v>28363</v>
      </c>
    </row>
    <row r="16" spans="1:6" s="5" customFormat="1" ht="17.25" customHeight="1">
      <c r="A16" s="3"/>
      <c r="B16" s="111" t="s">
        <v>148</v>
      </c>
      <c r="C16" s="111"/>
      <c r="D16" s="41"/>
      <c r="E16" s="63">
        <v>52826223</v>
      </c>
      <c r="F16" s="62">
        <v>51730205</v>
      </c>
    </row>
    <row r="17" spans="1:14" s="5" customFormat="1" ht="17.25" customHeight="1">
      <c r="A17" s="3"/>
      <c r="B17" s="111" t="s">
        <v>96</v>
      </c>
      <c r="C17" s="111"/>
      <c r="D17" s="41"/>
      <c r="E17" s="63">
        <v>1404270</v>
      </c>
      <c r="F17" s="62">
        <v>1026174</v>
      </c>
    </row>
    <row r="18" spans="1:14" s="5" customFormat="1" ht="17.25" customHeight="1">
      <c r="A18" s="3"/>
      <c r="B18" s="125" t="s">
        <v>122</v>
      </c>
      <c r="C18" s="125"/>
      <c r="D18" s="59"/>
      <c r="E18" s="63">
        <v>68820</v>
      </c>
      <c r="F18" s="62">
        <v>66454</v>
      </c>
    </row>
    <row r="19" spans="1:14" s="5" customFormat="1" ht="17.25" customHeight="1">
      <c r="A19" s="3"/>
      <c r="B19" s="111" t="s">
        <v>120</v>
      </c>
      <c r="C19" s="111"/>
      <c r="D19" s="58"/>
      <c r="E19" s="63">
        <v>171920</v>
      </c>
      <c r="F19" s="62">
        <v>20048</v>
      </c>
    </row>
    <row r="20" spans="1:14" s="5" customFormat="1" ht="17.25" customHeight="1">
      <c r="A20" s="3"/>
      <c r="B20" s="125" t="s">
        <v>110</v>
      </c>
      <c r="C20" s="125"/>
      <c r="D20" s="58"/>
      <c r="E20" s="63">
        <v>201663</v>
      </c>
      <c r="F20" s="62">
        <v>58723</v>
      </c>
    </row>
    <row r="21" spans="1:14" s="5" customFormat="1" ht="17.25" customHeight="1">
      <c r="A21" s="3"/>
      <c r="B21" s="111" t="s">
        <v>92</v>
      </c>
      <c r="C21" s="111"/>
      <c r="D21" s="58"/>
      <c r="E21" s="63">
        <v>101957</v>
      </c>
      <c r="F21" s="62">
        <v>99104</v>
      </c>
    </row>
    <row r="22" spans="1:14" s="5" customFormat="1" ht="17.25" customHeight="1">
      <c r="A22" s="3"/>
      <c r="B22" s="111" t="s">
        <v>93</v>
      </c>
      <c r="C22" s="111"/>
      <c r="D22" s="58"/>
      <c r="E22" s="63">
        <v>250054</v>
      </c>
      <c r="F22" s="62">
        <v>249670</v>
      </c>
    </row>
    <row r="23" spans="1:14" s="5" customFormat="1" ht="17.25" customHeight="1">
      <c r="A23" s="3"/>
      <c r="B23" s="111" t="s">
        <v>95</v>
      </c>
      <c r="C23" s="111"/>
      <c r="D23" s="58"/>
      <c r="E23" s="63">
        <v>371005</v>
      </c>
      <c r="F23" s="62">
        <v>72004</v>
      </c>
    </row>
    <row r="24" spans="1:14" s="5" customFormat="1" ht="17.25" customHeight="1">
      <c r="A24" s="3"/>
      <c r="B24" s="111" t="s">
        <v>97</v>
      </c>
      <c r="C24" s="111"/>
      <c r="D24" s="58"/>
      <c r="E24" s="63">
        <v>95012</v>
      </c>
      <c r="F24" s="62">
        <v>94200</v>
      </c>
    </row>
    <row r="25" spans="1:14" s="5" customFormat="1" ht="17.25" customHeight="1">
      <c r="A25" s="3"/>
      <c r="B25" s="111" t="s">
        <v>91</v>
      </c>
      <c r="C25" s="111"/>
      <c r="D25" s="58"/>
      <c r="E25" s="63">
        <v>1876245</v>
      </c>
      <c r="F25" s="62">
        <v>1828928</v>
      </c>
      <c r="H25" s="3"/>
      <c r="I25" s="3"/>
      <c r="J25" s="3"/>
      <c r="K25" s="3"/>
      <c r="L25" s="3"/>
      <c r="M25" s="3"/>
      <c r="N25" s="3"/>
    </row>
    <row r="26" spans="1:14" s="5" customFormat="1" ht="17.25" customHeight="1">
      <c r="A26" s="3"/>
      <c r="B26" s="111" t="s">
        <v>94</v>
      </c>
      <c r="C26" s="111"/>
      <c r="D26" s="58"/>
      <c r="E26" s="63">
        <v>67142</v>
      </c>
      <c r="F26" s="62">
        <v>48091</v>
      </c>
      <c r="H26" s="3"/>
      <c r="I26" s="3"/>
      <c r="J26" s="6"/>
      <c r="K26" s="6"/>
      <c r="L26" s="3"/>
      <c r="M26" s="2"/>
      <c r="N26" s="2"/>
    </row>
    <row r="27" spans="1:14" s="5" customFormat="1" ht="17.25" customHeight="1">
      <c r="A27" s="3"/>
      <c r="B27" s="111" t="s">
        <v>107</v>
      </c>
      <c r="C27" s="111"/>
      <c r="D27" s="58"/>
      <c r="E27" s="63">
        <v>714175</v>
      </c>
      <c r="F27" s="62">
        <v>635856</v>
      </c>
      <c r="H27" s="3"/>
      <c r="I27" s="3"/>
      <c r="J27" s="6"/>
      <c r="K27" s="6"/>
      <c r="L27" s="3"/>
      <c r="M27" s="2"/>
      <c r="N27" s="2"/>
    </row>
    <row r="28" spans="1:14" s="5" customFormat="1" ht="7.5" customHeight="1" thickBot="1">
      <c r="A28" s="30"/>
      <c r="B28" s="30"/>
      <c r="C28" s="42"/>
      <c r="D28" s="31"/>
      <c r="E28" s="20"/>
      <c r="F28" s="21"/>
      <c r="H28" s="3"/>
      <c r="I28" s="3"/>
      <c r="J28" s="6"/>
      <c r="K28" s="6"/>
      <c r="L28" s="3"/>
      <c r="M28" s="2"/>
      <c r="N28" s="2"/>
    </row>
    <row r="29" spans="1:14" s="5" customFormat="1" ht="7.5" customHeight="1" thickTop="1">
      <c r="A29" s="3"/>
      <c r="B29" s="3"/>
      <c r="C29" s="6"/>
      <c r="D29" s="3"/>
      <c r="E29" s="2"/>
      <c r="F29" s="2"/>
      <c r="H29" s="3"/>
      <c r="I29" s="3"/>
      <c r="J29" s="6"/>
      <c r="K29" s="6"/>
      <c r="L29" s="3"/>
      <c r="M29" s="2"/>
      <c r="N29" s="2"/>
    </row>
    <row r="30" spans="1:14" s="5" customFormat="1" ht="15" customHeight="1">
      <c r="A30" s="72" t="s">
        <v>125</v>
      </c>
      <c r="B30" s="72"/>
      <c r="C30" s="9"/>
      <c r="D30" s="9"/>
      <c r="E30" s="9"/>
      <c r="F30" s="9"/>
      <c r="H30" s="3"/>
      <c r="I30" s="3"/>
      <c r="J30" s="3"/>
      <c r="K30" s="3"/>
      <c r="L30" s="3"/>
      <c r="M30" s="3"/>
      <c r="N30" s="3"/>
    </row>
    <row r="31" spans="1:14" s="5" customFormat="1" ht="12.75" customHeight="1">
      <c r="A31" s="9"/>
      <c r="B31" s="9"/>
      <c r="C31" s="9"/>
      <c r="D31" s="9"/>
      <c r="E31" s="9"/>
      <c r="F31" s="9"/>
      <c r="H31" s="3"/>
      <c r="I31" s="3"/>
      <c r="J31" s="3"/>
      <c r="K31" s="3"/>
      <c r="L31" s="3"/>
      <c r="M31" s="3"/>
      <c r="N31" s="3"/>
    </row>
    <row r="32" spans="1:14" s="5" customFormat="1" ht="6.95" customHeight="1">
      <c r="C32" s="3"/>
      <c r="D32" s="3"/>
      <c r="E32" s="3"/>
      <c r="F32" s="3"/>
      <c r="G32" s="3"/>
      <c r="H32" s="3"/>
      <c r="I32" s="3"/>
    </row>
  </sheetData>
  <mergeCells count="20">
    <mergeCell ref="B17:C17"/>
    <mergeCell ref="A6:B6"/>
    <mergeCell ref="B15:C15"/>
    <mergeCell ref="B22:C22"/>
    <mergeCell ref="B18:C18"/>
    <mergeCell ref="A10:B10"/>
    <mergeCell ref="B25:C25"/>
    <mergeCell ref="B26:C26"/>
    <mergeCell ref="B27:C27"/>
    <mergeCell ref="B19:C19"/>
    <mergeCell ref="B20:C20"/>
    <mergeCell ref="B21:C21"/>
    <mergeCell ref="B23:C23"/>
    <mergeCell ref="B24:C24"/>
    <mergeCell ref="D3:F3"/>
    <mergeCell ref="A4:D4"/>
    <mergeCell ref="B12:C12"/>
    <mergeCell ref="B13:C13"/>
    <mergeCell ref="B14:C14"/>
    <mergeCell ref="B16:C16"/>
  </mergeCells>
  <phoneticPr fontId="27"/>
  <printOptions horizontalCentered="1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2"/>
  <sheetViews>
    <sheetView showGridLines="0" view="pageBreakPreview" zoomScale="90" zoomScaleNormal="100" zoomScaleSheetLayoutView="90" workbookViewId="0">
      <selection activeCell="B2" sqref="B2"/>
    </sheetView>
  </sheetViews>
  <sheetFormatPr defaultRowHeight="13.5"/>
  <cols>
    <col min="1" max="1" width="3.125" style="9" customWidth="1"/>
    <col min="2" max="2" width="4.75" style="9" customWidth="1"/>
    <col min="3" max="3" width="27.125" style="9" customWidth="1"/>
    <col min="4" max="4" width="3.625" style="9" customWidth="1"/>
    <col min="5" max="6" width="31.625" style="9" customWidth="1"/>
    <col min="7" max="7" width="6.125" style="9" customWidth="1"/>
    <col min="8" max="8" width="4.75" style="9" customWidth="1"/>
    <col min="9" max="10" width="1.625" style="9" customWidth="1"/>
    <col min="11" max="11" width="19.375" style="9" customWidth="1"/>
    <col min="12" max="12" width="1.25" style="9" customWidth="1"/>
    <col min="13" max="14" width="15.75" style="9" customWidth="1"/>
    <col min="15" max="16384" width="9" style="9"/>
  </cols>
  <sheetData>
    <row r="1" spans="1:8" ht="26.25" customHeight="1"/>
    <row r="2" spans="1:8" s="34" customFormat="1" ht="25.5" customHeight="1">
      <c r="A2" s="45" t="s">
        <v>132</v>
      </c>
      <c r="H2" s="60"/>
    </row>
    <row r="3" spans="1:8" s="36" customFormat="1" ht="22.5" customHeight="1" thickBot="1">
      <c r="A3" s="80" t="s">
        <v>130</v>
      </c>
      <c r="B3" s="35"/>
      <c r="C3" s="35"/>
      <c r="D3" s="122"/>
      <c r="E3" s="122"/>
      <c r="F3" s="122"/>
    </row>
    <row r="4" spans="1:8" ht="30" customHeight="1" thickTop="1">
      <c r="A4" s="119" t="s">
        <v>133</v>
      </c>
      <c r="B4" s="119"/>
      <c r="C4" s="119"/>
      <c r="D4" s="120"/>
      <c r="E4" s="10" t="s">
        <v>111</v>
      </c>
      <c r="F4" s="37" t="s">
        <v>114</v>
      </c>
    </row>
    <row r="5" spans="1:8" s="7" customFormat="1" ht="6.95" customHeight="1">
      <c r="A5" s="14"/>
      <c r="B5" s="14"/>
      <c r="C5" s="14"/>
      <c r="D5" s="15"/>
      <c r="E5" s="12"/>
      <c r="F5" s="11"/>
    </row>
    <row r="6" spans="1:8" s="5" customFormat="1" ht="18" customHeight="1">
      <c r="A6" s="124" t="s">
        <v>116</v>
      </c>
      <c r="B6" s="124"/>
      <c r="C6" s="61" t="s">
        <v>146</v>
      </c>
      <c r="D6" s="76"/>
      <c r="E6" s="63">
        <v>27567303</v>
      </c>
      <c r="F6" s="62">
        <v>28322426</v>
      </c>
    </row>
    <row r="7" spans="1:8" s="5" customFormat="1" ht="18" customHeight="1">
      <c r="A7" s="3"/>
      <c r="B7" s="3"/>
      <c r="C7" s="26">
        <v>28</v>
      </c>
      <c r="D7" s="41"/>
      <c r="E7" s="63">
        <v>28559187</v>
      </c>
      <c r="F7" s="62">
        <v>30161156</v>
      </c>
    </row>
    <row r="8" spans="1:8" s="5" customFormat="1" ht="18" customHeight="1">
      <c r="A8" s="3"/>
      <c r="B8" s="3"/>
      <c r="C8" s="66">
        <v>29</v>
      </c>
      <c r="D8" s="76"/>
      <c r="E8" s="63">
        <v>35583592</v>
      </c>
      <c r="F8" s="62">
        <v>39204032</v>
      </c>
    </row>
    <row r="9" spans="1:8" s="68" customFormat="1" ht="18" customHeight="1">
      <c r="A9" s="61"/>
      <c r="B9" s="61"/>
      <c r="C9" s="66">
        <v>30</v>
      </c>
      <c r="D9" s="76"/>
      <c r="E9" s="63">
        <v>44762121</v>
      </c>
      <c r="F9" s="62">
        <v>51671798</v>
      </c>
    </row>
    <row r="10" spans="1:8" s="19" customFormat="1" ht="18" customHeight="1">
      <c r="A10" s="123" t="s">
        <v>144</v>
      </c>
      <c r="B10" s="123"/>
      <c r="C10" s="27" t="s">
        <v>147</v>
      </c>
      <c r="D10" s="77"/>
      <c r="E10" s="84">
        <v>34497020</v>
      </c>
      <c r="F10" s="85">
        <f>SUM(F12+F15+F18+F21)</f>
        <v>36265776</v>
      </c>
    </row>
    <row r="11" spans="1:8" s="5" customFormat="1" ht="18" customHeight="1">
      <c r="A11" s="3"/>
      <c r="B11" s="3"/>
      <c r="C11" s="3"/>
      <c r="D11" s="4"/>
      <c r="E11" s="63"/>
      <c r="F11" s="62"/>
    </row>
    <row r="12" spans="1:8" s="5" customFormat="1" ht="18" customHeight="1">
      <c r="A12" s="3"/>
      <c r="B12" s="3"/>
      <c r="C12" s="106" t="s">
        <v>136</v>
      </c>
      <c r="D12" s="4"/>
      <c r="E12" s="104">
        <v>4807183</v>
      </c>
      <c r="F12" s="105">
        <v>4841336</v>
      </c>
    </row>
    <row r="13" spans="1:8" s="5" customFormat="1" ht="18" customHeight="1">
      <c r="A13" s="106"/>
      <c r="C13" s="87" t="s">
        <v>140</v>
      </c>
      <c r="D13" s="4"/>
      <c r="E13" s="104">
        <v>2106479</v>
      </c>
      <c r="F13" s="105">
        <v>1568385</v>
      </c>
    </row>
    <row r="14" spans="1:8" s="5" customFormat="1" ht="18" customHeight="1">
      <c r="A14" s="106"/>
      <c r="C14" s="87" t="s">
        <v>141</v>
      </c>
      <c r="D14" s="79"/>
      <c r="E14" s="104">
        <v>2700704</v>
      </c>
      <c r="F14" s="105">
        <v>3272951</v>
      </c>
    </row>
    <row r="15" spans="1:8" s="5" customFormat="1" ht="18" customHeight="1">
      <c r="A15" s="3"/>
      <c r="B15" s="3"/>
      <c r="C15" s="106" t="s">
        <v>137</v>
      </c>
      <c r="D15" s="4"/>
      <c r="E15" s="104">
        <v>1161803</v>
      </c>
      <c r="F15" s="105">
        <v>1528282</v>
      </c>
    </row>
    <row r="16" spans="1:8" s="5" customFormat="1" ht="18" customHeight="1">
      <c r="A16" s="106"/>
      <c r="C16" s="87" t="s">
        <v>140</v>
      </c>
      <c r="D16" s="79"/>
      <c r="E16" s="104">
        <v>546583</v>
      </c>
      <c r="F16" s="105">
        <v>699074</v>
      </c>
    </row>
    <row r="17" spans="1:14" s="5" customFormat="1" ht="18" customHeight="1">
      <c r="A17" s="106"/>
      <c r="C17" s="87" t="s">
        <v>141</v>
      </c>
      <c r="D17" s="79"/>
      <c r="E17" s="104">
        <v>615219</v>
      </c>
      <c r="F17" s="105">
        <v>829209</v>
      </c>
    </row>
    <row r="18" spans="1:14" s="5" customFormat="1" ht="18" customHeight="1">
      <c r="A18" s="3"/>
      <c r="B18" s="3"/>
      <c r="C18" s="106" t="s">
        <v>138</v>
      </c>
      <c r="D18" s="4"/>
      <c r="E18" s="104">
        <v>111495</v>
      </c>
      <c r="F18" s="105">
        <v>123463</v>
      </c>
    </row>
    <row r="19" spans="1:14" s="5" customFormat="1" ht="18" customHeight="1">
      <c r="A19" s="106"/>
      <c r="C19" s="87" t="s">
        <v>140</v>
      </c>
      <c r="D19" s="79"/>
      <c r="E19" s="104">
        <v>111495</v>
      </c>
      <c r="F19" s="105">
        <v>36423</v>
      </c>
    </row>
    <row r="20" spans="1:14" s="5" customFormat="1" ht="18" customHeight="1">
      <c r="A20" s="106"/>
      <c r="C20" s="87" t="s">
        <v>141</v>
      </c>
      <c r="D20" s="79"/>
      <c r="E20" s="104">
        <v>0</v>
      </c>
      <c r="F20" s="105">
        <v>87000</v>
      </c>
    </row>
    <row r="21" spans="1:14" s="5" customFormat="1" ht="18" customHeight="1">
      <c r="A21" s="3"/>
      <c r="B21" s="3"/>
      <c r="C21" s="106" t="s">
        <v>139</v>
      </c>
      <c r="D21" s="4"/>
      <c r="E21" s="104">
        <v>28416539</v>
      </c>
      <c r="F21" s="105">
        <v>29772695</v>
      </c>
    </row>
    <row r="22" spans="1:14" s="5" customFormat="1" ht="18" customHeight="1">
      <c r="A22" s="106"/>
      <c r="C22" s="87" t="s">
        <v>140</v>
      </c>
      <c r="D22" s="79"/>
      <c r="E22" s="63">
        <v>24647399</v>
      </c>
      <c r="F22" s="62">
        <v>25728303</v>
      </c>
    </row>
    <row r="23" spans="1:14" s="5" customFormat="1" ht="18" customHeight="1">
      <c r="A23" s="106"/>
      <c r="C23" s="87" t="s">
        <v>141</v>
      </c>
      <c r="D23" s="79"/>
      <c r="E23" s="63">
        <v>3769140</v>
      </c>
      <c r="F23" s="62">
        <v>4044391</v>
      </c>
    </row>
    <row r="24" spans="1:14" s="5" customFormat="1" ht="8.25" customHeight="1" thickBot="1">
      <c r="A24" s="30"/>
      <c r="B24" s="30"/>
      <c r="C24" s="42"/>
      <c r="D24" s="78"/>
      <c r="E24" s="20"/>
      <c r="F24" s="21"/>
      <c r="G24" s="3"/>
      <c r="H24" s="3"/>
      <c r="I24" s="3"/>
    </row>
    <row r="25" spans="1:14" s="5" customFormat="1" ht="7.5" customHeight="1" thickTop="1">
      <c r="A25" s="3"/>
      <c r="B25" s="3"/>
      <c r="C25" s="106"/>
      <c r="D25" s="3"/>
      <c r="E25" s="2"/>
      <c r="F25" s="2"/>
      <c r="H25" s="3"/>
      <c r="I25" s="3"/>
      <c r="J25" s="106"/>
      <c r="K25" s="106"/>
      <c r="L25" s="3"/>
      <c r="M25" s="2"/>
      <c r="N25" s="2"/>
    </row>
    <row r="26" spans="1:14" s="5" customFormat="1" ht="15" customHeight="1">
      <c r="A26" s="72" t="s">
        <v>125</v>
      </c>
      <c r="B26" s="72"/>
      <c r="C26" s="9"/>
      <c r="D26" s="9"/>
      <c r="E26" s="86"/>
      <c r="F26" s="86"/>
      <c r="H26" s="3"/>
      <c r="I26" s="3"/>
      <c r="J26" s="3"/>
      <c r="K26" s="3"/>
      <c r="L26" s="3"/>
      <c r="M26" s="3"/>
      <c r="N26" s="3"/>
    </row>
    <row r="27" spans="1:14" s="5" customFormat="1" ht="17.45" customHeight="1">
      <c r="C27" s="3"/>
      <c r="D27" s="3"/>
      <c r="E27" s="106"/>
      <c r="F27" s="106"/>
      <c r="G27" s="3"/>
      <c r="H27" s="2"/>
      <c r="I27" s="2"/>
    </row>
    <row r="28" spans="1:14" s="5" customFormat="1" ht="17.45" customHeight="1">
      <c r="C28" s="3"/>
      <c r="D28" s="3"/>
      <c r="E28" s="106"/>
      <c r="F28" s="106"/>
      <c r="G28" s="3"/>
      <c r="H28" s="2"/>
      <c r="I28" s="2"/>
    </row>
    <row r="29" spans="1:14" s="5" customFormat="1" ht="17.45" customHeight="1">
      <c r="C29" s="3"/>
      <c r="D29" s="3"/>
      <c r="E29" s="106"/>
      <c r="F29" s="106"/>
      <c r="G29" s="3"/>
      <c r="H29" s="2"/>
      <c r="I29" s="2"/>
    </row>
    <row r="30" spans="1:14" s="5" customFormat="1" ht="7.5" customHeight="1">
      <c r="C30" s="3"/>
      <c r="D30" s="3"/>
      <c r="E30" s="106"/>
      <c r="F30" s="106"/>
      <c r="G30" s="3"/>
      <c r="H30" s="2"/>
      <c r="I30" s="2"/>
    </row>
    <row r="31" spans="1:14" s="5" customFormat="1" ht="15" customHeight="1">
      <c r="C31" s="3"/>
      <c r="D31" s="3"/>
      <c r="E31" s="3"/>
      <c r="F31" s="3"/>
      <c r="G31" s="3"/>
      <c r="H31" s="3"/>
      <c r="I31" s="3"/>
    </row>
    <row r="32" spans="1:14" s="5" customFormat="1" ht="6.95" customHeight="1">
      <c r="C32" s="3"/>
      <c r="D32" s="3"/>
      <c r="E32" s="3"/>
      <c r="F32" s="3"/>
      <c r="G32" s="3"/>
      <c r="H32" s="3"/>
      <c r="I32" s="3"/>
    </row>
  </sheetData>
  <mergeCells count="4">
    <mergeCell ref="D3:F3"/>
    <mergeCell ref="A4:D4"/>
    <mergeCell ref="A6:B6"/>
    <mergeCell ref="A10:B10"/>
  </mergeCells>
  <phoneticPr fontId="27"/>
  <printOptions horizontalCentered="1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6-1-1</vt:lpstr>
      <vt:lpstr>6-1-2</vt:lpstr>
      <vt:lpstr>6-1-3 </vt:lpstr>
      <vt:lpstr>'6-1-1'!Print_Area</vt:lpstr>
      <vt:lpstr>'6-1-2'!Print_Area</vt:lpstr>
      <vt:lpstr>'6-1-3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2021-01-25T01:45:41Z</dcterms:created>
  <dcterms:modified xsi:type="dcterms:W3CDTF">2021-02-18T00:50:05Z</dcterms:modified>
</cp:coreProperties>
</file>