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IXO+axyy+OdoYlZ5IqtLAgBbRqgndlyQieXg1kYobTBLY1BJEihIPPy3MG6dgsJsuN43aeaYpSwkrnRnyU8Ew==" workbookSaltValue="FfwK5MLeggOk2k7ppYoGu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<sst xmlns="http://schemas.openxmlformats.org/spreadsheetml/2006/main" count="299" uniqueCount="116">
  <si>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</si>
  <si>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</si>
  <si>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</si>
  <si>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</si>
  <si>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</si>
  <si>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</si>
  <si>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</si>
  <si>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</si>
  <si>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</si>
  <si>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</si>
  <si>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</si>
  <si>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</si>
  <si>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</si>
  <si>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</si>
  <si>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</si>
  <si>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</si>
  <si>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</si>
  <si>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</si>
  <si>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</si>
  <si>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</si>
  <si>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</si>
  <si>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</si>
  <si>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</si>
  <si>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</si>
  <si>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</si>
  <si>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</si>
  <si>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</si>
  <si>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</si>
  <si>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</si>
  <si>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</si>
  <si>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</si>
  <si>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</si>
  <si>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</si>
  <si>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</si>
  <si>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</si>
  <si>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</si>
  <si>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</si>
  <si>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</si>
  <si>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</si>
  <si>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</si>
  <si>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</si>
  <si>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</si>
  <si>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</si>
  <si>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</si>
  <si>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</si>
  <si>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</si>
  <si>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</si>
  <si>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</si>
  <si>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</si>
  <si>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</si>
  <si>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</si>
  <si>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</si>
  <si>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</si>
  <si>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</si>
  <si>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</si>
  <si>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</si>
  <si>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</si>
  <si>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</si>
  <si>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</si>
  <si>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</si>
  <si>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</si>
  <si>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</si>
  <si>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</si>
  <si>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</si>
  <si>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</si>
  <si>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</si>
  <si>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</si>
  <si>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</si>
  <si>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</si>
  <si>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</si>
  <si>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</si>
  <si>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</si>
  <si>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</si>
  <si>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</si>
  <si>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</si>
  <si>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</si>
  <si>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</si>
  <si>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</si>
  <si>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</si>
  <si>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</si>
  <si>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</si>
  <si>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</si>
  <si>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</si>
  <si>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</si>
  <si>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</si>
  <si>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</si>
  <si>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</si>
  <si>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</si>
  <si>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</si>
  <si>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</si>
  <si>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</si>
  <si>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</si>
  <si>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</si>
  <si>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</si>
  <si>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</si>
  <si>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</si>
  <si>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</si>
  <si>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</si>
  <si>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</si>
  <si>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</si>
  <si>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</si>
  <si>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</si>
  <si>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</si>
  <si>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</si>
  <si>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</si>
  <si>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</si>
  <si>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</si>
  <si>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</si>
  <si>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</si>
  <si>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</si>
  <si>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</si>
  <si>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</si>
  <si>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</si>
  <si>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phoneticPr fontId="4"/>
  </si>
  <si>
    <t>R1.4月に料金改定を行なったが、今後、人口減少が続く中、料金収入の増加は見込めない。よって、施設整備の統廃合、長寿命化などで更なる経費の削減を行ない経営改善を一層進めていかなければならない。</t>
    <phoneticPr fontId="4"/>
  </si>
  <si>
    <t xml:space="preserve">・経常収支比率
　経常経費のうち、減価償却費の割合が57.7％と負担が大きい。R1.4月から使用料の改定を行ない前年度からは改善した。
・累積欠損金比率
　R1.4月から料金改定を行ない改善した。また、維持管理経費が増加する中、計画的な維持修繕を行なうことで、施設の長寿命化を図る必要がある。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R1.4月から料金改定を行ない改善はしたが、今後の人口減少により使用料の減収が予想さることから、汚水処理費についても費用の削減が必要と考える。
・汚水処理原価
　類似団体と比較し低い状況にある。
・施設利用率
　現在、3割程度であるが令和3年4月に、施設の統合をしており、利用率は上昇するものと思われる。
・水洗化率
　約9割と高い状況にあるが、100％目指して更なる接続への取り組みが必要である。
</t>
    <rPh sb="82" eb="83">
      <t>ツキ</t>
    </rPh>
    <rPh sb="85" eb="87">
      <t>リョウキン</t>
    </rPh>
    <rPh sb="87" eb="89">
      <t>カイテイ</t>
    </rPh>
    <rPh sb="90" eb="91">
      <t>オコ</t>
    </rPh>
    <rPh sb="93" eb="9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</si>
</sst>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3CC-4BD7-ACD4-238AE5266750}"/>
            </c:ext>
          </c:extLst>
        </c:ser>
        <c:dLbls>
          <c:showLegendKey val="0"/>
          <c:showVal val="0"/>
          <c:showCatName val="0"/>
          <c:showSerName val="0"/>
          <c:showPercent val="0"/>
          <c:showBubbleSize val="0"/>
        </c:dLbls>
        <c:gapWidth val="150"/>
        <c:axId val="97692288"/>
        <c:axId val="976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3CC-4BD7-ACD4-238AE5266750}"/>
            </c:ext>
          </c:extLst>
        </c:ser>
        <c:dLbls>
          <c:showLegendKey val="0"/>
          <c:showVal val="0"/>
          <c:showCatName val="0"/>
          <c:showSerName val="0"/>
          <c:showPercent val="0"/>
          <c:showBubbleSize val="0"/>
        </c:dLbls>
        <c:marker val="1"/>
        <c:smooth val="0"/>
        <c:axId val="97692288"/>
        <c:axId val="97698560"/>
      </c:lineChart>
      <c:dateAx>
        <c:axId val="97692288"/>
        <c:scaling>
          <c:orientation val="minMax"/>
        </c:scaling>
        <c:delete val="1"/>
        <c:axPos val="b"/>
        <c:numFmt formatCode="&quot;H&quot;yy" sourceLinked="1"/>
        <c:majorTickMark val="none"/>
        <c:minorTickMark val="none"/>
        <c:tickLblPos val="none"/>
        <c:crossAx val="97698560"/>
        <c:crosses val="autoZero"/>
        <c:auto val="1"/>
        <c:lblOffset val="100"/>
        <c:baseTimeUnit val="years"/>
      </c:dateAx>
      <c:valAx>
        <c:axId val="976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2F-4A53-B8A7-4612D9F04262}"/>
            </c:ext>
          </c:extLst>
        </c:ser>
        <c:dLbls>
          <c:showLegendKey val="0"/>
          <c:showVal val="0"/>
          <c:showCatName val="0"/>
          <c:showSerName val="0"/>
          <c:showPercent val="0"/>
          <c:showBubbleSize val="0"/>
        </c:dLbls>
        <c:gapWidth val="150"/>
        <c:axId val="100960896"/>
        <c:axId val="1009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48.01</c:v>
                </c:pt>
                <c:pt idx="4">
                  <c:v>40.28</c:v>
                </c:pt>
              </c:numCache>
            </c:numRef>
          </c:val>
          <c:smooth val="0"/>
          <c:extLst xmlns:c16r2="http://schemas.microsoft.com/office/drawing/2015/06/chart">
            <c:ext xmlns:c16="http://schemas.microsoft.com/office/drawing/2014/chart" uri="{C3380CC4-5D6E-409C-BE32-E72D297353CC}">
              <c16:uniqueId val="{00000001-E72F-4A53-B8A7-4612D9F04262}"/>
            </c:ext>
          </c:extLst>
        </c:ser>
        <c:dLbls>
          <c:showLegendKey val="0"/>
          <c:showVal val="0"/>
          <c:showCatName val="0"/>
          <c:showSerName val="0"/>
          <c:showPercent val="0"/>
          <c:showBubbleSize val="0"/>
        </c:dLbls>
        <c:marker val="1"/>
        <c:smooth val="0"/>
        <c:axId val="100960896"/>
        <c:axId val="100967168"/>
      </c:lineChart>
      <c:dateAx>
        <c:axId val="100960896"/>
        <c:scaling>
          <c:orientation val="minMax"/>
        </c:scaling>
        <c:delete val="1"/>
        <c:axPos val="b"/>
        <c:numFmt formatCode="&quot;H&quot;yy" sourceLinked="1"/>
        <c:majorTickMark val="none"/>
        <c:minorTickMark val="none"/>
        <c:tickLblPos val="none"/>
        <c:crossAx val="100967168"/>
        <c:crosses val="autoZero"/>
        <c:auto val="1"/>
        <c:lblOffset val="100"/>
        <c:baseTimeUnit val="years"/>
      </c:dateAx>
      <c:valAx>
        <c:axId val="1009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90.77</c:v>
                </c:pt>
                <c:pt idx="4">
                  <c:v>90.48</c:v>
                </c:pt>
              </c:numCache>
            </c:numRef>
          </c:val>
          <c:extLst xmlns:c16r2="http://schemas.microsoft.com/office/drawing/2015/06/chart">
            <c:ext xmlns:c16="http://schemas.microsoft.com/office/drawing/2014/chart" uri="{C3380CC4-5D6E-409C-BE32-E72D297353CC}">
              <c16:uniqueId val="{00000000-0D29-4A41-8C65-20FF0899E010}"/>
            </c:ext>
          </c:extLst>
        </c:ser>
        <c:dLbls>
          <c:showLegendKey val="0"/>
          <c:showVal val="0"/>
          <c:showCatName val="0"/>
          <c:showSerName val="0"/>
          <c:showPercent val="0"/>
          <c:showBubbleSize val="0"/>
        </c:dLbls>
        <c:gapWidth val="150"/>
        <c:axId val="100998144"/>
        <c:axId val="1010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91.18</c:v>
                </c:pt>
                <c:pt idx="4">
                  <c:v>90.78</c:v>
                </c:pt>
              </c:numCache>
            </c:numRef>
          </c:val>
          <c:smooth val="0"/>
          <c:extLst xmlns:c16r2="http://schemas.microsoft.com/office/drawing/2015/06/chart">
            <c:ext xmlns:c16="http://schemas.microsoft.com/office/drawing/2014/chart" uri="{C3380CC4-5D6E-409C-BE32-E72D297353CC}">
              <c16:uniqueId val="{00000001-0D29-4A41-8C65-20FF0899E010}"/>
            </c:ext>
          </c:extLst>
        </c:ser>
        <c:dLbls>
          <c:showLegendKey val="0"/>
          <c:showVal val="0"/>
          <c:showCatName val="0"/>
          <c:showSerName val="0"/>
          <c:showPercent val="0"/>
          <c:showBubbleSize val="0"/>
        </c:dLbls>
        <c:marker val="1"/>
        <c:smooth val="0"/>
        <c:axId val="100998144"/>
        <c:axId val="101004416"/>
      </c:lineChart>
      <c:dateAx>
        <c:axId val="100998144"/>
        <c:scaling>
          <c:orientation val="minMax"/>
        </c:scaling>
        <c:delete val="1"/>
        <c:axPos val="b"/>
        <c:numFmt formatCode="&quot;H&quot;yy" sourceLinked="1"/>
        <c:majorTickMark val="none"/>
        <c:minorTickMark val="none"/>
        <c:tickLblPos val="none"/>
        <c:crossAx val="101004416"/>
        <c:crosses val="autoZero"/>
        <c:auto val="1"/>
        <c:lblOffset val="100"/>
        <c:baseTimeUnit val="years"/>
      </c:dateAx>
      <c:valAx>
        <c:axId val="1010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62.13</c:v>
                </c:pt>
                <c:pt idx="4">
                  <c:v>99.74</c:v>
                </c:pt>
              </c:numCache>
            </c:numRef>
          </c:val>
          <c:extLst xmlns:c16r2="http://schemas.microsoft.com/office/drawing/2015/06/chart">
            <c:ext xmlns:c16="http://schemas.microsoft.com/office/drawing/2014/chart" uri="{C3380CC4-5D6E-409C-BE32-E72D297353CC}">
              <c16:uniqueId val="{00000000-A06E-4459-8A27-E611B18BBA3D}"/>
            </c:ext>
          </c:extLst>
        </c:ser>
        <c:dLbls>
          <c:showLegendKey val="0"/>
          <c:showVal val="0"/>
          <c:showCatName val="0"/>
          <c:showSerName val="0"/>
          <c:showPercent val="0"/>
          <c:showBubbleSize val="0"/>
        </c:dLbls>
        <c:gapWidth val="150"/>
        <c:axId val="97741824"/>
        <c:axId val="977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92.29</c:v>
                </c:pt>
                <c:pt idx="4">
                  <c:v>98.94</c:v>
                </c:pt>
              </c:numCache>
            </c:numRef>
          </c:val>
          <c:smooth val="0"/>
          <c:extLst xmlns:c16r2="http://schemas.microsoft.com/office/drawing/2015/06/chart">
            <c:ext xmlns:c16="http://schemas.microsoft.com/office/drawing/2014/chart" uri="{C3380CC4-5D6E-409C-BE32-E72D297353CC}">
              <c16:uniqueId val="{00000001-A06E-4459-8A27-E611B18BBA3D}"/>
            </c:ext>
          </c:extLst>
        </c:ser>
        <c:dLbls>
          <c:showLegendKey val="0"/>
          <c:showVal val="0"/>
          <c:showCatName val="0"/>
          <c:showSerName val="0"/>
          <c:showPercent val="0"/>
          <c:showBubbleSize val="0"/>
        </c:dLbls>
        <c:marker val="1"/>
        <c:smooth val="0"/>
        <c:axId val="97741824"/>
        <c:axId val="97748096"/>
      </c:lineChart>
      <c:dateAx>
        <c:axId val="97741824"/>
        <c:scaling>
          <c:orientation val="minMax"/>
        </c:scaling>
        <c:delete val="1"/>
        <c:axPos val="b"/>
        <c:numFmt formatCode="&quot;H&quot;yy" sourceLinked="1"/>
        <c:majorTickMark val="none"/>
        <c:minorTickMark val="none"/>
        <c:tickLblPos val="none"/>
        <c:crossAx val="97748096"/>
        <c:crosses val="autoZero"/>
        <c:auto val="1"/>
        <c:lblOffset val="100"/>
        <c:baseTimeUnit val="years"/>
      </c:dateAx>
      <c:valAx>
        <c:axId val="97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54.64</c:v>
                </c:pt>
                <c:pt idx="4">
                  <c:v>56.22</c:v>
                </c:pt>
              </c:numCache>
            </c:numRef>
          </c:val>
          <c:extLst xmlns:c16r2="http://schemas.microsoft.com/office/drawing/2015/06/chart">
            <c:ext xmlns:c16="http://schemas.microsoft.com/office/drawing/2014/chart" uri="{C3380CC4-5D6E-409C-BE32-E72D297353CC}">
              <c16:uniqueId val="{00000000-630A-487A-B594-F55F92B81FF0}"/>
            </c:ext>
          </c:extLst>
        </c:ser>
        <c:dLbls>
          <c:showLegendKey val="0"/>
          <c:showVal val="0"/>
          <c:showCatName val="0"/>
          <c:showSerName val="0"/>
          <c:showPercent val="0"/>
          <c:showBubbleSize val="0"/>
        </c:dLbls>
        <c:gapWidth val="150"/>
        <c:axId val="97762688"/>
        <c:axId val="1005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37.74</c:v>
                </c:pt>
                <c:pt idx="4">
                  <c:v>40.36</c:v>
                </c:pt>
              </c:numCache>
            </c:numRef>
          </c:val>
          <c:smooth val="0"/>
          <c:extLst xmlns:c16r2="http://schemas.microsoft.com/office/drawing/2015/06/chart">
            <c:ext xmlns:c16="http://schemas.microsoft.com/office/drawing/2014/chart" uri="{C3380CC4-5D6E-409C-BE32-E72D297353CC}">
              <c16:uniqueId val="{00000001-630A-487A-B594-F55F92B81FF0}"/>
            </c:ext>
          </c:extLst>
        </c:ser>
        <c:dLbls>
          <c:showLegendKey val="0"/>
          <c:showVal val="0"/>
          <c:showCatName val="0"/>
          <c:showSerName val="0"/>
          <c:showPercent val="0"/>
          <c:showBubbleSize val="0"/>
        </c:dLbls>
        <c:marker val="1"/>
        <c:smooth val="0"/>
        <c:axId val="97762688"/>
        <c:axId val="100599296"/>
      </c:lineChart>
      <c:dateAx>
        <c:axId val="97762688"/>
        <c:scaling>
          <c:orientation val="minMax"/>
        </c:scaling>
        <c:delete val="1"/>
        <c:axPos val="b"/>
        <c:numFmt formatCode="&quot;H&quot;yy" sourceLinked="1"/>
        <c:majorTickMark val="none"/>
        <c:minorTickMark val="none"/>
        <c:tickLblPos val="none"/>
        <c:crossAx val="100599296"/>
        <c:crosses val="autoZero"/>
        <c:auto val="1"/>
        <c:lblOffset val="100"/>
        <c:baseTimeUnit val="years"/>
      </c:dateAx>
      <c:valAx>
        <c:axId val="1005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169-4997-B9FF-4FD7F8B42694}"/>
            </c:ext>
          </c:extLst>
        </c:ser>
        <c:dLbls>
          <c:showLegendKey val="0"/>
          <c:showVal val="0"/>
          <c:showCatName val="0"/>
          <c:showSerName val="0"/>
          <c:showPercent val="0"/>
          <c:showBubbleSize val="0"/>
        </c:dLbls>
        <c:gapWidth val="150"/>
        <c:axId val="100648448"/>
        <c:axId val="1006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169-4997-B9FF-4FD7F8B42694}"/>
            </c:ext>
          </c:extLst>
        </c:ser>
        <c:dLbls>
          <c:showLegendKey val="0"/>
          <c:showVal val="0"/>
          <c:showCatName val="0"/>
          <c:showSerName val="0"/>
          <c:showPercent val="0"/>
          <c:showBubbleSize val="0"/>
        </c:dLbls>
        <c:marker val="1"/>
        <c:smooth val="0"/>
        <c:axId val="100648448"/>
        <c:axId val="100650368"/>
      </c:lineChart>
      <c:dateAx>
        <c:axId val="100648448"/>
        <c:scaling>
          <c:orientation val="minMax"/>
        </c:scaling>
        <c:delete val="1"/>
        <c:axPos val="b"/>
        <c:numFmt formatCode="&quot;H&quot;yy" sourceLinked="1"/>
        <c:majorTickMark val="none"/>
        <c:minorTickMark val="none"/>
        <c:tickLblPos val="none"/>
        <c:crossAx val="100650368"/>
        <c:crosses val="autoZero"/>
        <c:auto val="1"/>
        <c:lblOffset val="100"/>
        <c:baseTimeUnit val="years"/>
      </c:dateAx>
      <c:valAx>
        <c:axId val="1006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308.22000000000003</c:v>
                </c:pt>
                <c:pt idx="4">
                  <c:v>260.02</c:v>
                </c:pt>
              </c:numCache>
            </c:numRef>
          </c:val>
          <c:extLst xmlns:c16r2="http://schemas.microsoft.com/office/drawing/2015/06/chart">
            <c:ext xmlns:c16="http://schemas.microsoft.com/office/drawing/2014/chart" uri="{C3380CC4-5D6E-409C-BE32-E72D297353CC}">
              <c16:uniqueId val="{00000000-0768-4400-8C6A-569578AF9F7A}"/>
            </c:ext>
          </c:extLst>
        </c:ser>
        <c:dLbls>
          <c:showLegendKey val="0"/>
          <c:showVal val="0"/>
          <c:showCatName val="0"/>
          <c:showSerName val="0"/>
          <c:showPercent val="0"/>
          <c:showBubbleSize val="0"/>
        </c:dLbls>
        <c:gapWidth val="150"/>
        <c:axId val="100686464"/>
        <c:axId val="1006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464.55</c:v>
                </c:pt>
                <c:pt idx="4">
                  <c:v>519.65</c:v>
                </c:pt>
              </c:numCache>
            </c:numRef>
          </c:val>
          <c:smooth val="0"/>
          <c:extLst xmlns:c16r2="http://schemas.microsoft.com/office/drawing/2015/06/chart">
            <c:ext xmlns:c16="http://schemas.microsoft.com/office/drawing/2014/chart" uri="{C3380CC4-5D6E-409C-BE32-E72D297353CC}">
              <c16:uniqueId val="{00000001-0768-4400-8C6A-569578AF9F7A}"/>
            </c:ext>
          </c:extLst>
        </c:ser>
        <c:dLbls>
          <c:showLegendKey val="0"/>
          <c:showVal val="0"/>
          <c:showCatName val="0"/>
          <c:showSerName val="0"/>
          <c:showPercent val="0"/>
          <c:showBubbleSize val="0"/>
        </c:dLbls>
        <c:marker val="1"/>
        <c:smooth val="0"/>
        <c:axId val="100686464"/>
        <c:axId val="100696832"/>
      </c:lineChart>
      <c:dateAx>
        <c:axId val="100686464"/>
        <c:scaling>
          <c:orientation val="minMax"/>
        </c:scaling>
        <c:delete val="1"/>
        <c:axPos val="b"/>
        <c:numFmt formatCode="&quot;H&quot;yy" sourceLinked="1"/>
        <c:majorTickMark val="none"/>
        <c:minorTickMark val="none"/>
        <c:tickLblPos val="none"/>
        <c:crossAx val="100696832"/>
        <c:crosses val="autoZero"/>
        <c:auto val="1"/>
        <c:lblOffset val="100"/>
        <c:baseTimeUnit val="years"/>
      </c:dateAx>
      <c:valAx>
        <c:axId val="1006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60.14</c:v>
                </c:pt>
                <c:pt idx="4">
                  <c:v>61.05</c:v>
                </c:pt>
              </c:numCache>
            </c:numRef>
          </c:val>
          <c:extLst xmlns:c16r2="http://schemas.microsoft.com/office/drawing/2015/06/chart">
            <c:ext xmlns:c16="http://schemas.microsoft.com/office/drawing/2014/chart" uri="{C3380CC4-5D6E-409C-BE32-E72D297353CC}">
              <c16:uniqueId val="{00000000-AC4A-4B19-811C-7B59DCBAAC06}"/>
            </c:ext>
          </c:extLst>
        </c:ser>
        <c:dLbls>
          <c:showLegendKey val="0"/>
          <c:showVal val="0"/>
          <c:showCatName val="0"/>
          <c:showSerName val="0"/>
          <c:showPercent val="0"/>
          <c:showBubbleSize val="0"/>
        </c:dLbls>
        <c:gapWidth val="150"/>
        <c:axId val="100727808"/>
        <c:axId val="1007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48.58</c:v>
                </c:pt>
                <c:pt idx="4">
                  <c:v>36.31</c:v>
                </c:pt>
              </c:numCache>
            </c:numRef>
          </c:val>
          <c:smooth val="0"/>
          <c:extLst xmlns:c16r2="http://schemas.microsoft.com/office/drawing/2015/06/chart">
            <c:ext xmlns:c16="http://schemas.microsoft.com/office/drawing/2014/chart" uri="{C3380CC4-5D6E-409C-BE32-E72D297353CC}">
              <c16:uniqueId val="{00000001-AC4A-4B19-811C-7B59DCBAAC06}"/>
            </c:ext>
          </c:extLst>
        </c:ser>
        <c:dLbls>
          <c:showLegendKey val="0"/>
          <c:showVal val="0"/>
          <c:showCatName val="0"/>
          <c:showSerName val="0"/>
          <c:showPercent val="0"/>
          <c:showBubbleSize val="0"/>
        </c:dLbls>
        <c:marker val="1"/>
        <c:smooth val="0"/>
        <c:axId val="100727808"/>
        <c:axId val="100738176"/>
      </c:lineChart>
      <c:dateAx>
        <c:axId val="100727808"/>
        <c:scaling>
          <c:orientation val="minMax"/>
        </c:scaling>
        <c:delete val="1"/>
        <c:axPos val="b"/>
        <c:numFmt formatCode="&quot;H&quot;yy" sourceLinked="1"/>
        <c:majorTickMark val="none"/>
        <c:minorTickMark val="none"/>
        <c:tickLblPos val="none"/>
        <c:crossAx val="100738176"/>
        <c:crosses val="autoZero"/>
        <c:auto val="1"/>
        <c:lblOffset val="100"/>
        <c:baseTimeUnit val="years"/>
      </c:dateAx>
      <c:valAx>
        <c:axId val="1007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2068.4899999999998</c:v>
                </c:pt>
                <c:pt idx="4">
                  <c:v>1579.95</c:v>
                </c:pt>
              </c:numCache>
            </c:numRef>
          </c:val>
          <c:extLst xmlns:c16r2="http://schemas.microsoft.com/office/drawing/2015/06/chart">
            <c:ext xmlns:c16="http://schemas.microsoft.com/office/drawing/2014/chart" uri="{C3380CC4-5D6E-409C-BE32-E72D297353CC}">
              <c16:uniqueId val="{00000000-4FF9-45A5-B25A-6F6C12EACF1A}"/>
            </c:ext>
          </c:extLst>
        </c:ser>
        <c:dLbls>
          <c:showLegendKey val="0"/>
          <c:showVal val="0"/>
          <c:showCatName val="0"/>
          <c:showSerName val="0"/>
          <c:showPercent val="0"/>
          <c:showBubbleSize val="0"/>
        </c:dLbls>
        <c:gapWidth val="150"/>
        <c:axId val="100760960"/>
        <c:axId val="1007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506.14</c:v>
                </c:pt>
                <c:pt idx="4">
                  <c:v>544.96</c:v>
                </c:pt>
              </c:numCache>
            </c:numRef>
          </c:val>
          <c:smooth val="0"/>
          <c:extLst xmlns:c16r2="http://schemas.microsoft.com/office/drawing/2015/06/chart">
            <c:ext xmlns:c16="http://schemas.microsoft.com/office/drawing/2014/chart" uri="{C3380CC4-5D6E-409C-BE32-E72D297353CC}">
              <c16:uniqueId val="{00000001-4FF9-45A5-B25A-6F6C12EACF1A}"/>
            </c:ext>
          </c:extLst>
        </c:ser>
        <c:dLbls>
          <c:showLegendKey val="0"/>
          <c:showVal val="0"/>
          <c:showCatName val="0"/>
          <c:showSerName val="0"/>
          <c:showPercent val="0"/>
          <c:showBubbleSize val="0"/>
        </c:dLbls>
        <c:marker val="1"/>
        <c:smooth val="0"/>
        <c:axId val="100760960"/>
        <c:axId val="100771328"/>
      </c:lineChart>
      <c:dateAx>
        <c:axId val="100760960"/>
        <c:scaling>
          <c:orientation val="minMax"/>
        </c:scaling>
        <c:delete val="1"/>
        <c:axPos val="b"/>
        <c:numFmt formatCode="&quot;H&quot;yy" sourceLinked="1"/>
        <c:majorTickMark val="none"/>
        <c:minorTickMark val="none"/>
        <c:tickLblPos val="none"/>
        <c:crossAx val="100771328"/>
        <c:crosses val="autoZero"/>
        <c:auto val="1"/>
        <c:lblOffset val="100"/>
        <c:baseTimeUnit val="years"/>
      </c:dateAx>
      <c:valAx>
        <c:axId val="1007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34.58</c:v>
                </c:pt>
                <c:pt idx="4">
                  <c:v>52.54</c:v>
                </c:pt>
              </c:numCache>
            </c:numRef>
          </c:val>
          <c:extLst xmlns:c16r2="http://schemas.microsoft.com/office/drawing/2015/06/chart">
            <c:ext xmlns:c16="http://schemas.microsoft.com/office/drawing/2014/chart" uri="{C3380CC4-5D6E-409C-BE32-E72D297353CC}">
              <c16:uniqueId val="{00000000-21C9-44C8-BEFE-BA9D8CB03B9B}"/>
            </c:ext>
          </c:extLst>
        </c:ser>
        <c:dLbls>
          <c:showLegendKey val="0"/>
          <c:showVal val="0"/>
          <c:showCatName val="0"/>
          <c:showSerName val="0"/>
          <c:showPercent val="0"/>
          <c:showBubbleSize val="0"/>
        </c:dLbls>
        <c:gapWidth val="150"/>
        <c:axId val="100876288"/>
        <c:axId val="10087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35.86</c:v>
                </c:pt>
                <c:pt idx="4">
                  <c:v>42.51</c:v>
                </c:pt>
              </c:numCache>
            </c:numRef>
          </c:val>
          <c:smooth val="0"/>
          <c:extLst xmlns:c16r2="http://schemas.microsoft.com/office/drawing/2015/06/chart">
            <c:ext xmlns:c16="http://schemas.microsoft.com/office/drawing/2014/chart" uri="{C3380CC4-5D6E-409C-BE32-E72D297353CC}">
              <c16:uniqueId val="{00000001-21C9-44C8-BEFE-BA9D8CB03B9B}"/>
            </c:ext>
          </c:extLst>
        </c:ser>
        <c:dLbls>
          <c:showLegendKey val="0"/>
          <c:showVal val="0"/>
          <c:showCatName val="0"/>
          <c:showSerName val="0"/>
          <c:showPercent val="0"/>
          <c:showBubbleSize val="0"/>
        </c:dLbls>
        <c:marker val="1"/>
        <c:smooth val="0"/>
        <c:axId val="100876288"/>
        <c:axId val="100878208"/>
      </c:lineChart>
      <c:dateAx>
        <c:axId val="100876288"/>
        <c:scaling>
          <c:orientation val="minMax"/>
        </c:scaling>
        <c:delete val="1"/>
        <c:axPos val="b"/>
        <c:numFmt formatCode="&quot;H&quot;yy" sourceLinked="1"/>
        <c:majorTickMark val="none"/>
        <c:minorTickMark val="none"/>
        <c:tickLblPos val="none"/>
        <c:crossAx val="100878208"/>
        <c:crosses val="autoZero"/>
        <c:auto val="1"/>
        <c:lblOffset val="100"/>
        <c:baseTimeUnit val="years"/>
      </c:dateAx>
      <c:valAx>
        <c:axId val="1008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330.83</c:v>
                </c:pt>
                <c:pt idx="4">
                  <c:v>255.14</c:v>
                </c:pt>
              </c:numCache>
            </c:numRef>
          </c:val>
          <c:extLst xmlns:c16r2="http://schemas.microsoft.com/office/drawing/2015/06/chart">
            <c:ext xmlns:c16="http://schemas.microsoft.com/office/drawing/2014/chart" uri="{C3380CC4-5D6E-409C-BE32-E72D297353CC}">
              <c16:uniqueId val="{00000000-5625-4F5D-8ECD-2DEBC7D325E4}"/>
            </c:ext>
          </c:extLst>
        </c:ser>
        <c:dLbls>
          <c:showLegendKey val="0"/>
          <c:showVal val="0"/>
          <c:showCatName val="0"/>
          <c:showSerName val="0"/>
          <c:showPercent val="0"/>
          <c:showBubbleSize val="0"/>
        </c:dLbls>
        <c:gapWidth val="150"/>
        <c:axId val="100890880"/>
        <c:axId val="1009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448.63</c:v>
                </c:pt>
                <c:pt idx="4">
                  <c:v>447.34</c:v>
                </c:pt>
              </c:numCache>
            </c:numRef>
          </c:val>
          <c:smooth val="0"/>
          <c:extLst xmlns:c16r2="http://schemas.microsoft.com/office/drawing/2015/06/chart">
            <c:ext xmlns:c16="http://schemas.microsoft.com/office/drawing/2014/chart" uri="{C3380CC4-5D6E-409C-BE32-E72D297353CC}">
              <c16:uniqueId val="{00000001-5625-4F5D-8ECD-2DEBC7D325E4}"/>
            </c:ext>
          </c:extLst>
        </c:ser>
        <c:dLbls>
          <c:showLegendKey val="0"/>
          <c:showVal val="0"/>
          <c:showCatName val="0"/>
          <c:showSerName val="0"/>
          <c:showPercent val="0"/>
          <c:showBubbleSize val="0"/>
        </c:dLbls>
        <c:marker val="1"/>
        <c:smooth val="0"/>
        <c:axId val="100890880"/>
        <c:axId val="100917632"/>
      </c:lineChart>
      <c:dateAx>
        <c:axId val="100890880"/>
        <c:scaling>
          <c:orientation val="minMax"/>
        </c:scaling>
        <c:delete val="1"/>
        <c:axPos val="b"/>
        <c:numFmt formatCode="&quot;H&quot;yy" sourceLinked="1"/>
        <c:majorTickMark val="none"/>
        <c:minorTickMark val="none"/>
        <c:tickLblPos val="none"/>
        <c:crossAx val="100917632"/>
        <c:crosses val="autoZero"/>
        <c:auto val="1"/>
        <c:lblOffset val="100"/>
        <c:baseTimeUnit val="years"/>
      </c:dateAx>
      <c:valAx>
        <c:axId val="10091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【519.65】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江府町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2849</v>
      </c>
      <c r="AM8" s="69"/>
      <c r="AN8" s="69"/>
      <c r="AO8" s="69"/>
      <c r="AP8" s="69"/>
      <c r="AQ8" s="69"/>
      <c r="AR8" s="69"/>
      <c r="AS8" s="69"/>
      <c r="AT8" s="68">
        <f>データ!T6</f>
        <v>124.52</v>
      </c>
      <c r="AU8" s="68"/>
      <c r="AV8" s="68"/>
      <c r="AW8" s="68"/>
      <c r="AX8" s="68"/>
      <c r="AY8" s="68"/>
      <c r="AZ8" s="68"/>
      <c r="BA8" s="68"/>
      <c r="BB8" s="68">
        <f>データ!U6</f>
        <v>22.88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56.61</v>
      </c>
      <c r="J10" s="68"/>
      <c r="K10" s="68"/>
      <c r="L10" s="68"/>
      <c r="M10" s="68"/>
      <c r="N10" s="68"/>
      <c r="O10" s="68"/>
      <c r="P10" s="68">
        <f>データ!P6</f>
        <v>2.2400000000000002</v>
      </c>
      <c r="Q10" s="68"/>
      <c r="R10" s="68"/>
      <c r="S10" s="68"/>
      <c r="T10" s="68"/>
      <c r="U10" s="68"/>
      <c r="V10" s="68"/>
      <c r="W10" s="68">
        <f>データ!Q6</f>
        <v>100</v>
      </c>
      <c r="X10" s="68"/>
      <c r="Y10" s="68"/>
      <c r="Z10" s="68"/>
      <c r="AA10" s="68"/>
      <c r="AB10" s="68"/>
      <c r="AC10" s="68"/>
      <c r="AD10" s="69">
        <f>データ!R6</f>
        <v>3696</v>
      </c>
      <c r="AE10" s="69"/>
      <c r="AF10" s="69"/>
      <c r="AG10" s="69"/>
      <c r="AH10" s="69"/>
      <c r="AI10" s="69"/>
      <c r="AJ10" s="69"/>
      <c r="AK10" s="2"/>
      <c r="AL10" s="69">
        <f>データ!V6</f>
        <v>63</v>
      </c>
      <c r="AM10" s="69"/>
      <c r="AN10" s="69"/>
      <c r="AO10" s="69"/>
      <c r="AP10" s="69"/>
      <c r="AQ10" s="69"/>
      <c r="AR10" s="69"/>
      <c r="AS10" s="69"/>
      <c r="AT10" s="68">
        <f>データ!W6</f>
        <v>0.08</v>
      </c>
      <c r="AU10" s="68"/>
      <c r="AV10" s="68"/>
      <c r="AW10" s="68"/>
      <c r="AX10" s="68"/>
      <c r="AY10" s="68"/>
      <c r="AZ10" s="68"/>
      <c r="BA10" s="68"/>
      <c r="BB10" s="68">
        <f>データ!X6</f>
        <v>787.5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【98.94】</v>
      </c>
      <c r="F85" s="26" t="str">
        <f>データ!AT6</f>
        <v>【519.65】</v>
      </c>
      <c r="G85" s="26" t="str">
        <f>データ!BE6</f>
        <v>【36.31】</v>
      </c>
      <c r="H85" s="26" t="str">
        <f>データ!BP6</f>
        <v>【572.59】</v>
      </c>
      <c r="I85" s="26" t="str">
        <f>データ!CA6</f>
        <v>【42.78】</v>
      </c>
      <c r="J85" s="26" t="str">
        <f>データ!CL6</f>
        <v>【440.91】</v>
      </c>
      <c r="K85" s="26" t="str">
        <f>データ!CW6</f>
        <v>【40.60】</v>
      </c>
      <c r="L85" s="26" t="str">
        <f>データ!DH6</f>
        <v>【89.97】</v>
      </c>
      <c r="M85" s="26" t="str">
        <f>データ!DS6</f>
        <v>【40.36】</v>
      </c>
      <c r="N85" s="26" t="str">
        <f>データ!ED6</f>
        <v>【0.00】</v>
      </c>
      <c r="O85" s="26" t="str">
        <f>データ!EO6</f>
        <v>【0.00】</v>
      </c>
    </row>
  </sheetData>
  <sheetProtection algorithmName="SHA-512" hashValue="AWZVafFne+gV953sv0Nm2YuxTNVlENhhYYyV0VHC/NttbgqMDnodNNDScqAdKInQS7pzmP6orRv0CuUAuNM9cg==" saltValue="vOjJKa5MUFQXHz49vihm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314030</v>
      </c>
      <c r="D6" s="33">
        <f t="shared" si="3"/>
        <v>46</v>
      </c>
      <c r="E6" s="33">
        <f t="shared" si="3"/>
        <v>17</v>
      </c>
      <c r="F6" s="33">
        <f t="shared" si="3"/>
        <v>7</v>
      </c>
      <c r="G6" s="33">
        <f t="shared" si="3"/>
        <v>0</v>
      </c>
      <c r="H6" s="33" t="str">
        <f t="shared" si="3"/>
        <v>鳥取県　江府町</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56.61</v>
      </c>
      <c r="P6" s="34">
        <f t="shared" si="3"/>
        <v>2.2400000000000002</v>
      </c>
      <c r="Q6" s="34">
        <f t="shared" si="3"/>
        <v>100</v>
      </c>
      <c r="R6" s="34">
        <f t="shared" si="3"/>
        <v>3696</v>
      </c>
      <c r="S6" s="34">
        <f t="shared" si="3"/>
        <v>2849</v>
      </c>
      <c r="T6" s="34">
        <f t="shared" si="3"/>
        <v>124.52</v>
      </c>
      <c r="U6" s="34">
        <f t="shared" si="3"/>
        <v>22.88</v>
      </c>
      <c r="V6" s="34">
        <f t="shared" si="3"/>
        <v>63</v>
      </c>
      <c r="W6" s="34">
        <f t="shared" si="3"/>
        <v>0.08</v>
      </c>
      <c r="X6" s="34">
        <f t="shared" si="3"/>
        <v>787.5</v>
      </c>
      <c r="Y6" s="35" t="str">
        <f>IF(Y7="",NA(),Y7)</f>
        <v>-</v>
      </c>
      <c r="Z6" s="35" t="str">
        <f t="shared" ref="Z6:AH6" si="4">IF(Z7="",NA(),Z7)</f>
        <v>-</v>
      </c>
      <c r="AA6" s="35" t="str">
        <f t="shared" si="4"/>
        <v>-</v>
      </c>
      <c r="AB6" s="35">
        <f t="shared" si="4"/>
        <v>62.13</v>
      </c>
      <c r="AC6" s="35">
        <f t="shared" si="4"/>
        <v>99.74</v>
      </c>
      <c r="AD6" s="35" t="str">
        <f t="shared" si="4"/>
        <v>-</v>
      </c>
      <c r="AE6" s="35" t="str">
        <f t="shared" si="4"/>
        <v>-</v>
      </c>
      <c r="AF6" s="35" t="str">
        <f t="shared" si="4"/>
        <v>-</v>
      </c>
      <c r="AG6" s="35">
        <f t="shared" si="4"/>
        <v>92.29</v>
      </c>
      <c r="AH6" s="35">
        <f t="shared" si="4"/>
        <v>98.94</v>
      </c>
      <c r="AI6" s="34" t="str">
        <f>IF(AI7="","",IF(AI7="-","【-】","【"&amp;SUBSTITUTE(TEXT(AI7,"#,##0.00"),"-","△")&amp;"】"))</f>
        <v>【98.94】</v>
      </c>
      <c r="AJ6" s="35" t="str">
        <f>IF(AJ7="",NA(),AJ7)</f>
        <v>-</v>
      </c>
      <c r="AK6" s="35" t="str">
        <f t="shared" ref="AK6:AS6" si="5">IF(AK7="",NA(),AK7)</f>
        <v>-</v>
      </c>
      <c r="AL6" s="35" t="str">
        <f t="shared" si="5"/>
        <v>-</v>
      </c>
      <c r="AM6" s="35">
        <f t="shared" si="5"/>
        <v>308.22000000000003</v>
      </c>
      <c r="AN6" s="35">
        <f t="shared" si="5"/>
        <v>260.02</v>
      </c>
      <c r="AO6" s="35" t="str">
        <f t="shared" si="5"/>
        <v>-</v>
      </c>
      <c r="AP6" s="35" t="str">
        <f t="shared" si="5"/>
        <v>-</v>
      </c>
      <c r="AQ6" s="35" t="str">
        <f t="shared" si="5"/>
        <v>-</v>
      </c>
      <c r="AR6" s="35">
        <f t="shared" si="5"/>
        <v>464.55</v>
      </c>
      <c r="AS6" s="35">
        <f t="shared" si="5"/>
        <v>519.65</v>
      </c>
      <c r="AT6" s="34" t="str">
        <f>IF(AT7="","",IF(AT7="-","【-】","【"&amp;SUBSTITUTE(TEXT(AT7,"#,##0.00"),"-","△")&amp;"】"))</f>
        <v>【519.65】</v>
      </c>
      <c r="AU6" s="35" t="str">
        <f>IF(AU7="",NA(),AU7)</f>
        <v>-</v>
      </c>
      <c r="AV6" s="35" t="str">
        <f t="shared" ref="AV6:BD6" si="6">IF(AV7="",NA(),AV7)</f>
        <v>-</v>
      </c>
      <c r="AW6" s="35" t="str">
        <f t="shared" si="6"/>
        <v>-</v>
      </c>
      <c r="AX6" s="35">
        <f t="shared" si="6"/>
        <v>60.14</v>
      </c>
      <c r="AY6" s="35">
        <f t="shared" si="6"/>
        <v>61.05</v>
      </c>
      <c r="AZ6" s="35" t="str">
        <f t="shared" si="6"/>
        <v>-</v>
      </c>
      <c r="BA6" s="35" t="str">
        <f t="shared" si="6"/>
        <v>-</v>
      </c>
      <c r="BB6" s="35" t="str">
        <f t="shared" si="6"/>
        <v>-</v>
      </c>
      <c r="BC6" s="35">
        <f t="shared" si="6"/>
        <v>48.58</v>
      </c>
      <c r="BD6" s="35">
        <f t="shared" si="6"/>
        <v>36.31</v>
      </c>
      <c r="BE6" s="34" t="str">
        <f>IF(BE7="","",IF(BE7="-","【-】","【"&amp;SUBSTITUTE(TEXT(BE7,"#,##0.00"),"-","△")&amp;"】"))</f>
        <v>【36.31】</v>
      </c>
      <c r="BF6" s="35" t="str">
        <f>IF(BF7="",NA(),BF7)</f>
        <v>-</v>
      </c>
      <c r="BG6" s="35" t="str">
        <f t="shared" ref="BG6:BO6" si="7">IF(BG7="",NA(),BG7)</f>
        <v>-</v>
      </c>
      <c r="BH6" s="35" t="str">
        <f t="shared" si="7"/>
        <v>-</v>
      </c>
      <c r="BI6" s="35">
        <f t="shared" si="7"/>
        <v>2068.4899999999998</v>
      </c>
      <c r="BJ6" s="35">
        <f t="shared" si="7"/>
        <v>1579.95</v>
      </c>
      <c r="BK6" s="35" t="str">
        <f t="shared" si="7"/>
        <v>-</v>
      </c>
      <c r="BL6" s="35" t="str">
        <f t="shared" si="7"/>
        <v>-</v>
      </c>
      <c r="BM6" s="35" t="str">
        <f t="shared" si="7"/>
        <v>-</v>
      </c>
      <c r="BN6" s="35">
        <f t="shared" si="7"/>
        <v>506.14</v>
      </c>
      <c r="BO6" s="35">
        <f t="shared" si="7"/>
        <v>544.96</v>
      </c>
      <c r="BP6" s="34" t="str">
        <f>IF(BP7="","",IF(BP7="-","【-】","【"&amp;SUBSTITUTE(TEXT(BP7,"#,##0.00"),"-","△")&amp;"】"))</f>
        <v>【572.59】</v>
      </c>
      <c r="BQ6" s="35" t="str">
        <f>IF(BQ7="",NA(),BQ7)</f>
        <v>-</v>
      </c>
      <c r="BR6" s="35" t="str">
        <f t="shared" ref="BR6:BZ6" si="8">IF(BR7="",NA(),BR7)</f>
        <v>-</v>
      </c>
      <c r="BS6" s="35" t="str">
        <f t="shared" si="8"/>
        <v>-</v>
      </c>
      <c r="BT6" s="35">
        <f t="shared" si="8"/>
        <v>34.58</v>
      </c>
      <c r="BU6" s="35">
        <f t="shared" si="8"/>
        <v>52.54</v>
      </c>
      <c r="BV6" s="35" t="str">
        <f t="shared" si="8"/>
        <v>-</v>
      </c>
      <c r="BW6" s="35" t="str">
        <f t="shared" si="8"/>
        <v>-</v>
      </c>
      <c r="BX6" s="35" t="str">
        <f t="shared" si="8"/>
        <v>-</v>
      </c>
      <c r="BY6" s="35">
        <f t="shared" si="8"/>
        <v>35.86</v>
      </c>
      <c r="BZ6" s="35">
        <f t="shared" si="8"/>
        <v>42.51</v>
      </c>
      <c r="CA6" s="34" t="str">
        <f>IF(CA7="","",IF(CA7="-","【-】","【"&amp;SUBSTITUTE(TEXT(CA7,"#,##0.00"),"-","△")&amp;"】"))</f>
        <v>【42.78】</v>
      </c>
      <c r="CB6" s="35" t="str">
        <f>IF(CB7="",NA(),CB7)</f>
        <v>-</v>
      </c>
      <c r="CC6" s="35" t="str">
        <f t="shared" ref="CC6:CK6" si="9">IF(CC7="",NA(),CC7)</f>
        <v>-</v>
      </c>
      <c r="CD6" s="35" t="str">
        <f t="shared" si="9"/>
        <v>-</v>
      </c>
      <c r="CE6" s="35">
        <f t="shared" si="9"/>
        <v>330.83</v>
      </c>
      <c r="CF6" s="35">
        <f t="shared" si="9"/>
        <v>255.14</v>
      </c>
      <c r="CG6" s="35" t="str">
        <f t="shared" si="9"/>
        <v>-</v>
      </c>
      <c r="CH6" s="35" t="str">
        <f t="shared" si="9"/>
        <v>-</v>
      </c>
      <c r="CI6" s="35" t="str">
        <f t="shared" si="9"/>
        <v>-</v>
      </c>
      <c r="CJ6" s="35">
        <f t="shared" si="9"/>
        <v>448.63</v>
      </c>
      <c r="CK6" s="35">
        <f t="shared" si="9"/>
        <v>447.34</v>
      </c>
      <c r="CL6" s="34" t="str">
        <f>IF(CL7="","",IF(CL7="-","【-】","【"&amp;SUBSTITUTE(TEXT(CL7,"#,##0.00"),"-","△")&amp;"】"))</f>
        <v>【440.91】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48.01</v>
      </c>
      <c r="CV6" s="35">
        <f t="shared" si="10"/>
        <v>40.28</v>
      </c>
      <c r="CW6" s="34" t="str">
        <f>IF(CW7="","",IF(CW7="-","【-】","【"&amp;SUBSTITUTE(TEXT(CW7,"#,##0.00"),"-","△")&amp;"】"))</f>
        <v>【40.60】</v>
      </c>
      <c r="CX6" s="35" t="str">
        <f>IF(CX7="",NA(),CX7)</f>
        <v>-</v>
      </c>
      <c r="CY6" s="35" t="str">
        <f t="shared" ref="CY6:DG6" si="11">IF(CY7="",NA(),CY7)</f>
        <v>-</v>
      </c>
      <c r="CZ6" s="35" t="str">
        <f t="shared" si="11"/>
        <v>-</v>
      </c>
      <c r="DA6" s="35">
        <f t="shared" si="11"/>
        <v>90.77</v>
      </c>
      <c r="DB6" s="35">
        <f t="shared" si="11"/>
        <v>90.48</v>
      </c>
      <c r="DC6" s="35" t="str">
        <f t="shared" si="11"/>
        <v>-</v>
      </c>
      <c r="DD6" s="35" t="str">
        <f t="shared" si="11"/>
        <v>-</v>
      </c>
      <c r="DE6" s="35" t="str">
        <f t="shared" si="11"/>
        <v>-</v>
      </c>
      <c r="DF6" s="35">
        <f t="shared" si="11"/>
        <v>91.18</v>
      </c>
      <c r="DG6" s="35">
        <f t="shared" si="11"/>
        <v>90.78</v>
      </c>
      <c r="DH6" s="34" t="str">
        <f>IF(DH7="","",IF(DH7="-","【-】","【"&amp;SUBSTITUTE(TEXT(DH7,"#,##0.00"),"-","△")&amp;"】"))</f>
        <v>【89.97】</v>
      </c>
      <c r="DI6" s="35" t="str">
        <f>IF(DI7="",NA(),DI7)</f>
        <v>-</v>
      </c>
      <c r="DJ6" s="35" t="str">
        <f t="shared" ref="DJ6:DR6" si="12">IF(DJ7="",NA(),DJ7)</f>
        <v>-</v>
      </c>
      <c r="DK6" s="35" t="str">
        <f t="shared" si="12"/>
        <v>-</v>
      </c>
      <c r="DL6" s="35">
        <f t="shared" si="12"/>
        <v>54.64</v>
      </c>
      <c r="DM6" s="35">
        <f t="shared" si="12"/>
        <v>56.22</v>
      </c>
      <c r="DN6" s="35" t="str">
        <f t="shared" si="12"/>
        <v>-</v>
      </c>
      <c r="DO6" s="35" t="str">
        <f t="shared" si="12"/>
        <v>-</v>
      </c>
      <c r="DP6" s="35" t="str">
        <f t="shared" si="12"/>
        <v>-</v>
      </c>
      <c r="DQ6" s="35">
        <f t="shared" si="12"/>
        <v>37.74</v>
      </c>
      <c r="DR6" s="35">
        <f t="shared" si="12"/>
        <v>40.36</v>
      </c>
      <c r="DS6" s="34" t="str">
        <f>IF(DS7="","",IF(DS7="-","【-】","【"&amp;SUBSTITUTE(TEXT(DS7,"#,##0.00"),"-","△")&amp;"】"))</f>
        <v>【40.36】</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2019</v>
      </c>
      <c r="C7" s="37">
        <v>314030</v>
      </c>
      <c r="D7" s="37">
        <v>46</v>
      </c>
      <c r="E7" s="37">
        <v>17</v>
      </c>
      <c r="F7" s="37">
        <v>7</v>
      </c>
      <c r="G7" s="37">
        <v>0</v>
      </c>
      <c r="H7" s="37" t="s">
        <v>96</v>
      </c>
      <c r="I7" s="37" t="s">
        <v>97</v>
      </c>
      <c r="J7" s="37" t="s">
        <v>98</v>
      </c>
      <c r="K7" s="37" t="s">
        <v>99</v>
      </c>
      <c r="L7" s="37" t="s">
        <v>100</v>
      </c>
      <c r="M7" s="37" t="s">
        <v>101</v>
      </c>
      <c r="N7" s="38" t="s">
        <v>102</v>
      </c>
      <c r="O7" s="38">
        <v>56.61</v>
      </c>
      <c r="P7" s="38">
        <v>2.2400000000000002</v>
      </c>
      <c r="Q7" s="38">
        <v>100</v>
      </c>
      <c r="R7" s="38">
        <v>3696</v>
      </c>
      <c r="S7" s="38">
        <v>2849</v>
      </c>
      <c r="T7" s="38">
        <v>124.52</v>
      </c>
      <c r="U7" s="38">
        <v>22.88</v>
      </c>
      <c r="V7" s="38">
        <v>63</v>
      </c>
      <c r="W7" s="38">
        <v>0.08</v>
      </c>
      <c r="X7" s="38">
        <v>787.5</v>
      </c>
      <c r="Y7" s="38" t="s">
        <v>102</v>
      </c>
      <c r="Z7" s="38" t="s">
        <v>102</v>
      </c>
      <c r="AA7" s="38" t="s">
        <v>102</v>
      </c>
      <c r="AB7" s="38">
        <v>62.13</v>
      </c>
      <c r="AC7" s="38">
        <v>99.74</v>
      </c>
      <c r="AD7" s="38" t="s">
        <v>102</v>
      </c>
      <c r="AE7" s="38" t="s">
        <v>102</v>
      </c>
      <c r="AF7" s="38" t="s">
        <v>102</v>
      </c>
      <c r="AG7" s="38">
        <v>92.29</v>
      </c>
      <c r="AH7" s="38">
        <v>98.94</v>
      </c>
      <c r="AI7" s="38">
        <v>98.94</v>
      </c>
      <c r="AJ7" s="38" t="s">
        <v>102</v>
      </c>
      <c r="AK7" s="38" t="s">
        <v>102</v>
      </c>
      <c r="AL7" s="38" t="s">
        <v>102</v>
      </c>
      <c r="AM7" s="38">
        <v>308.22000000000003</v>
      </c>
      <c r="AN7" s="38">
        <v>260.02</v>
      </c>
      <c r="AO7" s="38" t="s">
        <v>102</v>
      </c>
      <c r="AP7" s="38" t="s">
        <v>102</v>
      </c>
      <c r="AQ7" s="38" t="s">
        <v>102</v>
      </c>
      <c r="AR7" s="38">
        <v>464.55</v>
      </c>
      <c r="AS7" s="38">
        <v>519.65</v>
      </c>
      <c r="AT7" s="38">
        <v>519.65</v>
      </c>
      <c r="AU7" s="38" t="s">
        <v>102</v>
      </c>
      <c r="AV7" s="38" t="s">
        <v>102</v>
      </c>
      <c r="AW7" s="38" t="s">
        <v>102</v>
      </c>
      <c r="AX7" s="38">
        <v>60.14</v>
      </c>
      <c r="AY7" s="38">
        <v>61.05</v>
      </c>
      <c r="AZ7" s="38" t="s">
        <v>102</v>
      </c>
      <c r="BA7" s="38" t="s">
        <v>102</v>
      </c>
      <c r="BB7" s="38" t="s">
        <v>102</v>
      </c>
      <c r="BC7" s="38">
        <v>48.58</v>
      </c>
      <c r="BD7" s="38">
        <v>36.31</v>
      </c>
      <c r="BE7" s="38">
        <v>36.31</v>
      </c>
      <c r="BF7" s="38" t="s">
        <v>102</v>
      </c>
      <c r="BG7" s="38" t="s">
        <v>102</v>
      </c>
      <c r="BH7" s="38" t="s">
        <v>102</v>
      </c>
      <c r="BI7" s="38">
        <v>2068.4899999999998</v>
      </c>
      <c r="BJ7" s="38">
        <v>1579.95</v>
      </c>
      <c r="BK7" s="38" t="s">
        <v>102</v>
      </c>
      <c r="BL7" s="38" t="s">
        <v>102</v>
      </c>
      <c r="BM7" s="38" t="s">
        <v>102</v>
      </c>
      <c r="BN7" s="38">
        <v>506.14</v>
      </c>
      <c r="BO7" s="38">
        <v>544.96</v>
      </c>
      <c r="BP7" s="38">
        <v>572.59</v>
      </c>
      <c r="BQ7" s="38" t="s">
        <v>102</v>
      </c>
      <c r="BR7" s="38" t="s">
        <v>102</v>
      </c>
      <c r="BS7" s="38" t="s">
        <v>102</v>
      </c>
      <c r="BT7" s="38">
        <v>34.58</v>
      </c>
      <c r="BU7" s="38">
        <v>52.54</v>
      </c>
      <c r="BV7" s="38" t="s">
        <v>102</v>
      </c>
      <c r="BW7" s="38" t="s">
        <v>102</v>
      </c>
      <c r="BX7" s="38" t="s">
        <v>102</v>
      </c>
      <c r="BY7" s="38">
        <v>35.86</v>
      </c>
      <c r="BZ7" s="38">
        <v>42.51</v>
      </c>
      <c r="CA7" s="38">
        <v>42.78</v>
      </c>
      <c r="CB7" s="38" t="s">
        <v>102</v>
      </c>
      <c r="CC7" s="38" t="s">
        <v>102</v>
      </c>
      <c r="CD7" s="38" t="s">
        <v>102</v>
      </c>
      <c r="CE7" s="38">
        <v>330.83</v>
      </c>
      <c r="CF7" s="38">
        <v>255.14</v>
      </c>
      <c r="CG7" s="38" t="s">
        <v>102</v>
      </c>
      <c r="CH7" s="38" t="s">
        <v>102</v>
      </c>
      <c r="CI7" s="38" t="s">
        <v>102</v>
      </c>
      <c r="CJ7" s="38">
        <v>448.63</v>
      </c>
      <c r="CK7" s="38">
        <v>447.34</v>
      </c>
      <c r="CL7" s="38">
        <v>440.91</v>
      </c>
      <c r="CM7" s="38" t="s">
        <v>102</v>
      </c>
      <c r="CN7" s="38" t="s">
        <v>102</v>
      </c>
      <c r="CO7" s="38" t="s">
        <v>102</v>
      </c>
      <c r="CP7" s="38" t="s">
        <v>102</v>
      </c>
      <c r="CQ7" s="38" t="s">
        <v>102</v>
      </c>
      <c r="CR7" s="38" t="s">
        <v>102</v>
      </c>
      <c r="CS7" s="38" t="s">
        <v>102</v>
      </c>
      <c r="CT7" s="38" t="s">
        <v>102</v>
      </c>
      <c r="CU7" s="38">
        <v>48.01</v>
      </c>
      <c r="CV7" s="38">
        <v>40.28</v>
      </c>
      <c r="CW7" s="38">
        <v>40.6</v>
      </c>
      <c r="CX7" s="38" t="s">
        <v>102</v>
      </c>
      <c r="CY7" s="38" t="s">
        <v>102</v>
      </c>
      <c r="CZ7" s="38" t="s">
        <v>102</v>
      </c>
      <c r="DA7" s="38">
        <v>90.77</v>
      </c>
      <c r="DB7" s="38">
        <v>90.48</v>
      </c>
      <c r="DC7" s="38" t="s">
        <v>102</v>
      </c>
      <c r="DD7" s="38" t="s">
        <v>102</v>
      </c>
      <c r="DE7" s="38" t="s">
        <v>102</v>
      </c>
      <c r="DF7" s="38">
        <v>91.18</v>
      </c>
      <c r="DG7" s="38">
        <v>90.78</v>
      </c>
      <c r="DH7" s="38">
        <v>89.97</v>
      </c>
      <c r="DI7" s="38" t="s">
        <v>102</v>
      </c>
      <c r="DJ7" s="38" t="s">
        <v>102</v>
      </c>
      <c r="DK7" s="38" t="s">
        <v>102</v>
      </c>
      <c r="DL7" s="38">
        <v>54.64</v>
      </c>
      <c r="DM7" s="38">
        <v>56.22</v>
      </c>
      <c r="DN7" s="38" t="s">
        <v>102</v>
      </c>
      <c r="DO7" s="38" t="s">
        <v>102</v>
      </c>
      <c r="DP7" s="38" t="s">
        <v>102</v>
      </c>
      <c r="DQ7" s="38">
        <v>37.74</v>
      </c>
      <c r="DR7" s="38">
        <v>40.36</v>
      </c>
      <c r="DS7" s="38">
        <v>40.36</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2020-12-04T02:39:06Z</dcterms:created>
  <dcterms:modified xsi:type="dcterms:W3CDTF">2021-01-26T05:45:51Z</dcterms:modified>
  <cp:category/>
</cp:coreProperties>
</file>