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400 建設課\【上下水道室】\00　上下水道室共通\15    【経営戦略・経営比較分析】\（毎年）【経営比較分析】\R2（R1決算）\"/>
    </mc:Choice>
  </mc:AlternateContent>
  <workbookProtection workbookAlgorithmName="SHA-512" workbookHashValue="sfIBjAyB8ySF6kvHXJuZTk6Cz+dypAre59cIni3SuRIdPD6JyQVOWGis+Ku52M4vQ3S7VmcStFVUCr4j/Qui1Q==" workbookSaltValue="Gzo9vRnYdtOm6DzCtSR3XQ==" workbookSpinCount="100000" lockStructure="1"/>
  <bookViews>
    <workbookView xWindow="0" yWindow="0" windowWidth="27870" windowHeight="1263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<sst xmlns="http://schemas.openxmlformats.org/spreadsheetml/2006/main" count="325" uniqueCount="116">
  <si>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</si>
  <si>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</si>
  <si>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</si>
  <si>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</si>
  <si>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</si>
  <si>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</si>
  <si>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</si>
  <si>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</si>
  <si>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</si>
  <si>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</si>
  <si>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</si>
  <si>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</si>
  <si>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</si>
  <si>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</si>
  <si>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</si>
  <si>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</si>
  <si>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</si>
  <si>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</si>
  <si>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</si>
  <si>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</si>
  <si>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</si>
  <si>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</si>
  <si>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</si>
  <si>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</si>
  <si>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</si>
  <si>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</si>
  <si>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</si>
  <si>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</si>
  <si>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</si>
  <si>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</si>
  <si>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</si>
  <si>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</si>
  <si>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</si>
  <si>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</si>
  <si>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</si>
  <si>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</si>
  <si>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</si>
  <si>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</si>
  <si>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</si>
  <si>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</si>
  <si>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</si>
  <si>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</si>
  <si>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</si>
  <si>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</si>
  <si>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</si>
  <si>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</si>
  <si>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</si>
  <si>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</si>
  <si>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</si>
  <si>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</si>
  <si>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</si>
  <si>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</si>
  <si>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</si>
  <si>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</si>
  <si>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</si>
  <si>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</si>
  <si>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</si>
  <si>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</si>
  <si>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</si>
  <si>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</si>
  <si>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</si>
  <si>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</si>
  <si>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</si>
  <si>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</si>
  <si>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</si>
  <si>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</si>
  <si>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</si>
  <si>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</si>
  <si>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</si>
  <si>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</si>
  <si>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</si>
  <si>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</si>
  <si>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</si>
  <si>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</si>
  <si>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</si>
  <si>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</si>
  <si>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</si>
  <si>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</si>
  <si>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</si>
  <si>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</si>
  <si>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</si>
  <si>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</si>
  <si>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</si>
  <si>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</si>
  <si>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</si>
  <si>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</si>
  <si>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</si>
  <si>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</si>
  <si>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</si>
  <si>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</si>
  <si>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</si>
  <si>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</si>
  <si>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</si>
  <si>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</si>
  <si>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</si>
  <si>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</si>
  <si>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</si>
  <si>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</si>
  <si>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</si>
  <si>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</si>
  <si>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</si>
  <si>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</si>
  <si>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</si>
  <si>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</si>
  <si>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</si>
  <si>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</si>
  <si>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</si>
  <si>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</si>
  <si>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</si>
  <si>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</si>
  <si>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</si>
  <si>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</si>
  <si>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</si>
  <si>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令和元年度から地方公営企業法の財務適用により特別会計から地方公営企業会計に移行した。
　令和元年度の決算状況において、収益的収支比率は全国平均を上回っているが、経常収益については企業債の償還を一般会計の繰り入れに依存している。
　本町は、従来より市町村設置型により合併処理浄化槽の整備を行ってきており、建設費への投資のみでなくその後の維持管理も管理者として行っているが、法で定められた検査や業者委託による定期点検に使用料収益の大部分を充てており、これらの経費については経営努力や効率化による縮減が困難である。加えて今後施設設備の老朽化により修繕費等が増大すると、収支比率が悪化する可能性が高い。
　経費回収率も全国平均を若干上回ってはいるが、今後悪化のおそれもあるため適正な使用料収入の確保が課題となっている。
　汚水処理原価は、今後の人口減少により有収水量も減少していくことから、引き続き未加入世帯への加入促進に努めていく必要がある。　
　施設利用率は、人口減少等に伴う使用量減少により、低い水準で推移しており、当面横ばいまたは減少が見込まれる。
　水洗化率は、県内でも低い数値となっており、未だ整備されていない住宅や施設も存在することから、引き続き普及啓発に努めていく。</t>
    <rPh sb="3" eb="5">
      <t>レイワ</t>
    </rPh>
    <rPh sb="5" eb="7">
      <t>ガンネン</t>
    </rPh>
    <rPh sb="7" eb="8">
      <t>ド</t>
    </rPh>
    <rPh sb="10" eb="12">
      <t>チホウ</t>
    </rPh>
    <rPh sb="12" eb="14">
      <t>コウエイ</t>
    </rPh>
    <rPh sb="14" eb="16">
      <t>キギョウ</t>
    </rPh>
    <rPh sb="16" eb="17">
      <t>ホウ</t>
    </rPh>
    <rPh sb="18" eb="20">
      <t>ザイム</t>
    </rPh>
    <rPh sb="20" eb="22">
      <t>テキヨウ</t>
    </rPh>
    <rPh sb="25" eb="27">
      <t>トクベツ</t>
    </rPh>
    <rPh sb="27" eb="29">
      <t>カイケイ</t>
    </rPh>
    <rPh sb="31" eb="33">
      <t>チホウ</t>
    </rPh>
    <rPh sb="33" eb="35">
      <t>コウエイ</t>
    </rPh>
    <rPh sb="35" eb="37">
      <t>キギョウ</t>
    </rPh>
    <rPh sb="37" eb="39">
      <t>カイケイ</t>
    </rPh>
    <rPh sb="40" eb="42">
      <t>イコウ</t>
    </rPh>
    <rPh sb="47" eb="49">
      <t>レイワ</t>
    </rPh>
    <rPh sb="49" eb="51">
      <t>ガンネン</t>
    </rPh>
    <rPh sb="51" eb="52">
      <t>ド</t>
    </rPh>
    <rPh sb="53" eb="55">
      <t>ケッサン</t>
    </rPh>
    <rPh sb="55" eb="57">
      <t>ジョウキョウ</t>
    </rPh>
    <rPh sb="70" eb="72">
      <t>ゼンコク</t>
    </rPh>
    <rPh sb="72" eb="74">
      <t>ヘイキン</t>
    </rPh>
    <rPh sb="75" eb="77">
      <t>ウワマワ</t>
    </rPh>
    <rPh sb="83" eb="85">
      <t>ケイジョウ</t>
    </rPh>
    <rPh sb="85" eb="87">
      <t>シュウエキ</t>
    </rPh>
    <rPh sb="92" eb="94">
      <t>キギョウ</t>
    </rPh>
    <rPh sb="94" eb="95">
      <t>サイ</t>
    </rPh>
    <rPh sb="96" eb="98">
      <t>ショウカン</t>
    </rPh>
    <rPh sb="99" eb="101">
      <t>イッパン</t>
    </rPh>
    <rPh sb="101" eb="103">
      <t>カイケイ</t>
    </rPh>
    <rPh sb="104" eb="105">
      <t>ク</t>
    </rPh>
    <rPh sb="106" eb="107">
      <t>イ</t>
    </rPh>
    <rPh sb="109" eb="111">
      <t>イゾン</t>
    </rPh>
    <rPh sb="118" eb="120">
      <t>ホンチョウ</t>
    </rPh>
    <rPh sb="122" eb="124">
      <t>ジュウライ</t>
    </rPh>
    <rPh sb="126" eb="129">
      <t>シチョウソン</t>
    </rPh>
    <rPh sb="129" eb="131">
      <t>セッチ</t>
    </rPh>
    <rPh sb="131" eb="132">
      <t>ガタ</t>
    </rPh>
    <rPh sb="135" eb="137">
      <t>ガッペイ</t>
    </rPh>
    <rPh sb="137" eb="139">
      <t>ショリ</t>
    </rPh>
    <rPh sb="139" eb="142">
      <t>ジョウカソウ</t>
    </rPh>
    <rPh sb="143" eb="145">
      <t>セイビ</t>
    </rPh>
    <rPh sb="146" eb="147">
      <t>オコナ</t>
    </rPh>
    <rPh sb="154" eb="157">
      <t>ケンセツヒ</t>
    </rPh>
    <rPh sb="159" eb="161">
      <t>トウシ</t>
    </rPh>
    <rPh sb="168" eb="169">
      <t>ゴ</t>
    </rPh>
    <rPh sb="175" eb="178">
      <t>カンリシャ</t>
    </rPh>
    <rPh sb="198" eb="200">
      <t>ギョウシャ</t>
    </rPh>
    <rPh sb="200" eb="202">
      <t>イタク</t>
    </rPh>
    <rPh sb="205" eb="207">
      <t>テイキ</t>
    </rPh>
    <rPh sb="207" eb="209">
      <t>テンケン</t>
    </rPh>
    <rPh sb="216" eb="219">
      <t>ダイブブン</t>
    </rPh>
    <rPh sb="220" eb="221">
      <t>ア</t>
    </rPh>
    <rPh sb="230" eb="232">
      <t>ケイヒ</t>
    </rPh>
    <rPh sb="237" eb="239">
      <t>ケイエイ</t>
    </rPh>
    <rPh sb="239" eb="241">
      <t>ドリョク</t>
    </rPh>
    <rPh sb="242" eb="244">
      <t>コウリツ</t>
    </rPh>
    <rPh sb="244" eb="245">
      <t>カ</t>
    </rPh>
    <rPh sb="248" eb="250">
      <t>シュクゲン</t>
    </rPh>
    <rPh sb="251" eb="253">
      <t>コンナン</t>
    </rPh>
    <rPh sb="257" eb="258">
      <t>クワ</t>
    </rPh>
    <rPh sb="260" eb="262">
      <t>コンゴ</t>
    </rPh>
    <rPh sb="262" eb="264">
      <t>シセツ</t>
    </rPh>
    <rPh sb="264" eb="266">
      <t>セツビ</t>
    </rPh>
    <rPh sb="267" eb="270">
      <t>ロウキュウカ</t>
    </rPh>
    <rPh sb="273" eb="276">
      <t>シュウゼンヒ</t>
    </rPh>
    <rPh sb="276" eb="277">
      <t>トウ</t>
    </rPh>
    <rPh sb="278" eb="280">
      <t>ゾウダイ</t>
    </rPh>
    <rPh sb="284" eb="286">
      <t>シュウシ</t>
    </rPh>
    <rPh sb="286" eb="288">
      <t>ヒリツ</t>
    </rPh>
    <rPh sb="289" eb="291">
      <t>アッカ</t>
    </rPh>
    <rPh sb="293" eb="296">
      <t>カノウセイ</t>
    </rPh>
    <rPh sb="297" eb="298">
      <t>タカ</t>
    </rPh>
    <rPh sb="302" eb="304">
      <t>ケイヒ</t>
    </rPh>
    <rPh sb="304" eb="306">
      <t>カイシュウ</t>
    </rPh>
    <rPh sb="306" eb="307">
      <t>リツ</t>
    </rPh>
    <rPh sb="308" eb="310">
      <t>ゼンコク</t>
    </rPh>
    <rPh sb="310" eb="312">
      <t>ヘイキン</t>
    </rPh>
    <rPh sb="313" eb="315">
      <t>ジャッカン</t>
    </rPh>
    <rPh sb="315" eb="317">
      <t>ウワマワ</t>
    </rPh>
    <rPh sb="324" eb="326">
      <t>コンゴ</t>
    </rPh>
    <rPh sb="326" eb="328">
      <t>アッカ</t>
    </rPh>
    <rPh sb="337" eb="339">
      <t>テキセイ</t>
    </rPh>
    <rPh sb="340" eb="343">
      <t>シヨウリョウ</t>
    </rPh>
    <rPh sb="343" eb="345">
      <t>シュウニュウ</t>
    </rPh>
    <rPh sb="346" eb="348">
      <t>カクホ</t>
    </rPh>
    <rPh sb="349" eb="351">
      <t>カダイ</t>
    </rPh>
    <rPh sb="368" eb="370">
      <t>コンゴ</t>
    </rPh>
    <rPh sb="371" eb="375">
      <t>ジンコウゲンショウ</t>
    </rPh>
    <rPh sb="378" eb="379">
      <t>ユウ</t>
    </rPh>
    <rPh sb="379" eb="380">
      <t>オサ</t>
    </rPh>
    <rPh sb="380" eb="382">
      <t>スイリョウ</t>
    </rPh>
    <rPh sb="383" eb="385">
      <t>ゲンショウ</t>
    </rPh>
    <rPh sb="394" eb="395">
      <t>ヒ</t>
    </rPh>
    <rPh sb="396" eb="397">
      <t>ツヅ</t>
    </rPh>
    <rPh sb="398" eb="401">
      <t>ミカニュウ</t>
    </rPh>
    <rPh sb="401" eb="403">
      <t>セタイ</t>
    </rPh>
    <rPh sb="405" eb="407">
      <t>カニュウ</t>
    </rPh>
    <rPh sb="407" eb="409">
      <t>ソクシン</t>
    </rPh>
    <rPh sb="437" eb="438">
      <t>トモナ</t>
    </rPh>
    <rPh sb="460" eb="462">
      <t>トウメン</t>
    </rPh>
    <rPh sb="462" eb="463">
      <t>ヨコ</t>
    </rPh>
    <rPh sb="468" eb="470">
      <t>ゲンショウ</t>
    </rPh>
    <rPh sb="471" eb="473">
      <t>ミコ</t>
    </rPh>
    <rPh sb="525" eb="526">
      <t>ヒ</t>
    </rPh>
    <rPh sb="527" eb="528">
      <t>ツヅ</t>
    </rPh>
    <phoneticPr fontId="4"/>
  </si>
  <si>
    <t xml:space="preserve">
　本町では、平成10年代前半に浄化槽を集中的に整備している。
　浄化槽本体の破損はまだ目立って多くないものの、付属機械設備であるブロア等については、取替及び修繕件数が年々増加傾向にある。
　減価償却率の高さにも表れているように、本体の老朽化が進行しており、取替え事例はまだないものの、耐用年限を過ぎた浄化槽の撤去、再設置は将来的に必ず必要となるものと思われるため、今後の財源の確保に努めていく必要がある。</t>
    <rPh sb="2" eb="4">
      <t>ホンチョウ</t>
    </rPh>
    <rPh sb="7" eb="9">
      <t>ヘイセイ</t>
    </rPh>
    <rPh sb="11" eb="13">
      <t>ネンダイ</t>
    </rPh>
    <rPh sb="13" eb="15">
      <t>ゼンハン</t>
    </rPh>
    <rPh sb="16" eb="19">
      <t>ジョウカソウ</t>
    </rPh>
    <rPh sb="20" eb="23">
      <t>シュウチュウテキ</t>
    </rPh>
    <rPh sb="24" eb="26">
      <t>セイビ</t>
    </rPh>
    <rPh sb="39" eb="41">
      <t>ハソン</t>
    </rPh>
    <rPh sb="48" eb="49">
      <t>オオ</t>
    </rPh>
    <rPh sb="56" eb="58">
      <t>フゾク</t>
    </rPh>
    <rPh sb="58" eb="60">
      <t>キカイ</t>
    </rPh>
    <rPh sb="60" eb="62">
      <t>セツビ</t>
    </rPh>
    <rPh sb="68" eb="69">
      <t>ナド</t>
    </rPh>
    <rPh sb="75" eb="77">
      <t>トリカ</t>
    </rPh>
    <rPh sb="77" eb="78">
      <t>オヨ</t>
    </rPh>
    <rPh sb="81" eb="83">
      <t>ケンスウ</t>
    </rPh>
    <rPh sb="84" eb="86">
      <t>ネンネン</t>
    </rPh>
    <rPh sb="86" eb="88">
      <t>ゾウカ</t>
    </rPh>
    <rPh sb="88" eb="90">
      <t>ケイコウ</t>
    </rPh>
    <rPh sb="96" eb="98">
      <t>ゲンカ</t>
    </rPh>
    <rPh sb="98" eb="100">
      <t>ショウキャク</t>
    </rPh>
    <rPh sb="100" eb="101">
      <t>リツ</t>
    </rPh>
    <rPh sb="102" eb="103">
      <t>タカ</t>
    </rPh>
    <rPh sb="106" eb="107">
      <t>アラワ</t>
    </rPh>
    <rPh sb="115" eb="117">
      <t>ホンタイ</t>
    </rPh>
    <rPh sb="118" eb="121">
      <t>ロウキュウカ</t>
    </rPh>
    <rPh sb="122" eb="124">
      <t>シンコウ</t>
    </rPh>
    <rPh sb="129" eb="131">
      <t>トリカエ</t>
    </rPh>
    <rPh sb="132" eb="134">
      <t>ジレイ</t>
    </rPh>
    <rPh sb="143" eb="145">
      <t>タイヨウ</t>
    </rPh>
    <rPh sb="145" eb="147">
      <t>ネンゲン</t>
    </rPh>
    <rPh sb="148" eb="149">
      <t>ス</t>
    </rPh>
    <rPh sb="151" eb="154">
      <t>ジョウカソウ</t>
    </rPh>
    <rPh sb="155" eb="157">
      <t>テッキョ</t>
    </rPh>
    <rPh sb="158" eb="161">
      <t>サイセッチ</t>
    </rPh>
    <rPh sb="162" eb="165">
      <t>ショウライテキ</t>
    </rPh>
    <rPh sb="166" eb="167">
      <t>カナラ</t>
    </rPh>
    <rPh sb="168" eb="170">
      <t>ヒツヨウ</t>
    </rPh>
    <rPh sb="176" eb="177">
      <t>オモ</t>
    </rPh>
    <rPh sb="183" eb="185">
      <t>コンゴ</t>
    </rPh>
    <phoneticPr fontId="4"/>
  </si>
  <si>
    <t>　事業の趣旨から浄化槽未整備の世帯への普及を進め水洗化率の向上に努めるとともに、今後は浄化槽の老朽化による維持管理費の増大が見込まれるため、料金改定による財源確保の検討を行い、経営基盤の安定を図ることが必須である。　</t>
    <rPh sb="1" eb="3">
      <t>ジギョウ</t>
    </rPh>
    <rPh sb="4" eb="6">
      <t>シュシ</t>
    </rPh>
    <rPh sb="82" eb="84">
      <t>ケントウ</t>
    </rPh>
    <rPh sb="85" eb="86">
      <t>オコナ</t>
    </rPh>
    <rPh sb="90" eb="92">
      <t>キバン</t>
    </rPh>
    <rPh sb="101" eb="103">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</si>
</sst>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24-4784-8856-33853BE180DD}"/>
            </c:ext>
          </c:extLst>
        </c:ser>
        <c:dLbls>
          <c:showLegendKey val="0"/>
          <c:showVal val="0"/>
          <c:showCatName val="0"/>
          <c:showSerName val="0"/>
          <c:showPercent val="0"/>
          <c:showBubbleSize val="0"/>
        </c:dLbls>
        <c:gapWidth val="150"/>
        <c:axId val="162966080"/>
        <c:axId val="16296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E24-4784-8856-33853BE180DD}"/>
            </c:ext>
          </c:extLst>
        </c:ser>
        <c:dLbls>
          <c:showLegendKey val="0"/>
          <c:showVal val="0"/>
          <c:showCatName val="0"/>
          <c:showSerName val="0"/>
          <c:showPercent val="0"/>
          <c:showBubbleSize val="0"/>
        </c:dLbls>
        <c:marker val="1"/>
        <c:smooth val="0"/>
        <c:axId val="162966080"/>
        <c:axId val="162967168"/>
      </c:lineChart>
      <c:dateAx>
        <c:axId val="162966080"/>
        <c:scaling>
          <c:orientation val="minMax"/>
        </c:scaling>
        <c:delete val="1"/>
        <c:axPos val="b"/>
        <c:numFmt formatCode="&quot;H&quot;yy" sourceLinked="1"/>
        <c:majorTickMark val="none"/>
        <c:minorTickMark val="none"/>
        <c:tickLblPos val="none"/>
        <c:crossAx val="162967168"/>
        <c:crosses val="autoZero"/>
        <c:auto val="1"/>
        <c:lblOffset val="100"/>
        <c:baseTimeUnit val="years"/>
      </c:dateAx>
      <c:valAx>
        <c:axId val="16296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9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43.13</c:v>
                </c:pt>
              </c:numCache>
            </c:numRef>
          </c:val>
          <c:extLst xmlns:c16r2="http://schemas.microsoft.com/office/drawing/2015/06/chart">
            <c:ext xmlns:c16="http://schemas.microsoft.com/office/drawing/2014/chart" uri="{C3380CC4-5D6E-409C-BE32-E72D297353CC}">
              <c16:uniqueId val="{00000000-4B53-444F-8341-193A915EDD79}"/>
            </c:ext>
          </c:extLst>
        </c:ser>
        <c:dLbls>
          <c:showLegendKey val="0"/>
          <c:showVal val="0"/>
          <c:showCatName val="0"/>
          <c:showSerName val="0"/>
          <c:showPercent val="0"/>
          <c:showBubbleSize val="0"/>
        </c:dLbls>
        <c:gapWidth val="150"/>
        <c:axId val="292043648"/>
        <c:axId val="29204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59.64</c:v>
                </c:pt>
              </c:numCache>
            </c:numRef>
          </c:val>
          <c:smooth val="0"/>
          <c:extLst xmlns:c16r2="http://schemas.microsoft.com/office/drawing/2015/06/chart">
            <c:ext xmlns:c16="http://schemas.microsoft.com/office/drawing/2014/chart" uri="{C3380CC4-5D6E-409C-BE32-E72D297353CC}">
              <c16:uniqueId val="{00000001-4B53-444F-8341-193A915EDD79}"/>
            </c:ext>
          </c:extLst>
        </c:ser>
        <c:dLbls>
          <c:showLegendKey val="0"/>
          <c:showVal val="0"/>
          <c:showCatName val="0"/>
          <c:showSerName val="0"/>
          <c:showPercent val="0"/>
          <c:showBubbleSize val="0"/>
        </c:dLbls>
        <c:marker val="1"/>
        <c:smooth val="0"/>
        <c:axId val="292043648"/>
        <c:axId val="292045824"/>
      </c:lineChart>
      <c:dateAx>
        <c:axId val="292043648"/>
        <c:scaling>
          <c:orientation val="minMax"/>
        </c:scaling>
        <c:delete val="1"/>
        <c:axPos val="b"/>
        <c:numFmt formatCode="&quot;H&quot;yy" sourceLinked="1"/>
        <c:majorTickMark val="none"/>
        <c:minorTickMark val="none"/>
        <c:tickLblPos val="none"/>
        <c:crossAx val="292045824"/>
        <c:crosses val="autoZero"/>
        <c:auto val="1"/>
        <c:lblOffset val="100"/>
        <c:baseTimeUnit val="years"/>
      </c:dateAx>
      <c:valAx>
        <c:axId val="2920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78.180000000000007</c:v>
                </c:pt>
              </c:numCache>
            </c:numRef>
          </c:val>
          <c:extLst xmlns:c16r2="http://schemas.microsoft.com/office/drawing/2015/06/chart">
            <c:ext xmlns:c16="http://schemas.microsoft.com/office/drawing/2014/chart" uri="{C3380CC4-5D6E-409C-BE32-E72D297353CC}">
              <c16:uniqueId val="{00000000-68D7-40F8-AA54-3808B25B044F}"/>
            </c:ext>
          </c:extLst>
        </c:ser>
        <c:dLbls>
          <c:showLegendKey val="0"/>
          <c:showVal val="0"/>
          <c:showCatName val="0"/>
          <c:showSerName val="0"/>
          <c:showPercent val="0"/>
          <c:showBubbleSize val="0"/>
        </c:dLbls>
        <c:gapWidth val="150"/>
        <c:axId val="161195120"/>
        <c:axId val="16119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90.63</c:v>
                </c:pt>
              </c:numCache>
            </c:numRef>
          </c:val>
          <c:smooth val="0"/>
          <c:extLst xmlns:c16r2="http://schemas.microsoft.com/office/drawing/2015/06/chart">
            <c:ext xmlns:c16="http://schemas.microsoft.com/office/drawing/2014/chart" uri="{C3380CC4-5D6E-409C-BE32-E72D297353CC}">
              <c16:uniqueId val="{00000001-68D7-40F8-AA54-3808B25B044F}"/>
            </c:ext>
          </c:extLst>
        </c:ser>
        <c:dLbls>
          <c:showLegendKey val="0"/>
          <c:showVal val="0"/>
          <c:showCatName val="0"/>
          <c:showSerName val="0"/>
          <c:showPercent val="0"/>
          <c:showBubbleSize val="0"/>
        </c:dLbls>
        <c:marker val="1"/>
        <c:smooth val="0"/>
        <c:axId val="161195120"/>
        <c:axId val="161193488"/>
      </c:lineChart>
      <c:dateAx>
        <c:axId val="161195120"/>
        <c:scaling>
          <c:orientation val="minMax"/>
        </c:scaling>
        <c:delete val="1"/>
        <c:axPos val="b"/>
        <c:numFmt formatCode="&quot;H&quot;yy" sourceLinked="1"/>
        <c:majorTickMark val="none"/>
        <c:minorTickMark val="none"/>
        <c:tickLblPos val="none"/>
        <c:crossAx val="161193488"/>
        <c:crosses val="autoZero"/>
        <c:auto val="1"/>
        <c:lblOffset val="100"/>
        <c:baseTimeUnit val="years"/>
      </c:dateAx>
      <c:valAx>
        <c:axId val="16119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9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111.05</c:v>
                </c:pt>
              </c:numCache>
            </c:numRef>
          </c:val>
          <c:extLst xmlns:c16r2="http://schemas.microsoft.com/office/drawing/2015/06/chart">
            <c:ext xmlns:c16="http://schemas.microsoft.com/office/drawing/2014/chart" uri="{C3380CC4-5D6E-409C-BE32-E72D297353CC}">
              <c16:uniqueId val="{00000000-4236-463D-87E6-0C204E656080}"/>
            </c:ext>
          </c:extLst>
        </c:ser>
        <c:dLbls>
          <c:showLegendKey val="0"/>
          <c:showVal val="0"/>
          <c:showCatName val="0"/>
          <c:showSerName val="0"/>
          <c:showPercent val="0"/>
          <c:showBubbleSize val="0"/>
        </c:dLbls>
        <c:gapWidth val="150"/>
        <c:axId val="295016112"/>
        <c:axId val="29501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96.05</c:v>
                </c:pt>
              </c:numCache>
            </c:numRef>
          </c:val>
          <c:smooth val="0"/>
          <c:extLst xmlns:c16r2="http://schemas.microsoft.com/office/drawing/2015/06/chart">
            <c:ext xmlns:c16="http://schemas.microsoft.com/office/drawing/2014/chart" uri="{C3380CC4-5D6E-409C-BE32-E72D297353CC}">
              <c16:uniqueId val="{00000001-4236-463D-87E6-0C204E656080}"/>
            </c:ext>
          </c:extLst>
        </c:ser>
        <c:dLbls>
          <c:showLegendKey val="0"/>
          <c:showVal val="0"/>
          <c:showCatName val="0"/>
          <c:showSerName val="0"/>
          <c:showPercent val="0"/>
          <c:showBubbleSize val="0"/>
        </c:dLbls>
        <c:marker val="1"/>
        <c:smooth val="0"/>
        <c:axId val="295016112"/>
        <c:axId val="295017744"/>
      </c:lineChart>
      <c:dateAx>
        <c:axId val="295016112"/>
        <c:scaling>
          <c:orientation val="minMax"/>
        </c:scaling>
        <c:delete val="1"/>
        <c:axPos val="b"/>
        <c:numFmt formatCode="&quot;H&quot;yy" sourceLinked="1"/>
        <c:majorTickMark val="none"/>
        <c:minorTickMark val="none"/>
        <c:tickLblPos val="none"/>
        <c:crossAx val="295017744"/>
        <c:crosses val="autoZero"/>
        <c:auto val="1"/>
        <c:lblOffset val="100"/>
        <c:baseTimeUnit val="years"/>
      </c:dateAx>
      <c:valAx>
        <c:axId val="29501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1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81.27</c:v>
                </c:pt>
              </c:numCache>
            </c:numRef>
          </c:val>
          <c:extLst xmlns:c16r2="http://schemas.microsoft.com/office/drawing/2015/06/chart">
            <c:ext xmlns:c16="http://schemas.microsoft.com/office/drawing/2014/chart" uri="{C3380CC4-5D6E-409C-BE32-E72D297353CC}">
              <c16:uniqueId val="{00000000-2C78-45E4-9077-B302B629ED23}"/>
            </c:ext>
          </c:extLst>
        </c:ser>
        <c:dLbls>
          <c:showLegendKey val="0"/>
          <c:showVal val="0"/>
          <c:showCatName val="0"/>
          <c:showSerName val="0"/>
          <c:showPercent val="0"/>
          <c:showBubbleSize val="0"/>
        </c:dLbls>
        <c:gapWidth val="150"/>
        <c:axId val="295021552"/>
        <c:axId val="3461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23.76</c:v>
                </c:pt>
              </c:numCache>
            </c:numRef>
          </c:val>
          <c:smooth val="0"/>
          <c:extLst xmlns:c16r2="http://schemas.microsoft.com/office/drawing/2015/06/chart">
            <c:ext xmlns:c16="http://schemas.microsoft.com/office/drawing/2014/chart" uri="{C3380CC4-5D6E-409C-BE32-E72D297353CC}">
              <c16:uniqueId val="{00000001-2C78-45E4-9077-B302B629ED23}"/>
            </c:ext>
          </c:extLst>
        </c:ser>
        <c:dLbls>
          <c:showLegendKey val="0"/>
          <c:showVal val="0"/>
          <c:showCatName val="0"/>
          <c:showSerName val="0"/>
          <c:showPercent val="0"/>
          <c:showBubbleSize val="0"/>
        </c:dLbls>
        <c:marker val="1"/>
        <c:smooth val="0"/>
        <c:axId val="295021552"/>
        <c:axId val="346196736"/>
      </c:lineChart>
      <c:dateAx>
        <c:axId val="295021552"/>
        <c:scaling>
          <c:orientation val="minMax"/>
        </c:scaling>
        <c:delete val="1"/>
        <c:axPos val="b"/>
        <c:numFmt formatCode="&quot;H&quot;yy" sourceLinked="1"/>
        <c:majorTickMark val="none"/>
        <c:minorTickMark val="none"/>
        <c:tickLblPos val="none"/>
        <c:crossAx val="346196736"/>
        <c:crosses val="autoZero"/>
        <c:auto val="1"/>
        <c:lblOffset val="100"/>
        <c:baseTimeUnit val="years"/>
      </c:dateAx>
      <c:valAx>
        <c:axId val="3461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02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9B-40CE-A649-736DC8E50CB0}"/>
            </c:ext>
          </c:extLst>
        </c:ser>
        <c:dLbls>
          <c:showLegendKey val="0"/>
          <c:showVal val="0"/>
          <c:showCatName val="0"/>
          <c:showSerName val="0"/>
          <c:showPercent val="0"/>
          <c:showBubbleSize val="0"/>
        </c:dLbls>
        <c:gapWidth val="150"/>
        <c:axId val="346199456"/>
        <c:axId val="3462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99B-40CE-A649-736DC8E50CB0}"/>
            </c:ext>
          </c:extLst>
        </c:ser>
        <c:dLbls>
          <c:showLegendKey val="0"/>
          <c:showVal val="0"/>
          <c:showCatName val="0"/>
          <c:showSerName val="0"/>
          <c:showPercent val="0"/>
          <c:showBubbleSize val="0"/>
        </c:dLbls>
        <c:marker val="1"/>
        <c:smooth val="0"/>
        <c:axId val="346199456"/>
        <c:axId val="346200000"/>
      </c:lineChart>
      <c:dateAx>
        <c:axId val="346199456"/>
        <c:scaling>
          <c:orientation val="minMax"/>
        </c:scaling>
        <c:delete val="1"/>
        <c:axPos val="b"/>
        <c:numFmt formatCode="&quot;H&quot;yy" sourceLinked="1"/>
        <c:majorTickMark val="none"/>
        <c:minorTickMark val="none"/>
        <c:tickLblPos val="none"/>
        <c:crossAx val="346200000"/>
        <c:crosses val="autoZero"/>
        <c:auto val="1"/>
        <c:lblOffset val="100"/>
        <c:baseTimeUnit val="years"/>
      </c:dateAx>
      <c:valAx>
        <c:axId val="3462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1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3A2E-43E7-83EC-25D5A0513F94}"/>
            </c:ext>
          </c:extLst>
        </c:ser>
        <c:dLbls>
          <c:showLegendKey val="0"/>
          <c:showVal val="0"/>
          <c:showCatName val="0"/>
          <c:showSerName val="0"/>
          <c:showPercent val="0"/>
          <c:showBubbleSize val="0"/>
        </c:dLbls>
        <c:gapWidth val="150"/>
        <c:axId val="164293808"/>
        <c:axId val="16429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123.82</c:v>
                </c:pt>
              </c:numCache>
            </c:numRef>
          </c:val>
          <c:smooth val="0"/>
          <c:extLst xmlns:c16r2="http://schemas.microsoft.com/office/drawing/2015/06/chart">
            <c:ext xmlns:c16="http://schemas.microsoft.com/office/drawing/2014/chart" uri="{C3380CC4-5D6E-409C-BE32-E72D297353CC}">
              <c16:uniqueId val="{00000001-3A2E-43E7-83EC-25D5A0513F94}"/>
            </c:ext>
          </c:extLst>
        </c:ser>
        <c:dLbls>
          <c:showLegendKey val="0"/>
          <c:showVal val="0"/>
          <c:showCatName val="0"/>
          <c:showSerName val="0"/>
          <c:showPercent val="0"/>
          <c:showBubbleSize val="0"/>
        </c:dLbls>
        <c:marker val="1"/>
        <c:smooth val="0"/>
        <c:axId val="164293808"/>
        <c:axId val="164294352"/>
      </c:lineChart>
      <c:dateAx>
        <c:axId val="164293808"/>
        <c:scaling>
          <c:orientation val="minMax"/>
        </c:scaling>
        <c:delete val="1"/>
        <c:axPos val="b"/>
        <c:numFmt formatCode="&quot;H&quot;yy" sourceLinked="1"/>
        <c:majorTickMark val="none"/>
        <c:minorTickMark val="none"/>
        <c:tickLblPos val="none"/>
        <c:crossAx val="164294352"/>
        <c:crosses val="autoZero"/>
        <c:auto val="1"/>
        <c:lblOffset val="100"/>
        <c:baseTimeUnit val="years"/>
      </c:dateAx>
      <c:valAx>
        <c:axId val="16429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9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91.23</c:v>
                </c:pt>
              </c:numCache>
            </c:numRef>
          </c:val>
          <c:extLst xmlns:c16r2="http://schemas.microsoft.com/office/drawing/2015/06/chart">
            <c:ext xmlns:c16="http://schemas.microsoft.com/office/drawing/2014/chart" uri="{C3380CC4-5D6E-409C-BE32-E72D297353CC}">
              <c16:uniqueId val="{00000000-D4D3-46FE-A506-260A27DB0832}"/>
            </c:ext>
          </c:extLst>
        </c:ser>
        <c:dLbls>
          <c:showLegendKey val="0"/>
          <c:showVal val="0"/>
          <c:showCatName val="0"/>
          <c:showSerName val="0"/>
          <c:showPercent val="0"/>
          <c:showBubbleSize val="0"/>
        </c:dLbls>
        <c:gapWidth val="150"/>
        <c:axId val="164072848"/>
        <c:axId val="16407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89.72</c:v>
                </c:pt>
              </c:numCache>
            </c:numRef>
          </c:val>
          <c:smooth val="0"/>
          <c:extLst xmlns:c16r2="http://schemas.microsoft.com/office/drawing/2015/06/chart">
            <c:ext xmlns:c16="http://schemas.microsoft.com/office/drawing/2014/chart" uri="{C3380CC4-5D6E-409C-BE32-E72D297353CC}">
              <c16:uniqueId val="{00000001-D4D3-46FE-A506-260A27DB0832}"/>
            </c:ext>
          </c:extLst>
        </c:ser>
        <c:dLbls>
          <c:showLegendKey val="0"/>
          <c:showVal val="0"/>
          <c:showCatName val="0"/>
          <c:showSerName val="0"/>
          <c:showPercent val="0"/>
          <c:showBubbleSize val="0"/>
        </c:dLbls>
        <c:marker val="1"/>
        <c:smooth val="0"/>
        <c:axId val="164072848"/>
        <c:axId val="164076112"/>
      </c:lineChart>
      <c:dateAx>
        <c:axId val="164072848"/>
        <c:scaling>
          <c:orientation val="minMax"/>
        </c:scaling>
        <c:delete val="1"/>
        <c:axPos val="b"/>
        <c:numFmt formatCode="&quot;H&quot;yy" sourceLinked="1"/>
        <c:majorTickMark val="none"/>
        <c:minorTickMark val="none"/>
        <c:tickLblPos val="none"/>
        <c:crossAx val="164076112"/>
        <c:crosses val="autoZero"/>
        <c:auto val="1"/>
        <c:lblOffset val="100"/>
        <c:baseTimeUnit val="years"/>
      </c:dateAx>
      <c:valAx>
        <c:axId val="16407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7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F48-4B76-A792-1AD63C266A8A}"/>
            </c:ext>
          </c:extLst>
        </c:ser>
        <c:dLbls>
          <c:showLegendKey val="0"/>
          <c:showVal val="0"/>
          <c:showCatName val="0"/>
          <c:showSerName val="0"/>
          <c:showPercent val="0"/>
          <c:showBubbleSize val="0"/>
        </c:dLbls>
        <c:gapWidth val="150"/>
        <c:axId val="164076656"/>
        <c:axId val="16407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270.57</c:v>
                </c:pt>
              </c:numCache>
            </c:numRef>
          </c:val>
          <c:smooth val="0"/>
          <c:extLst xmlns:c16r2="http://schemas.microsoft.com/office/drawing/2015/06/chart">
            <c:ext xmlns:c16="http://schemas.microsoft.com/office/drawing/2014/chart" uri="{C3380CC4-5D6E-409C-BE32-E72D297353CC}">
              <c16:uniqueId val="{00000001-FF48-4B76-A792-1AD63C266A8A}"/>
            </c:ext>
          </c:extLst>
        </c:ser>
        <c:dLbls>
          <c:showLegendKey val="0"/>
          <c:showVal val="0"/>
          <c:showCatName val="0"/>
          <c:showSerName val="0"/>
          <c:showPercent val="0"/>
          <c:showBubbleSize val="0"/>
        </c:dLbls>
        <c:marker val="1"/>
        <c:smooth val="0"/>
        <c:axId val="164076656"/>
        <c:axId val="164074480"/>
      </c:lineChart>
      <c:dateAx>
        <c:axId val="164076656"/>
        <c:scaling>
          <c:orientation val="minMax"/>
        </c:scaling>
        <c:delete val="1"/>
        <c:axPos val="b"/>
        <c:numFmt formatCode="&quot;H&quot;yy" sourceLinked="1"/>
        <c:majorTickMark val="none"/>
        <c:minorTickMark val="none"/>
        <c:tickLblPos val="none"/>
        <c:crossAx val="164074480"/>
        <c:crosses val="autoZero"/>
        <c:auto val="1"/>
        <c:lblOffset val="100"/>
        <c:baseTimeUnit val="years"/>
      </c:dateAx>
      <c:valAx>
        <c:axId val="16407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7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65.849999999999994</c:v>
                </c:pt>
              </c:numCache>
            </c:numRef>
          </c:val>
          <c:extLst xmlns:c16r2="http://schemas.microsoft.com/office/drawing/2015/06/chart">
            <c:ext xmlns:c16="http://schemas.microsoft.com/office/drawing/2014/chart" uri="{C3380CC4-5D6E-409C-BE32-E72D297353CC}">
              <c16:uniqueId val="{00000000-0916-49BB-BF3D-7317CFB35E1F}"/>
            </c:ext>
          </c:extLst>
        </c:ser>
        <c:dLbls>
          <c:showLegendKey val="0"/>
          <c:showVal val="0"/>
          <c:showCatName val="0"/>
          <c:showSerName val="0"/>
          <c:showPercent val="0"/>
          <c:showBubbleSize val="0"/>
        </c:dLbls>
        <c:gapWidth val="150"/>
        <c:axId val="164077200"/>
        <c:axId val="2920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62.5</c:v>
                </c:pt>
              </c:numCache>
            </c:numRef>
          </c:val>
          <c:smooth val="0"/>
          <c:extLst xmlns:c16r2="http://schemas.microsoft.com/office/drawing/2015/06/chart">
            <c:ext xmlns:c16="http://schemas.microsoft.com/office/drawing/2014/chart" uri="{C3380CC4-5D6E-409C-BE32-E72D297353CC}">
              <c16:uniqueId val="{00000001-0916-49BB-BF3D-7317CFB35E1F}"/>
            </c:ext>
          </c:extLst>
        </c:ser>
        <c:dLbls>
          <c:showLegendKey val="0"/>
          <c:showVal val="0"/>
          <c:showCatName val="0"/>
          <c:showSerName val="0"/>
          <c:showPercent val="0"/>
          <c:showBubbleSize val="0"/>
        </c:dLbls>
        <c:marker val="1"/>
        <c:smooth val="0"/>
        <c:axId val="164077200"/>
        <c:axId val="292049088"/>
      </c:lineChart>
      <c:dateAx>
        <c:axId val="164077200"/>
        <c:scaling>
          <c:orientation val="minMax"/>
        </c:scaling>
        <c:delete val="1"/>
        <c:axPos val="b"/>
        <c:numFmt formatCode="&quot;H&quot;yy" sourceLinked="1"/>
        <c:majorTickMark val="none"/>
        <c:minorTickMark val="none"/>
        <c:tickLblPos val="none"/>
        <c:crossAx val="292049088"/>
        <c:crosses val="autoZero"/>
        <c:auto val="1"/>
        <c:lblOffset val="100"/>
        <c:baseTimeUnit val="years"/>
      </c:dateAx>
      <c:valAx>
        <c:axId val="2920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7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260.95999999999998</c:v>
                </c:pt>
              </c:numCache>
            </c:numRef>
          </c:val>
          <c:extLst xmlns:c16r2="http://schemas.microsoft.com/office/drawing/2015/06/chart">
            <c:ext xmlns:c16="http://schemas.microsoft.com/office/drawing/2014/chart" uri="{C3380CC4-5D6E-409C-BE32-E72D297353CC}">
              <c16:uniqueId val="{00000000-FFE5-4F8C-9CDE-A4D3BD6D32DF}"/>
            </c:ext>
          </c:extLst>
        </c:ser>
        <c:dLbls>
          <c:showLegendKey val="0"/>
          <c:showVal val="0"/>
          <c:showCatName val="0"/>
          <c:showSerName val="0"/>
          <c:showPercent val="0"/>
          <c:showBubbleSize val="0"/>
        </c:dLbls>
        <c:gapWidth val="150"/>
        <c:axId val="292044736"/>
        <c:axId val="2920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269.33</c:v>
                </c:pt>
              </c:numCache>
            </c:numRef>
          </c:val>
          <c:smooth val="0"/>
          <c:extLst xmlns:c16r2="http://schemas.microsoft.com/office/drawing/2015/06/chart">
            <c:ext xmlns:c16="http://schemas.microsoft.com/office/drawing/2014/chart" uri="{C3380CC4-5D6E-409C-BE32-E72D297353CC}">
              <c16:uniqueId val="{00000001-FFE5-4F8C-9CDE-A4D3BD6D32DF}"/>
            </c:ext>
          </c:extLst>
        </c:ser>
        <c:dLbls>
          <c:showLegendKey val="0"/>
          <c:showVal val="0"/>
          <c:showCatName val="0"/>
          <c:showSerName val="0"/>
          <c:showPercent val="0"/>
          <c:showBubbleSize val="0"/>
        </c:dLbls>
        <c:marker val="1"/>
        <c:smooth val="0"/>
        <c:axId val="292044736"/>
        <c:axId val="292045280"/>
      </c:lineChart>
      <c:dateAx>
        <c:axId val="292044736"/>
        <c:scaling>
          <c:orientation val="minMax"/>
        </c:scaling>
        <c:delete val="1"/>
        <c:axPos val="b"/>
        <c:numFmt formatCode="&quot;H&quot;yy" sourceLinked="1"/>
        <c:majorTickMark val="none"/>
        <c:minorTickMark val="none"/>
        <c:tickLblPos val="none"/>
        <c:crossAx val="292045280"/>
        <c:crosses val="autoZero"/>
        <c:auto val="1"/>
        <c:lblOffset val="100"/>
        <c:baseTimeUnit val="years"/>
      </c:dateAx>
      <c:valAx>
        <c:axId val="2920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日南町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4498</v>
      </c>
      <c r="AM8" s="51"/>
      <c r="AN8" s="51"/>
      <c r="AO8" s="51"/>
      <c r="AP8" s="51"/>
      <c r="AQ8" s="51"/>
      <c r="AR8" s="51"/>
      <c r="AS8" s="51"/>
      <c r="AT8" s="46">
        <f>データ!T6</f>
        <v>340.96</v>
      </c>
      <c r="AU8" s="46"/>
      <c r="AV8" s="46"/>
      <c r="AW8" s="46"/>
      <c r="AX8" s="46"/>
      <c r="AY8" s="46"/>
      <c r="AZ8" s="46"/>
      <c r="BA8" s="46"/>
      <c r="BB8" s="46">
        <f>データ!U6</f>
        <v>13.19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56.19</v>
      </c>
      <c r="J10" s="46"/>
      <c r="K10" s="46"/>
      <c r="L10" s="46"/>
      <c r="M10" s="46"/>
      <c r="N10" s="46"/>
      <c r="O10" s="46"/>
      <c r="P10" s="46">
        <f>データ!P6</f>
        <v>56.26</v>
      </c>
      <c r="Q10" s="46"/>
      <c r="R10" s="46"/>
      <c r="S10" s="46"/>
      <c r="T10" s="46"/>
      <c r="U10" s="46"/>
      <c r="V10" s="46"/>
      <c r="W10" s="46">
        <f>データ!Q6</f>
        <v>100</v>
      </c>
      <c r="X10" s="46"/>
      <c r="Y10" s="46"/>
      <c r="Z10" s="46"/>
      <c r="AA10" s="46"/>
      <c r="AB10" s="46"/>
      <c r="AC10" s="46"/>
      <c r="AD10" s="51">
        <f>データ!R6</f>
        <v>4090</v>
      </c>
      <c r="AE10" s="51"/>
      <c r="AF10" s="51"/>
      <c r="AG10" s="51"/>
      <c r="AH10" s="51"/>
      <c r="AI10" s="51"/>
      <c r="AJ10" s="51"/>
      <c r="AK10" s="2"/>
      <c r="AL10" s="51">
        <f>データ!V6</f>
        <v>2525</v>
      </c>
      <c r="AM10" s="51"/>
      <c r="AN10" s="51"/>
      <c r="AO10" s="51"/>
      <c r="AP10" s="51"/>
      <c r="AQ10" s="51"/>
      <c r="AR10" s="51"/>
      <c r="AS10" s="51"/>
      <c r="AT10" s="46">
        <f>データ!W6</f>
        <v>2.1800000000000002</v>
      </c>
      <c r="AU10" s="46"/>
      <c r="AV10" s="46"/>
      <c r="AW10" s="46"/>
      <c r="AX10" s="46"/>
      <c r="AY10" s="46"/>
      <c r="AZ10" s="46"/>
      <c r="BA10" s="46"/>
      <c r="BB10" s="46">
        <f>データ!X6</f>
        <v>1158.26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113</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iYSDAi652wiLp8iU4d09HXgJXzI2IzoMb0VDJ/TfvJWmQMJ6JNY4lBnphSHTm85uzaY6QyHhlvj7FlkNvM29CA==" saltValue="dpsLFYTN552XOoAYvbhOw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314013</v>
      </c>
      <c r="D6" s="33">
        <f t="shared" si="3"/>
        <v>46</v>
      </c>
      <c r="E6" s="33">
        <f t="shared" si="3"/>
        <v>18</v>
      </c>
      <c r="F6" s="33">
        <f t="shared" si="3"/>
        <v>0</v>
      </c>
      <c r="G6" s="33">
        <f t="shared" si="3"/>
        <v>0</v>
      </c>
      <c r="H6" s="33" t="str">
        <f t="shared" si="3"/>
        <v>鳥取県　日南町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56.19</v>
      </c>
      <c r="P6" s="34">
        <f t="shared" si="3"/>
        <v>56.26</v>
      </c>
      <c r="Q6" s="34">
        <f t="shared" si="3"/>
        <v>100</v>
      </c>
      <c r="R6" s="34">
        <f t="shared" si="3"/>
        <v>4090</v>
      </c>
      <c r="S6" s="34">
        <f t="shared" si="3"/>
        <v>4498</v>
      </c>
      <c r="T6" s="34">
        <f t="shared" si="3"/>
        <v>340.96</v>
      </c>
      <c r="U6" s="34">
        <f t="shared" si="3"/>
        <v>13.19</v>
      </c>
      <c r="V6" s="34">
        <f t="shared" si="3"/>
        <v>2525</v>
      </c>
      <c r="W6" s="34">
        <f t="shared" si="3"/>
        <v>2.1800000000000002</v>
      </c>
      <c r="X6" s="34">
        <f t="shared" si="3"/>
        <v>1158.26</v>
      </c>
      <c r="Y6" s="35" t="str">
        <f>IF(Y7="",NA(),Y7)</f>
        <v>-</v>
      </c>
      <c r="Z6" s="35" t="str">
        <f t="shared" ref="Z6:AH6" si="4">IF(Z7="",NA(),Z7)</f>
        <v>-</v>
      </c>
      <c r="AA6" s="35" t="str">
        <f t="shared" si="4"/>
        <v>-</v>
      </c>
      <c r="AB6" s="35" t="str">
        <f t="shared" si="4"/>
        <v>-</v>
      </c>
      <c r="AC6" s="35">
        <f t="shared" si="4"/>
        <v>111.05</v>
      </c>
      <c r="AD6" s="35" t="str">
        <f t="shared" si="4"/>
        <v>-</v>
      </c>
      <c r="AE6" s="35" t="str">
        <f t="shared" si="4"/>
        <v>-</v>
      </c>
      <c r="AF6" s="35" t="str">
        <f t="shared" si="4"/>
        <v>-</v>
      </c>
      <c r="AG6" s="35" t="str">
        <f t="shared" si="4"/>
        <v>-</v>
      </c>
      <c r="AH6" s="35">
        <f t="shared" si="4"/>
        <v>96.05</v>
      </c>
      <c r="AI6" s="34" t="str">
        <f>IF(AI7="","",IF(AI7="-","【-】","【"&amp;SUBSTITUTE(TEXT(AI7,"#,##0.00"),"-","△")&amp;"】"))</f>
        <v>【95.06】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123.82</v>
      </c>
      <c r="AT6" s="34" t="str">
        <f>IF(AT7="","",IF(AT7="-","【-】","【"&amp;SUBSTITUTE(TEXT(AT7,"#,##0.00"),"-","△")&amp;"】"))</f>
        <v>【144.21】</v>
      </c>
      <c r="AU6" s="35" t="str">
        <f>IF(AU7="",NA(),AU7)</f>
        <v>-</v>
      </c>
      <c r="AV6" s="35" t="str">
        <f t="shared" ref="AV6:BD6" si="6">IF(AV7="",NA(),AV7)</f>
        <v>-</v>
      </c>
      <c r="AW6" s="35" t="str">
        <f t="shared" si="6"/>
        <v>-</v>
      </c>
      <c r="AX6" s="35" t="str">
        <f t="shared" si="6"/>
        <v>-</v>
      </c>
      <c r="AY6" s="35">
        <f t="shared" si="6"/>
        <v>91.23</v>
      </c>
      <c r="AZ6" s="35" t="str">
        <f t="shared" si="6"/>
        <v>-</v>
      </c>
      <c r="BA6" s="35" t="str">
        <f t="shared" si="6"/>
        <v>-</v>
      </c>
      <c r="BB6" s="35" t="str">
        <f t="shared" si="6"/>
        <v>-</v>
      </c>
      <c r="BC6" s="35" t="str">
        <f t="shared" si="6"/>
        <v>-</v>
      </c>
      <c r="BD6" s="35">
        <f t="shared" si="6"/>
        <v>89.72</v>
      </c>
      <c r="BE6" s="34" t="str">
        <f>IF(BE7="","",IF(BE7="-","【-】","【"&amp;SUBSTITUTE(TEXT(BE7,"#,##0.00"),"-","△")&amp;"】"))</f>
        <v>【103.18】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270.57</v>
      </c>
      <c r="BP6" s="34" t="str">
        <f>IF(BP7="","",IF(BP7="-","【-】","【"&amp;SUBSTITUTE(TEXT(BP7,"#,##0.00"),"-","△")&amp;"】"))</f>
        <v>【307.23】</v>
      </c>
      <c r="BQ6" s="35" t="str">
        <f>IF(BQ7="",NA(),BQ7)</f>
        <v>-</v>
      </c>
      <c r="BR6" s="35" t="str">
        <f t="shared" ref="BR6:BZ6" si="8">IF(BR7="",NA(),BR7)</f>
        <v>-</v>
      </c>
      <c r="BS6" s="35" t="str">
        <f t="shared" si="8"/>
        <v>-</v>
      </c>
      <c r="BT6" s="35" t="str">
        <f t="shared" si="8"/>
        <v>-</v>
      </c>
      <c r="BU6" s="35">
        <f t="shared" si="8"/>
        <v>65.849999999999994</v>
      </c>
      <c r="BV6" s="35" t="str">
        <f t="shared" si="8"/>
        <v>-</v>
      </c>
      <c r="BW6" s="35" t="str">
        <f t="shared" si="8"/>
        <v>-</v>
      </c>
      <c r="BX6" s="35" t="str">
        <f t="shared" si="8"/>
        <v>-</v>
      </c>
      <c r="BY6" s="35" t="str">
        <f t="shared" si="8"/>
        <v>-</v>
      </c>
      <c r="BZ6" s="35">
        <f t="shared" si="8"/>
        <v>62.5</v>
      </c>
      <c r="CA6" s="34" t="str">
        <f>IF(CA7="","",IF(CA7="-","【-】","【"&amp;SUBSTITUTE(TEXT(CA7,"#,##0.00"),"-","△")&amp;"】"))</f>
        <v>【59.98】</v>
      </c>
      <c r="CB6" s="35" t="str">
        <f>IF(CB7="",NA(),CB7)</f>
        <v>-</v>
      </c>
      <c r="CC6" s="35" t="str">
        <f t="shared" ref="CC6:CK6" si="9">IF(CC7="",NA(),CC7)</f>
        <v>-</v>
      </c>
      <c r="CD6" s="35" t="str">
        <f t="shared" si="9"/>
        <v>-</v>
      </c>
      <c r="CE6" s="35" t="str">
        <f t="shared" si="9"/>
        <v>-</v>
      </c>
      <c r="CF6" s="35">
        <f t="shared" si="9"/>
        <v>260.95999999999998</v>
      </c>
      <c r="CG6" s="35" t="str">
        <f t="shared" si="9"/>
        <v>-</v>
      </c>
      <c r="CH6" s="35" t="str">
        <f t="shared" si="9"/>
        <v>-</v>
      </c>
      <c r="CI6" s="35" t="str">
        <f t="shared" si="9"/>
        <v>-</v>
      </c>
      <c r="CJ6" s="35" t="str">
        <f t="shared" si="9"/>
        <v>-</v>
      </c>
      <c r="CK6" s="35">
        <f t="shared" si="9"/>
        <v>269.33</v>
      </c>
      <c r="CL6" s="34" t="str">
        <f>IF(CL7="","",IF(CL7="-","【-】","【"&amp;SUBSTITUTE(TEXT(CL7,"#,##0.00"),"-","△")&amp;"】"))</f>
        <v>【272.98】</v>
      </c>
      <c r="CM6" s="35" t="str">
        <f>IF(CM7="",NA(),CM7)</f>
        <v>-</v>
      </c>
      <c r="CN6" s="35" t="str">
        <f t="shared" ref="CN6:CV6" si="10">IF(CN7="",NA(),CN7)</f>
        <v>-</v>
      </c>
      <c r="CO6" s="35" t="str">
        <f t="shared" si="10"/>
        <v>-</v>
      </c>
      <c r="CP6" s="35" t="str">
        <f t="shared" si="10"/>
        <v>-</v>
      </c>
      <c r="CQ6" s="35">
        <f t="shared" si="10"/>
        <v>43.13</v>
      </c>
      <c r="CR6" s="35" t="str">
        <f t="shared" si="10"/>
        <v>-</v>
      </c>
      <c r="CS6" s="35" t="str">
        <f t="shared" si="10"/>
        <v>-</v>
      </c>
      <c r="CT6" s="35" t="str">
        <f t="shared" si="10"/>
        <v>-</v>
      </c>
      <c r="CU6" s="35" t="str">
        <f t="shared" si="10"/>
        <v>-</v>
      </c>
      <c r="CV6" s="35">
        <f t="shared" si="10"/>
        <v>59.64</v>
      </c>
      <c r="CW6" s="34" t="str">
        <f>IF(CW7="","",IF(CW7="-","【-】","【"&amp;SUBSTITUTE(TEXT(CW7,"#,##0.00"),"-","△")&amp;"】"))</f>
        <v>【58.71】</v>
      </c>
      <c r="CX6" s="35" t="str">
        <f>IF(CX7="",NA(),CX7)</f>
        <v>-</v>
      </c>
      <c r="CY6" s="35" t="str">
        <f t="shared" ref="CY6:DG6" si="11">IF(CY7="",NA(),CY7)</f>
        <v>-</v>
      </c>
      <c r="CZ6" s="35" t="str">
        <f t="shared" si="11"/>
        <v>-</v>
      </c>
      <c r="DA6" s="35" t="str">
        <f t="shared" si="11"/>
        <v>-</v>
      </c>
      <c r="DB6" s="35">
        <f t="shared" si="11"/>
        <v>78.180000000000007</v>
      </c>
      <c r="DC6" s="35" t="str">
        <f t="shared" si="11"/>
        <v>-</v>
      </c>
      <c r="DD6" s="35" t="str">
        <f t="shared" si="11"/>
        <v>-</v>
      </c>
      <c r="DE6" s="35" t="str">
        <f t="shared" si="11"/>
        <v>-</v>
      </c>
      <c r="DF6" s="35" t="str">
        <f t="shared" si="11"/>
        <v>-</v>
      </c>
      <c r="DG6" s="35">
        <f t="shared" si="11"/>
        <v>90.63</v>
      </c>
      <c r="DH6" s="34" t="str">
        <f>IF(DH7="","",IF(DH7="-","【-】","【"&amp;SUBSTITUTE(TEXT(DH7,"#,##0.00"),"-","△")&amp;"】"))</f>
        <v>【79.51】</v>
      </c>
      <c r="DI6" s="35" t="str">
        <f>IF(DI7="",NA(),DI7)</f>
        <v>-</v>
      </c>
      <c r="DJ6" s="35" t="str">
        <f t="shared" ref="DJ6:DR6" si="12">IF(DJ7="",NA(),DJ7)</f>
        <v>-</v>
      </c>
      <c r="DK6" s="35" t="str">
        <f t="shared" si="12"/>
        <v>-</v>
      </c>
      <c r="DL6" s="35" t="str">
        <f t="shared" si="12"/>
        <v>-</v>
      </c>
      <c r="DM6" s="35">
        <f t="shared" si="12"/>
        <v>81.27</v>
      </c>
      <c r="DN6" s="35" t="str">
        <f t="shared" si="12"/>
        <v>-</v>
      </c>
      <c r="DO6" s="35" t="str">
        <f t="shared" si="12"/>
        <v>-</v>
      </c>
      <c r="DP6" s="35" t="str">
        <f t="shared" si="12"/>
        <v>-</v>
      </c>
      <c r="DQ6" s="35" t="str">
        <f t="shared" si="12"/>
        <v>-</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314013</v>
      </c>
      <c r="D7" s="37">
        <v>46</v>
      </c>
      <c r="E7" s="37">
        <v>18</v>
      </c>
      <c r="F7" s="37">
        <v>0</v>
      </c>
      <c r="G7" s="37">
        <v>0</v>
      </c>
      <c r="H7" s="37" t="s">
        <v>96</v>
      </c>
      <c r="I7" s="37" t="s">
        <v>97</v>
      </c>
      <c r="J7" s="37" t="s">
        <v>98</v>
      </c>
      <c r="K7" s="37" t="s">
        <v>99</v>
      </c>
      <c r="L7" s="37" t="s">
        <v>100</v>
      </c>
      <c r="M7" s="37" t="s">
        <v>101</v>
      </c>
      <c r="N7" s="38" t="s">
        <v>102</v>
      </c>
      <c r="O7" s="38">
        <v>56.19</v>
      </c>
      <c r="P7" s="38">
        <v>56.26</v>
      </c>
      <c r="Q7" s="38">
        <v>100</v>
      </c>
      <c r="R7" s="38">
        <v>4090</v>
      </c>
      <c r="S7" s="38">
        <v>4498</v>
      </c>
      <c r="T7" s="38">
        <v>340.96</v>
      </c>
      <c r="U7" s="38">
        <v>13.19</v>
      </c>
      <c r="V7" s="38">
        <v>2525</v>
      </c>
      <c r="W7" s="38">
        <v>2.1800000000000002</v>
      </c>
      <c r="X7" s="38">
        <v>1158.26</v>
      </c>
      <c r="Y7" s="38" t="s">
        <v>102</v>
      </c>
      <c r="Z7" s="38" t="s">
        <v>102</v>
      </c>
      <c r="AA7" s="38" t="s">
        <v>102</v>
      </c>
      <c r="AB7" s="38" t="s">
        <v>102</v>
      </c>
      <c r="AC7" s="38">
        <v>111.05</v>
      </c>
      <c r="AD7" s="38" t="s">
        <v>102</v>
      </c>
      <c r="AE7" s="38" t="s">
        <v>102</v>
      </c>
      <c r="AF7" s="38" t="s">
        <v>102</v>
      </c>
      <c r="AG7" s="38" t="s">
        <v>102</v>
      </c>
      <c r="AH7" s="38">
        <v>96.05</v>
      </c>
      <c r="AI7" s="38">
        <v>95.06</v>
      </c>
      <c r="AJ7" s="38" t="s">
        <v>102</v>
      </c>
      <c r="AK7" s="38" t="s">
        <v>102</v>
      </c>
      <c r="AL7" s="38" t="s">
        <v>102</v>
      </c>
      <c r="AM7" s="38" t="s">
        <v>102</v>
      </c>
      <c r="AN7" s="38">
        <v>0</v>
      </c>
      <c r="AO7" s="38" t="s">
        <v>102</v>
      </c>
      <c r="AP7" s="38" t="s">
        <v>102</v>
      </c>
      <c r="AQ7" s="38" t="s">
        <v>102</v>
      </c>
      <c r="AR7" s="38" t="s">
        <v>102</v>
      </c>
      <c r="AS7" s="38">
        <v>123.82</v>
      </c>
      <c r="AT7" s="38">
        <v>144.21</v>
      </c>
      <c r="AU7" s="38" t="s">
        <v>102</v>
      </c>
      <c r="AV7" s="38" t="s">
        <v>102</v>
      </c>
      <c r="AW7" s="38" t="s">
        <v>102</v>
      </c>
      <c r="AX7" s="38" t="s">
        <v>102</v>
      </c>
      <c r="AY7" s="38">
        <v>91.23</v>
      </c>
      <c r="AZ7" s="38" t="s">
        <v>102</v>
      </c>
      <c r="BA7" s="38" t="s">
        <v>102</v>
      </c>
      <c r="BB7" s="38" t="s">
        <v>102</v>
      </c>
      <c r="BC7" s="38" t="s">
        <v>102</v>
      </c>
      <c r="BD7" s="38">
        <v>89.72</v>
      </c>
      <c r="BE7" s="38">
        <v>103.18</v>
      </c>
      <c r="BF7" s="38" t="s">
        <v>102</v>
      </c>
      <c r="BG7" s="38" t="s">
        <v>102</v>
      </c>
      <c r="BH7" s="38" t="s">
        <v>102</v>
      </c>
      <c r="BI7" s="38" t="s">
        <v>102</v>
      </c>
      <c r="BJ7" s="38">
        <v>0</v>
      </c>
      <c r="BK7" s="38" t="s">
        <v>102</v>
      </c>
      <c r="BL7" s="38" t="s">
        <v>102</v>
      </c>
      <c r="BM7" s="38" t="s">
        <v>102</v>
      </c>
      <c r="BN7" s="38" t="s">
        <v>102</v>
      </c>
      <c r="BO7" s="38">
        <v>270.57</v>
      </c>
      <c r="BP7" s="38">
        <v>307.23</v>
      </c>
      <c r="BQ7" s="38" t="s">
        <v>102</v>
      </c>
      <c r="BR7" s="38" t="s">
        <v>102</v>
      </c>
      <c r="BS7" s="38" t="s">
        <v>102</v>
      </c>
      <c r="BT7" s="38" t="s">
        <v>102</v>
      </c>
      <c r="BU7" s="38">
        <v>65.849999999999994</v>
      </c>
      <c r="BV7" s="38" t="s">
        <v>102</v>
      </c>
      <c r="BW7" s="38" t="s">
        <v>102</v>
      </c>
      <c r="BX7" s="38" t="s">
        <v>102</v>
      </c>
      <c r="BY7" s="38" t="s">
        <v>102</v>
      </c>
      <c r="BZ7" s="38">
        <v>62.5</v>
      </c>
      <c r="CA7" s="38">
        <v>59.98</v>
      </c>
      <c r="CB7" s="38" t="s">
        <v>102</v>
      </c>
      <c r="CC7" s="38" t="s">
        <v>102</v>
      </c>
      <c r="CD7" s="38" t="s">
        <v>102</v>
      </c>
      <c r="CE7" s="38" t="s">
        <v>102</v>
      </c>
      <c r="CF7" s="38">
        <v>260.95999999999998</v>
      </c>
      <c r="CG7" s="38" t="s">
        <v>102</v>
      </c>
      <c r="CH7" s="38" t="s">
        <v>102</v>
      </c>
      <c r="CI7" s="38" t="s">
        <v>102</v>
      </c>
      <c r="CJ7" s="38" t="s">
        <v>102</v>
      </c>
      <c r="CK7" s="38">
        <v>269.33</v>
      </c>
      <c r="CL7" s="38">
        <v>272.98</v>
      </c>
      <c r="CM7" s="38" t="s">
        <v>102</v>
      </c>
      <c r="CN7" s="38" t="s">
        <v>102</v>
      </c>
      <c r="CO7" s="38" t="s">
        <v>102</v>
      </c>
      <c r="CP7" s="38" t="s">
        <v>102</v>
      </c>
      <c r="CQ7" s="38">
        <v>43.13</v>
      </c>
      <c r="CR7" s="38" t="s">
        <v>102</v>
      </c>
      <c r="CS7" s="38" t="s">
        <v>102</v>
      </c>
      <c r="CT7" s="38" t="s">
        <v>102</v>
      </c>
      <c r="CU7" s="38" t="s">
        <v>102</v>
      </c>
      <c r="CV7" s="38">
        <v>59.64</v>
      </c>
      <c r="CW7" s="38">
        <v>58.71</v>
      </c>
      <c r="CX7" s="38" t="s">
        <v>102</v>
      </c>
      <c r="CY7" s="38" t="s">
        <v>102</v>
      </c>
      <c r="CZ7" s="38" t="s">
        <v>102</v>
      </c>
      <c r="DA7" s="38" t="s">
        <v>102</v>
      </c>
      <c r="DB7" s="38">
        <v>78.180000000000007</v>
      </c>
      <c r="DC7" s="38" t="s">
        <v>102</v>
      </c>
      <c r="DD7" s="38" t="s">
        <v>102</v>
      </c>
      <c r="DE7" s="38" t="s">
        <v>102</v>
      </c>
      <c r="DF7" s="38" t="s">
        <v>102</v>
      </c>
      <c r="DG7" s="38">
        <v>90.63</v>
      </c>
      <c r="DH7" s="38">
        <v>79.510000000000005</v>
      </c>
      <c r="DI7" s="38" t="s">
        <v>102</v>
      </c>
      <c r="DJ7" s="38" t="s">
        <v>102</v>
      </c>
      <c r="DK7" s="38" t="s">
        <v>102</v>
      </c>
      <c r="DL7" s="38" t="s">
        <v>102</v>
      </c>
      <c r="DM7" s="38">
        <v>81.27</v>
      </c>
      <c r="DN7" s="38" t="s">
        <v>102</v>
      </c>
      <c r="DO7" s="38" t="s">
        <v>102</v>
      </c>
      <c r="DP7" s="38" t="s">
        <v>102</v>
      </c>
      <c r="DQ7" s="38" t="s">
        <v>102</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安達　秀樹</cp:lastModifiedBy>
  <cp:lastPrinted>2021-01-28T06:59:45Z</cp:lastPrinted>
  <dcterms:created xsi:type="dcterms:W3CDTF">2020-12-04T02:40:10Z</dcterms:created>
  <dcterms:modified xsi:type="dcterms:W3CDTF">2021-01-28T06:59:47Z</dcterms:modified>
  <cp:category/>
</cp:coreProperties>
</file>