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0400 建設課\【上下水道室】\00　上下水道室共通\15    【経営戦略・経営比較分析】\（毎年）【経営比較分析】\R2（R1決算）\"/>
    </mc:Choice>
  </mc:AlternateContent>
  <workbookProtection workbookAlgorithmName="SHA-512" workbookHashValue="45YOq0McIWe8D+k/Fn4jXXDV/Y776abarNFjnrxDFDQ0NUtzjYTbungYBtqU6SHc7uJ+LAx7GAdsYQXFeosbtQ==" workbookSaltValue="jzXRvZbAmZM3B36mryGt1g==" workbookSpinCount="100000" lockStructure="1"/>
  <bookViews>
    <workbookView xWindow="0" yWindow="0" windowWidth="17280" windowHeight="1078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<sst xmlns="http://schemas.openxmlformats.org/spreadsheetml/2006/main" count="316" uniqueCount="115">
  <si>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</si>
  <si>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</si>
  <si>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</si>
  <si>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</si>
  <si>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</si>
  <si>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</si>
  <si>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</si>
  <si>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</si>
  <si>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</si>
  <si>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</si>
  <si>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</si>
  <si>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</si>
  <si>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</si>
  <si>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</si>
  <si>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</si>
  <si>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</si>
  <si>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</si>
  <si>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</si>
  <si>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</si>
  <si>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</si>
  <si>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</si>
  <si>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</si>
  <si>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</si>
  <si>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</si>
  <si>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</si>
  <si>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</si>
  <si>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</si>
  <si>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</si>
  <si>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</si>
  <si>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</si>
  <si>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</si>
  <si>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</si>
  <si>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</si>
  <si>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</si>
  <si>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</si>
  <si>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</si>
  <si>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</si>
  <si>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</si>
  <si>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</si>
  <si>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</si>
  <si>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</si>
  <si>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</si>
  <si>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</si>
  <si>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</si>
  <si>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</si>
  <si>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</si>
  <si>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</si>
  <si>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</si>
  <si>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</si>
  <si>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</si>
  <si>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</si>
  <si>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</si>
  <si>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</si>
  <si>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</si>
  <si>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</si>
  <si>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</si>
  <si>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</si>
  <si>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</si>
  <si>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</si>
  <si>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</si>
  <si>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</si>
  <si>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</si>
  <si>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</si>
  <si>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</si>
  <si>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</si>
  <si>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</si>
  <si>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</si>
  <si>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</si>
  <si>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</si>
  <si>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</si>
  <si>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</si>
  <si>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</si>
  <si>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</si>
  <si>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</si>
  <si>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</si>
  <si>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</si>
  <si>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</si>
  <si>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</si>
  <si>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</si>
  <si>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</si>
  <si>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</si>
  <si>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</si>
  <si>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</si>
  <si>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</si>
  <si>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</si>
  <si>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</si>
  <si>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</si>
  <si>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</si>
  <si>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</si>
  <si>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</si>
  <si>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</si>
  <si>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</si>
  <si>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</si>
  <si>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日南町</t>
  </si>
  <si>
    <t>法適用</t>
  </si>
  <si>
    <t>水道事業</t>
  </si>
  <si>
    <t>簡易水道事業</t>
  </si>
  <si>
    <t>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</si>
  <si>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</si>
  <si>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</si>
  <si>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</si>
  <si>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</si>
  <si>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</si>
  <si>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</si>
  <si>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</si>
  <si>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</si>
  <si>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</si>
  <si>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</si>
  <si>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</si>
  <si>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</si>
  <si>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</si>
  <si>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</si>
  <si>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xml:space="preserve">
　令和元年度から地方公営企業法の財務適用により特別会計から地方公営企業会計に移行した。
　令和元年度の決算状況において、収益収支比率は全国平均を上回ったものの、経常収益については企業債の償還を一般会計からの繰り入れに依存している。
　料金回収率も、企業会計移行前より低い状況が続いており、今後も人口減少に伴う水需要の低下による給水収益の低下は避けられないこと、施設の老朽化にかかる設備更新や維持管理費の上昇が見込まれることから、維持管理費のさらなる精査と適切な使用料の設定が急務となっている。
　給水原価は、ほぼ全国平均並みとなっているが、有収水量の減少に伴い今後数値が上昇するおそれがあることから、効率的な運用体制を構築し、経常費用の縮減に努める必要がある。
　施設利用率については、近年ほぼ横ばいの状況であり、季節や天候によって変動はあるものの、総体的には、人口減少による水需要の低下による数値の悪化が懸念されることから、利用状況を踏まえながら今後施設のダウンサイジングを検討しつつ、同時に適切な管路更新による漏水の縮減等により有収率の向上に努めなければならない。</t>
    <rPh sb="2" eb="4">
      <t>レイワ</t>
    </rPh>
    <rPh sb="4" eb="6">
      <t>ガンネン</t>
    </rPh>
    <rPh sb="6" eb="7">
      <t>ド</t>
    </rPh>
    <rPh sb="9" eb="11">
      <t>チホウ</t>
    </rPh>
    <rPh sb="11" eb="13">
      <t>コウエイ</t>
    </rPh>
    <rPh sb="13" eb="15">
      <t>キギョウ</t>
    </rPh>
    <rPh sb="15" eb="16">
      <t>ホウ</t>
    </rPh>
    <rPh sb="17" eb="19">
      <t>ザイム</t>
    </rPh>
    <rPh sb="19" eb="21">
      <t>テキヨウ</t>
    </rPh>
    <rPh sb="24" eb="26">
      <t>トクベツ</t>
    </rPh>
    <rPh sb="26" eb="28">
      <t>カイケイ</t>
    </rPh>
    <rPh sb="30" eb="32">
      <t>チホウ</t>
    </rPh>
    <rPh sb="32" eb="34">
      <t>コウエイ</t>
    </rPh>
    <rPh sb="34" eb="36">
      <t>キギョウ</t>
    </rPh>
    <rPh sb="36" eb="38">
      <t>カイケイ</t>
    </rPh>
    <rPh sb="39" eb="41">
      <t>イコウ</t>
    </rPh>
    <rPh sb="46" eb="48">
      <t>レイワ</t>
    </rPh>
    <rPh sb="48" eb="50">
      <t>ガンネン</t>
    </rPh>
    <rPh sb="50" eb="51">
      <t>ド</t>
    </rPh>
    <rPh sb="52" eb="54">
      <t>ケッサン</t>
    </rPh>
    <rPh sb="54" eb="56">
      <t>ジョウキョウ</t>
    </rPh>
    <rPh sb="61" eb="63">
      <t>シュウエキ</t>
    </rPh>
    <rPh sb="63" eb="65">
      <t>シュウシ</t>
    </rPh>
    <rPh sb="65" eb="67">
      <t>ヒリツ</t>
    </rPh>
    <rPh sb="68" eb="70">
      <t>ゼンコク</t>
    </rPh>
    <rPh sb="70" eb="72">
      <t>ヘイキン</t>
    </rPh>
    <rPh sb="73" eb="75">
      <t>ウワマワ</t>
    </rPh>
    <rPh sb="81" eb="83">
      <t>ケイジョウ</t>
    </rPh>
    <rPh sb="83" eb="85">
      <t>シュウエキ</t>
    </rPh>
    <rPh sb="90" eb="92">
      <t>キギョウ</t>
    </rPh>
    <rPh sb="92" eb="93">
      <t>サイ</t>
    </rPh>
    <rPh sb="94" eb="96">
      <t>ショウカン</t>
    </rPh>
    <rPh sb="97" eb="99">
      <t>イッパン</t>
    </rPh>
    <rPh sb="99" eb="101">
      <t>カイケイ</t>
    </rPh>
    <rPh sb="109" eb="111">
      <t>イゾン</t>
    </rPh>
    <rPh sb="118" eb="120">
      <t>リョウキン</t>
    </rPh>
    <rPh sb="120" eb="122">
      <t>カイシュウ</t>
    </rPh>
    <rPh sb="122" eb="123">
      <t>リツ</t>
    </rPh>
    <rPh sb="125" eb="127">
      <t>キギョウ</t>
    </rPh>
    <rPh sb="127" eb="129">
      <t>カイケイ</t>
    </rPh>
    <rPh sb="129" eb="131">
      <t>イコウ</t>
    </rPh>
    <rPh sb="131" eb="132">
      <t>マエ</t>
    </rPh>
    <rPh sb="134" eb="135">
      <t>ヒク</t>
    </rPh>
    <rPh sb="136" eb="138">
      <t>ジョウキョウ</t>
    </rPh>
    <rPh sb="139" eb="140">
      <t>ツヅ</t>
    </rPh>
    <rPh sb="145" eb="147">
      <t>コンゴ</t>
    </rPh>
    <rPh sb="148" eb="150">
      <t>ジンコウ</t>
    </rPh>
    <rPh sb="150" eb="152">
      <t>ゲンショウ</t>
    </rPh>
    <rPh sb="153" eb="154">
      <t>トモナ</t>
    </rPh>
    <rPh sb="155" eb="156">
      <t>ミズ</t>
    </rPh>
    <rPh sb="156" eb="158">
      <t>ジュヨウ</t>
    </rPh>
    <rPh sb="159" eb="161">
      <t>テイカ</t>
    </rPh>
    <rPh sb="164" eb="166">
      <t>キュウスイ</t>
    </rPh>
    <rPh sb="166" eb="168">
      <t>シュウエキ</t>
    </rPh>
    <rPh sb="169" eb="171">
      <t>テイカ</t>
    </rPh>
    <rPh sb="172" eb="173">
      <t>サ</t>
    </rPh>
    <rPh sb="202" eb="204">
      <t>ジョウショウ</t>
    </rPh>
    <rPh sb="215" eb="217">
      <t>イジ</t>
    </rPh>
    <rPh sb="217" eb="219">
      <t>カンリ</t>
    </rPh>
    <rPh sb="219" eb="220">
      <t>ヒ</t>
    </rPh>
    <rPh sb="225" eb="227">
      <t>セイサ</t>
    </rPh>
    <rPh sb="238" eb="240">
      <t>キュウム</t>
    </rPh>
    <rPh sb="249" eb="251">
      <t>キュウスイ</t>
    </rPh>
    <rPh sb="251" eb="253">
      <t>ゲンカ</t>
    </rPh>
    <rPh sb="257" eb="259">
      <t>ゼンコク</t>
    </rPh>
    <rPh sb="259" eb="261">
      <t>ヘイキン</t>
    </rPh>
    <rPh sb="261" eb="262">
      <t>ナ</t>
    </rPh>
    <rPh sb="271" eb="272">
      <t>ユウ</t>
    </rPh>
    <rPh sb="272" eb="273">
      <t>シュウ</t>
    </rPh>
    <rPh sb="273" eb="275">
      <t>スイリョウ</t>
    </rPh>
    <rPh sb="276" eb="278">
      <t>ゲンショウ</t>
    </rPh>
    <rPh sb="279" eb="280">
      <t>トモナ</t>
    </rPh>
    <rPh sb="281" eb="283">
      <t>コンゴ</t>
    </rPh>
    <rPh sb="283" eb="285">
      <t>スウチ</t>
    </rPh>
    <rPh sb="286" eb="288">
      <t>ジョウショウ</t>
    </rPh>
    <rPh sb="301" eb="304">
      <t>コウリツテキ</t>
    </rPh>
    <rPh sb="305" eb="307">
      <t>ウンヨウ</t>
    </rPh>
    <rPh sb="307" eb="309">
      <t>タイセイ</t>
    </rPh>
    <rPh sb="310" eb="312">
      <t>コウチク</t>
    </rPh>
    <rPh sb="314" eb="316">
      <t>ケイジョウ</t>
    </rPh>
    <rPh sb="316" eb="318">
      <t>ヒヨウ</t>
    </rPh>
    <rPh sb="319" eb="321">
      <t>シュクゲン</t>
    </rPh>
    <rPh sb="322" eb="323">
      <t>ツト</t>
    </rPh>
    <rPh sb="325" eb="327">
      <t>ヒツヨウ</t>
    </rPh>
    <rPh sb="333" eb="335">
      <t>シセツ</t>
    </rPh>
    <rPh sb="335" eb="337">
      <t>リヨウ</t>
    </rPh>
    <rPh sb="337" eb="338">
      <t>リツ</t>
    </rPh>
    <rPh sb="344" eb="346">
      <t>キンネン</t>
    </rPh>
    <rPh sb="348" eb="349">
      <t>ヨコ</t>
    </rPh>
    <rPh sb="352" eb="354">
      <t>ジョウキョウ</t>
    </rPh>
    <rPh sb="358" eb="360">
      <t>キセツ</t>
    </rPh>
    <rPh sb="361" eb="363">
      <t>テンコウ</t>
    </rPh>
    <rPh sb="367" eb="369">
      <t>ヘンドウ</t>
    </rPh>
    <rPh sb="376" eb="379">
      <t>ソウタイテキ</t>
    </rPh>
    <rPh sb="382" eb="384">
      <t>ジンコウ</t>
    </rPh>
    <rPh sb="384" eb="386">
      <t>ゲンショウ</t>
    </rPh>
    <rPh sb="389" eb="390">
      <t>ミズ</t>
    </rPh>
    <rPh sb="390" eb="392">
      <t>ジュヨウ</t>
    </rPh>
    <rPh sb="393" eb="395">
      <t>テイカ</t>
    </rPh>
    <rPh sb="398" eb="400">
      <t>スウチ</t>
    </rPh>
    <rPh sb="401" eb="403">
      <t>アッカ</t>
    </rPh>
    <rPh sb="404" eb="406">
      <t>ケネン</t>
    </rPh>
    <rPh sb="414" eb="416">
      <t>リヨウ</t>
    </rPh>
    <rPh sb="416" eb="418">
      <t>ジョウキョウ</t>
    </rPh>
    <rPh sb="419" eb="420">
      <t>フ</t>
    </rPh>
    <rPh sb="425" eb="427">
      <t>コンゴ</t>
    </rPh>
    <rPh sb="427" eb="429">
      <t>シセツ</t>
    </rPh>
    <rPh sb="439" eb="441">
      <t>ケントウ</t>
    </rPh>
    <rPh sb="445" eb="447">
      <t>ドウジ</t>
    </rPh>
    <rPh sb="448" eb="450">
      <t>テキセツ</t>
    </rPh>
    <rPh sb="451" eb="453">
      <t>カンロ</t>
    </rPh>
    <rPh sb="453" eb="455">
      <t>コウシン</t>
    </rPh>
    <rPh sb="458" eb="460">
      <t>ロウスイ</t>
    </rPh>
    <rPh sb="461" eb="463">
      <t>シュクゲン</t>
    </rPh>
    <rPh sb="463" eb="464">
      <t>トウ</t>
    </rPh>
    <rPh sb="467" eb="468">
      <t>ア</t>
    </rPh>
    <phoneticPr fontId="4"/>
  </si>
  <si>
    <t xml:space="preserve">
　大規模な管路・施設更新は、概ね完了しているが、老朽管の計画更新や施設設備の改修等については、財源不足の問題などから、依然として実施できない状況にある。
　経営規模の小さい事業体に共通の課題となっているが、今後も収益の大幅な上昇は見込めないことから、老朽化対策について効果的な手法や費用の縮減策など情報収集を行いながら、水の安定供給を図っていく。</t>
    <rPh sb="2" eb="5">
      <t>ダイキボ</t>
    </rPh>
    <rPh sb="6" eb="8">
      <t>カンロ</t>
    </rPh>
    <rPh sb="9" eb="11">
      <t>シセツ</t>
    </rPh>
    <rPh sb="11" eb="13">
      <t>コウシン</t>
    </rPh>
    <rPh sb="15" eb="16">
      <t>オオム</t>
    </rPh>
    <rPh sb="17" eb="19">
      <t>カンリョウ</t>
    </rPh>
    <rPh sb="25" eb="27">
      <t>ロウキュウ</t>
    </rPh>
    <rPh sb="27" eb="28">
      <t>カン</t>
    </rPh>
    <rPh sb="31" eb="33">
      <t>コウシン</t>
    </rPh>
    <rPh sb="34" eb="36">
      <t>シセツ</t>
    </rPh>
    <rPh sb="36" eb="38">
      <t>セツビ</t>
    </rPh>
    <rPh sb="39" eb="41">
      <t>カイシュウ</t>
    </rPh>
    <rPh sb="41" eb="42">
      <t>トウ</t>
    </rPh>
    <rPh sb="48" eb="50">
      <t>ザイゲン</t>
    </rPh>
    <rPh sb="50" eb="52">
      <t>ブソク</t>
    </rPh>
    <rPh sb="53" eb="55">
      <t>モンダイ</t>
    </rPh>
    <rPh sb="60" eb="62">
      <t>イゼン</t>
    </rPh>
    <rPh sb="65" eb="67">
      <t>ジッシ</t>
    </rPh>
    <rPh sb="71" eb="73">
      <t>ジョウキョウ</t>
    </rPh>
    <rPh sb="79" eb="81">
      <t>ケイエイ</t>
    </rPh>
    <rPh sb="81" eb="83">
      <t>キボ</t>
    </rPh>
    <rPh sb="84" eb="85">
      <t>チイ</t>
    </rPh>
    <rPh sb="87" eb="90">
      <t>ジギョウタイ</t>
    </rPh>
    <rPh sb="91" eb="93">
      <t>キョウツウ</t>
    </rPh>
    <rPh sb="94" eb="96">
      <t>カダイ</t>
    </rPh>
    <rPh sb="104" eb="106">
      <t>コンゴ</t>
    </rPh>
    <rPh sb="107" eb="109">
      <t>シュウエキ</t>
    </rPh>
    <rPh sb="110" eb="112">
      <t>オオハバ</t>
    </rPh>
    <rPh sb="113" eb="115">
      <t>ジョウショウ</t>
    </rPh>
    <rPh sb="116" eb="118">
      <t>ミコ</t>
    </rPh>
    <rPh sb="126" eb="129">
      <t>ロウキュウカ</t>
    </rPh>
    <rPh sb="129" eb="131">
      <t>タイサク</t>
    </rPh>
    <rPh sb="135" eb="138">
      <t>コウカテキ</t>
    </rPh>
    <rPh sb="139" eb="141">
      <t>シュホウ</t>
    </rPh>
    <rPh sb="142" eb="144">
      <t>ヒヨウ</t>
    </rPh>
    <rPh sb="145" eb="147">
      <t>シュクゲン</t>
    </rPh>
    <rPh sb="147" eb="148">
      <t>サク</t>
    </rPh>
    <rPh sb="150" eb="152">
      <t>ジョウホウ</t>
    </rPh>
    <rPh sb="152" eb="154">
      <t>シュウシュウ</t>
    </rPh>
    <rPh sb="155" eb="156">
      <t>オコナ</t>
    </rPh>
    <rPh sb="161" eb="162">
      <t>ミズ</t>
    </rPh>
    <rPh sb="163" eb="165">
      <t>アンテイ</t>
    </rPh>
    <rPh sb="165" eb="167">
      <t>キョウキュウ</t>
    </rPh>
    <rPh sb="168" eb="169">
      <t>ハカ</t>
    </rPh>
    <phoneticPr fontId="4"/>
  </si>
  <si>
    <t xml:space="preserve">
　近年の大型事業を終え、次第に地方債残高も減少に転じる見込みではあるが、同時に給水収益の減少も見込まれる。
　地方公営企業として、今後も安定的に継続運営を行っていくため、今まで以上に維持管理、施設管理のスリム化を図っていくとともに、料金改定による収益見直しについて本格的に取り組んでいく必要がある。</t>
    <rPh sb="4" eb="6">
      <t>キンネン</t>
    </rPh>
    <rPh sb="7" eb="9">
      <t>オオガタ</t>
    </rPh>
    <rPh sb="9" eb="11">
      <t>ジギョウ</t>
    </rPh>
    <rPh sb="12" eb="13">
      <t>オ</t>
    </rPh>
    <rPh sb="15" eb="17">
      <t>シダイ</t>
    </rPh>
    <rPh sb="18" eb="21">
      <t>チホウサイ</t>
    </rPh>
    <rPh sb="21" eb="23">
      <t>ザンダカ</t>
    </rPh>
    <rPh sb="24" eb="26">
      <t>ゲンショウ</t>
    </rPh>
    <rPh sb="27" eb="28">
      <t>テン</t>
    </rPh>
    <rPh sb="30" eb="32">
      <t>ミコ</t>
    </rPh>
    <rPh sb="39" eb="41">
      <t>ドウジ</t>
    </rPh>
    <rPh sb="42" eb="44">
      <t>キュウスイ</t>
    </rPh>
    <rPh sb="44" eb="46">
      <t>シュウエキ</t>
    </rPh>
    <rPh sb="47" eb="49">
      <t>ゲンショウ</t>
    </rPh>
    <rPh sb="50" eb="52">
      <t>ミコ</t>
    </rPh>
    <rPh sb="58" eb="60">
      <t>チホウ</t>
    </rPh>
    <rPh sb="60" eb="62">
      <t>コウエイ</t>
    </rPh>
    <rPh sb="62" eb="64">
      <t>キギョウ</t>
    </rPh>
    <rPh sb="68" eb="70">
      <t>コンゴ</t>
    </rPh>
    <rPh sb="71" eb="74">
      <t>アンテイテキ</t>
    </rPh>
    <rPh sb="75" eb="77">
      <t>ケイゾク</t>
    </rPh>
    <rPh sb="77" eb="79">
      <t>ウンエイ</t>
    </rPh>
    <rPh sb="80" eb="81">
      <t>オコナ</t>
    </rPh>
    <rPh sb="88" eb="89">
      <t>イマ</t>
    </rPh>
    <rPh sb="91" eb="93">
      <t>イジョウ</t>
    </rPh>
    <rPh sb="107" eb="108">
      <t>カ</t>
    </rPh>
    <rPh sb="109" eb="110">
      <t>ハカ</t>
    </rPh>
    <rPh sb="119" eb="121">
      <t>リョウキン</t>
    </rPh>
    <rPh sb="121" eb="123">
      <t>カイテイ</t>
    </rPh>
    <rPh sb="126" eb="128">
      <t>シュウエキ</t>
    </rPh>
    <rPh sb="128" eb="130">
      <t>ミナオ</t>
    </rPh>
    <rPh sb="135" eb="138">
      <t>ホンカクテキ</t>
    </rPh>
    <rPh sb="139" eb="140">
      <t>ト</t>
    </rPh>
    <rPh sb="141" eb="142">
      <t>ク</t>
    </rPh>
    <rPh sb="146" eb="14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</si>
</sst>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8CEC-4827-9A7D-615FBCBF6896}"/>
            </c:ext>
          </c:extLst>
        </c:ser>
        <c:dLbls>
          <c:showLegendKey val="0"/>
          <c:showVal val="0"/>
          <c:showCatName val="0"/>
          <c:showSerName val="0"/>
          <c:showPercent val="0"/>
          <c:showBubbleSize val="0"/>
        </c:dLbls>
        <c:gapWidth val="150"/>
        <c:axId val="-1895213712"/>
        <c:axId val="-189520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0.43</c:v>
                </c:pt>
              </c:numCache>
            </c:numRef>
          </c:val>
          <c:smooth val="0"/>
          <c:extLst xmlns:c16r2="http://schemas.microsoft.com/office/drawing/2015/06/chart">
            <c:ext xmlns:c16="http://schemas.microsoft.com/office/drawing/2014/chart" uri="{C3380CC4-5D6E-409C-BE32-E72D297353CC}">
              <c16:uniqueId val="{00000001-8CEC-4827-9A7D-615FBCBF6896}"/>
            </c:ext>
          </c:extLst>
        </c:ser>
        <c:dLbls>
          <c:showLegendKey val="0"/>
          <c:showVal val="0"/>
          <c:showCatName val="0"/>
          <c:showSerName val="0"/>
          <c:showPercent val="0"/>
          <c:showBubbleSize val="0"/>
        </c:dLbls>
        <c:marker val="1"/>
        <c:smooth val="0"/>
        <c:axId val="-1895213712"/>
        <c:axId val="-1895206640"/>
      </c:lineChart>
      <c:dateAx>
        <c:axId val="-1895213712"/>
        <c:scaling>
          <c:orientation val="minMax"/>
        </c:scaling>
        <c:delete val="1"/>
        <c:axPos val="b"/>
        <c:numFmt formatCode="&quot;H&quot;yy" sourceLinked="1"/>
        <c:majorTickMark val="none"/>
        <c:minorTickMark val="none"/>
        <c:tickLblPos val="none"/>
        <c:crossAx val="-1895206640"/>
        <c:crosses val="autoZero"/>
        <c:auto val="1"/>
        <c:lblOffset val="100"/>
        <c:baseTimeUnit val="years"/>
      </c:dateAx>
      <c:valAx>
        <c:axId val="-189520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521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0</c:v>
                </c:pt>
                <c:pt idx="1">
                  <c:v>0</c:v>
                </c:pt>
                <c:pt idx="2">
                  <c:v>0</c:v>
                </c:pt>
                <c:pt idx="3">
                  <c:v>0</c:v>
                </c:pt>
                <c:pt idx="4">
                  <c:v>56.8</c:v>
                </c:pt>
              </c:numCache>
            </c:numRef>
          </c:val>
          <c:extLst xmlns:c16r2="http://schemas.microsoft.com/office/drawing/2015/06/chart">
            <c:ext xmlns:c16="http://schemas.microsoft.com/office/drawing/2014/chart" uri="{C3380CC4-5D6E-409C-BE32-E72D297353CC}">
              <c16:uniqueId val="{00000000-4187-4932-BD1A-83F3A1F8A966}"/>
            </c:ext>
          </c:extLst>
        </c:ser>
        <c:dLbls>
          <c:showLegendKey val="0"/>
          <c:showVal val="0"/>
          <c:showCatName val="0"/>
          <c:showSerName val="0"/>
          <c:showPercent val="0"/>
          <c:showBubbleSize val="0"/>
        </c:dLbls>
        <c:gapWidth val="150"/>
        <c:axId val="-1888383504"/>
        <c:axId val="-1888381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49.01</c:v>
                </c:pt>
              </c:numCache>
            </c:numRef>
          </c:val>
          <c:smooth val="0"/>
          <c:extLst xmlns:c16r2="http://schemas.microsoft.com/office/drawing/2015/06/chart">
            <c:ext xmlns:c16="http://schemas.microsoft.com/office/drawing/2014/chart" uri="{C3380CC4-5D6E-409C-BE32-E72D297353CC}">
              <c16:uniqueId val="{00000001-4187-4932-BD1A-83F3A1F8A966}"/>
            </c:ext>
          </c:extLst>
        </c:ser>
        <c:dLbls>
          <c:showLegendKey val="0"/>
          <c:showVal val="0"/>
          <c:showCatName val="0"/>
          <c:showSerName val="0"/>
          <c:showPercent val="0"/>
          <c:showBubbleSize val="0"/>
        </c:dLbls>
        <c:marker val="1"/>
        <c:smooth val="0"/>
        <c:axId val="-1888383504"/>
        <c:axId val="-1888381328"/>
      </c:lineChart>
      <c:dateAx>
        <c:axId val="-1888383504"/>
        <c:scaling>
          <c:orientation val="minMax"/>
        </c:scaling>
        <c:delete val="1"/>
        <c:axPos val="b"/>
        <c:numFmt formatCode="&quot;H&quot;yy" sourceLinked="1"/>
        <c:majorTickMark val="none"/>
        <c:minorTickMark val="none"/>
        <c:tickLblPos val="none"/>
        <c:crossAx val="-1888381328"/>
        <c:crosses val="autoZero"/>
        <c:auto val="1"/>
        <c:lblOffset val="100"/>
        <c:baseTimeUnit val="years"/>
      </c:dateAx>
      <c:valAx>
        <c:axId val="-188838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838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0</c:v>
                </c:pt>
                <c:pt idx="1">
                  <c:v>0</c:v>
                </c:pt>
                <c:pt idx="2">
                  <c:v>0</c:v>
                </c:pt>
                <c:pt idx="3">
                  <c:v>0</c:v>
                </c:pt>
                <c:pt idx="4">
                  <c:v>80.400000000000006</c:v>
                </c:pt>
              </c:numCache>
            </c:numRef>
          </c:val>
          <c:extLst xmlns:c16r2="http://schemas.microsoft.com/office/drawing/2015/06/chart">
            <c:ext xmlns:c16="http://schemas.microsoft.com/office/drawing/2014/chart" uri="{C3380CC4-5D6E-409C-BE32-E72D297353CC}">
              <c16:uniqueId val="{00000000-5DBB-4E86-9CF0-0B3D3AC6B61D}"/>
            </c:ext>
          </c:extLst>
        </c:ser>
        <c:dLbls>
          <c:showLegendKey val="0"/>
          <c:showVal val="0"/>
          <c:showCatName val="0"/>
          <c:showSerName val="0"/>
          <c:showPercent val="0"/>
          <c:showBubbleSize val="0"/>
        </c:dLbls>
        <c:gapWidth val="150"/>
        <c:axId val="-1888370448"/>
        <c:axId val="-1888375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76.569999999999993</c:v>
                </c:pt>
              </c:numCache>
            </c:numRef>
          </c:val>
          <c:smooth val="0"/>
          <c:extLst xmlns:c16r2="http://schemas.microsoft.com/office/drawing/2015/06/chart">
            <c:ext xmlns:c16="http://schemas.microsoft.com/office/drawing/2014/chart" uri="{C3380CC4-5D6E-409C-BE32-E72D297353CC}">
              <c16:uniqueId val="{00000001-5DBB-4E86-9CF0-0B3D3AC6B61D}"/>
            </c:ext>
          </c:extLst>
        </c:ser>
        <c:dLbls>
          <c:showLegendKey val="0"/>
          <c:showVal val="0"/>
          <c:showCatName val="0"/>
          <c:showSerName val="0"/>
          <c:showPercent val="0"/>
          <c:showBubbleSize val="0"/>
        </c:dLbls>
        <c:marker val="1"/>
        <c:smooth val="0"/>
        <c:axId val="-1888370448"/>
        <c:axId val="-1888375344"/>
      </c:lineChart>
      <c:dateAx>
        <c:axId val="-1888370448"/>
        <c:scaling>
          <c:orientation val="minMax"/>
        </c:scaling>
        <c:delete val="1"/>
        <c:axPos val="b"/>
        <c:numFmt formatCode="&quot;H&quot;yy" sourceLinked="1"/>
        <c:majorTickMark val="none"/>
        <c:minorTickMark val="none"/>
        <c:tickLblPos val="none"/>
        <c:crossAx val="-1888375344"/>
        <c:crosses val="autoZero"/>
        <c:auto val="1"/>
        <c:lblOffset val="100"/>
        <c:baseTimeUnit val="years"/>
      </c:dateAx>
      <c:valAx>
        <c:axId val="-188837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837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0</c:v>
                </c:pt>
                <c:pt idx="1">
                  <c:v>0</c:v>
                </c:pt>
                <c:pt idx="2">
                  <c:v>0</c:v>
                </c:pt>
                <c:pt idx="3">
                  <c:v>0</c:v>
                </c:pt>
                <c:pt idx="4">
                  <c:v>112.46</c:v>
                </c:pt>
              </c:numCache>
            </c:numRef>
          </c:val>
          <c:extLst xmlns:c16r2="http://schemas.microsoft.com/office/drawing/2015/06/chart">
            <c:ext xmlns:c16="http://schemas.microsoft.com/office/drawing/2014/chart" uri="{C3380CC4-5D6E-409C-BE32-E72D297353CC}">
              <c16:uniqueId val="{00000000-0D57-464B-BF12-AE0D80EC4CEE}"/>
            </c:ext>
          </c:extLst>
        </c:ser>
        <c:dLbls>
          <c:showLegendKey val="0"/>
          <c:showVal val="0"/>
          <c:showCatName val="0"/>
          <c:showSerName val="0"/>
          <c:showPercent val="0"/>
          <c:showBubbleSize val="0"/>
        </c:dLbls>
        <c:gapWidth val="150"/>
        <c:axId val="-1895212080"/>
        <c:axId val="-1895205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105.45</c:v>
                </c:pt>
              </c:numCache>
            </c:numRef>
          </c:val>
          <c:smooth val="0"/>
          <c:extLst xmlns:c16r2="http://schemas.microsoft.com/office/drawing/2015/06/chart">
            <c:ext xmlns:c16="http://schemas.microsoft.com/office/drawing/2014/chart" uri="{C3380CC4-5D6E-409C-BE32-E72D297353CC}">
              <c16:uniqueId val="{00000001-0D57-464B-BF12-AE0D80EC4CEE}"/>
            </c:ext>
          </c:extLst>
        </c:ser>
        <c:dLbls>
          <c:showLegendKey val="0"/>
          <c:showVal val="0"/>
          <c:showCatName val="0"/>
          <c:showSerName val="0"/>
          <c:showPercent val="0"/>
          <c:showBubbleSize val="0"/>
        </c:dLbls>
        <c:marker val="1"/>
        <c:smooth val="0"/>
        <c:axId val="-1895212080"/>
        <c:axId val="-1895205552"/>
      </c:lineChart>
      <c:dateAx>
        <c:axId val="-1895212080"/>
        <c:scaling>
          <c:orientation val="minMax"/>
        </c:scaling>
        <c:delete val="1"/>
        <c:axPos val="b"/>
        <c:numFmt formatCode="&quot;H&quot;yy" sourceLinked="1"/>
        <c:majorTickMark val="none"/>
        <c:minorTickMark val="none"/>
        <c:tickLblPos val="none"/>
        <c:crossAx val="-1895205552"/>
        <c:crosses val="autoZero"/>
        <c:auto val="1"/>
        <c:lblOffset val="100"/>
        <c:baseTimeUnit val="years"/>
      </c:dateAx>
      <c:valAx>
        <c:axId val="-18952055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9521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0</c:v>
                </c:pt>
                <c:pt idx="1">
                  <c:v>0</c:v>
                </c:pt>
                <c:pt idx="2">
                  <c:v>0</c:v>
                </c:pt>
                <c:pt idx="3">
                  <c:v>0</c:v>
                </c:pt>
                <c:pt idx="4">
                  <c:v>48.33</c:v>
                </c:pt>
              </c:numCache>
            </c:numRef>
          </c:val>
          <c:extLst xmlns:c16r2="http://schemas.microsoft.com/office/drawing/2015/06/chart">
            <c:ext xmlns:c16="http://schemas.microsoft.com/office/drawing/2014/chart" uri="{C3380CC4-5D6E-409C-BE32-E72D297353CC}">
              <c16:uniqueId val="{00000000-5BC2-4737-A6FA-E5BF031DDA58}"/>
            </c:ext>
          </c:extLst>
        </c:ser>
        <c:dLbls>
          <c:showLegendKey val="0"/>
          <c:showVal val="0"/>
          <c:showCatName val="0"/>
          <c:showSerName val="0"/>
          <c:showPercent val="0"/>
          <c:showBubbleSize val="0"/>
        </c:dLbls>
        <c:gapWidth val="150"/>
        <c:axId val="-1895207728"/>
        <c:axId val="-1895219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49.34</c:v>
                </c:pt>
              </c:numCache>
            </c:numRef>
          </c:val>
          <c:smooth val="0"/>
          <c:extLst xmlns:c16r2="http://schemas.microsoft.com/office/drawing/2015/06/chart">
            <c:ext xmlns:c16="http://schemas.microsoft.com/office/drawing/2014/chart" uri="{C3380CC4-5D6E-409C-BE32-E72D297353CC}">
              <c16:uniqueId val="{00000001-5BC2-4737-A6FA-E5BF031DDA58}"/>
            </c:ext>
          </c:extLst>
        </c:ser>
        <c:dLbls>
          <c:showLegendKey val="0"/>
          <c:showVal val="0"/>
          <c:showCatName val="0"/>
          <c:showSerName val="0"/>
          <c:showPercent val="0"/>
          <c:showBubbleSize val="0"/>
        </c:dLbls>
        <c:marker val="1"/>
        <c:smooth val="0"/>
        <c:axId val="-1895207728"/>
        <c:axId val="-1895219696"/>
      </c:lineChart>
      <c:dateAx>
        <c:axId val="-1895207728"/>
        <c:scaling>
          <c:orientation val="minMax"/>
        </c:scaling>
        <c:delete val="1"/>
        <c:axPos val="b"/>
        <c:numFmt formatCode="&quot;H&quot;yy" sourceLinked="1"/>
        <c:majorTickMark val="none"/>
        <c:minorTickMark val="none"/>
        <c:tickLblPos val="none"/>
        <c:crossAx val="-1895219696"/>
        <c:crosses val="autoZero"/>
        <c:auto val="1"/>
        <c:lblOffset val="100"/>
        <c:baseTimeUnit val="years"/>
      </c:dateAx>
      <c:valAx>
        <c:axId val="-189521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520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0</c:v>
                </c:pt>
                <c:pt idx="3">
                  <c:v>0</c:v>
                </c:pt>
                <c:pt idx="4">
                  <c:v>1.56</c:v>
                </c:pt>
              </c:numCache>
            </c:numRef>
          </c:val>
          <c:extLst xmlns:c16r2="http://schemas.microsoft.com/office/drawing/2015/06/chart">
            <c:ext xmlns:c16="http://schemas.microsoft.com/office/drawing/2014/chart" uri="{C3380CC4-5D6E-409C-BE32-E72D297353CC}">
              <c16:uniqueId val="{00000000-F7F9-4CED-87C0-AEC0C98D6872}"/>
            </c:ext>
          </c:extLst>
        </c:ser>
        <c:dLbls>
          <c:showLegendKey val="0"/>
          <c:showVal val="0"/>
          <c:showCatName val="0"/>
          <c:showSerName val="0"/>
          <c:showPercent val="0"/>
          <c:showBubbleSize val="0"/>
        </c:dLbls>
        <c:gapWidth val="150"/>
        <c:axId val="-1895220240"/>
        <c:axId val="-189521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22.75</c:v>
                </c:pt>
              </c:numCache>
            </c:numRef>
          </c:val>
          <c:smooth val="0"/>
          <c:extLst xmlns:c16r2="http://schemas.microsoft.com/office/drawing/2015/06/chart">
            <c:ext xmlns:c16="http://schemas.microsoft.com/office/drawing/2014/chart" uri="{C3380CC4-5D6E-409C-BE32-E72D297353CC}">
              <c16:uniqueId val="{00000001-F7F9-4CED-87C0-AEC0C98D6872}"/>
            </c:ext>
          </c:extLst>
        </c:ser>
        <c:dLbls>
          <c:showLegendKey val="0"/>
          <c:showVal val="0"/>
          <c:showCatName val="0"/>
          <c:showSerName val="0"/>
          <c:showPercent val="0"/>
          <c:showBubbleSize val="0"/>
        </c:dLbls>
        <c:marker val="1"/>
        <c:smooth val="0"/>
        <c:axId val="-1895220240"/>
        <c:axId val="-1895216432"/>
      </c:lineChart>
      <c:dateAx>
        <c:axId val="-1895220240"/>
        <c:scaling>
          <c:orientation val="minMax"/>
        </c:scaling>
        <c:delete val="1"/>
        <c:axPos val="b"/>
        <c:numFmt formatCode="&quot;H&quot;yy" sourceLinked="1"/>
        <c:majorTickMark val="none"/>
        <c:minorTickMark val="none"/>
        <c:tickLblPos val="none"/>
        <c:crossAx val="-1895216432"/>
        <c:crosses val="autoZero"/>
        <c:auto val="1"/>
        <c:lblOffset val="100"/>
        <c:baseTimeUnit val="years"/>
      </c:dateAx>
      <c:valAx>
        <c:axId val="-189521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522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C5DA-4D3B-84B9-F2BC48D20FC8}"/>
            </c:ext>
          </c:extLst>
        </c:ser>
        <c:dLbls>
          <c:showLegendKey val="0"/>
          <c:showVal val="0"/>
          <c:showCatName val="0"/>
          <c:showSerName val="0"/>
          <c:showPercent val="0"/>
          <c:showBubbleSize val="0"/>
        </c:dLbls>
        <c:gapWidth val="150"/>
        <c:axId val="-1895215344"/>
        <c:axId val="-2032460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29.38</c:v>
                </c:pt>
              </c:numCache>
            </c:numRef>
          </c:val>
          <c:smooth val="0"/>
          <c:extLst xmlns:c16r2="http://schemas.microsoft.com/office/drawing/2015/06/chart">
            <c:ext xmlns:c16="http://schemas.microsoft.com/office/drawing/2014/chart" uri="{C3380CC4-5D6E-409C-BE32-E72D297353CC}">
              <c16:uniqueId val="{00000001-C5DA-4D3B-84B9-F2BC48D20FC8}"/>
            </c:ext>
          </c:extLst>
        </c:ser>
        <c:dLbls>
          <c:showLegendKey val="0"/>
          <c:showVal val="0"/>
          <c:showCatName val="0"/>
          <c:showSerName val="0"/>
          <c:showPercent val="0"/>
          <c:showBubbleSize val="0"/>
        </c:dLbls>
        <c:marker val="1"/>
        <c:smooth val="0"/>
        <c:axId val="-1895215344"/>
        <c:axId val="-2032460800"/>
      </c:lineChart>
      <c:dateAx>
        <c:axId val="-1895215344"/>
        <c:scaling>
          <c:orientation val="minMax"/>
        </c:scaling>
        <c:delete val="1"/>
        <c:axPos val="b"/>
        <c:numFmt formatCode="&quot;H&quot;yy" sourceLinked="1"/>
        <c:majorTickMark val="none"/>
        <c:minorTickMark val="none"/>
        <c:tickLblPos val="none"/>
        <c:crossAx val="-2032460800"/>
        <c:crosses val="autoZero"/>
        <c:auto val="1"/>
        <c:lblOffset val="100"/>
        <c:baseTimeUnit val="years"/>
      </c:dateAx>
      <c:valAx>
        <c:axId val="-20324608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9521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0</c:v>
                </c:pt>
                <c:pt idx="1">
                  <c:v>0</c:v>
                </c:pt>
                <c:pt idx="2">
                  <c:v>0</c:v>
                </c:pt>
                <c:pt idx="3">
                  <c:v>0</c:v>
                </c:pt>
                <c:pt idx="4">
                  <c:v>214.88</c:v>
                </c:pt>
              </c:numCache>
            </c:numRef>
          </c:val>
          <c:extLst xmlns:c16r2="http://schemas.microsoft.com/office/drawing/2015/06/chart">
            <c:ext xmlns:c16="http://schemas.microsoft.com/office/drawing/2014/chart" uri="{C3380CC4-5D6E-409C-BE32-E72D297353CC}">
              <c16:uniqueId val="{00000000-D17C-4B15-8A72-C879D3CE2B6B}"/>
            </c:ext>
          </c:extLst>
        </c:ser>
        <c:dLbls>
          <c:showLegendKey val="0"/>
          <c:showVal val="0"/>
          <c:showCatName val="0"/>
          <c:showSerName val="0"/>
          <c:showPercent val="0"/>
          <c:showBubbleSize val="0"/>
        </c:dLbls>
        <c:gapWidth val="150"/>
        <c:axId val="-2032461344"/>
        <c:axId val="-156422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413.82</c:v>
                </c:pt>
              </c:numCache>
            </c:numRef>
          </c:val>
          <c:smooth val="0"/>
          <c:extLst xmlns:c16r2="http://schemas.microsoft.com/office/drawing/2015/06/chart">
            <c:ext xmlns:c16="http://schemas.microsoft.com/office/drawing/2014/chart" uri="{C3380CC4-5D6E-409C-BE32-E72D297353CC}">
              <c16:uniqueId val="{00000001-D17C-4B15-8A72-C879D3CE2B6B}"/>
            </c:ext>
          </c:extLst>
        </c:ser>
        <c:dLbls>
          <c:showLegendKey val="0"/>
          <c:showVal val="0"/>
          <c:showCatName val="0"/>
          <c:showSerName val="0"/>
          <c:showPercent val="0"/>
          <c:showBubbleSize val="0"/>
        </c:dLbls>
        <c:marker val="1"/>
        <c:smooth val="0"/>
        <c:axId val="-2032461344"/>
        <c:axId val="-156422304"/>
      </c:lineChart>
      <c:dateAx>
        <c:axId val="-2032461344"/>
        <c:scaling>
          <c:orientation val="minMax"/>
        </c:scaling>
        <c:delete val="1"/>
        <c:axPos val="b"/>
        <c:numFmt formatCode="&quot;H&quot;yy" sourceLinked="1"/>
        <c:majorTickMark val="none"/>
        <c:minorTickMark val="none"/>
        <c:tickLblPos val="none"/>
        <c:crossAx val="-156422304"/>
        <c:crosses val="autoZero"/>
        <c:auto val="1"/>
        <c:lblOffset val="100"/>
        <c:baseTimeUnit val="years"/>
      </c:dateAx>
      <c:valAx>
        <c:axId val="-156422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3246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0</c:v>
                </c:pt>
                <c:pt idx="1">
                  <c:v>0</c:v>
                </c:pt>
                <c:pt idx="2">
                  <c:v>0</c:v>
                </c:pt>
                <c:pt idx="3">
                  <c:v>0</c:v>
                </c:pt>
                <c:pt idx="4">
                  <c:v>1548.47</c:v>
                </c:pt>
              </c:numCache>
            </c:numRef>
          </c:val>
          <c:extLst xmlns:c16r2="http://schemas.microsoft.com/office/drawing/2015/06/chart">
            <c:ext xmlns:c16="http://schemas.microsoft.com/office/drawing/2014/chart" uri="{C3380CC4-5D6E-409C-BE32-E72D297353CC}">
              <c16:uniqueId val="{00000000-2A2E-4753-B5C7-86EC6B84E77C}"/>
            </c:ext>
          </c:extLst>
        </c:ser>
        <c:dLbls>
          <c:showLegendKey val="0"/>
          <c:showVal val="0"/>
          <c:showCatName val="0"/>
          <c:showSerName val="0"/>
          <c:showPercent val="0"/>
          <c:showBubbleSize val="0"/>
        </c:dLbls>
        <c:gapWidth val="150"/>
        <c:axId val="-1889079568"/>
        <c:axId val="-1889078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698.55</c:v>
                </c:pt>
              </c:numCache>
            </c:numRef>
          </c:val>
          <c:smooth val="0"/>
          <c:extLst xmlns:c16r2="http://schemas.microsoft.com/office/drawing/2015/06/chart">
            <c:ext xmlns:c16="http://schemas.microsoft.com/office/drawing/2014/chart" uri="{C3380CC4-5D6E-409C-BE32-E72D297353CC}">
              <c16:uniqueId val="{00000001-2A2E-4753-B5C7-86EC6B84E77C}"/>
            </c:ext>
          </c:extLst>
        </c:ser>
        <c:dLbls>
          <c:showLegendKey val="0"/>
          <c:showVal val="0"/>
          <c:showCatName val="0"/>
          <c:showSerName val="0"/>
          <c:showPercent val="0"/>
          <c:showBubbleSize val="0"/>
        </c:dLbls>
        <c:marker val="1"/>
        <c:smooth val="0"/>
        <c:axId val="-1889079568"/>
        <c:axId val="-1889078480"/>
      </c:lineChart>
      <c:dateAx>
        <c:axId val="-1889079568"/>
        <c:scaling>
          <c:orientation val="minMax"/>
        </c:scaling>
        <c:delete val="1"/>
        <c:axPos val="b"/>
        <c:numFmt formatCode="&quot;H&quot;yy" sourceLinked="1"/>
        <c:majorTickMark val="none"/>
        <c:minorTickMark val="none"/>
        <c:tickLblPos val="none"/>
        <c:crossAx val="-1889078480"/>
        <c:crosses val="autoZero"/>
        <c:auto val="1"/>
        <c:lblOffset val="100"/>
        <c:baseTimeUnit val="years"/>
      </c:dateAx>
      <c:valAx>
        <c:axId val="-18890784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8907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0</c:v>
                </c:pt>
                <c:pt idx="1">
                  <c:v>0</c:v>
                </c:pt>
                <c:pt idx="2">
                  <c:v>0</c:v>
                </c:pt>
                <c:pt idx="3">
                  <c:v>0</c:v>
                </c:pt>
                <c:pt idx="4">
                  <c:v>68</c:v>
                </c:pt>
              </c:numCache>
            </c:numRef>
          </c:val>
          <c:extLst xmlns:c16r2="http://schemas.microsoft.com/office/drawing/2015/06/chart">
            <c:ext xmlns:c16="http://schemas.microsoft.com/office/drawing/2014/chart" uri="{C3380CC4-5D6E-409C-BE32-E72D297353CC}">
              <c16:uniqueId val="{00000000-9E15-459D-85A8-56740370C41F}"/>
            </c:ext>
          </c:extLst>
        </c:ser>
        <c:dLbls>
          <c:showLegendKey val="0"/>
          <c:showVal val="0"/>
          <c:showCatName val="0"/>
          <c:showSerName val="0"/>
          <c:showPercent val="0"/>
          <c:showBubbleSize val="0"/>
        </c:dLbls>
        <c:gapWidth val="150"/>
        <c:axId val="-1889079024"/>
        <c:axId val="-1889076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73.7</c:v>
                </c:pt>
              </c:numCache>
            </c:numRef>
          </c:val>
          <c:smooth val="0"/>
          <c:extLst xmlns:c16r2="http://schemas.microsoft.com/office/drawing/2015/06/chart">
            <c:ext xmlns:c16="http://schemas.microsoft.com/office/drawing/2014/chart" uri="{C3380CC4-5D6E-409C-BE32-E72D297353CC}">
              <c16:uniqueId val="{00000001-9E15-459D-85A8-56740370C41F}"/>
            </c:ext>
          </c:extLst>
        </c:ser>
        <c:dLbls>
          <c:showLegendKey val="0"/>
          <c:showVal val="0"/>
          <c:showCatName val="0"/>
          <c:showSerName val="0"/>
          <c:showPercent val="0"/>
          <c:showBubbleSize val="0"/>
        </c:dLbls>
        <c:marker val="1"/>
        <c:smooth val="0"/>
        <c:axId val="-1889079024"/>
        <c:axId val="-1889076848"/>
      </c:lineChart>
      <c:dateAx>
        <c:axId val="-1889079024"/>
        <c:scaling>
          <c:orientation val="minMax"/>
        </c:scaling>
        <c:delete val="1"/>
        <c:axPos val="b"/>
        <c:numFmt formatCode="&quot;H&quot;yy" sourceLinked="1"/>
        <c:majorTickMark val="none"/>
        <c:minorTickMark val="none"/>
        <c:tickLblPos val="none"/>
        <c:crossAx val="-1889076848"/>
        <c:crosses val="autoZero"/>
        <c:auto val="1"/>
        <c:lblOffset val="100"/>
        <c:baseTimeUnit val="years"/>
      </c:dateAx>
      <c:valAx>
        <c:axId val="-188907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907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0</c:v>
                </c:pt>
                <c:pt idx="1">
                  <c:v>0</c:v>
                </c:pt>
                <c:pt idx="2">
                  <c:v>0</c:v>
                </c:pt>
                <c:pt idx="3">
                  <c:v>0</c:v>
                </c:pt>
                <c:pt idx="4">
                  <c:v>260.19</c:v>
                </c:pt>
              </c:numCache>
            </c:numRef>
          </c:val>
          <c:extLst xmlns:c16r2="http://schemas.microsoft.com/office/drawing/2015/06/chart">
            <c:ext xmlns:c16="http://schemas.microsoft.com/office/drawing/2014/chart" uri="{C3380CC4-5D6E-409C-BE32-E72D297353CC}">
              <c16:uniqueId val="{00000000-8EDD-409C-A795-F1CCA96D449B}"/>
            </c:ext>
          </c:extLst>
        </c:ser>
        <c:dLbls>
          <c:showLegendKey val="0"/>
          <c:showVal val="0"/>
          <c:showCatName val="0"/>
          <c:showSerName val="0"/>
          <c:showPercent val="0"/>
          <c:showBubbleSize val="0"/>
        </c:dLbls>
        <c:gapWidth val="150"/>
        <c:axId val="-1889081744"/>
        <c:axId val="-1889081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261.02</c:v>
                </c:pt>
              </c:numCache>
            </c:numRef>
          </c:val>
          <c:smooth val="0"/>
          <c:extLst xmlns:c16r2="http://schemas.microsoft.com/office/drawing/2015/06/chart">
            <c:ext xmlns:c16="http://schemas.microsoft.com/office/drawing/2014/chart" uri="{C3380CC4-5D6E-409C-BE32-E72D297353CC}">
              <c16:uniqueId val="{00000001-8EDD-409C-A795-F1CCA96D449B}"/>
            </c:ext>
          </c:extLst>
        </c:ser>
        <c:dLbls>
          <c:showLegendKey val="0"/>
          <c:showVal val="0"/>
          <c:showCatName val="0"/>
          <c:showSerName val="0"/>
          <c:showPercent val="0"/>
          <c:showBubbleSize val="0"/>
        </c:dLbls>
        <c:marker val="1"/>
        <c:smooth val="0"/>
        <c:axId val="-1889081744"/>
        <c:axId val="-1889081200"/>
      </c:lineChart>
      <c:dateAx>
        <c:axId val="-1889081744"/>
        <c:scaling>
          <c:orientation val="minMax"/>
        </c:scaling>
        <c:delete val="1"/>
        <c:axPos val="b"/>
        <c:numFmt formatCode="&quot;H&quot;yy" sourceLinked="1"/>
        <c:majorTickMark val="none"/>
        <c:minorTickMark val="none"/>
        <c:tickLblPos val="none"/>
        <c:crossAx val="-1889081200"/>
        <c:crosses val="autoZero"/>
        <c:auto val="1"/>
        <c:lblOffset val="100"/>
        <c:baseTimeUnit val="years"/>
      </c:dateAx>
      <c:valAx>
        <c:axId val="-188908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908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【102.72】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【244.67】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【989.92】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【68.67】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【40.79】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【15.98】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25" zoomScale="85" zoomScaleNormal="85" workbookViewId="0">
      <selection activeCell="BR92" sqref="BR9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鳥取県　日南町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簡易水道事業</v>
      </c>
      <c r="Q8" s="83"/>
      <c r="R8" s="83"/>
      <c r="S8" s="83"/>
      <c r="T8" s="83"/>
      <c r="U8" s="83"/>
      <c r="V8" s="83"/>
      <c r="W8" s="83" t="str">
        <f>データ!$L$6</f>
        <v>C3</v>
      </c>
      <c r="X8" s="83"/>
      <c r="Y8" s="83"/>
      <c r="Z8" s="83"/>
      <c r="AA8" s="83"/>
      <c r="AB8" s="83"/>
      <c r="AC8" s="83"/>
      <c r="AD8" s="83" t="str">
        <f>データ!$M$6</f>
        <v>非設置</v>
      </c>
      <c r="AE8" s="83"/>
      <c r="AF8" s="83"/>
      <c r="AG8" s="83"/>
      <c r="AH8" s="83"/>
      <c r="AI8" s="83"/>
      <c r="AJ8" s="83"/>
      <c r="AK8" s="4"/>
      <c r="AL8" s="71">
        <f>データ!$R$6</f>
        <v>4498</v>
      </c>
      <c r="AM8" s="71"/>
      <c r="AN8" s="71"/>
      <c r="AO8" s="71"/>
      <c r="AP8" s="71"/>
      <c r="AQ8" s="71"/>
      <c r="AR8" s="71"/>
      <c r="AS8" s="71"/>
      <c r="AT8" s="67">
        <f>データ!$S$6</f>
        <v>340.96</v>
      </c>
      <c r="AU8" s="68"/>
      <c r="AV8" s="68"/>
      <c r="AW8" s="68"/>
      <c r="AX8" s="68"/>
      <c r="AY8" s="68"/>
      <c r="AZ8" s="68"/>
      <c r="BA8" s="68"/>
      <c r="BB8" s="70">
        <f>データ!$T$6</f>
        <v>13.19</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61.92</v>
      </c>
      <c r="J10" s="68"/>
      <c r="K10" s="68"/>
      <c r="L10" s="68"/>
      <c r="M10" s="68"/>
      <c r="N10" s="68"/>
      <c r="O10" s="69"/>
      <c r="P10" s="70">
        <f>データ!$P$6</f>
        <v>72.75</v>
      </c>
      <c r="Q10" s="70"/>
      <c r="R10" s="70"/>
      <c r="S10" s="70"/>
      <c r="T10" s="70"/>
      <c r="U10" s="70"/>
      <c r="V10" s="70"/>
      <c r="W10" s="71">
        <f>データ!$Q$6</f>
        <v>3170</v>
      </c>
      <c r="X10" s="71"/>
      <c r="Y10" s="71"/>
      <c r="Z10" s="71"/>
      <c r="AA10" s="71"/>
      <c r="AB10" s="71"/>
      <c r="AC10" s="71"/>
      <c r="AD10" s="2"/>
      <c r="AE10" s="2"/>
      <c r="AF10" s="2"/>
      <c r="AG10" s="2"/>
      <c r="AH10" s="4"/>
      <c r="AI10" s="4"/>
      <c r="AJ10" s="4"/>
      <c r="AK10" s="4"/>
      <c r="AL10" s="71">
        <f>データ!$U$6</f>
        <v>3236</v>
      </c>
      <c r="AM10" s="71"/>
      <c r="AN10" s="71"/>
      <c r="AO10" s="71"/>
      <c r="AP10" s="71"/>
      <c r="AQ10" s="71"/>
      <c r="AR10" s="71"/>
      <c r="AS10" s="71"/>
      <c r="AT10" s="67">
        <f>データ!$V$6</f>
        <v>20.73</v>
      </c>
      <c r="AU10" s="68"/>
      <c r="AV10" s="68"/>
      <c r="AW10" s="68"/>
      <c r="AX10" s="68"/>
      <c r="AY10" s="68"/>
      <c r="AZ10" s="68"/>
      <c r="BA10" s="68"/>
      <c r="BB10" s="70">
        <f>データ!$W$6</f>
        <v>156.1</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113</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114</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【102.72】</v>
      </c>
      <c r="F85" s="27" t="str">
        <f>データ!AS6</f>
        <v>【28.47】</v>
      </c>
      <c r="G85" s="27" t="str">
        <f>データ!BD6</f>
        <v>【244.67】</v>
      </c>
      <c r="H85" s="27" t="str">
        <f>データ!BO6</f>
        <v>【989.92】</v>
      </c>
      <c r="I85" s="27" t="str">
        <f>データ!BZ6</f>
        <v>【68.67】</v>
      </c>
      <c r="J85" s="27" t="str">
        <f>データ!CK6</f>
        <v>【264.82】</v>
      </c>
      <c r="K85" s="27" t="str">
        <f>データ!CV6</f>
        <v>【51.13】</v>
      </c>
      <c r="L85" s="27" t="str">
        <f>データ!DG6</f>
        <v>【76.64】</v>
      </c>
      <c r="M85" s="27" t="str">
        <f>データ!DR6</f>
        <v>【40.79】</v>
      </c>
      <c r="N85" s="27" t="str">
        <f>データ!EC6</f>
        <v>【15.98】</v>
      </c>
      <c r="O85" s="27" t="str">
        <f>データ!EN6</f>
        <v>【0.44】</v>
      </c>
    </row>
  </sheetData>
  <sheetProtection algorithmName="SHA-512" hashValue="YyghwBA3vfdMr4uGn8bH+EFXHSkX0S39u6TUzmw46NjWw4F/j7xhfoOwtJ0h/tHVD6APmff1t7y6KzIwxexR+Q==" saltValue="6sdDfWzzI7Op/tBLseKDJ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314013</v>
      </c>
      <c r="D6" s="34">
        <f t="shared" si="3"/>
        <v>46</v>
      </c>
      <c r="E6" s="34">
        <f t="shared" si="3"/>
        <v>1</v>
      </c>
      <c r="F6" s="34">
        <f t="shared" si="3"/>
        <v>0</v>
      </c>
      <c r="G6" s="34">
        <f t="shared" si="3"/>
        <v>5</v>
      </c>
      <c r="H6" s="34" t="str">
        <f t="shared" si="3"/>
        <v>鳥取県　日南町</v>
      </c>
      <c r="I6" s="34" t="str">
        <f t="shared" si="3"/>
        <v>法適用</v>
      </c>
      <c r="J6" s="34" t="str">
        <f t="shared" si="3"/>
        <v>水道事業</v>
      </c>
      <c r="K6" s="34" t="str">
        <f t="shared" si="3"/>
        <v>簡易水道事業</v>
      </c>
      <c r="L6" s="34" t="str">
        <f t="shared" si="3"/>
        <v>C3</v>
      </c>
      <c r="M6" s="34" t="str">
        <f t="shared" si="3"/>
        <v>非設置</v>
      </c>
      <c r="N6" s="35" t="str">
        <f t="shared" si="3"/>
        <v>-</v>
      </c>
      <c r="O6" s="35">
        <f t="shared" si="3"/>
        <v>61.92</v>
      </c>
      <c r="P6" s="35">
        <f t="shared" si="3"/>
        <v>72.75</v>
      </c>
      <c r="Q6" s="35">
        <f t="shared" si="3"/>
        <v>3170</v>
      </c>
      <c r="R6" s="35">
        <f t="shared" si="3"/>
        <v>4498</v>
      </c>
      <c r="S6" s="35">
        <f t="shared" si="3"/>
        <v>340.96</v>
      </c>
      <c r="T6" s="35">
        <f t="shared" si="3"/>
        <v>13.19</v>
      </c>
      <c r="U6" s="35">
        <f t="shared" si="3"/>
        <v>3236</v>
      </c>
      <c r="V6" s="35">
        <f t="shared" si="3"/>
        <v>20.73</v>
      </c>
      <c r="W6" s="35">
        <f t="shared" si="3"/>
        <v>156.1</v>
      </c>
      <c r="X6" s="36" t="str">
        <f>IF(X7="",NA(),X7)</f>
        <v>-</v>
      </c>
      <c r="Y6" s="36" t="str">
        <f t="shared" ref="Y6:AG6" si="4">IF(Y7="",NA(),Y7)</f>
        <v>-</v>
      </c>
      <c r="Z6" s="36" t="str">
        <f t="shared" si="4"/>
        <v>-</v>
      </c>
      <c r="AA6" s="36" t="str">
        <f t="shared" si="4"/>
        <v>-</v>
      </c>
      <c r="AB6" s="36">
        <f t="shared" si="4"/>
        <v>112.46</v>
      </c>
      <c r="AC6" s="36" t="str">
        <f t="shared" si="4"/>
        <v>-</v>
      </c>
      <c r="AD6" s="36" t="str">
        <f t="shared" si="4"/>
        <v>-</v>
      </c>
      <c r="AE6" s="36" t="str">
        <f t="shared" si="4"/>
        <v>-</v>
      </c>
      <c r="AF6" s="36" t="str">
        <f t="shared" si="4"/>
        <v>-</v>
      </c>
      <c r="AG6" s="36">
        <f t="shared" si="4"/>
        <v>105.45</v>
      </c>
      <c r="AH6" s="35" t="str">
        <f>IF(AH7="","",IF(AH7="-","【-】","【"&amp;SUBSTITUTE(TEXT(AH7,"#,##0.00"),"-","△")&amp;"】"))</f>
        <v>【102.72】</v>
      </c>
      <c r="AI6" s="36" t="str">
        <f>IF(AI7="",NA(),AI7)</f>
        <v>-</v>
      </c>
      <c r="AJ6" s="36" t="str">
        <f t="shared" ref="AJ6:AR6" si="5">IF(AJ7="",NA(),AJ7)</f>
        <v>-</v>
      </c>
      <c r="AK6" s="36" t="str">
        <f t="shared" si="5"/>
        <v>-</v>
      </c>
      <c r="AL6" s="36" t="str">
        <f t="shared" si="5"/>
        <v>-</v>
      </c>
      <c r="AM6" s="35">
        <f t="shared" si="5"/>
        <v>0</v>
      </c>
      <c r="AN6" s="36" t="str">
        <f t="shared" si="5"/>
        <v>-</v>
      </c>
      <c r="AO6" s="36" t="str">
        <f t="shared" si="5"/>
        <v>-</v>
      </c>
      <c r="AP6" s="36" t="str">
        <f t="shared" si="5"/>
        <v>-</v>
      </c>
      <c r="AQ6" s="36" t="str">
        <f t="shared" si="5"/>
        <v>-</v>
      </c>
      <c r="AR6" s="36">
        <f t="shared" si="5"/>
        <v>29.38</v>
      </c>
      <c r="AS6" s="35" t="str">
        <f>IF(AS7="","",IF(AS7="-","【-】","【"&amp;SUBSTITUTE(TEXT(AS7,"#,##0.00"),"-","△")&amp;"】"))</f>
        <v>【28.47】</v>
      </c>
      <c r="AT6" s="36" t="str">
        <f>IF(AT7="",NA(),AT7)</f>
        <v>-</v>
      </c>
      <c r="AU6" s="36" t="str">
        <f t="shared" ref="AU6:BC6" si="6">IF(AU7="",NA(),AU7)</f>
        <v>-</v>
      </c>
      <c r="AV6" s="36" t="str">
        <f t="shared" si="6"/>
        <v>-</v>
      </c>
      <c r="AW6" s="36" t="str">
        <f t="shared" si="6"/>
        <v>-</v>
      </c>
      <c r="AX6" s="36">
        <f t="shared" si="6"/>
        <v>214.88</v>
      </c>
      <c r="AY6" s="36" t="str">
        <f t="shared" si="6"/>
        <v>-</v>
      </c>
      <c r="AZ6" s="36" t="str">
        <f t="shared" si="6"/>
        <v>-</v>
      </c>
      <c r="BA6" s="36" t="str">
        <f t="shared" si="6"/>
        <v>-</v>
      </c>
      <c r="BB6" s="36" t="str">
        <f t="shared" si="6"/>
        <v>-</v>
      </c>
      <c r="BC6" s="36">
        <f t="shared" si="6"/>
        <v>413.82</v>
      </c>
      <c r="BD6" s="35" t="str">
        <f>IF(BD7="","",IF(BD7="-","【-】","【"&amp;SUBSTITUTE(TEXT(BD7,"#,##0.00"),"-","△")&amp;"】"))</f>
        <v>【244.67】</v>
      </c>
      <c r="BE6" s="36" t="str">
        <f>IF(BE7="",NA(),BE7)</f>
        <v>-</v>
      </c>
      <c r="BF6" s="36" t="str">
        <f t="shared" ref="BF6:BN6" si="7">IF(BF7="",NA(),BF7)</f>
        <v>-</v>
      </c>
      <c r="BG6" s="36" t="str">
        <f t="shared" si="7"/>
        <v>-</v>
      </c>
      <c r="BH6" s="36" t="str">
        <f t="shared" si="7"/>
        <v>-</v>
      </c>
      <c r="BI6" s="36">
        <f t="shared" si="7"/>
        <v>1548.47</v>
      </c>
      <c r="BJ6" s="36" t="str">
        <f t="shared" si="7"/>
        <v>-</v>
      </c>
      <c r="BK6" s="36" t="str">
        <f t="shared" si="7"/>
        <v>-</v>
      </c>
      <c r="BL6" s="36" t="str">
        <f t="shared" si="7"/>
        <v>-</v>
      </c>
      <c r="BM6" s="36" t="str">
        <f t="shared" si="7"/>
        <v>-</v>
      </c>
      <c r="BN6" s="36">
        <f t="shared" si="7"/>
        <v>698.55</v>
      </c>
      <c r="BO6" s="35" t="str">
        <f>IF(BO7="","",IF(BO7="-","【-】","【"&amp;SUBSTITUTE(TEXT(BO7,"#,##0.00"),"-","△")&amp;"】"))</f>
        <v>【989.92】</v>
      </c>
      <c r="BP6" s="36" t="str">
        <f>IF(BP7="",NA(),BP7)</f>
        <v>-</v>
      </c>
      <c r="BQ6" s="36" t="str">
        <f t="shared" ref="BQ6:BY6" si="8">IF(BQ7="",NA(),BQ7)</f>
        <v>-</v>
      </c>
      <c r="BR6" s="36" t="str">
        <f t="shared" si="8"/>
        <v>-</v>
      </c>
      <c r="BS6" s="36" t="str">
        <f t="shared" si="8"/>
        <v>-</v>
      </c>
      <c r="BT6" s="36">
        <f t="shared" si="8"/>
        <v>68</v>
      </c>
      <c r="BU6" s="36" t="str">
        <f t="shared" si="8"/>
        <v>-</v>
      </c>
      <c r="BV6" s="36" t="str">
        <f t="shared" si="8"/>
        <v>-</v>
      </c>
      <c r="BW6" s="36" t="str">
        <f t="shared" si="8"/>
        <v>-</v>
      </c>
      <c r="BX6" s="36" t="str">
        <f t="shared" si="8"/>
        <v>-</v>
      </c>
      <c r="BY6" s="36">
        <f t="shared" si="8"/>
        <v>73.7</v>
      </c>
      <c r="BZ6" s="35" t="str">
        <f>IF(BZ7="","",IF(BZ7="-","【-】","【"&amp;SUBSTITUTE(TEXT(BZ7,"#,##0.00"),"-","△")&amp;"】"))</f>
        <v>【68.67】</v>
      </c>
      <c r="CA6" s="36" t="str">
        <f>IF(CA7="",NA(),CA7)</f>
        <v>-</v>
      </c>
      <c r="CB6" s="36" t="str">
        <f t="shared" ref="CB6:CJ6" si="9">IF(CB7="",NA(),CB7)</f>
        <v>-</v>
      </c>
      <c r="CC6" s="36" t="str">
        <f t="shared" si="9"/>
        <v>-</v>
      </c>
      <c r="CD6" s="36" t="str">
        <f t="shared" si="9"/>
        <v>-</v>
      </c>
      <c r="CE6" s="36">
        <f t="shared" si="9"/>
        <v>260.19</v>
      </c>
      <c r="CF6" s="36" t="str">
        <f t="shared" si="9"/>
        <v>-</v>
      </c>
      <c r="CG6" s="36" t="str">
        <f t="shared" si="9"/>
        <v>-</v>
      </c>
      <c r="CH6" s="36" t="str">
        <f t="shared" si="9"/>
        <v>-</v>
      </c>
      <c r="CI6" s="36" t="str">
        <f t="shared" si="9"/>
        <v>-</v>
      </c>
      <c r="CJ6" s="36">
        <f t="shared" si="9"/>
        <v>261.02</v>
      </c>
      <c r="CK6" s="35" t="str">
        <f>IF(CK7="","",IF(CK7="-","【-】","【"&amp;SUBSTITUTE(TEXT(CK7,"#,##0.00"),"-","△")&amp;"】"))</f>
        <v>【264.82】</v>
      </c>
      <c r="CL6" s="36" t="str">
        <f>IF(CL7="",NA(),CL7)</f>
        <v>-</v>
      </c>
      <c r="CM6" s="36" t="str">
        <f t="shared" ref="CM6:CU6" si="10">IF(CM7="",NA(),CM7)</f>
        <v>-</v>
      </c>
      <c r="CN6" s="36" t="str">
        <f t="shared" si="10"/>
        <v>-</v>
      </c>
      <c r="CO6" s="36" t="str">
        <f t="shared" si="10"/>
        <v>-</v>
      </c>
      <c r="CP6" s="36">
        <f t="shared" si="10"/>
        <v>56.8</v>
      </c>
      <c r="CQ6" s="36" t="str">
        <f t="shared" si="10"/>
        <v>-</v>
      </c>
      <c r="CR6" s="36" t="str">
        <f t="shared" si="10"/>
        <v>-</v>
      </c>
      <c r="CS6" s="36" t="str">
        <f t="shared" si="10"/>
        <v>-</v>
      </c>
      <c r="CT6" s="36" t="str">
        <f t="shared" si="10"/>
        <v>-</v>
      </c>
      <c r="CU6" s="36">
        <f t="shared" si="10"/>
        <v>49.01</v>
      </c>
      <c r="CV6" s="35" t="str">
        <f>IF(CV7="","",IF(CV7="-","【-】","【"&amp;SUBSTITUTE(TEXT(CV7,"#,##0.00"),"-","△")&amp;"】"))</f>
        <v>【51.13】</v>
      </c>
      <c r="CW6" s="36" t="str">
        <f>IF(CW7="",NA(),CW7)</f>
        <v>-</v>
      </c>
      <c r="CX6" s="36" t="str">
        <f t="shared" ref="CX6:DF6" si="11">IF(CX7="",NA(),CX7)</f>
        <v>-</v>
      </c>
      <c r="CY6" s="36" t="str">
        <f t="shared" si="11"/>
        <v>-</v>
      </c>
      <c r="CZ6" s="36" t="str">
        <f t="shared" si="11"/>
        <v>-</v>
      </c>
      <c r="DA6" s="36">
        <f t="shared" si="11"/>
        <v>80.400000000000006</v>
      </c>
      <c r="DB6" s="36" t="str">
        <f t="shared" si="11"/>
        <v>-</v>
      </c>
      <c r="DC6" s="36" t="str">
        <f t="shared" si="11"/>
        <v>-</v>
      </c>
      <c r="DD6" s="36" t="str">
        <f t="shared" si="11"/>
        <v>-</v>
      </c>
      <c r="DE6" s="36" t="str">
        <f t="shared" si="11"/>
        <v>-</v>
      </c>
      <c r="DF6" s="36">
        <f t="shared" si="11"/>
        <v>76.569999999999993</v>
      </c>
      <c r="DG6" s="35" t="str">
        <f>IF(DG7="","",IF(DG7="-","【-】","【"&amp;SUBSTITUTE(TEXT(DG7,"#,##0.00"),"-","△")&amp;"】"))</f>
        <v>【76.64】</v>
      </c>
      <c r="DH6" s="36" t="str">
        <f>IF(DH7="",NA(),DH7)</f>
        <v>-</v>
      </c>
      <c r="DI6" s="36" t="str">
        <f t="shared" ref="DI6:DQ6" si="12">IF(DI7="",NA(),DI7)</f>
        <v>-</v>
      </c>
      <c r="DJ6" s="36" t="str">
        <f t="shared" si="12"/>
        <v>-</v>
      </c>
      <c r="DK6" s="36" t="str">
        <f t="shared" si="12"/>
        <v>-</v>
      </c>
      <c r="DL6" s="36">
        <f t="shared" si="12"/>
        <v>48.33</v>
      </c>
      <c r="DM6" s="36" t="str">
        <f t="shared" si="12"/>
        <v>-</v>
      </c>
      <c r="DN6" s="36" t="str">
        <f t="shared" si="12"/>
        <v>-</v>
      </c>
      <c r="DO6" s="36" t="str">
        <f t="shared" si="12"/>
        <v>-</v>
      </c>
      <c r="DP6" s="36" t="str">
        <f t="shared" si="12"/>
        <v>-</v>
      </c>
      <c r="DQ6" s="36">
        <f t="shared" si="12"/>
        <v>49.34</v>
      </c>
      <c r="DR6" s="35" t="str">
        <f>IF(DR7="","",IF(DR7="-","【-】","【"&amp;SUBSTITUTE(TEXT(DR7,"#,##0.00"),"-","△")&amp;"】"))</f>
        <v>【40.79】</v>
      </c>
      <c r="DS6" s="36" t="str">
        <f>IF(DS7="",NA(),DS7)</f>
        <v>-</v>
      </c>
      <c r="DT6" s="36" t="str">
        <f t="shared" ref="DT6:EB6" si="13">IF(DT7="",NA(),DT7)</f>
        <v>-</v>
      </c>
      <c r="DU6" s="36" t="str">
        <f t="shared" si="13"/>
        <v>-</v>
      </c>
      <c r="DV6" s="36" t="str">
        <f t="shared" si="13"/>
        <v>-</v>
      </c>
      <c r="DW6" s="36">
        <f t="shared" si="13"/>
        <v>1.56</v>
      </c>
      <c r="DX6" s="36" t="str">
        <f t="shared" si="13"/>
        <v>-</v>
      </c>
      <c r="DY6" s="36" t="str">
        <f t="shared" si="13"/>
        <v>-</v>
      </c>
      <c r="DZ6" s="36" t="str">
        <f t="shared" si="13"/>
        <v>-</v>
      </c>
      <c r="EA6" s="36" t="str">
        <f t="shared" si="13"/>
        <v>-</v>
      </c>
      <c r="EB6" s="36">
        <f t="shared" si="13"/>
        <v>22.75</v>
      </c>
      <c r="EC6" s="35" t="str">
        <f>IF(EC7="","",IF(EC7="-","【-】","【"&amp;SUBSTITUTE(TEXT(EC7,"#,##0.00"),"-","△")&amp;"】"))</f>
        <v>【15.98】</v>
      </c>
      <c r="ED6" s="36" t="str">
        <f>IF(ED7="",NA(),ED7)</f>
        <v>-</v>
      </c>
      <c r="EE6" s="36" t="str">
        <f t="shared" ref="EE6:EM6" si="14">IF(EE7="",NA(),EE7)</f>
        <v>-</v>
      </c>
      <c r="EF6" s="36" t="str">
        <f t="shared" si="14"/>
        <v>-</v>
      </c>
      <c r="EG6" s="36" t="str">
        <f t="shared" si="14"/>
        <v>-</v>
      </c>
      <c r="EH6" s="35">
        <f t="shared" si="14"/>
        <v>0</v>
      </c>
      <c r="EI6" s="36" t="str">
        <f t="shared" si="14"/>
        <v>-</v>
      </c>
      <c r="EJ6" s="36" t="str">
        <f t="shared" si="14"/>
        <v>-</v>
      </c>
      <c r="EK6" s="36" t="str">
        <f t="shared" si="14"/>
        <v>-</v>
      </c>
      <c r="EL6" s="36" t="str">
        <f t="shared" si="14"/>
        <v>-</v>
      </c>
      <c r="EM6" s="36">
        <f t="shared" si="14"/>
        <v>0.43</v>
      </c>
      <c r="EN6" s="35" t="str">
        <f>IF(EN7="","",IF(EN7="-","【-】","【"&amp;SUBSTITUTE(TEXT(EN7,"#,##0.00"),"-","△")&amp;"】"))</f>
        <v>【0.44】</v>
      </c>
    </row>
    <row r="7" spans="1:144" s="37" customFormat="1" x14ac:dyDescent="0.15">
      <c r="A7" s="29"/>
      <c r="B7" s="38">
        <v>2019</v>
      </c>
      <c r="C7" s="38">
        <v>314013</v>
      </c>
      <c r="D7" s="38">
        <v>46</v>
      </c>
      <c r="E7" s="38">
        <v>1</v>
      </c>
      <c r="F7" s="38">
        <v>0</v>
      </c>
      <c r="G7" s="38">
        <v>5</v>
      </c>
      <c r="H7" s="38" t="s">
        <v>93</v>
      </c>
      <c r="I7" s="38" t="s">
        <v>94</v>
      </c>
      <c r="J7" s="38" t="s">
        <v>95</v>
      </c>
      <c r="K7" s="38" t="s">
        <v>96</v>
      </c>
      <c r="L7" s="38" t="s">
        <v>97</v>
      </c>
      <c r="M7" s="38" t="s">
        <v>98</v>
      </c>
      <c r="N7" s="39" t="s">
        <v>99</v>
      </c>
      <c r="O7" s="39">
        <v>61.92</v>
      </c>
      <c r="P7" s="39">
        <v>72.75</v>
      </c>
      <c r="Q7" s="39">
        <v>3170</v>
      </c>
      <c r="R7" s="39">
        <v>4498</v>
      </c>
      <c r="S7" s="39">
        <v>340.96</v>
      </c>
      <c r="T7" s="39">
        <v>13.19</v>
      </c>
      <c r="U7" s="39">
        <v>3236</v>
      </c>
      <c r="V7" s="39">
        <v>20.73</v>
      </c>
      <c r="W7" s="39">
        <v>156.1</v>
      </c>
      <c r="X7" s="39" t="s">
        <v>99</v>
      </c>
      <c r="Y7" s="39" t="s">
        <v>99</v>
      </c>
      <c r="Z7" s="39" t="s">
        <v>99</v>
      </c>
      <c r="AA7" s="39" t="s">
        <v>99</v>
      </c>
      <c r="AB7" s="39">
        <v>112.46</v>
      </c>
      <c r="AC7" s="39" t="s">
        <v>99</v>
      </c>
      <c r="AD7" s="39" t="s">
        <v>99</v>
      </c>
      <c r="AE7" s="39" t="s">
        <v>99</v>
      </c>
      <c r="AF7" s="39" t="s">
        <v>99</v>
      </c>
      <c r="AG7" s="39">
        <v>105.45</v>
      </c>
      <c r="AH7" s="39">
        <v>102.72</v>
      </c>
      <c r="AI7" s="39" t="s">
        <v>99</v>
      </c>
      <c r="AJ7" s="39" t="s">
        <v>99</v>
      </c>
      <c r="AK7" s="39" t="s">
        <v>99</v>
      </c>
      <c r="AL7" s="39" t="s">
        <v>99</v>
      </c>
      <c r="AM7" s="39">
        <v>0</v>
      </c>
      <c r="AN7" s="39" t="s">
        <v>99</v>
      </c>
      <c r="AO7" s="39" t="s">
        <v>99</v>
      </c>
      <c r="AP7" s="39" t="s">
        <v>99</v>
      </c>
      <c r="AQ7" s="39" t="s">
        <v>99</v>
      </c>
      <c r="AR7" s="39">
        <v>29.38</v>
      </c>
      <c r="AS7" s="39">
        <v>28.47</v>
      </c>
      <c r="AT7" s="39" t="s">
        <v>99</v>
      </c>
      <c r="AU7" s="39" t="s">
        <v>99</v>
      </c>
      <c r="AV7" s="39" t="s">
        <v>99</v>
      </c>
      <c r="AW7" s="39" t="s">
        <v>99</v>
      </c>
      <c r="AX7" s="39">
        <v>214.88</v>
      </c>
      <c r="AY7" s="39" t="s">
        <v>99</v>
      </c>
      <c r="AZ7" s="39" t="s">
        <v>99</v>
      </c>
      <c r="BA7" s="39" t="s">
        <v>99</v>
      </c>
      <c r="BB7" s="39" t="s">
        <v>99</v>
      </c>
      <c r="BC7" s="39">
        <v>413.82</v>
      </c>
      <c r="BD7" s="39">
        <v>244.67</v>
      </c>
      <c r="BE7" s="39" t="s">
        <v>99</v>
      </c>
      <c r="BF7" s="39" t="s">
        <v>99</v>
      </c>
      <c r="BG7" s="39" t="s">
        <v>99</v>
      </c>
      <c r="BH7" s="39" t="s">
        <v>99</v>
      </c>
      <c r="BI7" s="39">
        <v>1548.47</v>
      </c>
      <c r="BJ7" s="39" t="s">
        <v>99</v>
      </c>
      <c r="BK7" s="39" t="s">
        <v>99</v>
      </c>
      <c r="BL7" s="39" t="s">
        <v>99</v>
      </c>
      <c r="BM7" s="39" t="s">
        <v>99</v>
      </c>
      <c r="BN7" s="39">
        <v>698.55</v>
      </c>
      <c r="BO7" s="39">
        <v>989.92</v>
      </c>
      <c r="BP7" s="39" t="s">
        <v>99</v>
      </c>
      <c r="BQ7" s="39" t="s">
        <v>99</v>
      </c>
      <c r="BR7" s="39" t="s">
        <v>99</v>
      </c>
      <c r="BS7" s="39" t="s">
        <v>99</v>
      </c>
      <c r="BT7" s="39">
        <v>68</v>
      </c>
      <c r="BU7" s="39" t="s">
        <v>99</v>
      </c>
      <c r="BV7" s="39" t="s">
        <v>99</v>
      </c>
      <c r="BW7" s="39" t="s">
        <v>99</v>
      </c>
      <c r="BX7" s="39" t="s">
        <v>99</v>
      </c>
      <c r="BY7" s="39">
        <v>73.7</v>
      </c>
      <c r="BZ7" s="39">
        <v>68.67</v>
      </c>
      <c r="CA7" s="39" t="s">
        <v>99</v>
      </c>
      <c r="CB7" s="39" t="s">
        <v>99</v>
      </c>
      <c r="CC7" s="39" t="s">
        <v>99</v>
      </c>
      <c r="CD7" s="39" t="s">
        <v>99</v>
      </c>
      <c r="CE7" s="39">
        <v>260.19</v>
      </c>
      <c r="CF7" s="39" t="s">
        <v>99</v>
      </c>
      <c r="CG7" s="39" t="s">
        <v>99</v>
      </c>
      <c r="CH7" s="39" t="s">
        <v>99</v>
      </c>
      <c r="CI7" s="39" t="s">
        <v>99</v>
      </c>
      <c r="CJ7" s="39">
        <v>261.02</v>
      </c>
      <c r="CK7" s="39">
        <v>264.82</v>
      </c>
      <c r="CL7" s="39" t="s">
        <v>99</v>
      </c>
      <c r="CM7" s="39" t="s">
        <v>99</v>
      </c>
      <c r="CN7" s="39" t="s">
        <v>99</v>
      </c>
      <c r="CO7" s="39" t="s">
        <v>99</v>
      </c>
      <c r="CP7" s="39">
        <v>56.8</v>
      </c>
      <c r="CQ7" s="39" t="s">
        <v>99</v>
      </c>
      <c r="CR7" s="39" t="s">
        <v>99</v>
      </c>
      <c r="CS7" s="39" t="s">
        <v>99</v>
      </c>
      <c r="CT7" s="39" t="s">
        <v>99</v>
      </c>
      <c r="CU7" s="39">
        <v>49.01</v>
      </c>
      <c r="CV7" s="39">
        <v>51.13</v>
      </c>
      <c r="CW7" s="39" t="s">
        <v>99</v>
      </c>
      <c r="CX7" s="39" t="s">
        <v>99</v>
      </c>
      <c r="CY7" s="39" t="s">
        <v>99</v>
      </c>
      <c r="CZ7" s="39" t="s">
        <v>99</v>
      </c>
      <c r="DA7" s="39">
        <v>80.400000000000006</v>
      </c>
      <c r="DB7" s="39" t="s">
        <v>99</v>
      </c>
      <c r="DC7" s="39" t="s">
        <v>99</v>
      </c>
      <c r="DD7" s="39" t="s">
        <v>99</v>
      </c>
      <c r="DE7" s="39" t="s">
        <v>99</v>
      </c>
      <c r="DF7" s="39">
        <v>76.569999999999993</v>
      </c>
      <c r="DG7" s="39">
        <v>76.64</v>
      </c>
      <c r="DH7" s="39" t="s">
        <v>99</v>
      </c>
      <c r="DI7" s="39" t="s">
        <v>99</v>
      </c>
      <c r="DJ7" s="39" t="s">
        <v>99</v>
      </c>
      <c r="DK7" s="39" t="s">
        <v>99</v>
      </c>
      <c r="DL7" s="39">
        <v>48.33</v>
      </c>
      <c r="DM7" s="39" t="s">
        <v>99</v>
      </c>
      <c r="DN7" s="39" t="s">
        <v>99</v>
      </c>
      <c r="DO7" s="39" t="s">
        <v>99</v>
      </c>
      <c r="DP7" s="39" t="s">
        <v>99</v>
      </c>
      <c r="DQ7" s="39">
        <v>49.34</v>
      </c>
      <c r="DR7" s="39">
        <v>40.79</v>
      </c>
      <c r="DS7" s="39" t="s">
        <v>99</v>
      </c>
      <c r="DT7" s="39" t="s">
        <v>99</v>
      </c>
      <c r="DU7" s="39" t="s">
        <v>99</v>
      </c>
      <c r="DV7" s="39" t="s">
        <v>99</v>
      </c>
      <c r="DW7" s="39">
        <v>1.56</v>
      </c>
      <c r="DX7" s="39" t="s">
        <v>99</v>
      </c>
      <c r="DY7" s="39" t="s">
        <v>99</v>
      </c>
      <c r="DZ7" s="39" t="s">
        <v>99</v>
      </c>
      <c r="EA7" s="39" t="s">
        <v>99</v>
      </c>
      <c r="EB7" s="39">
        <v>22.75</v>
      </c>
      <c r="EC7" s="39">
        <v>15.98</v>
      </c>
      <c r="ED7" s="39" t="s">
        <v>99</v>
      </c>
      <c r="EE7" s="39" t="s">
        <v>99</v>
      </c>
      <c r="EF7" s="39" t="s">
        <v>99</v>
      </c>
      <c r="EG7" s="39" t="s">
        <v>99</v>
      </c>
      <c r="EH7" s="39">
        <v>0</v>
      </c>
      <c r="EI7" s="39" t="s">
        <v>99</v>
      </c>
      <c r="EJ7" s="39" t="s">
        <v>99</v>
      </c>
      <c r="EK7" s="39" t="s">
        <v>99</v>
      </c>
      <c r="EL7" s="39" t="s">
        <v>99</v>
      </c>
      <c r="EM7" s="39">
        <v>0.43</v>
      </c>
      <c r="EN7" s="39">
        <v>0.44</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安達　秀樹</cp:lastModifiedBy>
  <cp:lastPrinted>2021-01-28T07:01:22Z</cp:lastPrinted>
  <dcterms:created xsi:type="dcterms:W3CDTF">2020-12-04T02:13:00Z</dcterms:created>
  <dcterms:modified xsi:type="dcterms:W3CDTF">2021-01-28T07:01:58Z</dcterms:modified>
  <cp:category/>
</cp:coreProperties>
</file>