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R1\調査表\"/>
    </mc:Choice>
  </mc:AlternateContent>
  <workbookProtection workbookAlgorithmName="SHA-512" workbookHashValue="BxMvVuDnNzPIGsPj50ePom1TGoo7aiWtI27jE+OGeXrNb/0Lv4iu+Rybv2uhCesszQ+Vg8zcoMAtSpb78Kw4hA==" workbookSaltValue="q6g7Z1vv41VUa5BCdeXYw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<sst xmlns="http://schemas.openxmlformats.org/spreadsheetml/2006/main" count="236" uniqueCount="120">
  <si>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</si>
  <si>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</si>
  <si>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</si>
  <si>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</si>
  <si>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</si>
  <si>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</si>
  <si>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</si>
  <si>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</si>
  <si>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</si>
  <si>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</si>
  <si>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</si>
  <si>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</si>
  <si>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</si>
  <si>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</si>
  <si>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</si>
  <si>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</si>
  <si>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</si>
  <si>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</si>
  <si>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</si>
  <si>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</si>
  <si>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</si>
  <si>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</si>
  <si>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</si>
  <si>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</si>
  <si>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</si>
  <si>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</si>
  <si>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</si>
  <si>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</si>
  <si>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</si>
  <si>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</si>
  <si>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</si>
  <si>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</si>
  <si>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</si>
  <si>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</si>
  <si>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</si>
  <si>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</si>
  <si>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</si>
  <si>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</si>
  <si>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</si>
  <si>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</si>
  <si>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</si>
  <si>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</si>
  <si>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</si>
  <si>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</si>
  <si>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</si>
  <si>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</si>
  <si>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</si>
  <si>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</si>
  <si>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</si>
  <si>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</si>
  <si>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</si>
  <si>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</si>
  <si>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</si>
  <si>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</si>
  <si>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</si>
  <si>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</si>
  <si>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</si>
  <si>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</si>
  <si>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</si>
  <si>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</si>
  <si>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</si>
  <si>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</si>
  <si>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</si>
  <si>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</si>
  <si>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</si>
  <si>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</si>
  <si>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</si>
  <si>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</si>
  <si>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</si>
  <si>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</si>
  <si>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</si>
  <si>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</si>
  <si>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</si>
  <si>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</si>
  <si>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</si>
  <si>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</si>
  <si>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</si>
  <si>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</si>
  <si>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</si>
  <si>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</si>
  <si>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</si>
  <si>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</si>
  <si>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</si>
  <si>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</si>
  <si>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</si>
  <si>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</si>
  <si>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</si>
  <si>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</si>
  <si>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</si>
  <si>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</si>
  <si>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</si>
  <si>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</si>
  <si>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</si>
  <si>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</si>
  <si>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</si>
  <si>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</si>
  <si>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</si>
  <si>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</si>
  <si>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</si>
  <si>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</si>
  <si>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</si>
  <si>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</si>
  <si>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</si>
  <si>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</si>
  <si>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</si>
  <si>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</si>
  <si>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</si>
  <si>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</si>
  <si>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</si>
  <si>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</si>
  <si>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</si>
  <si>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</si>
  <si>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</si>
  <si>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</si>
  <si>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</si>
  <si>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</si>
  <si>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</si>
  <si>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令和２年度から法適用事業へと移行し、より健全な事業経営に取り組む。
</t>
    <rPh sb="1" eb="3">
      <t>レイワ</t>
    </rPh>
    <rPh sb="4" eb="5">
      <t>ネン</t>
    </rPh>
    <rPh sb="5" eb="6">
      <t>ド</t>
    </rPh>
    <rPh sb="8" eb="9">
      <t>ホウ</t>
    </rPh>
    <rPh sb="9" eb="11">
      <t>テキヨウ</t>
    </rPh>
    <rPh sb="11" eb="13">
      <t>ジギョウ</t>
    </rPh>
    <rPh sb="15" eb="17">
      <t>イコウ</t>
    </rPh>
    <rPh sb="21" eb="23">
      <t>ケンゼン</t>
    </rPh>
    <phoneticPr fontId="4"/>
  </si>
  <si>
    <t>①収益的収支比率
　H29以降右肩上がりに推移しており、改善傾向にある。
④企業債残高対事業規模比率
　類似団体と比べて低い値で推移している。
⑤経費回収率
　100%を下回っているが、類似団体と比べると高い値（90%以上）を示している。
⑥汚水処理原価
　類似団体と比べて低い数値を示しており、汚水処理に係るコストは比較的低い。
⑦施設利用率
　計画時からの人口減により、類似団体の数値と同様、施設の稼働に余裕がある状態である。
⑧水洗化率
　類似団体を上回っており、今後も水栓化率向上に向けた啓発を行いたい。</t>
    <rPh sb="13" eb="15">
      <t>イコウ</t>
    </rPh>
    <rPh sb="15" eb="17">
      <t>ミギカタ</t>
    </rPh>
    <rPh sb="17" eb="18">
      <t>ア</t>
    </rPh>
    <rPh sb="21" eb="23">
      <t>スイイ</t>
    </rPh>
    <rPh sb="28" eb="30">
      <t>カイゼン</t>
    </rPh>
    <rPh sb="30" eb="32">
      <t>ケイコウ</t>
    </rPh>
    <rPh sb="39" eb="41">
      <t>キギョウ</t>
    </rPh>
    <rPh sb="41" eb="42">
      <t>サイ</t>
    </rPh>
    <rPh sb="42" eb="44">
      <t>ザンダカ</t>
    </rPh>
    <rPh sb="44" eb="45">
      <t>タイ</t>
    </rPh>
    <rPh sb="45" eb="47">
      <t>ジギョウ</t>
    </rPh>
    <rPh sb="47" eb="49">
      <t>キボ</t>
    </rPh>
    <rPh sb="49" eb="51">
      <t>ヒリツ</t>
    </rPh>
    <rPh sb="53" eb="55">
      <t>ルイジ</t>
    </rPh>
    <rPh sb="55" eb="57">
      <t>ダンタイ</t>
    </rPh>
    <rPh sb="58" eb="59">
      <t>クラ</t>
    </rPh>
    <rPh sb="61" eb="62">
      <t>ヒク</t>
    </rPh>
    <rPh sb="63" eb="64">
      <t>アタイ</t>
    </rPh>
    <rPh sb="65" eb="67">
      <t>スイイ</t>
    </rPh>
    <rPh sb="100" eb="101">
      <t>クラ</t>
    </rPh>
    <rPh sb="111" eb="113">
      <t>イジョウ</t>
    </rPh>
    <rPh sb="124" eb="126">
      <t>オスイ</t>
    </rPh>
    <rPh sb="126" eb="128">
      <t>ショリ</t>
    </rPh>
    <rPh sb="128" eb="130">
      <t>ゲンカ</t>
    </rPh>
    <rPh sb="132" eb="134">
      <t>ルイジ</t>
    </rPh>
    <rPh sb="134" eb="136">
      <t>ダンタイ</t>
    </rPh>
    <rPh sb="137" eb="138">
      <t>クラ</t>
    </rPh>
    <rPh sb="140" eb="141">
      <t>ヒク</t>
    </rPh>
    <rPh sb="142" eb="144">
      <t>スウチ</t>
    </rPh>
    <rPh sb="145" eb="146">
      <t>シメ</t>
    </rPh>
    <rPh sb="156" eb="157">
      <t>カカ</t>
    </rPh>
    <rPh sb="162" eb="165">
      <t>ヒカクテキ</t>
    </rPh>
    <rPh sb="165" eb="166">
      <t>ヒク</t>
    </rPh>
    <rPh sb="171" eb="173">
      <t>シセツ</t>
    </rPh>
    <rPh sb="173" eb="175">
      <t>リヨウ</t>
    </rPh>
    <rPh sb="175" eb="176">
      <t>リツ</t>
    </rPh>
    <rPh sb="178" eb="180">
      <t>ケイカク</t>
    </rPh>
    <rPh sb="184" eb="187">
      <t>ジンコウゲン</t>
    </rPh>
    <rPh sb="191" eb="193">
      <t>ルイジ</t>
    </rPh>
    <rPh sb="193" eb="195">
      <t>ダンタイ</t>
    </rPh>
    <rPh sb="196" eb="198">
      <t>スウチ</t>
    </rPh>
    <rPh sb="199" eb="201">
      <t>ドウヨウ</t>
    </rPh>
    <rPh sb="202" eb="204">
      <t>シセツ</t>
    </rPh>
    <rPh sb="205" eb="207">
      <t>カドウ</t>
    </rPh>
    <rPh sb="208" eb="210">
      <t>ヨユウ</t>
    </rPh>
    <rPh sb="213" eb="215">
      <t>ジョウタイ</t>
    </rPh>
    <rPh sb="243" eb="245">
      <t>スイセン</t>
    </rPh>
    <rPh sb="245" eb="246">
      <t>カ</t>
    </rPh>
    <rPh sb="246" eb="247">
      <t>リツ</t>
    </rPh>
    <rPh sb="247" eb="249">
      <t>コウジョウ</t>
    </rPh>
    <rPh sb="250" eb="251">
      <t>ム</t>
    </rPh>
    <rPh sb="253" eb="255">
      <t>ケイハツ</t>
    </rPh>
    <rPh sb="256" eb="257">
      <t>オコナ</t>
    </rPh>
    <phoneticPr fontId="4"/>
  </si>
  <si>
    <t>③管渠改善率
　特定環境保全公共下水道事業の管渠については、現在まで不具合もなく、改善、更新を実施していない。
　法定耐用年数に達するまで期間があるため、計画的な更新については、経営戦略の見直し時期にあわせて検討を行うものとする。</t>
    <rPh sb="1" eb="3">
      <t>カンキョ</t>
    </rPh>
    <rPh sb="3" eb="5">
      <t>カイゼン</t>
    </rPh>
    <rPh sb="5" eb="6">
      <t>リツ</t>
    </rPh>
    <rPh sb="64" eb="65">
      <t>タッ</t>
    </rPh>
    <rPh sb="89" eb="91">
      <t>ケイエイ</t>
    </rPh>
    <rPh sb="91" eb="93">
      <t>センリャク</t>
    </rPh>
    <rPh sb="94" eb="96">
      <t>ミナオ</t>
    </rPh>
    <rPh sb="97" eb="99">
      <t>ジキ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</si>
</sst>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A-497A-B267-C4185A03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78696"/>
        <c:axId val="48778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EA-497A-B267-C4185A03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8696"/>
        <c:axId val="487783008"/>
      </c:lineChart>
      <c:dateAx>
        <c:axId val="487778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83008"/>
        <c:crosses val="autoZero"/>
        <c:auto val="1"/>
        <c:lblOffset val="100"/>
        <c:baseTimeUnit val="years"/>
      </c:dateAx>
      <c:valAx>
        <c:axId val="48778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78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90.5</c:v>
                </c:pt>
                <c:pt idx="1">
                  <c:v>91.89</c:v>
                </c:pt>
                <c:pt idx="2">
                  <c:v>92.26</c:v>
                </c:pt>
                <c:pt idx="3">
                  <c:v>40.57</c:v>
                </c:pt>
                <c:pt idx="4">
                  <c:v>39.17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5-4F1A-9D9B-3533E462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024448"/>
        <c:axId val="48602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45-4F1A-9D9B-3533E462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24448"/>
        <c:axId val="486028368"/>
      </c:lineChart>
      <c:dateAx>
        <c:axId val="486024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6028368"/>
        <c:crosses val="autoZero"/>
        <c:auto val="1"/>
        <c:lblOffset val="100"/>
        <c:baseTimeUnit val="years"/>
      </c:dateAx>
      <c:valAx>
        <c:axId val="48602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02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87.38</c:v>
                </c:pt>
                <c:pt idx="1">
                  <c:v>89.17</c:v>
                </c:pt>
                <c:pt idx="2">
                  <c:v>89.28</c:v>
                </c:pt>
                <c:pt idx="3">
                  <c:v>90.56</c:v>
                </c:pt>
                <c:pt idx="4">
                  <c:v>90.7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01-4647-A916-C053112DD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029544"/>
        <c:axId val="48603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01-4647-A916-C053112DD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29544"/>
        <c:axId val="486031112"/>
      </c:lineChart>
      <c:dateAx>
        <c:axId val="486029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6031112"/>
        <c:crosses val="autoZero"/>
        <c:auto val="1"/>
        <c:lblOffset val="100"/>
        <c:baseTimeUnit val="years"/>
      </c:dateAx>
      <c:valAx>
        <c:axId val="48603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029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99.33</c:v>
                </c:pt>
                <c:pt idx="2">
                  <c:v>98.59</c:v>
                </c:pt>
                <c:pt idx="3">
                  <c:v>98.68</c:v>
                </c:pt>
                <c:pt idx="4">
                  <c:v>100.21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D-49EF-96DE-ADCCD3A7B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76344"/>
        <c:axId val="48778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7D-49EF-96DE-ADCCD3A7B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6344"/>
        <c:axId val="487782616"/>
      </c:lineChart>
      <c:dateAx>
        <c:axId val="487776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82616"/>
        <c:crosses val="autoZero"/>
        <c:auto val="1"/>
        <c:lblOffset val="100"/>
        <c:baseTimeUnit val="years"/>
      </c:dateAx>
      <c:valAx>
        <c:axId val="48778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7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7-4B1A-8CAC-2735E6BD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74776"/>
        <c:axId val="48777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7-4B1A-8CAC-2735E6BD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4776"/>
        <c:axId val="487776736"/>
      </c:lineChart>
      <c:dateAx>
        <c:axId val="487774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76736"/>
        <c:crosses val="autoZero"/>
        <c:auto val="1"/>
        <c:lblOffset val="100"/>
        <c:baseTimeUnit val="years"/>
      </c:dateAx>
      <c:valAx>
        <c:axId val="48777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74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4-434F-9DC5-32F3B5B9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79088"/>
        <c:axId val="48777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74-434F-9DC5-32F3B5B9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9088"/>
        <c:axId val="487777128"/>
      </c:lineChart>
      <c:dateAx>
        <c:axId val="487779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77128"/>
        <c:crosses val="autoZero"/>
        <c:auto val="1"/>
        <c:lblOffset val="100"/>
        <c:baseTimeUnit val="years"/>
      </c:dateAx>
      <c:valAx>
        <c:axId val="48777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7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48-483B-9FA0-6A3F5575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79872"/>
        <c:axId val="48778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48-483B-9FA0-6A3F5575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9872"/>
        <c:axId val="487781440"/>
      </c:lineChart>
      <c:dateAx>
        <c:axId val="487779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81440"/>
        <c:crosses val="autoZero"/>
        <c:auto val="1"/>
        <c:lblOffset val="100"/>
        <c:baseTimeUnit val="years"/>
      </c:dateAx>
      <c:valAx>
        <c:axId val="48778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7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C-4841-8FFE-B8CA7EBA1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89672"/>
        <c:axId val="48778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1C-4841-8FFE-B8CA7EBA1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89672"/>
        <c:axId val="487788888"/>
      </c:lineChart>
      <c:dateAx>
        <c:axId val="487789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88888"/>
        <c:crosses val="autoZero"/>
        <c:auto val="1"/>
        <c:lblOffset val="100"/>
        <c:baseTimeUnit val="years"/>
      </c:dateAx>
      <c:valAx>
        <c:axId val="48778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8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418.97</c:v>
                </c:pt>
                <c:pt idx="1">
                  <c:v>284.05</c:v>
                </c:pt>
                <c:pt idx="2">
                  <c:v>310.33999999999997</c:v>
                </c:pt>
                <c:pt idx="3">
                  <c:v>282.07</c:v>
                </c:pt>
                <c:pt idx="4">
                  <c:v>374.57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94-441B-9ACC-291A9F63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87320"/>
        <c:axId val="48778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94-441B-9ACC-291A9F63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87320"/>
        <c:axId val="487787712"/>
      </c:lineChart>
      <c:dateAx>
        <c:axId val="487787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87712"/>
        <c:crosses val="autoZero"/>
        <c:auto val="1"/>
        <c:lblOffset val="100"/>
        <c:baseTimeUnit val="years"/>
      </c:dateAx>
      <c:valAx>
        <c:axId val="48778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8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86.86</c:v>
                </c:pt>
                <c:pt idx="1">
                  <c:v>97.65</c:v>
                </c:pt>
                <c:pt idx="2">
                  <c:v>92.16</c:v>
                </c:pt>
                <c:pt idx="3">
                  <c:v>95.52</c:v>
                </c:pt>
                <c:pt idx="4">
                  <c:v>92.29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5-4F25-AA86-9FF1F0A1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022488"/>
        <c:axId val="48603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5-4F25-AA86-9FF1F0A1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22488"/>
        <c:axId val="486033856"/>
      </c:lineChart>
      <c:dateAx>
        <c:axId val="486022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6033856"/>
        <c:crosses val="autoZero"/>
        <c:auto val="1"/>
        <c:lblOffset val="100"/>
        <c:baseTimeUnit val="years"/>
      </c:dateAx>
      <c:valAx>
        <c:axId val="48603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022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206.32</c:v>
                </c:pt>
                <c:pt idx="1">
                  <c:v>179.67</c:v>
                </c:pt>
                <c:pt idx="2">
                  <c:v>188.81</c:v>
                </c:pt>
                <c:pt idx="3">
                  <c:v>190</c:v>
                </c:pt>
                <c:pt idx="4">
                  <c:v>176.72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1-4959-A950-C3DAD64D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027192"/>
        <c:axId val="48603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91-4959-A950-C3DAD64D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27192"/>
        <c:axId val="486030328"/>
      </c:lineChart>
      <c:dateAx>
        <c:axId val="486027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6030328"/>
        <c:crosses val="autoZero"/>
        <c:auto val="1"/>
        <c:lblOffset val="100"/>
        <c:baseTimeUnit val="years"/>
      </c:dateAx>
      <c:valAx>
        <c:axId val="48603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027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28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伯耆町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10861</v>
      </c>
      <c r="AM8" s="51"/>
      <c r="AN8" s="51"/>
      <c r="AO8" s="51"/>
      <c r="AP8" s="51"/>
      <c r="AQ8" s="51"/>
      <c r="AR8" s="51"/>
      <c r="AS8" s="51"/>
      <c r="AT8" s="46">
        <f>データ!T6</f>
        <v>139.44</v>
      </c>
      <c r="AU8" s="46"/>
      <c r="AV8" s="46"/>
      <c r="AW8" s="46"/>
      <c r="AX8" s="46"/>
      <c r="AY8" s="46"/>
      <c r="AZ8" s="46"/>
      <c r="BA8" s="46"/>
      <c r="BB8" s="46">
        <f>データ!U6</f>
        <v>77.89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40.78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3888</v>
      </c>
      <c r="AE10" s="51"/>
      <c r="AF10" s="51"/>
      <c r="AG10" s="51"/>
      <c r="AH10" s="51"/>
      <c r="AI10" s="51"/>
      <c r="AJ10" s="51"/>
      <c r="AK10" s="2"/>
      <c r="AL10" s="51">
        <f>データ!V6</f>
        <v>4419</v>
      </c>
      <c r="AM10" s="51"/>
      <c r="AN10" s="51"/>
      <c r="AO10" s="51"/>
      <c r="AP10" s="51"/>
      <c r="AQ10" s="51"/>
      <c r="AR10" s="51"/>
      <c r="AS10" s="51"/>
      <c r="AT10" s="46">
        <f>データ!W6</f>
        <v>1.42</v>
      </c>
      <c r="AU10" s="46"/>
      <c r="AV10" s="46"/>
      <c r="AW10" s="46"/>
      <c r="AX10" s="46"/>
      <c r="AY10" s="46"/>
      <c r="AZ10" s="46"/>
      <c r="BA10" s="46"/>
      <c r="BB10" s="46">
        <f>データ!X6</f>
        <v>3111.97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hbFLpANB+KOKxfW+K6/KvYWfGY2Dhj4DYQIXVeQYjOOIk+nfUwCwkldCGMhhIFK4mv6aijz3SRRZoJCGKejwqQ==" saltValue="caOWAQ8BwgRIN9D2coB1H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313904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40.78</v>
      </c>
      <c r="Q6" s="34">
        <f t="shared" si="3"/>
        <v>100</v>
      </c>
      <c r="R6" s="34">
        <f t="shared" si="3"/>
        <v>3888</v>
      </c>
      <c r="S6" s="34">
        <f t="shared" si="3"/>
        <v>10861</v>
      </c>
      <c r="T6" s="34">
        <f t="shared" si="3"/>
        <v>139.44</v>
      </c>
      <c r="U6" s="34">
        <f t="shared" si="3"/>
        <v>77.89</v>
      </c>
      <c r="V6" s="34">
        <f t="shared" si="3"/>
        <v>4419</v>
      </c>
      <c r="W6" s="34">
        <f t="shared" si="3"/>
        <v>1.42</v>
      </c>
      <c r="X6" s="34">
        <f t="shared" si="3"/>
        <v>3111.97</v>
      </c>
      <c r="Y6" s="35">
        <f>IF(Y7="",NA(),Y7)</f>
        <v>93.28</v>
      </c>
      <c r="Z6" s="35">
        <f t="shared" ref="Z6:AH6" si="4">IF(Z7="",NA(),Z7)</f>
        <v>99.33</v>
      </c>
      <c r="AA6" s="35">
        <f t="shared" si="4"/>
        <v>98.59</v>
      </c>
      <c r="AB6" s="35">
        <f t="shared" si="4"/>
        <v>98.68</v>
      </c>
      <c r="AC6" s="35">
        <f t="shared" si="4"/>
        <v>100.21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418.97</v>
      </c>
      <c r="BG6" s="35">
        <f t="shared" ref="BG6:BO6" si="7">IF(BG7="",NA(),BG7)</f>
        <v>284.05</v>
      </c>
      <c r="BH6" s="35">
        <f t="shared" si="7"/>
        <v>310.33999999999997</v>
      </c>
      <c r="BI6" s="35">
        <f t="shared" si="7"/>
        <v>282.07</v>
      </c>
      <c r="BJ6" s="35">
        <f t="shared" si="7"/>
        <v>374.57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86.86</v>
      </c>
      <c r="BR6" s="35">
        <f t="shared" ref="BR6:BZ6" si="8">IF(BR7="",NA(),BR7)</f>
        <v>97.65</v>
      </c>
      <c r="BS6" s="35">
        <f t="shared" si="8"/>
        <v>92.16</v>
      </c>
      <c r="BT6" s="35">
        <f t="shared" si="8"/>
        <v>95.52</v>
      </c>
      <c r="BU6" s="35">
        <f t="shared" si="8"/>
        <v>92.29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206.32</v>
      </c>
      <c r="CC6" s="35">
        <f t="shared" ref="CC6:CK6" si="9">IF(CC7="",NA(),CC7)</f>
        <v>179.67</v>
      </c>
      <c r="CD6" s="35">
        <f t="shared" si="9"/>
        <v>188.81</v>
      </c>
      <c r="CE6" s="35">
        <f t="shared" si="9"/>
        <v>190</v>
      </c>
      <c r="CF6" s="35">
        <f t="shared" si="9"/>
        <v>176.72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90.5</v>
      </c>
      <c r="CN6" s="35">
        <f t="shared" ref="CN6:CV6" si="10">IF(CN7="",NA(),CN7)</f>
        <v>91.89</v>
      </c>
      <c r="CO6" s="35">
        <f t="shared" si="10"/>
        <v>92.26</v>
      </c>
      <c r="CP6" s="35">
        <f t="shared" si="10"/>
        <v>40.57</v>
      </c>
      <c r="CQ6" s="35">
        <f t="shared" si="10"/>
        <v>39.17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87.38</v>
      </c>
      <c r="CY6" s="35">
        <f t="shared" ref="CY6:DG6" si="11">IF(CY7="",NA(),CY7)</f>
        <v>89.17</v>
      </c>
      <c r="CZ6" s="35">
        <f t="shared" si="11"/>
        <v>89.28</v>
      </c>
      <c r="DA6" s="35">
        <f t="shared" si="11"/>
        <v>90.56</v>
      </c>
      <c r="DB6" s="35">
        <f t="shared" si="11"/>
        <v>90.7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313904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40.78</v>
      </c>
      <c r="Q7" s="38">
        <v>100</v>
      </c>
      <c r="R7" s="38">
        <v>3888</v>
      </c>
      <c r="S7" s="38">
        <v>10861</v>
      </c>
      <c r="T7" s="38">
        <v>139.44</v>
      </c>
      <c r="U7" s="38">
        <v>77.89</v>
      </c>
      <c r="V7" s="38">
        <v>4419</v>
      </c>
      <c r="W7" s="38">
        <v>1.42</v>
      </c>
      <c r="X7" s="38">
        <v>3111.97</v>
      </c>
      <c r="Y7" s="38">
        <v>93.28</v>
      </c>
      <c r="Z7" s="38">
        <v>99.33</v>
      </c>
      <c r="AA7" s="38">
        <v>98.59</v>
      </c>
      <c r="AB7" s="38">
        <v>98.68</v>
      </c>
      <c r="AC7" s="38">
        <v>100.21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418.97</v>
      </c>
      <c r="BG7" s="38">
        <v>284.05</v>
      </c>
      <c r="BH7" s="38">
        <v>310.33999999999997</v>
      </c>
      <c r="BI7" s="38">
        <v>282.07</v>
      </c>
      <c r="BJ7" s="38">
        <v>374.57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86.86</v>
      </c>
      <c r="BR7" s="38">
        <v>97.65</v>
      </c>
      <c r="BS7" s="38">
        <v>92.16</v>
      </c>
      <c r="BT7" s="38">
        <v>95.52</v>
      </c>
      <c r="BU7" s="38">
        <v>92.29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206.32</v>
      </c>
      <c r="CC7" s="38">
        <v>179.67</v>
      </c>
      <c r="CD7" s="38">
        <v>188.81</v>
      </c>
      <c r="CE7" s="38">
        <v>190</v>
      </c>
      <c r="CF7" s="38">
        <v>176.72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90.5</v>
      </c>
      <c r="CN7" s="38">
        <v>91.89</v>
      </c>
      <c r="CO7" s="38">
        <v>92.26</v>
      </c>
      <c r="CP7" s="38">
        <v>40.57</v>
      </c>
      <c r="CQ7" s="38">
        <v>39.17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87.38</v>
      </c>
      <c r="CY7" s="38">
        <v>89.17</v>
      </c>
      <c r="CZ7" s="38">
        <v>89.28</v>
      </c>
      <c r="DA7" s="38">
        <v>90.56</v>
      </c>
      <c r="DB7" s="38">
        <v>90.7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2021-01-21T00:15:36Z</cp:lastPrinted>
  <dcterms:created xsi:type="dcterms:W3CDTF">2020-12-04T02:56:42Z</dcterms:created>
  <dcterms:modified xsi:type="dcterms:W3CDTF">2021-01-26T05:44:33Z</dcterms:modified>
  <cp:category/>
</cp:coreProperties>
</file>