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file\340西伯病院\会計\06_決算統計\経営比較分析表\R1\"/>
    </mc:Choice>
  </mc:AlternateContent>
  <workbookProtection workbookAlgorithmName="SHA-512" workbookHashValue="M3dyWRbPxjYLWJq9gWaAmhDS5UKi5/UoJtieRP/L9p/LcTbr61Eig3OcW6VZb1CTqGcHVFrvqr+NNGi/SVndkw==" workbookSaltValue="uaB07NPUhG+giDzDxjA/gg==" workbookSpinCount="100000" lockStructure="1"/>
  <bookViews>
    <workbookView xWindow="0" yWindow="0" windowWidth="15360" windowHeight="7635"/>
  </bookViews>
  <sheets>
    <sheet name="法適用_病院事業" sheetId="4" r:id="rId1"/>
    <sheet name="データ" sheetId="5" state="hidden"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FL54" i="4"/>
  <c r="HM78" i="4"/>
  <c r="FL32" i="4"/>
  <c r="CS78" i="4"/>
  <c r="BX32" i="4"/>
  <c r="AN78" i="4"/>
  <c r="D11" i="5"/>
  <c r="AE32" i="4"/>
  <c r="AE54" i="4"/>
  <c r="DS32" i="4"/>
  <c r="DS54" i="4"/>
  <c r="FH78" i="4"/>
  <c r="E11" i="5"/>
  <c r="HG54" i="4"/>
  <c r="B11" i="5"/>
  <c r="BZ78" i="4" l="1"/>
  <c r="BI54" i="4"/>
  <c r="BI32" i="4"/>
  <c r="GT78" i="4"/>
  <c r="LY54" i="4"/>
  <c r="LY32" i="4"/>
  <c r="IK32" i="4"/>
  <c r="EW54" i="4"/>
  <c r="LO78" i="4"/>
  <c r="IK54" i="4"/>
  <c r="EW32" i="4"/>
  <c r="KF54" i="4"/>
  <c r="KF32" i="4"/>
  <c r="JJ78" i="4"/>
  <c r="GR54" i="4"/>
  <c r="GR32" i="4"/>
  <c r="U78" i="4"/>
  <c r="P54" i="4"/>
  <c r="P32" i="4"/>
  <c r="EO78" i="4"/>
  <c r="DD54" i="4"/>
  <c r="DD32" i="4"/>
  <c r="GA78" i="4"/>
  <c r="EH54" i="4"/>
  <c r="EH32" i="4"/>
  <c r="HV54" i="4"/>
  <c r="BG78" i="4"/>
  <c r="AT54" i="4"/>
  <c r="AT32" i="4"/>
  <c r="LJ54" i="4"/>
  <c r="LJ32" i="4"/>
  <c r="KV78" i="4"/>
  <c r="HV32" i="4"/>
</calcChain>
</file>

<file path=xl/sharedStrings.xml><?xml version="1.0" encoding="utf-8"?>
<sst xmlns="http://schemas.openxmlformats.org/spreadsheetml/2006/main" count="319" uniqueCount="182">
  <si>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</si>
  <si>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</si>
  <si>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</si>
  <si>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</si>
  <si>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</si>
  <si>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</si>
  <si>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</si>
  <si>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</si>
  <si>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</si>
  <si>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</si>
  <si>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</si>
  <si>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</si>
  <si>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</si>
  <si>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</si>
  <si>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</si>
  <si>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</si>
  <si>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</si>
  <si>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</si>
  <si>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</si>
  <si>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</si>
  <si>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</si>
  <si>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</si>
  <si>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</si>
  <si>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</si>
  <si>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</si>
  <si>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</si>
  <si>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</si>
  <si>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</si>
  <si>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</si>
  <si>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</si>
  <si>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</si>
  <si>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</si>
  <si>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</si>
  <si>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</si>
  <si>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</si>
  <si>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</si>
  <si>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</si>
  <si>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</si>
  <si>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</si>
  <si>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</si>
  <si>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</si>
  <si>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</si>
  <si>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</si>
  <si>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</si>
  <si>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</si>
  <si>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</si>
  <si>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</si>
  <si>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</si>
  <si>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</si>
  <si>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</si>
  <si>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</si>
  <si>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</si>
  <si>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</si>
  <si>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</si>
  <si>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</si>
  <si>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</si>
  <si>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</si>
  <si>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</si>
  <si>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</si>
  <si>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</si>
  <si>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</si>
  <si>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</si>
  <si>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</si>
  <si>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</si>
  <si>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</si>
  <si>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</si>
  <si>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</si>
  <si>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</si>
  <si>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</si>
  <si>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</si>
  <si>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</si>
  <si>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</si>
  <si>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</si>
  <si>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</si>
  <si>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</si>
  <si>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</si>
  <si>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</si>
  <si>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</si>
  <si>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</si>
  <si>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</si>
  <si>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</si>
  <si>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</si>
  <si>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</si>
  <si>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</si>
  <si>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</si>
  <si>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</si>
  <si>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</si>
  <si>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</si>
  <si>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</si>
  <si>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</si>
  <si>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</si>
  <si>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</si>
  <si>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</si>
  <si>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</si>
  <si>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</si>
  <si>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</si>
  <si>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</si>
  <si>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</si>
  <si>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</si>
  <si>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</si>
  <si>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</si>
  <si>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</si>
  <si>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</si>
  <si>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</si>
  <si>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</si>
  <si>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</si>
  <si>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</si>
  <si>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</si>
  <si>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</si>
  <si>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</si>
  <si>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</si>
  <si>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</si>
  <si>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</si>
  <si>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</si>
  <si>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</si>
  <si>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</si>
  <si>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</si>
  <si>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</si>
  <si>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</si>
  <si>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</si>
  <si>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</si>
  <si>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</si>
  <si>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</si>
  <si>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</si>
  <si>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</si>
  <si>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</si>
  <si>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</si>
  <si>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</si>
  <si>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</si>
  <si>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</si>
  <si>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</si>
  <si>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</si>
  <si>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</si>
  <si>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</si>
  <si>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</si>
  <si>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</si>
  <si>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</si>
  <si>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</si>
  <si>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</si>
  <si>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</si>
  <si>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</si>
  <si>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</si>
  <si>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</si>
  <si>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</si>
  <si>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</si>
  <si>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</si>
  <si>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</si>
  <si>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</si>
  <si>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</si>
  <si>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</si>
  <si>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</si>
  <si>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</si>
  <si>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</si>
  <si>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</si>
  <si>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</si>
  <si>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</si>
  <si>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</si>
  <si>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</si>
  <si>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</si>
  <si>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</si>
  <si>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</si>
  <si>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</si>
  <si>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</si>
  <si>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</si>
  <si>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</si>
  <si>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</si>
  <si>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</si>
  <si>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自治体職員</t>
  </si>
  <si>
    <t>直営</t>
  </si>
  <si>
    <t>ド 訓</t>
  </si>
  <si>
    <t>救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</si>
  <si>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</si>
  <si>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</si>
  <si>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</si>
  <si>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</si>
  <si>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</si>
  <si>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</si>
  <si>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</si>
  <si>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17年に病院を改築し、施設全体の老朽化については、低い数値となっている。機械備品については、平成25年度に電子カルテ、CT等の高額な医療機器を整備し起債償還が多額となっている。医療機器の耐用年数を超えているものがあるが、可能な限り修繕等で対応している状況に変わりはない。</t>
    <rPh sb="0" eb="2">
      <t>ヘイセイ</t>
    </rPh>
    <rPh sb="4" eb="5">
      <t>ネン</t>
    </rPh>
    <rPh sb="6" eb="8">
      <t>ビョウイン</t>
    </rPh>
    <rPh sb="9" eb="11">
      <t>カイチク</t>
    </rPh>
    <rPh sb="13" eb="15">
      <t>シセツ</t>
    </rPh>
    <rPh sb="15" eb="17">
      <t>ゼンタイ</t>
    </rPh>
    <rPh sb="18" eb="21">
      <t>ロウキュウカ</t>
    </rPh>
    <rPh sb="27" eb="28">
      <t>ヒク</t>
    </rPh>
    <rPh sb="29" eb="31">
      <t>スウチ</t>
    </rPh>
    <rPh sb="38" eb="40">
      <t>キカイ</t>
    </rPh>
    <rPh sb="40" eb="42">
      <t>ビヒン</t>
    </rPh>
    <rPh sb="48" eb="50">
      <t>ヘイセイ</t>
    </rPh>
    <rPh sb="52" eb="54">
      <t>ネンド</t>
    </rPh>
    <rPh sb="55" eb="57">
      <t>デンシ</t>
    </rPh>
    <rPh sb="63" eb="64">
      <t>ナド</t>
    </rPh>
    <rPh sb="65" eb="67">
      <t>コウガク</t>
    </rPh>
    <rPh sb="68" eb="70">
      <t>イリョウ</t>
    </rPh>
    <rPh sb="70" eb="72">
      <t>キキ</t>
    </rPh>
    <rPh sb="73" eb="75">
      <t>セイビ</t>
    </rPh>
    <rPh sb="76" eb="78">
      <t>キサイ</t>
    </rPh>
    <rPh sb="78" eb="80">
      <t>ショウカン</t>
    </rPh>
    <rPh sb="81" eb="83">
      <t>タガク</t>
    </rPh>
    <rPh sb="90" eb="92">
      <t>イリョウ</t>
    </rPh>
    <rPh sb="92" eb="94">
      <t>キキ</t>
    </rPh>
    <rPh sb="95" eb="97">
      <t>タイヨウ</t>
    </rPh>
    <rPh sb="97" eb="99">
      <t>ネンスウ</t>
    </rPh>
    <rPh sb="100" eb="101">
      <t>コ</t>
    </rPh>
    <rPh sb="112" eb="114">
      <t>カノウ</t>
    </rPh>
    <rPh sb="115" eb="116">
      <t>カギ</t>
    </rPh>
    <rPh sb="117" eb="119">
      <t>シュウゼン</t>
    </rPh>
    <rPh sb="119" eb="120">
      <t>ナド</t>
    </rPh>
    <rPh sb="121" eb="123">
      <t>タイオウ</t>
    </rPh>
    <rPh sb="127" eb="129">
      <t>ジョウキョウ</t>
    </rPh>
    <rPh sb="130" eb="131">
      <t>カ</t>
    </rPh>
    <phoneticPr fontId="5"/>
  </si>
  <si>
    <t>急性期から療養期まで、幅広い病期の患者受入れ体制を構築し、地域に根ざした医療提供を行い、地域住民への安心の提供を行う体制を維持している。また県内唯一の精神科を有する町立病院として、精神科医療に貢献し、特に精神疾患患者等の身体合併症患者の受け入れや認知症高齢者への訪問診療に取り組んでいる。</t>
    <rPh sb="0" eb="3">
      <t>キュウセイキ</t>
    </rPh>
    <rPh sb="5" eb="7">
      <t>リョウヨウ</t>
    </rPh>
    <rPh sb="7" eb="8">
      <t>キ</t>
    </rPh>
    <rPh sb="11" eb="13">
      <t>ハバヒロ</t>
    </rPh>
    <rPh sb="14" eb="16">
      <t>ビョウキ</t>
    </rPh>
    <rPh sb="17" eb="19">
      <t>カンジャ</t>
    </rPh>
    <rPh sb="19" eb="21">
      <t>ウケイ</t>
    </rPh>
    <rPh sb="22" eb="24">
      <t>タイセイ</t>
    </rPh>
    <rPh sb="25" eb="27">
      <t>コウチク</t>
    </rPh>
    <rPh sb="29" eb="31">
      <t>チイキ</t>
    </rPh>
    <rPh sb="32" eb="33">
      <t>ネ</t>
    </rPh>
    <rPh sb="36" eb="38">
      <t>イリョウ</t>
    </rPh>
    <rPh sb="38" eb="40">
      <t>テイキョウ</t>
    </rPh>
    <rPh sb="41" eb="42">
      <t>オコナ</t>
    </rPh>
    <rPh sb="44" eb="46">
      <t>チイキ</t>
    </rPh>
    <rPh sb="46" eb="48">
      <t>ジュウミン</t>
    </rPh>
    <rPh sb="50" eb="52">
      <t>アンシン</t>
    </rPh>
    <rPh sb="53" eb="55">
      <t>テイキョウ</t>
    </rPh>
    <rPh sb="56" eb="57">
      <t>オコナ</t>
    </rPh>
    <rPh sb="58" eb="60">
      <t>タイセイ</t>
    </rPh>
    <rPh sb="61" eb="63">
      <t>イジ</t>
    </rPh>
    <rPh sb="70" eb="72">
      <t>ケンナイ</t>
    </rPh>
    <rPh sb="72" eb="74">
      <t>ユイイツ</t>
    </rPh>
    <rPh sb="75" eb="78">
      <t>セイシンカ</t>
    </rPh>
    <rPh sb="79" eb="80">
      <t>ユウ</t>
    </rPh>
    <rPh sb="82" eb="84">
      <t>チョウリツ</t>
    </rPh>
    <rPh sb="84" eb="86">
      <t>ビョウイン</t>
    </rPh>
    <rPh sb="90" eb="93">
      <t>セイシンカ</t>
    </rPh>
    <rPh sb="93" eb="95">
      <t>イリョウ</t>
    </rPh>
    <rPh sb="96" eb="98">
      <t>コウケン</t>
    </rPh>
    <rPh sb="100" eb="101">
      <t>トク</t>
    </rPh>
    <rPh sb="102" eb="104">
      <t>セイシン</t>
    </rPh>
    <rPh sb="104" eb="106">
      <t>シッカン</t>
    </rPh>
    <rPh sb="106" eb="108">
      <t>カンジャ</t>
    </rPh>
    <rPh sb="108" eb="109">
      <t>ナド</t>
    </rPh>
    <rPh sb="110" eb="112">
      <t>シンタイ</t>
    </rPh>
    <rPh sb="112" eb="115">
      <t>ガッペイショウ</t>
    </rPh>
    <rPh sb="115" eb="117">
      <t>カンジャ</t>
    </rPh>
    <rPh sb="118" eb="119">
      <t>ウ</t>
    </rPh>
    <rPh sb="120" eb="121">
      <t>イ</t>
    </rPh>
    <rPh sb="123" eb="126">
      <t>ニンチショウ</t>
    </rPh>
    <rPh sb="126" eb="129">
      <t>コウレイシャ</t>
    </rPh>
    <rPh sb="131" eb="133">
      <t>ホウモン</t>
    </rPh>
    <rPh sb="133" eb="135">
      <t>シンリョウ</t>
    </rPh>
    <rPh sb="136" eb="137">
      <t>ト</t>
    </rPh>
    <rPh sb="138" eb="139">
      <t>ク</t>
    </rPh>
    <phoneticPr fontId="5"/>
  </si>
  <si>
    <t>自治体が運営する精神病床を有する病院が近隣にないことから、同種の病院区分平均より病床利用率は高くなっているが、採算確保が困難な医療を提供しているため、一般病院と比較すると医業収支比率は低くなっている。精神障がい者の地域生活への移行が進んでおり、病床利用率が減少傾向にある。また、人口減少や予防医療、保健事業による健康増進施策の展開により、併設の一般病床および療養病床、外来患者数ともに減少傾向にある。</t>
    <rPh sb="85" eb="87">
      <t>イギョウ</t>
    </rPh>
    <rPh sb="169" eb="171">
      <t>ヘイセツ</t>
    </rPh>
    <phoneticPr fontId="5"/>
  </si>
  <si>
    <t>　令和元年度においても昨年度に引き続き、入院・外来収益ともに減少した。人口減少、精神障がい者の地域移行による病床利用の減、予防医療や保健事業による健康増進施策の展開により今後も病床利用率や収益の改善は見込めない状況である。しかし地域住民の健康増進、生活維持のための医療提供を今後も継続していくため、経営コンサルタントの知見を活用し、介護療養病床の機能転換を含めた病院全体の病床機能のあり方や、中長期にわたる経営の安定化のための議論を加速化していく必要がある。</t>
    <rPh sb="4" eb="6">
      <t>ネンド</t>
    </rPh>
    <rPh sb="11" eb="14">
      <t>サクネンド</t>
    </rPh>
    <rPh sb="15" eb="16">
      <t>ヒ</t>
    </rPh>
    <rPh sb="17" eb="18">
      <t>ツヅ</t>
    </rPh>
    <rPh sb="20" eb="22">
      <t>ニュウイン</t>
    </rPh>
    <rPh sb="23" eb="25">
      <t>ガイライ</t>
    </rPh>
    <rPh sb="25" eb="27">
      <t>シュウエキ</t>
    </rPh>
    <rPh sb="30" eb="32">
      <t>ゲンショウ</t>
    </rPh>
    <rPh sb="35" eb="37">
      <t>ジンコウ</t>
    </rPh>
    <rPh sb="37" eb="39">
      <t>ゲンショウ</t>
    </rPh>
    <rPh sb="42" eb="43">
      <t>ショウ</t>
    </rPh>
    <rPh sb="45" eb="46">
      <t>シャ</t>
    </rPh>
    <rPh sb="54" eb="56">
      <t>ビョウショウ</t>
    </rPh>
    <rPh sb="56" eb="58">
      <t>リヨウ</t>
    </rPh>
    <rPh sb="59" eb="60">
      <t>ゲン</t>
    </rPh>
    <rPh sb="114" eb="116">
      <t>チイキ</t>
    </rPh>
    <rPh sb="116" eb="118">
      <t>ジュウミン</t>
    </rPh>
    <rPh sb="119" eb="121">
      <t>ケンコウ</t>
    </rPh>
    <rPh sb="121" eb="123">
      <t>ゾウシン</t>
    </rPh>
    <rPh sb="124" eb="126">
      <t>セイカツ</t>
    </rPh>
    <rPh sb="126" eb="128">
      <t>イジ</t>
    </rPh>
    <rPh sb="132" eb="134">
      <t>イリョウ</t>
    </rPh>
    <rPh sb="134" eb="136">
      <t>テイキョウ</t>
    </rPh>
    <rPh sb="137" eb="139">
      <t>コンゴ</t>
    </rPh>
    <rPh sb="140" eb="142">
      <t>ケイゾク</t>
    </rPh>
    <rPh sb="149" eb="151">
      <t>ケイエイ</t>
    </rPh>
    <rPh sb="159" eb="161">
      <t>チケン</t>
    </rPh>
    <rPh sb="162" eb="164">
      <t>カツヨウ</t>
    </rPh>
    <rPh sb="178" eb="179">
      <t>フク</t>
    </rPh>
    <rPh sb="181" eb="183">
      <t>ビョウイン</t>
    </rPh>
    <rPh sb="183" eb="185">
      <t>ゼンタイ</t>
    </rPh>
    <rPh sb="186" eb="188">
      <t>ビョウショウ</t>
    </rPh>
    <rPh sb="188" eb="190">
      <t>キノウ</t>
    </rPh>
    <rPh sb="193" eb="194">
      <t>カタ</t>
    </rPh>
    <rPh sb="196" eb="199">
      <t>チュウチョウキ</t>
    </rPh>
    <rPh sb="203" eb="205">
      <t>ケイエイ</t>
    </rPh>
    <rPh sb="206" eb="209">
      <t>アンテイカ</t>
    </rPh>
    <rPh sb="213" eb="215">
      <t>ギロン</t>
    </rPh>
    <rPh sb="216" eb="219">
      <t>カソクカ</t>
    </rPh>
    <rPh sb="223" eb="22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</si>
</sst>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86.3</c:v>
                </c:pt>
                <c:pt idx="1">
                  <c:v>86.2</c:v>
                </c:pt>
                <c:pt idx="2">
                  <c:v>86</c:v>
                </c:pt>
                <c:pt idx="3">
                  <c:v>82.9</c:v>
                </c:pt>
                <c:pt idx="4">
                  <c:v>83.5</c:v>
                </c:pt>
              </c:numCache>
            </c:numRef>
          </c:val>
          <c:extLst>
            <c:ext xmlns:c16="http://schemas.microsoft.com/office/drawing/2014/chart" uri="{C3380CC4-5D6E-409C-BE32-E72D297353CC}">
              <c16:uniqueId val="{00000000-2C33-4CC5-9975-BECF5907C9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2C33-4CC5-9975-BECF5907C9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8255</c:v>
                </c:pt>
                <c:pt idx="1">
                  <c:v>8141</c:v>
                </c:pt>
                <c:pt idx="2">
                  <c:v>8162</c:v>
                </c:pt>
                <c:pt idx="3">
                  <c:v>7995</c:v>
                </c:pt>
                <c:pt idx="4">
                  <c:v>8511</c:v>
                </c:pt>
              </c:numCache>
            </c:numRef>
          </c:val>
          <c:extLst>
            <c:ext xmlns:c16="http://schemas.microsoft.com/office/drawing/2014/chart" uri="{C3380CC4-5D6E-409C-BE32-E72D297353CC}">
              <c16:uniqueId val="{00000000-E89E-481B-B560-F89FC30786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E89E-481B-B560-F89FC30786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21052</c:v>
                </c:pt>
                <c:pt idx="1">
                  <c:v>20920</c:v>
                </c:pt>
                <c:pt idx="2">
                  <c:v>20462</c:v>
                </c:pt>
                <c:pt idx="3">
                  <c:v>20365</c:v>
                </c:pt>
                <c:pt idx="4">
                  <c:v>20318</c:v>
                </c:pt>
              </c:numCache>
            </c:numRef>
          </c:val>
          <c:extLst>
            <c:ext xmlns:c16="http://schemas.microsoft.com/office/drawing/2014/chart" uri="{C3380CC4-5D6E-409C-BE32-E72D297353CC}">
              <c16:uniqueId val="{00000000-BA22-4317-85BF-2FE049E2017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BA22-4317-85BF-2FE049E2017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50.5</c:v>
                </c:pt>
                <c:pt idx="1">
                  <c:v>50.3</c:v>
                </c:pt>
                <c:pt idx="2">
                  <c:v>55.4</c:v>
                </c:pt>
                <c:pt idx="3">
                  <c:v>61.2</c:v>
                </c:pt>
                <c:pt idx="4">
                  <c:v>59.5</c:v>
                </c:pt>
              </c:numCache>
            </c:numRef>
          </c:val>
          <c:extLst>
            <c:ext xmlns:c16="http://schemas.microsoft.com/office/drawing/2014/chart" uri="{C3380CC4-5D6E-409C-BE32-E72D297353CC}">
              <c16:uniqueId val="{00000000-CC7F-43D1-974F-96A9F91F72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CC7F-43D1-974F-96A9F91F72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84.3</c:v>
                </c:pt>
                <c:pt idx="1">
                  <c:v>84.9</c:v>
                </c:pt>
                <c:pt idx="2">
                  <c:v>82.8</c:v>
                </c:pt>
                <c:pt idx="3">
                  <c:v>80.599999999999994</c:v>
                </c:pt>
                <c:pt idx="4">
                  <c:v>82.1</c:v>
                </c:pt>
              </c:numCache>
            </c:numRef>
          </c:val>
          <c:extLst>
            <c:ext xmlns:c16="http://schemas.microsoft.com/office/drawing/2014/chart" uri="{C3380CC4-5D6E-409C-BE32-E72D297353CC}">
              <c16:uniqueId val="{00000000-18C6-4F31-96A3-EBC6CEDB03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18C6-4F31-96A3-EBC6CEDB03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100</c:v>
                </c:pt>
                <c:pt idx="2">
                  <c:v>98.5</c:v>
                </c:pt>
                <c:pt idx="3">
                  <c:v>97.4</c:v>
                </c:pt>
                <c:pt idx="4">
                  <c:v>99.5</c:v>
                </c:pt>
              </c:numCache>
            </c:numRef>
          </c:val>
          <c:extLst>
            <c:ext xmlns:c16="http://schemas.microsoft.com/office/drawing/2014/chart" uri="{C3380CC4-5D6E-409C-BE32-E72D297353CC}">
              <c16:uniqueId val="{00000000-F266-4534-8CD3-E7E1D6D561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F266-4534-8CD3-E7E1D6D561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33.5</c:v>
                </c:pt>
                <c:pt idx="1">
                  <c:v>36.9</c:v>
                </c:pt>
                <c:pt idx="2">
                  <c:v>39.700000000000003</c:v>
                </c:pt>
                <c:pt idx="3">
                  <c:v>42.6</c:v>
                </c:pt>
                <c:pt idx="4">
                  <c:v>45</c:v>
                </c:pt>
              </c:numCache>
            </c:numRef>
          </c:val>
          <c:extLst>
            <c:ext xmlns:c16="http://schemas.microsoft.com/office/drawing/2014/chart" uri="{C3380CC4-5D6E-409C-BE32-E72D297353CC}">
              <c16:uniqueId val="{00000000-AC94-4938-A7B4-5C9B7619F9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AC94-4938-A7B4-5C9B7619F9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63.8</c:v>
                </c:pt>
                <c:pt idx="1">
                  <c:v>70.900000000000006</c:v>
                </c:pt>
                <c:pt idx="2">
                  <c:v>75.5</c:v>
                </c:pt>
                <c:pt idx="3">
                  <c:v>80.599999999999994</c:v>
                </c:pt>
                <c:pt idx="4">
                  <c:v>82.9</c:v>
                </c:pt>
              </c:numCache>
            </c:numRef>
          </c:val>
          <c:extLst>
            <c:ext xmlns:c16="http://schemas.microsoft.com/office/drawing/2014/chart" uri="{C3380CC4-5D6E-409C-BE32-E72D297353CC}">
              <c16:uniqueId val="{00000000-E8CC-4753-925E-60595C7ECA1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E8CC-4753-925E-60595C7ECA1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26492313</c:v>
                </c:pt>
                <c:pt idx="1">
                  <c:v>26477606</c:v>
                </c:pt>
                <c:pt idx="2">
                  <c:v>26547071</c:v>
                </c:pt>
                <c:pt idx="3">
                  <c:v>26616510</c:v>
                </c:pt>
                <c:pt idx="4">
                  <c:v>26717030</c:v>
                </c:pt>
              </c:numCache>
            </c:numRef>
          </c:val>
          <c:extLst>
            <c:ext xmlns:c16="http://schemas.microsoft.com/office/drawing/2014/chart" uri="{C3380CC4-5D6E-409C-BE32-E72D297353CC}">
              <c16:uniqueId val="{00000000-D983-4296-8627-DB929BFBD4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D983-4296-8627-DB929BFBD4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11.3</c:v>
                </c:pt>
                <c:pt idx="1">
                  <c:v>10.3</c:v>
                </c:pt>
                <c:pt idx="2">
                  <c:v>10.4</c:v>
                </c:pt>
                <c:pt idx="3">
                  <c:v>9.8000000000000007</c:v>
                </c:pt>
                <c:pt idx="4">
                  <c:v>9.1</c:v>
                </c:pt>
              </c:numCache>
            </c:numRef>
          </c:val>
          <c:extLst>
            <c:ext xmlns:c16="http://schemas.microsoft.com/office/drawing/2014/chart" uri="{C3380CC4-5D6E-409C-BE32-E72D297353CC}">
              <c16:uniqueId val="{00000000-79C6-4BFF-A184-9945ACAB67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79C6-4BFF-A184-9945ACAB67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64.400000000000006</c:v>
                </c:pt>
                <c:pt idx="1">
                  <c:v>65</c:v>
                </c:pt>
                <c:pt idx="2">
                  <c:v>69.5</c:v>
                </c:pt>
                <c:pt idx="3">
                  <c:v>70.3</c:v>
                </c:pt>
                <c:pt idx="4">
                  <c:v>71.599999999999994</c:v>
                </c:pt>
              </c:numCache>
            </c:numRef>
          </c:val>
          <c:extLst>
            <c:ext xmlns:c16="http://schemas.microsoft.com/office/drawing/2014/chart" uri="{C3380CC4-5D6E-409C-BE32-E72D297353CC}">
              <c16:uniqueId val="{00000000-BF38-4C52-9029-4DFA7A160D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BF38-4C52-9029-4DFA7A160D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I36"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c r="IY2" s="87"/>
      <c r="IZ2" s="87"/>
      <c r="JA2" s="87"/>
      <c r="JB2" s="87"/>
      <c r="JC2" s="87"/>
      <c r="JD2" s="87"/>
      <c r="JE2" s="87"/>
      <c r="JF2" s="87"/>
      <c r="JG2" s="87"/>
      <c r="JH2" s="87"/>
      <c r="JI2" s="87"/>
      <c r="JJ2" s="87"/>
      <c r="JK2" s="87"/>
      <c r="JL2" s="87"/>
      <c r="JM2" s="87"/>
      <c r="JN2" s="87"/>
      <c r="JO2" s="87"/>
      <c r="JP2" s="87"/>
      <c r="JQ2" s="87"/>
      <c r="JR2" s="87"/>
      <c r="JS2" s="87"/>
      <c r="JT2" s="87"/>
      <c r="JU2" s="87"/>
      <c r="JV2" s="87"/>
      <c r="JW2" s="87"/>
      <c r="JX2" s="87"/>
      <c r="JY2" s="87"/>
      <c r="JZ2" s="87"/>
      <c r="KA2" s="87"/>
      <c r="KB2" s="87"/>
      <c r="KC2" s="87"/>
      <c r="KD2" s="87"/>
      <c r="KE2" s="87"/>
      <c r="KF2" s="87"/>
      <c r="KG2" s="87"/>
      <c r="KH2" s="87"/>
      <c r="KI2" s="87"/>
      <c r="KJ2" s="87"/>
      <c r="KK2" s="87"/>
      <c r="KL2" s="87"/>
      <c r="KM2" s="87"/>
      <c r="KN2" s="87"/>
      <c r="KO2" s="87"/>
      <c r="KP2" s="87"/>
      <c r="KQ2" s="87"/>
      <c r="KR2" s="87"/>
      <c r="KS2" s="87"/>
      <c r="KT2" s="87"/>
      <c r="KU2" s="87"/>
      <c r="KV2" s="87"/>
      <c r="KW2" s="87"/>
      <c r="KX2" s="87"/>
      <c r="KY2" s="87"/>
      <c r="KZ2" s="87"/>
      <c r="LA2" s="87"/>
      <c r="LB2" s="87"/>
      <c r="LC2" s="87"/>
      <c r="LD2" s="87"/>
      <c r="LE2" s="87"/>
      <c r="LF2" s="87"/>
      <c r="LG2" s="87"/>
      <c r="LH2" s="87"/>
      <c r="LI2" s="87"/>
      <c r="LJ2" s="87"/>
      <c r="LK2" s="87"/>
      <c r="LL2" s="87"/>
      <c r="LM2" s="87"/>
      <c r="LN2" s="87"/>
      <c r="LO2" s="87"/>
      <c r="LP2" s="87"/>
      <c r="LQ2" s="87"/>
      <c r="LR2" s="87"/>
      <c r="LS2" s="87"/>
      <c r="LT2" s="87"/>
      <c r="LU2" s="87"/>
      <c r="LV2" s="87"/>
      <c r="LW2" s="87"/>
      <c r="LX2" s="87"/>
      <c r="LY2" s="87"/>
      <c r="LZ2" s="87"/>
      <c r="MA2" s="87"/>
      <c r="MB2" s="87"/>
      <c r="MC2" s="87"/>
      <c r="MD2" s="87"/>
      <c r="ME2" s="87"/>
      <c r="MF2" s="87"/>
      <c r="MG2" s="87"/>
      <c r="MH2" s="87"/>
      <c r="MI2" s="87"/>
      <c r="MJ2" s="87"/>
      <c r="MK2" s="87"/>
      <c r="ML2" s="87"/>
      <c r="MM2" s="87"/>
      <c r="MN2" s="87"/>
      <c r="MO2" s="87"/>
      <c r="MP2" s="87"/>
      <c r="MQ2" s="87"/>
      <c r="MR2" s="87"/>
      <c r="MS2" s="87"/>
      <c r="MT2" s="87"/>
      <c r="MU2" s="87"/>
      <c r="MV2" s="87"/>
      <c r="MW2" s="87"/>
      <c r="MX2" s="87"/>
      <c r="MY2" s="87"/>
      <c r="MZ2" s="87"/>
      <c r="NA2" s="87"/>
      <c r="NB2" s="87"/>
      <c r="NC2" s="87"/>
      <c r="ND2" s="87"/>
      <c r="NE2" s="87"/>
      <c r="NF2" s="87"/>
      <c r="NG2" s="87"/>
      <c r="NH2" s="87"/>
      <c r="NI2" s="87"/>
      <c r="NJ2" s="87"/>
      <c r="NK2" s="87"/>
      <c r="NL2" s="87"/>
      <c r="NM2" s="87"/>
      <c r="NN2" s="87"/>
      <c r="NO2" s="87"/>
      <c r="NP2" s="87"/>
      <c r="NQ2" s="87"/>
      <c r="NR2" s="87"/>
      <c r="NS2" s="87"/>
      <c r="NT2" s="87"/>
      <c r="NU2" s="87"/>
      <c r="NV2" s="87"/>
      <c r="NW2" s="87"/>
      <c r="NX2" s="87"/>
    </row>
    <row r="3" spans="1:38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c r="IT3" s="87"/>
      <c r="IU3" s="87"/>
      <c r="IV3" s="87"/>
      <c r="IW3" s="87"/>
      <c r="IX3" s="87"/>
      <c r="IY3" s="87"/>
      <c r="IZ3" s="87"/>
      <c r="JA3" s="87"/>
      <c r="JB3" s="87"/>
      <c r="JC3" s="87"/>
      <c r="JD3" s="87"/>
      <c r="JE3" s="87"/>
      <c r="JF3" s="87"/>
      <c r="JG3" s="87"/>
      <c r="JH3" s="87"/>
      <c r="JI3" s="87"/>
      <c r="JJ3" s="87"/>
      <c r="JK3" s="87"/>
      <c r="JL3" s="87"/>
      <c r="JM3" s="87"/>
      <c r="JN3" s="87"/>
      <c r="JO3" s="87"/>
      <c r="JP3" s="87"/>
      <c r="JQ3" s="87"/>
      <c r="JR3" s="87"/>
      <c r="JS3" s="87"/>
      <c r="JT3" s="87"/>
      <c r="JU3" s="87"/>
      <c r="JV3" s="87"/>
      <c r="JW3" s="87"/>
      <c r="JX3" s="87"/>
      <c r="JY3" s="87"/>
      <c r="JZ3" s="87"/>
      <c r="KA3" s="87"/>
      <c r="KB3" s="87"/>
      <c r="KC3" s="87"/>
      <c r="KD3" s="87"/>
      <c r="KE3" s="87"/>
      <c r="KF3" s="87"/>
      <c r="KG3" s="87"/>
      <c r="KH3" s="87"/>
      <c r="KI3" s="87"/>
      <c r="KJ3" s="87"/>
      <c r="KK3" s="87"/>
      <c r="KL3" s="87"/>
      <c r="KM3" s="87"/>
      <c r="KN3" s="87"/>
      <c r="KO3" s="87"/>
      <c r="KP3" s="87"/>
      <c r="KQ3" s="87"/>
      <c r="KR3" s="87"/>
      <c r="KS3" s="87"/>
      <c r="KT3" s="87"/>
      <c r="KU3" s="87"/>
      <c r="KV3" s="87"/>
      <c r="KW3" s="87"/>
      <c r="KX3" s="87"/>
      <c r="KY3" s="87"/>
      <c r="KZ3" s="87"/>
      <c r="LA3" s="87"/>
      <c r="LB3" s="87"/>
      <c r="LC3" s="87"/>
      <c r="LD3" s="87"/>
      <c r="LE3" s="87"/>
      <c r="LF3" s="87"/>
      <c r="LG3" s="87"/>
      <c r="LH3" s="87"/>
      <c r="LI3" s="87"/>
      <c r="LJ3" s="87"/>
      <c r="LK3" s="87"/>
      <c r="LL3" s="87"/>
      <c r="LM3" s="87"/>
      <c r="LN3" s="87"/>
      <c r="LO3" s="87"/>
      <c r="LP3" s="87"/>
      <c r="LQ3" s="87"/>
      <c r="LR3" s="87"/>
      <c r="LS3" s="87"/>
      <c r="LT3" s="87"/>
      <c r="LU3" s="87"/>
      <c r="LV3" s="87"/>
      <c r="LW3" s="87"/>
      <c r="LX3" s="87"/>
      <c r="LY3" s="87"/>
      <c r="LZ3" s="87"/>
      <c r="MA3" s="87"/>
      <c r="MB3" s="87"/>
      <c r="MC3" s="87"/>
      <c r="MD3" s="87"/>
      <c r="ME3" s="87"/>
      <c r="MF3" s="87"/>
      <c r="MG3" s="87"/>
      <c r="MH3" s="87"/>
      <c r="MI3" s="87"/>
      <c r="MJ3" s="87"/>
      <c r="MK3" s="87"/>
      <c r="ML3" s="87"/>
      <c r="MM3" s="87"/>
      <c r="MN3" s="87"/>
      <c r="MO3" s="87"/>
      <c r="MP3" s="87"/>
      <c r="MQ3" s="87"/>
      <c r="MR3" s="87"/>
      <c r="MS3" s="87"/>
      <c r="MT3" s="87"/>
      <c r="MU3" s="87"/>
      <c r="MV3" s="87"/>
      <c r="MW3" s="87"/>
      <c r="MX3" s="87"/>
      <c r="MY3" s="87"/>
      <c r="MZ3" s="87"/>
      <c r="NA3" s="87"/>
      <c r="NB3" s="87"/>
      <c r="NC3" s="87"/>
      <c r="ND3" s="87"/>
      <c r="NE3" s="87"/>
      <c r="NF3" s="87"/>
      <c r="NG3" s="87"/>
      <c r="NH3" s="87"/>
      <c r="NI3" s="87"/>
      <c r="NJ3" s="87"/>
      <c r="NK3" s="87"/>
      <c r="NL3" s="87"/>
      <c r="NM3" s="87"/>
      <c r="NN3" s="87"/>
      <c r="NO3" s="87"/>
      <c r="NP3" s="87"/>
      <c r="NQ3" s="87"/>
      <c r="NR3" s="87"/>
      <c r="NS3" s="87"/>
      <c r="NT3" s="87"/>
      <c r="NU3" s="87"/>
      <c r="NV3" s="87"/>
      <c r="NW3" s="87"/>
      <c r="NX3" s="87"/>
    </row>
    <row r="4" spans="1:38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c r="IR4" s="87"/>
      <c r="IS4" s="87"/>
      <c r="IT4" s="87"/>
      <c r="IU4" s="87"/>
      <c r="IV4" s="87"/>
      <c r="IW4" s="87"/>
      <c r="IX4" s="87"/>
      <c r="IY4" s="87"/>
      <c r="IZ4" s="87"/>
      <c r="JA4" s="87"/>
      <c r="JB4" s="87"/>
      <c r="JC4" s="87"/>
      <c r="JD4" s="87"/>
      <c r="JE4" s="87"/>
      <c r="JF4" s="87"/>
      <c r="JG4" s="87"/>
      <c r="JH4" s="87"/>
      <c r="JI4" s="87"/>
      <c r="JJ4" s="87"/>
      <c r="JK4" s="87"/>
      <c r="JL4" s="87"/>
      <c r="JM4" s="87"/>
      <c r="JN4" s="87"/>
      <c r="JO4" s="87"/>
      <c r="JP4" s="87"/>
      <c r="JQ4" s="87"/>
      <c r="JR4" s="87"/>
      <c r="JS4" s="87"/>
      <c r="JT4" s="87"/>
      <c r="JU4" s="87"/>
      <c r="JV4" s="87"/>
      <c r="JW4" s="87"/>
      <c r="JX4" s="87"/>
      <c r="JY4" s="87"/>
      <c r="JZ4" s="87"/>
      <c r="KA4" s="87"/>
      <c r="KB4" s="87"/>
      <c r="KC4" s="87"/>
      <c r="KD4" s="87"/>
      <c r="KE4" s="87"/>
      <c r="KF4" s="87"/>
      <c r="KG4" s="87"/>
      <c r="KH4" s="87"/>
      <c r="KI4" s="87"/>
      <c r="KJ4" s="87"/>
      <c r="KK4" s="87"/>
      <c r="KL4" s="87"/>
      <c r="KM4" s="87"/>
      <c r="KN4" s="87"/>
      <c r="KO4" s="87"/>
      <c r="KP4" s="87"/>
      <c r="KQ4" s="87"/>
      <c r="KR4" s="87"/>
      <c r="KS4" s="87"/>
      <c r="KT4" s="87"/>
      <c r="KU4" s="87"/>
      <c r="KV4" s="87"/>
      <c r="KW4" s="87"/>
      <c r="KX4" s="87"/>
      <c r="KY4" s="87"/>
      <c r="KZ4" s="87"/>
      <c r="LA4" s="87"/>
      <c r="LB4" s="87"/>
      <c r="LC4" s="87"/>
      <c r="LD4" s="87"/>
      <c r="LE4" s="87"/>
      <c r="LF4" s="87"/>
      <c r="LG4" s="87"/>
      <c r="LH4" s="87"/>
      <c r="LI4" s="87"/>
      <c r="LJ4" s="87"/>
      <c r="LK4" s="87"/>
      <c r="LL4" s="87"/>
      <c r="LM4" s="87"/>
      <c r="LN4" s="87"/>
      <c r="LO4" s="87"/>
      <c r="LP4" s="87"/>
      <c r="LQ4" s="87"/>
      <c r="LR4" s="87"/>
      <c r="LS4" s="87"/>
      <c r="LT4" s="87"/>
      <c r="LU4" s="87"/>
      <c r="LV4" s="87"/>
      <c r="LW4" s="87"/>
      <c r="LX4" s="87"/>
      <c r="LY4" s="87"/>
      <c r="LZ4" s="87"/>
      <c r="MA4" s="87"/>
      <c r="MB4" s="87"/>
      <c r="MC4" s="87"/>
      <c r="MD4" s="87"/>
      <c r="ME4" s="87"/>
      <c r="MF4" s="87"/>
      <c r="MG4" s="87"/>
      <c r="MH4" s="87"/>
      <c r="MI4" s="87"/>
      <c r="MJ4" s="87"/>
      <c r="MK4" s="87"/>
      <c r="ML4" s="87"/>
      <c r="MM4" s="87"/>
      <c r="MN4" s="87"/>
      <c r="MO4" s="87"/>
      <c r="MP4" s="87"/>
      <c r="MQ4" s="87"/>
      <c r="MR4" s="87"/>
      <c r="MS4" s="87"/>
      <c r="MT4" s="87"/>
      <c r="MU4" s="87"/>
      <c r="MV4" s="87"/>
      <c r="MW4" s="87"/>
      <c r="MX4" s="87"/>
      <c r="MY4" s="87"/>
      <c r="MZ4" s="87"/>
      <c r="NA4" s="87"/>
      <c r="NB4" s="87"/>
      <c r="NC4" s="87"/>
      <c r="ND4" s="87"/>
      <c r="NE4" s="87"/>
      <c r="NF4" s="87"/>
      <c r="NG4" s="87"/>
      <c r="NH4" s="87"/>
      <c r="NI4" s="87"/>
      <c r="NJ4" s="87"/>
      <c r="NK4" s="87"/>
      <c r="NL4" s="87"/>
      <c r="NM4" s="87"/>
      <c r="NN4" s="87"/>
      <c r="NO4" s="87"/>
      <c r="NP4" s="87"/>
      <c r="NQ4" s="87"/>
      <c r="NR4" s="87"/>
      <c r="NS4" s="87"/>
      <c r="NT4" s="87"/>
      <c r="NU4" s="87"/>
      <c r="NV4" s="87"/>
      <c r="NW4" s="87"/>
      <c r="NX4" s="8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8" t="str">
        <f>データ!H6</f>
        <v>鳥取県南部町　西伯病院</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6"/>
      <c r="AU7" s="84" t="s">
        <v>2</v>
      </c>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6"/>
      <c r="CN7" s="84" t="s">
        <v>3</v>
      </c>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6"/>
      <c r="EG7" s="84" t="s">
        <v>4</v>
      </c>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6"/>
      <c r="FZ7" s="84" t="s">
        <v>5</v>
      </c>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6"/>
      <c r="ID7" s="84" t="s">
        <v>6</v>
      </c>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6"/>
      <c r="JW7" s="84" t="s">
        <v>7</v>
      </c>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6"/>
      <c r="LP7" s="84" t="s">
        <v>8</v>
      </c>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6"/>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79">
        <f>データ!Y6</f>
        <v>49</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データ!Z6</f>
        <v>50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データ!AA6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9" t="s">
        <v>11</v>
      </c>
      <c r="NM8" s="10"/>
      <c r="NN8" s="10"/>
      <c r="NO8" s="10"/>
      <c r="NP8" s="10"/>
      <c r="NQ8" s="10"/>
      <c r="NR8" s="10"/>
      <c r="NS8" s="10"/>
      <c r="NT8" s="10"/>
      <c r="NU8" s="10"/>
      <c r="NV8" s="10"/>
      <c r="NW8" s="11"/>
      <c r="NX8" s="3"/>
    </row>
    <row r="9" spans="1:388"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6"/>
      <c r="AU9" s="84" t="s">
        <v>13</v>
      </c>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6"/>
      <c r="CN9" s="84" t="s">
        <v>14</v>
      </c>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6"/>
      <c r="EG9" s="84" t="s">
        <v>15</v>
      </c>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6"/>
      <c r="FZ9" s="84" t="s">
        <v>16</v>
      </c>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6"/>
      <c r="ID9" s="84" t="s">
        <v>17</v>
      </c>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6"/>
      <c r="JW9" s="84" t="s">
        <v>18</v>
      </c>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6"/>
      <c r="LP9" s="84" t="s">
        <v>19</v>
      </c>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86"/>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79">
        <f>データ!Q6</f>
        <v>11</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79">
        <f>データ!AB6</f>
        <v>99</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データ!AC6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データ!AD6</f>
        <v>198</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4" t="s">
        <v>24</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6"/>
      <c r="AU11" s="84" t="s">
        <v>25</v>
      </c>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6"/>
      <c r="CN11" s="84" t="s">
        <v>26</v>
      </c>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6"/>
      <c r="EG11" s="84" t="s">
        <v>27</v>
      </c>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6"/>
      <c r="ID11" s="84" t="s">
        <v>28</v>
      </c>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6"/>
      <c r="JW11" s="84" t="s">
        <v>29</v>
      </c>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6"/>
      <c r="LP11" s="84" t="s">
        <v>30</v>
      </c>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6"/>
      <c r="NI11" s="19"/>
      <c r="NJ11" s="3"/>
      <c r="NK11" s="3"/>
      <c r="NL11" s="3"/>
      <c r="NM11" s="3"/>
      <c r="NN11" s="3"/>
      <c r="NO11" s="3"/>
      <c r="NP11" s="3"/>
      <c r="NQ11" s="3"/>
      <c r="NR11" s="3"/>
      <c r="NS11" s="3"/>
      <c r="NT11" s="3"/>
      <c r="NU11" s="3"/>
      <c r="NV11" s="3"/>
      <c r="NW11" s="3"/>
      <c r="NX11" s="3"/>
    </row>
    <row r="12" spans="1:388" ht="18.75" customHeight="1" x14ac:dyDescent="0.15">
      <c r="A12" s="2"/>
      <c r="B12" s="79">
        <f>データ!U6</f>
        <v>10754</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15798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79">
        <f>データ!AE6</f>
        <v>49</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データ!AF6</f>
        <v>50</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データ!AG6</f>
        <v>99</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179</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54</v>
      </c>
    </row>
    <row r="32" spans="1:393" ht="13.5" customHeight="1" x14ac:dyDescent="0.15">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98.7</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98.5</v>
      </c>
      <c r="AU33" s="130"/>
      <c r="AV33" s="130"/>
      <c r="AW33" s="130"/>
      <c r="AX33" s="130"/>
      <c r="AY33" s="130"/>
      <c r="AZ33" s="130"/>
      <c r="BA33" s="130"/>
      <c r="BB33" s="130"/>
      <c r="BC33" s="130"/>
      <c r="BD33" s="130"/>
      <c r="BE33" s="130"/>
      <c r="BF33" s="130"/>
      <c r="BG33" s="130"/>
      <c r="BH33" s="131"/>
      <c r="BI33" s="129">
        <f>データ!AK7</f>
        <v>97.4</v>
      </c>
      <c r="BJ33" s="130"/>
      <c r="BK33" s="130"/>
      <c r="BL33" s="130"/>
      <c r="BM33" s="130"/>
      <c r="BN33" s="130"/>
      <c r="BO33" s="130"/>
      <c r="BP33" s="130"/>
      <c r="BQ33" s="130"/>
      <c r="BR33" s="130"/>
      <c r="BS33" s="130"/>
      <c r="BT33" s="130"/>
      <c r="BU33" s="130"/>
      <c r="BV33" s="130"/>
      <c r="BW33" s="131"/>
      <c r="BX33" s="129">
        <f>データ!AL7</f>
        <v>99.5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84.3</v>
      </c>
      <c r="DE33" s="130"/>
      <c r="DF33" s="130"/>
      <c r="DG33" s="130"/>
      <c r="DH33" s="130"/>
      <c r="DI33" s="130"/>
      <c r="DJ33" s="130"/>
      <c r="DK33" s="130"/>
      <c r="DL33" s="130"/>
      <c r="DM33" s="130"/>
      <c r="DN33" s="130"/>
      <c r="DO33" s="130"/>
      <c r="DP33" s="130"/>
      <c r="DQ33" s="130"/>
      <c r="DR33" s="131"/>
      <c r="DS33" s="129">
        <f>データ!AT7</f>
        <v>84.9</v>
      </c>
      <c r="DT33" s="130"/>
      <c r="DU33" s="130"/>
      <c r="DV33" s="130"/>
      <c r="DW33" s="130"/>
      <c r="DX33" s="130"/>
      <c r="DY33" s="130"/>
      <c r="DZ33" s="130"/>
      <c r="EA33" s="130"/>
      <c r="EB33" s="130"/>
      <c r="EC33" s="130"/>
      <c r="ED33" s="130"/>
      <c r="EE33" s="130"/>
      <c r="EF33" s="130"/>
      <c r="EG33" s="131"/>
      <c r="EH33" s="129">
        <f>データ!AU7</f>
        <v>82.8</v>
      </c>
      <c r="EI33" s="130"/>
      <c r="EJ33" s="130"/>
      <c r="EK33" s="130"/>
      <c r="EL33" s="130"/>
      <c r="EM33" s="130"/>
      <c r="EN33" s="130"/>
      <c r="EO33" s="130"/>
      <c r="EP33" s="130"/>
      <c r="EQ33" s="130"/>
      <c r="ER33" s="130"/>
      <c r="ES33" s="130"/>
      <c r="ET33" s="130"/>
      <c r="EU33" s="130"/>
      <c r="EV33" s="131"/>
      <c r="EW33" s="129">
        <f>データ!AV7</f>
        <v>80.599999999999994</v>
      </c>
      <c r="EX33" s="130"/>
      <c r="EY33" s="130"/>
      <c r="EZ33" s="130"/>
      <c r="FA33" s="130"/>
      <c r="FB33" s="130"/>
      <c r="FC33" s="130"/>
      <c r="FD33" s="130"/>
      <c r="FE33" s="130"/>
      <c r="FF33" s="130"/>
      <c r="FG33" s="130"/>
      <c r="FH33" s="130"/>
      <c r="FI33" s="130"/>
      <c r="FJ33" s="130"/>
      <c r="FK33" s="131"/>
      <c r="FL33" s="129">
        <f>データ!AW7</f>
        <v>82.1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50.5</v>
      </c>
      <c r="GS33" s="130"/>
      <c r="GT33" s="130"/>
      <c r="GU33" s="130"/>
      <c r="GV33" s="130"/>
      <c r="GW33" s="130"/>
      <c r="GX33" s="130"/>
      <c r="GY33" s="130"/>
      <c r="GZ33" s="130"/>
      <c r="HA33" s="130"/>
      <c r="HB33" s="130"/>
      <c r="HC33" s="130"/>
      <c r="HD33" s="130"/>
      <c r="HE33" s="130"/>
      <c r="HF33" s="131"/>
      <c r="HG33" s="129">
        <f>データ!BE7</f>
        <v>50.3</v>
      </c>
      <c r="HH33" s="130"/>
      <c r="HI33" s="130"/>
      <c r="HJ33" s="130"/>
      <c r="HK33" s="130"/>
      <c r="HL33" s="130"/>
      <c r="HM33" s="130"/>
      <c r="HN33" s="130"/>
      <c r="HO33" s="130"/>
      <c r="HP33" s="130"/>
      <c r="HQ33" s="130"/>
      <c r="HR33" s="130"/>
      <c r="HS33" s="130"/>
      <c r="HT33" s="130"/>
      <c r="HU33" s="131"/>
      <c r="HV33" s="129">
        <f>データ!BF7</f>
        <v>55.4</v>
      </c>
      <c r="HW33" s="130"/>
      <c r="HX33" s="130"/>
      <c r="HY33" s="130"/>
      <c r="HZ33" s="130"/>
      <c r="IA33" s="130"/>
      <c r="IB33" s="130"/>
      <c r="IC33" s="130"/>
      <c r="ID33" s="130"/>
      <c r="IE33" s="130"/>
      <c r="IF33" s="130"/>
      <c r="IG33" s="130"/>
      <c r="IH33" s="130"/>
      <c r="II33" s="130"/>
      <c r="IJ33" s="131"/>
      <c r="IK33" s="129">
        <f>データ!BG7</f>
        <v>61.2</v>
      </c>
      <c r="IL33" s="130"/>
      <c r="IM33" s="130"/>
      <c r="IN33" s="130"/>
      <c r="IO33" s="130"/>
      <c r="IP33" s="130"/>
      <c r="IQ33" s="130"/>
      <c r="IR33" s="130"/>
      <c r="IS33" s="130"/>
      <c r="IT33" s="130"/>
      <c r="IU33" s="130"/>
      <c r="IV33" s="130"/>
      <c r="IW33" s="130"/>
      <c r="IX33" s="130"/>
      <c r="IY33" s="131"/>
      <c r="IZ33" s="129">
        <f>データ!BH7</f>
        <v>59.5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86.3</v>
      </c>
      <c r="KG33" s="130"/>
      <c r="KH33" s="130"/>
      <c r="KI33" s="130"/>
      <c r="KJ33" s="130"/>
      <c r="KK33" s="130"/>
      <c r="KL33" s="130"/>
      <c r="KM33" s="130"/>
      <c r="KN33" s="130"/>
      <c r="KO33" s="130"/>
      <c r="KP33" s="130"/>
      <c r="KQ33" s="130"/>
      <c r="KR33" s="130"/>
      <c r="KS33" s="130"/>
      <c r="KT33" s="131"/>
      <c r="KU33" s="129">
        <f>データ!BP7</f>
        <v>86.2</v>
      </c>
      <c r="KV33" s="130"/>
      <c r="KW33" s="130"/>
      <c r="KX33" s="130"/>
      <c r="KY33" s="130"/>
      <c r="KZ33" s="130"/>
      <c r="LA33" s="130"/>
      <c r="LB33" s="130"/>
      <c r="LC33" s="130"/>
      <c r="LD33" s="130"/>
      <c r="LE33" s="130"/>
      <c r="LF33" s="130"/>
      <c r="LG33" s="130"/>
      <c r="LH33" s="130"/>
      <c r="LI33" s="131"/>
      <c r="LJ33" s="129">
        <f>データ!BQ7</f>
        <v>86</v>
      </c>
      <c r="LK33" s="130"/>
      <c r="LL33" s="130"/>
      <c r="LM33" s="130"/>
      <c r="LN33" s="130"/>
      <c r="LO33" s="130"/>
      <c r="LP33" s="130"/>
      <c r="LQ33" s="130"/>
      <c r="LR33" s="130"/>
      <c r="LS33" s="130"/>
      <c r="LT33" s="130"/>
      <c r="LU33" s="130"/>
      <c r="LV33" s="130"/>
      <c r="LW33" s="130"/>
      <c r="LX33" s="131"/>
      <c r="LY33" s="129">
        <f>データ!BR7</f>
        <v>82.9</v>
      </c>
      <c r="LZ33" s="130"/>
      <c r="MA33" s="130"/>
      <c r="MB33" s="130"/>
      <c r="MC33" s="130"/>
      <c r="MD33" s="130"/>
      <c r="ME33" s="130"/>
      <c r="MF33" s="130"/>
      <c r="MG33" s="130"/>
      <c r="MH33" s="130"/>
      <c r="MI33" s="130"/>
      <c r="MJ33" s="130"/>
      <c r="MK33" s="130"/>
      <c r="ML33" s="130"/>
      <c r="MM33" s="131"/>
      <c r="MN33" s="129">
        <f>データ!BS7</f>
        <v>83.5</v>
      </c>
      <c r="MO33" s="130"/>
      <c r="MP33" s="130"/>
      <c r="MQ33" s="130"/>
      <c r="MR33" s="130"/>
      <c r="MS33" s="130"/>
      <c r="MT33" s="130"/>
      <c r="MU33" s="130"/>
      <c r="MV33" s="130"/>
      <c r="MW33" s="130"/>
      <c r="MX33" s="130"/>
      <c r="MY33" s="130"/>
      <c r="MZ33" s="130"/>
      <c r="NA33" s="130"/>
      <c r="NB33" s="131"/>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5"/>
      <c r="NK34" s="126"/>
      <c r="NL34" s="126"/>
      <c r="NM34" s="126"/>
      <c r="NN34" s="126"/>
      <c r="NO34" s="126"/>
      <c r="NP34" s="126"/>
      <c r="NQ34" s="126"/>
      <c r="NR34" s="126"/>
      <c r="NS34" s="126"/>
      <c r="NT34" s="126"/>
      <c r="NU34" s="126"/>
      <c r="NV34" s="126"/>
      <c r="NW34" s="126"/>
      <c r="NX34" s="127"/>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22" t="s">
        <v>178</v>
      </c>
      <c r="NK54" s="123"/>
      <c r="NL54" s="123"/>
      <c r="NM54" s="123"/>
      <c r="NN54" s="123"/>
      <c r="NO54" s="123"/>
      <c r="NP54" s="123"/>
      <c r="NQ54" s="123"/>
      <c r="NR54" s="123"/>
      <c r="NS54" s="123"/>
      <c r="NT54" s="123"/>
      <c r="NU54" s="123"/>
      <c r="NV54" s="123"/>
      <c r="NW54" s="123"/>
      <c r="NX54" s="124"/>
    </row>
    <row r="55" spans="1:393" ht="13.5" customHeight="1" x14ac:dyDescent="0.15">
      <c r="A55" s="2"/>
      <c r="B55" s="25"/>
      <c r="C55" s="5"/>
      <c r="D55" s="5"/>
      <c r="E55" s="5"/>
      <c r="F55" s="5"/>
      <c r="G55" s="128" t="s">
        <v>56</v>
      </c>
      <c r="H55" s="128"/>
      <c r="I55" s="128"/>
      <c r="J55" s="128"/>
      <c r="K55" s="128"/>
      <c r="L55" s="128"/>
      <c r="M55" s="128"/>
      <c r="N55" s="128"/>
      <c r="O55" s="128"/>
      <c r="P55" s="144">
        <f>データ!BZ7</f>
        <v>21052</v>
      </c>
      <c r="Q55" s="145"/>
      <c r="R55" s="145"/>
      <c r="S55" s="145"/>
      <c r="T55" s="145"/>
      <c r="U55" s="145"/>
      <c r="V55" s="145"/>
      <c r="W55" s="145"/>
      <c r="X55" s="145"/>
      <c r="Y55" s="145"/>
      <c r="Z55" s="145"/>
      <c r="AA55" s="145"/>
      <c r="AB55" s="145"/>
      <c r="AC55" s="145"/>
      <c r="AD55" s="146"/>
      <c r="AE55" s="144">
        <f>データ!CA7</f>
        <v>20920</v>
      </c>
      <c r="AF55" s="145"/>
      <c r="AG55" s="145"/>
      <c r="AH55" s="145"/>
      <c r="AI55" s="145"/>
      <c r="AJ55" s="145"/>
      <c r="AK55" s="145"/>
      <c r="AL55" s="145"/>
      <c r="AM55" s="145"/>
      <c r="AN55" s="145"/>
      <c r="AO55" s="145"/>
      <c r="AP55" s="145"/>
      <c r="AQ55" s="145"/>
      <c r="AR55" s="145"/>
      <c r="AS55" s="146"/>
      <c r="AT55" s="144">
        <f>データ!CB7</f>
        <v>20462</v>
      </c>
      <c r="AU55" s="145"/>
      <c r="AV55" s="145"/>
      <c r="AW55" s="145"/>
      <c r="AX55" s="145"/>
      <c r="AY55" s="145"/>
      <c r="AZ55" s="145"/>
      <c r="BA55" s="145"/>
      <c r="BB55" s="145"/>
      <c r="BC55" s="145"/>
      <c r="BD55" s="145"/>
      <c r="BE55" s="145"/>
      <c r="BF55" s="145"/>
      <c r="BG55" s="145"/>
      <c r="BH55" s="146"/>
      <c r="BI55" s="144">
        <f>データ!CC7</f>
        <v>20365</v>
      </c>
      <c r="BJ55" s="145"/>
      <c r="BK55" s="145"/>
      <c r="BL55" s="145"/>
      <c r="BM55" s="145"/>
      <c r="BN55" s="145"/>
      <c r="BO55" s="145"/>
      <c r="BP55" s="145"/>
      <c r="BQ55" s="145"/>
      <c r="BR55" s="145"/>
      <c r="BS55" s="145"/>
      <c r="BT55" s="145"/>
      <c r="BU55" s="145"/>
      <c r="BV55" s="145"/>
      <c r="BW55" s="146"/>
      <c r="BX55" s="144">
        <f>データ!CD7</f>
        <v>20318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8255</v>
      </c>
      <c r="DE55" s="145"/>
      <c r="DF55" s="145"/>
      <c r="DG55" s="145"/>
      <c r="DH55" s="145"/>
      <c r="DI55" s="145"/>
      <c r="DJ55" s="145"/>
      <c r="DK55" s="145"/>
      <c r="DL55" s="145"/>
      <c r="DM55" s="145"/>
      <c r="DN55" s="145"/>
      <c r="DO55" s="145"/>
      <c r="DP55" s="145"/>
      <c r="DQ55" s="145"/>
      <c r="DR55" s="146"/>
      <c r="DS55" s="144">
        <f>データ!CL7</f>
        <v>8141</v>
      </c>
      <c r="DT55" s="145"/>
      <c r="DU55" s="145"/>
      <c r="DV55" s="145"/>
      <c r="DW55" s="145"/>
      <c r="DX55" s="145"/>
      <c r="DY55" s="145"/>
      <c r="DZ55" s="145"/>
      <c r="EA55" s="145"/>
      <c r="EB55" s="145"/>
      <c r="EC55" s="145"/>
      <c r="ED55" s="145"/>
      <c r="EE55" s="145"/>
      <c r="EF55" s="145"/>
      <c r="EG55" s="146"/>
      <c r="EH55" s="144">
        <f>データ!CM7</f>
        <v>8162</v>
      </c>
      <c r="EI55" s="145"/>
      <c r="EJ55" s="145"/>
      <c r="EK55" s="145"/>
      <c r="EL55" s="145"/>
      <c r="EM55" s="145"/>
      <c r="EN55" s="145"/>
      <c r="EO55" s="145"/>
      <c r="EP55" s="145"/>
      <c r="EQ55" s="145"/>
      <c r="ER55" s="145"/>
      <c r="ES55" s="145"/>
      <c r="ET55" s="145"/>
      <c r="EU55" s="145"/>
      <c r="EV55" s="146"/>
      <c r="EW55" s="144">
        <f>データ!CN7</f>
        <v>7995</v>
      </c>
      <c r="EX55" s="145"/>
      <c r="EY55" s="145"/>
      <c r="EZ55" s="145"/>
      <c r="FA55" s="145"/>
      <c r="FB55" s="145"/>
      <c r="FC55" s="145"/>
      <c r="FD55" s="145"/>
      <c r="FE55" s="145"/>
      <c r="FF55" s="145"/>
      <c r="FG55" s="145"/>
      <c r="FH55" s="145"/>
      <c r="FI55" s="145"/>
      <c r="FJ55" s="145"/>
      <c r="FK55" s="146"/>
      <c r="FL55" s="144">
        <f>データ!CO7</f>
        <v>8511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64.400000000000006</v>
      </c>
      <c r="GS55" s="130"/>
      <c r="GT55" s="130"/>
      <c r="GU55" s="130"/>
      <c r="GV55" s="130"/>
      <c r="GW55" s="130"/>
      <c r="GX55" s="130"/>
      <c r="GY55" s="130"/>
      <c r="GZ55" s="130"/>
      <c r="HA55" s="130"/>
      <c r="HB55" s="130"/>
      <c r="HC55" s="130"/>
      <c r="HD55" s="130"/>
      <c r="HE55" s="130"/>
      <c r="HF55" s="131"/>
      <c r="HG55" s="129">
        <f>データ!CW7</f>
        <v>65</v>
      </c>
      <c r="HH55" s="130"/>
      <c r="HI55" s="130"/>
      <c r="HJ55" s="130"/>
      <c r="HK55" s="130"/>
      <c r="HL55" s="130"/>
      <c r="HM55" s="130"/>
      <c r="HN55" s="130"/>
      <c r="HO55" s="130"/>
      <c r="HP55" s="130"/>
      <c r="HQ55" s="130"/>
      <c r="HR55" s="130"/>
      <c r="HS55" s="130"/>
      <c r="HT55" s="130"/>
      <c r="HU55" s="131"/>
      <c r="HV55" s="129">
        <f>データ!CX7</f>
        <v>69.5</v>
      </c>
      <c r="HW55" s="130"/>
      <c r="HX55" s="130"/>
      <c r="HY55" s="130"/>
      <c r="HZ55" s="130"/>
      <c r="IA55" s="130"/>
      <c r="IB55" s="130"/>
      <c r="IC55" s="130"/>
      <c r="ID55" s="130"/>
      <c r="IE55" s="130"/>
      <c r="IF55" s="130"/>
      <c r="IG55" s="130"/>
      <c r="IH55" s="130"/>
      <c r="II55" s="130"/>
      <c r="IJ55" s="131"/>
      <c r="IK55" s="129">
        <f>データ!CY7</f>
        <v>70.3</v>
      </c>
      <c r="IL55" s="130"/>
      <c r="IM55" s="130"/>
      <c r="IN55" s="130"/>
      <c r="IO55" s="130"/>
      <c r="IP55" s="130"/>
      <c r="IQ55" s="130"/>
      <c r="IR55" s="130"/>
      <c r="IS55" s="130"/>
      <c r="IT55" s="130"/>
      <c r="IU55" s="130"/>
      <c r="IV55" s="130"/>
      <c r="IW55" s="130"/>
      <c r="IX55" s="130"/>
      <c r="IY55" s="131"/>
      <c r="IZ55" s="129">
        <f>データ!CZ7</f>
        <v>71.599999999999994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11.3</v>
      </c>
      <c r="KG55" s="130"/>
      <c r="KH55" s="130"/>
      <c r="KI55" s="130"/>
      <c r="KJ55" s="130"/>
      <c r="KK55" s="130"/>
      <c r="KL55" s="130"/>
      <c r="KM55" s="130"/>
      <c r="KN55" s="130"/>
      <c r="KO55" s="130"/>
      <c r="KP55" s="130"/>
      <c r="KQ55" s="130"/>
      <c r="KR55" s="130"/>
      <c r="KS55" s="130"/>
      <c r="KT55" s="131"/>
      <c r="KU55" s="129">
        <f>データ!DH7</f>
        <v>10.3</v>
      </c>
      <c r="KV55" s="130"/>
      <c r="KW55" s="130"/>
      <c r="KX55" s="130"/>
      <c r="KY55" s="130"/>
      <c r="KZ55" s="130"/>
      <c r="LA55" s="130"/>
      <c r="LB55" s="130"/>
      <c r="LC55" s="130"/>
      <c r="LD55" s="130"/>
      <c r="LE55" s="130"/>
      <c r="LF55" s="130"/>
      <c r="LG55" s="130"/>
      <c r="LH55" s="130"/>
      <c r="LI55" s="131"/>
      <c r="LJ55" s="129">
        <f>データ!DI7</f>
        <v>10.4</v>
      </c>
      <c r="LK55" s="130"/>
      <c r="LL55" s="130"/>
      <c r="LM55" s="130"/>
      <c r="LN55" s="130"/>
      <c r="LO55" s="130"/>
      <c r="LP55" s="130"/>
      <c r="LQ55" s="130"/>
      <c r="LR55" s="130"/>
      <c r="LS55" s="130"/>
      <c r="LT55" s="130"/>
      <c r="LU55" s="130"/>
      <c r="LV55" s="130"/>
      <c r="LW55" s="130"/>
      <c r="LX55" s="131"/>
      <c r="LY55" s="129">
        <f>データ!DJ7</f>
        <v>9.8000000000000007</v>
      </c>
      <c r="LZ55" s="130"/>
      <c r="MA55" s="130"/>
      <c r="MB55" s="130"/>
      <c r="MC55" s="130"/>
      <c r="MD55" s="130"/>
      <c r="ME55" s="130"/>
      <c r="MF55" s="130"/>
      <c r="MG55" s="130"/>
      <c r="MH55" s="130"/>
      <c r="MI55" s="130"/>
      <c r="MJ55" s="130"/>
      <c r="MK55" s="130"/>
      <c r="ML55" s="130"/>
      <c r="MM55" s="131"/>
      <c r="MN55" s="129">
        <f>データ!DK7</f>
        <v>9.1</v>
      </c>
      <c r="MO55" s="130"/>
      <c r="MP55" s="130"/>
      <c r="MQ55" s="130"/>
      <c r="MR55" s="130"/>
      <c r="MS55" s="130"/>
      <c r="MT55" s="130"/>
      <c r="MU55" s="130"/>
      <c r="MV55" s="130"/>
      <c r="MW55" s="130"/>
      <c r="MX55" s="130"/>
      <c r="MY55" s="130"/>
      <c r="MZ55" s="130"/>
      <c r="NA55" s="130"/>
      <c r="NB55" s="131"/>
      <c r="NC55" s="5"/>
      <c r="ND55" s="5"/>
      <c r="NE55" s="5"/>
      <c r="NF55" s="5"/>
      <c r="NG55" s="5"/>
      <c r="NH55" s="27"/>
      <c r="NI55" s="2"/>
      <c r="NJ55" s="122"/>
      <c r="NK55" s="123"/>
      <c r="NL55" s="123"/>
      <c r="NM55" s="123"/>
      <c r="NN55" s="123"/>
      <c r="NO55" s="123"/>
      <c r="NP55" s="123"/>
      <c r="NQ55" s="123"/>
      <c r="NR55" s="123"/>
      <c r="NS55" s="123"/>
      <c r="NT55" s="123"/>
      <c r="NU55" s="123"/>
      <c r="NV55" s="123"/>
      <c r="NW55" s="123"/>
      <c r="NX55" s="124"/>
    </row>
    <row r="56" spans="1:393" ht="13.5" customHeight="1" x14ac:dyDescent="0.15">
      <c r="A56" s="2"/>
      <c r="B56" s="25"/>
      <c r="C56" s="5"/>
      <c r="D56" s="5"/>
      <c r="E56" s="5"/>
      <c r="F56" s="5"/>
      <c r="G56" s="128" t="s">
        <v>58</v>
      </c>
      <c r="H56" s="128"/>
      <c r="I56" s="128"/>
      <c r="J56" s="128"/>
      <c r="K56" s="128"/>
      <c r="L56" s="128"/>
      <c r="M56" s="128"/>
      <c r="N56" s="128"/>
      <c r="O56" s="128"/>
      <c r="P56" s="144">
        <f>データ!CE7</f>
        <v>20395</v>
      </c>
      <c r="Q56" s="145"/>
      <c r="R56" s="145"/>
      <c r="S56" s="145"/>
      <c r="T56" s="145"/>
      <c r="U56" s="145"/>
      <c r="V56" s="145"/>
      <c r="W56" s="145"/>
      <c r="X56" s="145"/>
      <c r="Y56" s="145"/>
      <c r="Z56" s="145"/>
      <c r="AA56" s="145"/>
      <c r="AB56" s="145"/>
      <c r="AC56" s="145"/>
      <c r="AD56" s="146"/>
      <c r="AE56" s="144">
        <f>データ!CF7</f>
        <v>20681</v>
      </c>
      <c r="AF56" s="145"/>
      <c r="AG56" s="145"/>
      <c r="AH56" s="145"/>
      <c r="AI56" s="145"/>
      <c r="AJ56" s="145"/>
      <c r="AK56" s="145"/>
      <c r="AL56" s="145"/>
      <c r="AM56" s="145"/>
      <c r="AN56" s="145"/>
      <c r="AO56" s="145"/>
      <c r="AP56" s="145"/>
      <c r="AQ56" s="145"/>
      <c r="AR56" s="145"/>
      <c r="AS56" s="146"/>
      <c r="AT56" s="144">
        <f>データ!CG7</f>
        <v>21037</v>
      </c>
      <c r="AU56" s="145"/>
      <c r="AV56" s="145"/>
      <c r="AW56" s="145"/>
      <c r="AX56" s="145"/>
      <c r="AY56" s="145"/>
      <c r="AZ56" s="145"/>
      <c r="BA56" s="145"/>
      <c r="BB56" s="145"/>
      <c r="BC56" s="145"/>
      <c r="BD56" s="145"/>
      <c r="BE56" s="145"/>
      <c r="BF56" s="145"/>
      <c r="BG56" s="145"/>
      <c r="BH56" s="146"/>
      <c r="BI56" s="144">
        <f>データ!CH7</f>
        <v>21418</v>
      </c>
      <c r="BJ56" s="145"/>
      <c r="BK56" s="145"/>
      <c r="BL56" s="145"/>
      <c r="BM56" s="145"/>
      <c r="BN56" s="145"/>
      <c r="BO56" s="145"/>
      <c r="BP56" s="145"/>
      <c r="BQ56" s="145"/>
      <c r="BR56" s="145"/>
      <c r="BS56" s="145"/>
      <c r="BT56" s="145"/>
      <c r="BU56" s="145"/>
      <c r="BV56" s="145"/>
      <c r="BW56" s="146"/>
      <c r="BX56" s="144">
        <f>データ!CI7</f>
        <v>21604</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8536</v>
      </c>
      <c r="DE56" s="145"/>
      <c r="DF56" s="145"/>
      <c r="DG56" s="145"/>
      <c r="DH56" s="145"/>
      <c r="DI56" s="145"/>
      <c r="DJ56" s="145"/>
      <c r="DK56" s="145"/>
      <c r="DL56" s="145"/>
      <c r="DM56" s="145"/>
      <c r="DN56" s="145"/>
      <c r="DO56" s="145"/>
      <c r="DP56" s="145"/>
      <c r="DQ56" s="145"/>
      <c r="DR56" s="146"/>
      <c r="DS56" s="144">
        <f>データ!CQ7</f>
        <v>8502</v>
      </c>
      <c r="DT56" s="145"/>
      <c r="DU56" s="145"/>
      <c r="DV56" s="145"/>
      <c r="DW56" s="145"/>
      <c r="DX56" s="145"/>
      <c r="DY56" s="145"/>
      <c r="DZ56" s="145"/>
      <c r="EA56" s="145"/>
      <c r="EB56" s="145"/>
      <c r="EC56" s="145"/>
      <c r="ED56" s="145"/>
      <c r="EE56" s="145"/>
      <c r="EF56" s="145"/>
      <c r="EG56" s="146"/>
      <c r="EH56" s="144">
        <f>データ!CR7</f>
        <v>8542</v>
      </c>
      <c r="EI56" s="145"/>
      <c r="EJ56" s="145"/>
      <c r="EK56" s="145"/>
      <c r="EL56" s="145"/>
      <c r="EM56" s="145"/>
      <c r="EN56" s="145"/>
      <c r="EO56" s="145"/>
      <c r="EP56" s="145"/>
      <c r="EQ56" s="145"/>
      <c r="ER56" s="145"/>
      <c r="ES56" s="145"/>
      <c r="ET56" s="145"/>
      <c r="EU56" s="145"/>
      <c r="EV56" s="146"/>
      <c r="EW56" s="144">
        <f>データ!CS7</f>
        <v>8518</v>
      </c>
      <c r="EX56" s="145"/>
      <c r="EY56" s="145"/>
      <c r="EZ56" s="145"/>
      <c r="FA56" s="145"/>
      <c r="FB56" s="145"/>
      <c r="FC56" s="145"/>
      <c r="FD56" s="145"/>
      <c r="FE56" s="145"/>
      <c r="FF56" s="145"/>
      <c r="FG56" s="145"/>
      <c r="FH56" s="145"/>
      <c r="FI56" s="145"/>
      <c r="FJ56" s="145"/>
      <c r="FK56" s="146"/>
      <c r="FL56" s="144">
        <f>データ!CT7</f>
        <v>7891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22"/>
      <c r="NK56" s="123"/>
      <c r="NL56" s="123"/>
      <c r="NM56" s="123"/>
      <c r="NN56" s="123"/>
      <c r="NO56" s="123"/>
      <c r="NP56" s="123"/>
      <c r="NQ56" s="123"/>
      <c r="NR56" s="123"/>
      <c r="NS56" s="123"/>
      <c r="NT56" s="123"/>
      <c r="NU56" s="123"/>
      <c r="NV56" s="123"/>
      <c r="NW56" s="123"/>
      <c r="NX56" s="124"/>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3"/>
      <c r="NL57" s="123"/>
      <c r="NM57" s="123"/>
      <c r="NN57" s="123"/>
      <c r="NO57" s="123"/>
      <c r="NP57" s="123"/>
      <c r="NQ57" s="123"/>
      <c r="NR57" s="123"/>
      <c r="NS57" s="123"/>
      <c r="NT57" s="123"/>
      <c r="NU57" s="123"/>
      <c r="NV57" s="123"/>
      <c r="NW57" s="123"/>
      <c r="NX57" s="124"/>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3"/>
      <c r="NL58" s="123"/>
      <c r="NM58" s="123"/>
      <c r="NN58" s="123"/>
      <c r="NO58" s="123"/>
      <c r="NP58" s="123"/>
      <c r="NQ58" s="123"/>
      <c r="NR58" s="123"/>
      <c r="NS58" s="123"/>
      <c r="NT58" s="123"/>
      <c r="NU58" s="123"/>
      <c r="NV58" s="123"/>
      <c r="NW58" s="123"/>
      <c r="NX58" s="124"/>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3"/>
      <c r="NL59" s="123"/>
      <c r="NM59" s="123"/>
      <c r="NN59" s="123"/>
      <c r="NO59" s="123"/>
      <c r="NP59" s="123"/>
      <c r="NQ59" s="123"/>
      <c r="NR59" s="123"/>
      <c r="NS59" s="123"/>
      <c r="NT59" s="123"/>
      <c r="NU59" s="123"/>
      <c r="NV59" s="123"/>
      <c r="NW59" s="123"/>
      <c r="NX59" s="124"/>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3"/>
      <c r="NL60" s="123"/>
      <c r="NM60" s="123"/>
      <c r="NN60" s="123"/>
      <c r="NO60" s="123"/>
      <c r="NP60" s="123"/>
      <c r="NQ60" s="123"/>
      <c r="NR60" s="123"/>
      <c r="NS60" s="123"/>
      <c r="NT60" s="123"/>
      <c r="NU60" s="123"/>
      <c r="NV60" s="123"/>
      <c r="NW60" s="123"/>
      <c r="NX60" s="124"/>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3"/>
      <c r="NL61" s="123"/>
      <c r="NM61" s="123"/>
      <c r="NN61" s="123"/>
      <c r="NO61" s="123"/>
      <c r="NP61" s="123"/>
      <c r="NQ61" s="123"/>
      <c r="NR61" s="123"/>
      <c r="NS61" s="123"/>
      <c r="NT61" s="123"/>
      <c r="NU61" s="123"/>
      <c r="NV61" s="123"/>
      <c r="NW61" s="123"/>
      <c r="NX61" s="124"/>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22"/>
      <c r="NK62" s="123"/>
      <c r="NL62" s="123"/>
      <c r="NM62" s="123"/>
      <c r="NN62" s="123"/>
      <c r="NO62" s="123"/>
      <c r="NP62" s="123"/>
      <c r="NQ62" s="123"/>
      <c r="NR62" s="123"/>
      <c r="NS62" s="123"/>
      <c r="NT62" s="123"/>
      <c r="NU62" s="123"/>
      <c r="NV62" s="123"/>
      <c r="NW62" s="123"/>
      <c r="NX62" s="124"/>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22"/>
      <c r="NK63" s="123"/>
      <c r="NL63" s="123"/>
      <c r="NM63" s="123"/>
      <c r="NN63" s="123"/>
      <c r="NO63" s="123"/>
      <c r="NP63" s="123"/>
      <c r="NQ63" s="123"/>
      <c r="NR63" s="123"/>
      <c r="NS63" s="123"/>
      <c r="NT63" s="123"/>
      <c r="NU63" s="123"/>
      <c r="NV63" s="123"/>
      <c r="NW63" s="123"/>
      <c r="NX63" s="124"/>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3"/>
      <c r="NL64" s="123"/>
      <c r="NM64" s="123"/>
      <c r="NN64" s="123"/>
      <c r="NO64" s="123"/>
      <c r="NP64" s="123"/>
      <c r="NQ64" s="123"/>
      <c r="NR64" s="123"/>
      <c r="NS64" s="123"/>
      <c r="NT64" s="123"/>
      <c r="NU64" s="123"/>
      <c r="NV64" s="123"/>
      <c r="NW64" s="123"/>
      <c r="NX64" s="12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3"/>
      <c r="NL66" s="123"/>
      <c r="NM66" s="123"/>
      <c r="NN66" s="123"/>
      <c r="NO66" s="123"/>
      <c r="NP66" s="123"/>
      <c r="NQ66" s="123"/>
      <c r="NR66" s="123"/>
      <c r="NS66" s="123"/>
      <c r="NT66" s="123"/>
      <c r="NU66" s="123"/>
      <c r="NV66" s="123"/>
      <c r="NW66" s="123"/>
      <c r="NX66" s="12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5"/>
      <c r="NK67" s="126"/>
      <c r="NL67" s="126"/>
      <c r="NM67" s="126"/>
      <c r="NN67" s="126"/>
      <c r="NO67" s="126"/>
      <c r="NP67" s="126"/>
      <c r="NQ67" s="126"/>
      <c r="NR67" s="126"/>
      <c r="NS67" s="126"/>
      <c r="NT67" s="126"/>
      <c r="NU67" s="126"/>
      <c r="NV67" s="126"/>
      <c r="NW67" s="126"/>
      <c r="NX67" s="12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181</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6" t="s">
        <v>56</v>
      </c>
      <c r="K79" s="157"/>
      <c r="L79" s="157"/>
      <c r="M79" s="157"/>
      <c r="N79" s="157"/>
      <c r="O79" s="157"/>
      <c r="P79" s="157"/>
      <c r="Q79" s="157"/>
      <c r="R79" s="157"/>
      <c r="S79" s="157"/>
      <c r="T79" s="158"/>
      <c r="U79" s="155">
        <f>データ!DR7</f>
        <v>33.5</v>
      </c>
      <c r="V79" s="155"/>
      <c r="W79" s="155"/>
      <c r="X79" s="155"/>
      <c r="Y79" s="155"/>
      <c r="Z79" s="155"/>
      <c r="AA79" s="155"/>
      <c r="AB79" s="155"/>
      <c r="AC79" s="155"/>
      <c r="AD79" s="155"/>
      <c r="AE79" s="155"/>
      <c r="AF79" s="155"/>
      <c r="AG79" s="155"/>
      <c r="AH79" s="155"/>
      <c r="AI79" s="155"/>
      <c r="AJ79" s="155"/>
      <c r="AK79" s="155"/>
      <c r="AL79" s="155"/>
      <c r="AM79" s="155"/>
      <c r="AN79" s="155">
        <f>データ!DS7</f>
        <v>36.9</v>
      </c>
      <c r="AO79" s="155"/>
      <c r="AP79" s="155"/>
      <c r="AQ79" s="155"/>
      <c r="AR79" s="155"/>
      <c r="AS79" s="155"/>
      <c r="AT79" s="155"/>
      <c r="AU79" s="155"/>
      <c r="AV79" s="155"/>
      <c r="AW79" s="155"/>
      <c r="AX79" s="155"/>
      <c r="AY79" s="155"/>
      <c r="AZ79" s="155"/>
      <c r="BA79" s="155"/>
      <c r="BB79" s="155"/>
      <c r="BC79" s="155"/>
      <c r="BD79" s="155"/>
      <c r="BE79" s="155"/>
      <c r="BF79" s="155"/>
      <c r="BG79" s="155">
        <f>データ!DT7</f>
        <v>39.700000000000003</v>
      </c>
      <c r="BH79" s="155"/>
      <c r="BI79" s="155"/>
      <c r="BJ79" s="155"/>
      <c r="BK79" s="155"/>
      <c r="BL79" s="155"/>
      <c r="BM79" s="155"/>
      <c r="BN79" s="155"/>
      <c r="BO79" s="155"/>
      <c r="BP79" s="155"/>
      <c r="BQ79" s="155"/>
      <c r="BR79" s="155"/>
      <c r="BS79" s="155"/>
      <c r="BT79" s="155"/>
      <c r="BU79" s="155"/>
      <c r="BV79" s="155"/>
      <c r="BW79" s="155"/>
      <c r="BX79" s="155"/>
      <c r="BY79" s="155"/>
      <c r="BZ79" s="155">
        <f>データ!DU7</f>
        <v>42.6</v>
      </c>
      <c r="CA79" s="155"/>
      <c r="CB79" s="155"/>
      <c r="CC79" s="155"/>
      <c r="CD79" s="155"/>
      <c r="CE79" s="155"/>
      <c r="CF79" s="155"/>
      <c r="CG79" s="155"/>
      <c r="CH79" s="155"/>
      <c r="CI79" s="155"/>
      <c r="CJ79" s="155"/>
      <c r="CK79" s="155"/>
      <c r="CL79" s="155"/>
      <c r="CM79" s="155"/>
      <c r="CN79" s="155"/>
      <c r="CO79" s="155"/>
      <c r="CP79" s="155"/>
      <c r="CQ79" s="155"/>
      <c r="CR79" s="155"/>
      <c r="CS79" s="155">
        <f>データ!DV7</f>
        <v>45</v>
      </c>
      <c r="CT79" s="155"/>
      <c r="CU79" s="155"/>
      <c r="CV79" s="155"/>
      <c r="CW79" s="155"/>
      <c r="CX79" s="155"/>
      <c r="CY79" s="155"/>
      <c r="CZ79" s="155"/>
      <c r="DA79" s="155"/>
      <c r="DB79" s="155"/>
      <c r="DC79" s="155"/>
      <c r="DD79" s="155"/>
      <c r="DE79" s="155"/>
      <c r="DF79" s="155"/>
      <c r="DG79" s="155"/>
      <c r="DH79" s="155"/>
      <c r="DI79" s="155"/>
      <c r="DJ79" s="155"/>
      <c r="DK79" s="155"/>
      <c r="DL79" s="41"/>
      <c r="DM79" s="41"/>
      <c r="DN79" s="41"/>
      <c r="DO79" s="41"/>
      <c r="DP79" s="41"/>
      <c r="DQ79" s="41"/>
      <c r="DR79" s="41"/>
      <c r="DS79" s="41"/>
      <c r="DT79" s="41"/>
      <c r="DU79" s="41"/>
      <c r="DV79" s="41"/>
      <c r="DW79" s="41"/>
      <c r="DX79" s="41"/>
      <c r="DY79" s="41"/>
      <c r="DZ79" s="41"/>
      <c r="ED79" s="156" t="s">
        <v>56</v>
      </c>
      <c r="EE79" s="157"/>
      <c r="EF79" s="157"/>
      <c r="EG79" s="157"/>
      <c r="EH79" s="157"/>
      <c r="EI79" s="157"/>
      <c r="EJ79" s="157"/>
      <c r="EK79" s="157"/>
      <c r="EL79" s="157"/>
      <c r="EM79" s="157"/>
      <c r="EN79" s="158"/>
      <c r="EO79" s="155">
        <f>データ!EC7</f>
        <v>63.8</v>
      </c>
      <c r="EP79" s="155"/>
      <c r="EQ79" s="155"/>
      <c r="ER79" s="155"/>
      <c r="ES79" s="155"/>
      <c r="ET79" s="155"/>
      <c r="EU79" s="155"/>
      <c r="EV79" s="155"/>
      <c r="EW79" s="155"/>
      <c r="EX79" s="155"/>
      <c r="EY79" s="155"/>
      <c r="EZ79" s="155"/>
      <c r="FA79" s="155"/>
      <c r="FB79" s="155"/>
      <c r="FC79" s="155"/>
      <c r="FD79" s="155"/>
      <c r="FE79" s="155"/>
      <c r="FF79" s="155"/>
      <c r="FG79" s="155"/>
      <c r="FH79" s="155">
        <f>データ!ED7</f>
        <v>70.900000000000006</v>
      </c>
      <c r="FI79" s="155"/>
      <c r="FJ79" s="155"/>
      <c r="FK79" s="155"/>
      <c r="FL79" s="155"/>
      <c r="FM79" s="155"/>
      <c r="FN79" s="155"/>
      <c r="FO79" s="155"/>
      <c r="FP79" s="155"/>
      <c r="FQ79" s="155"/>
      <c r="FR79" s="155"/>
      <c r="FS79" s="155"/>
      <c r="FT79" s="155"/>
      <c r="FU79" s="155"/>
      <c r="FV79" s="155"/>
      <c r="FW79" s="155"/>
      <c r="FX79" s="155"/>
      <c r="FY79" s="155"/>
      <c r="FZ79" s="155"/>
      <c r="GA79" s="155">
        <f>データ!EE7</f>
        <v>75.5</v>
      </c>
      <c r="GB79" s="155"/>
      <c r="GC79" s="155"/>
      <c r="GD79" s="155"/>
      <c r="GE79" s="155"/>
      <c r="GF79" s="155"/>
      <c r="GG79" s="155"/>
      <c r="GH79" s="155"/>
      <c r="GI79" s="155"/>
      <c r="GJ79" s="155"/>
      <c r="GK79" s="155"/>
      <c r="GL79" s="155"/>
      <c r="GM79" s="155"/>
      <c r="GN79" s="155"/>
      <c r="GO79" s="155"/>
      <c r="GP79" s="155"/>
      <c r="GQ79" s="155"/>
      <c r="GR79" s="155"/>
      <c r="GS79" s="155"/>
      <c r="GT79" s="155">
        <f>データ!EF7</f>
        <v>80.599999999999994</v>
      </c>
      <c r="GU79" s="155"/>
      <c r="GV79" s="155"/>
      <c r="GW79" s="155"/>
      <c r="GX79" s="155"/>
      <c r="GY79" s="155"/>
      <c r="GZ79" s="155"/>
      <c r="HA79" s="155"/>
      <c r="HB79" s="155"/>
      <c r="HC79" s="155"/>
      <c r="HD79" s="155"/>
      <c r="HE79" s="155"/>
      <c r="HF79" s="155"/>
      <c r="HG79" s="155"/>
      <c r="HH79" s="155"/>
      <c r="HI79" s="155"/>
      <c r="HJ79" s="155"/>
      <c r="HK79" s="155"/>
      <c r="HL79" s="155"/>
      <c r="HM79" s="155">
        <f>データ!EG7</f>
        <v>82.9</v>
      </c>
      <c r="HN79" s="155"/>
      <c r="HO79" s="155"/>
      <c r="HP79" s="155"/>
      <c r="HQ79" s="155"/>
      <c r="HR79" s="155"/>
      <c r="HS79" s="155"/>
      <c r="HT79" s="155"/>
      <c r="HU79" s="155"/>
      <c r="HV79" s="155"/>
      <c r="HW79" s="155"/>
      <c r="HX79" s="155"/>
      <c r="HY79" s="155"/>
      <c r="HZ79" s="155"/>
      <c r="IA79" s="155"/>
      <c r="IB79" s="155"/>
      <c r="IC79" s="155"/>
      <c r="ID79" s="155"/>
      <c r="IE79" s="155"/>
      <c r="IF79" s="42"/>
      <c r="IG79" s="42"/>
      <c r="IH79" s="42"/>
      <c r="II79" s="42"/>
      <c r="IJ79" s="42"/>
      <c r="IK79" s="42"/>
      <c r="IL79" s="42"/>
      <c r="IM79" s="42"/>
      <c r="IN79" s="42"/>
      <c r="IO79" s="42"/>
      <c r="IP79" s="42"/>
      <c r="IQ79" s="42"/>
      <c r="IY79" s="156" t="s">
        <v>56</v>
      </c>
      <c r="IZ79" s="157"/>
      <c r="JA79" s="157"/>
      <c r="JB79" s="157"/>
      <c r="JC79" s="157"/>
      <c r="JD79" s="157"/>
      <c r="JE79" s="157"/>
      <c r="JF79" s="157"/>
      <c r="JG79" s="157"/>
      <c r="JH79" s="157"/>
      <c r="JI79" s="158"/>
      <c r="JJ79" s="154">
        <f>データ!EN7</f>
        <v>26492313</v>
      </c>
      <c r="JK79" s="154"/>
      <c r="JL79" s="154"/>
      <c r="JM79" s="154"/>
      <c r="JN79" s="154"/>
      <c r="JO79" s="154"/>
      <c r="JP79" s="154"/>
      <c r="JQ79" s="154"/>
      <c r="JR79" s="154"/>
      <c r="JS79" s="154"/>
      <c r="JT79" s="154"/>
      <c r="JU79" s="154"/>
      <c r="JV79" s="154"/>
      <c r="JW79" s="154"/>
      <c r="JX79" s="154"/>
      <c r="JY79" s="154"/>
      <c r="JZ79" s="154"/>
      <c r="KA79" s="154"/>
      <c r="KB79" s="154"/>
      <c r="KC79" s="154">
        <f>データ!EO7</f>
        <v>26477606</v>
      </c>
      <c r="KD79" s="154"/>
      <c r="KE79" s="154"/>
      <c r="KF79" s="154"/>
      <c r="KG79" s="154"/>
      <c r="KH79" s="154"/>
      <c r="KI79" s="154"/>
      <c r="KJ79" s="154"/>
      <c r="KK79" s="154"/>
      <c r="KL79" s="154"/>
      <c r="KM79" s="154"/>
      <c r="KN79" s="154"/>
      <c r="KO79" s="154"/>
      <c r="KP79" s="154"/>
      <c r="KQ79" s="154"/>
      <c r="KR79" s="154"/>
      <c r="KS79" s="154"/>
      <c r="KT79" s="154"/>
      <c r="KU79" s="154"/>
      <c r="KV79" s="154">
        <f>データ!EP7</f>
        <v>26547071</v>
      </c>
      <c r="KW79" s="154"/>
      <c r="KX79" s="154"/>
      <c r="KY79" s="154"/>
      <c r="KZ79" s="154"/>
      <c r="LA79" s="154"/>
      <c r="LB79" s="154"/>
      <c r="LC79" s="154"/>
      <c r="LD79" s="154"/>
      <c r="LE79" s="154"/>
      <c r="LF79" s="154"/>
      <c r="LG79" s="154"/>
      <c r="LH79" s="154"/>
      <c r="LI79" s="154"/>
      <c r="LJ79" s="154"/>
      <c r="LK79" s="154"/>
      <c r="LL79" s="154"/>
      <c r="LM79" s="154"/>
      <c r="LN79" s="154"/>
      <c r="LO79" s="154">
        <f>データ!EQ7</f>
        <v>26616510</v>
      </c>
      <c r="LP79" s="154"/>
      <c r="LQ79" s="154"/>
      <c r="LR79" s="154"/>
      <c r="LS79" s="154"/>
      <c r="LT79" s="154"/>
      <c r="LU79" s="154"/>
      <c r="LV79" s="154"/>
      <c r="LW79" s="154"/>
      <c r="LX79" s="154"/>
      <c r="LY79" s="154"/>
      <c r="LZ79" s="154"/>
      <c r="MA79" s="154"/>
      <c r="MB79" s="154"/>
      <c r="MC79" s="154"/>
      <c r="MD79" s="154"/>
      <c r="ME79" s="154"/>
      <c r="MF79" s="154"/>
      <c r="MG79" s="154"/>
      <c r="MH79" s="154">
        <f>データ!ER7</f>
        <v>26717030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6" t="s">
        <v>58</v>
      </c>
      <c r="K80" s="157"/>
      <c r="L80" s="157"/>
      <c r="M80" s="157"/>
      <c r="N80" s="157"/>
      <c r="O80" s="157"/>
      <c r="P80" s="157"/>
      <c r="Q80" s="157"/>
      <c r="R80" s="157"/>
      <c r="S80" s="157"/>
      <c r="T80" s="158"/>
      <c r="U80" s="155">
        <f>データ!DW7</f>
        <v>44.3</v>
      </c>
      <c r="V80" s="155"/>
      <c r="W80" s="155"/>
      <c r="X80" s="155"/>
      <c r="Y80" s="155"/>
      <c r="Z80" s="155"/>
      <c r="AA80" s="155"/>
      <c r="AB80" s="155"/>
      <c r="AC80" s="155"/>
      <c r="AD80" s="155"/>
      <c r="AE80" s="155"/>
      <c r="AF80" s="155"/>
      <c r="AG80" s="155"/>
      <c r="AH80" s="155"/>
      <c r="AI80" s="155"/>
      <c r="AJ80" s="155"/>
      <c r="AK80" s="155"/>
      <c r="AL80" s="155"/>
      <c r="AM80" s="155"/>
      <c r="AN80" s="155">
        <f>データ!DX7</f>
        <v>46.7</v>
      </c>
      <c r="AO80" s="155"/>
      <c r="AP80" s="155"/>
      <c r="AQ80" s="155"/>
      <c r="AR80" s="155"/>
      <c r="AS80" s="155"/>
      <c r="AT80" s="155"/>
      <c r="AU80" s="155"/>
      <c r="AV80" s="155"/>
      <c r="AW80" s="155"/>
      <c r="AX80" s="155"/>
      <c r="AY80" s="155"/>
      <c r="AZ80" s="155"/>
      <c r="BA80" s="155"/>
      <c r="BB80" s="155"/>
      <c r="BC80" s="155"/>
      <c r="BD80" s="155"/>
      <c r="BE80" s="155"/>
      <c r="BF80" s="155"/>
      <c r="BG80" s="155">
        <f>データ!DY7</f>
        <v>48.4</v>
      </c>
      <c r="BH80" s="155"/>
      <c r="BI80" s="155"/>
      <c r="BJ80" s="155"/>
      <c r="BK80" s="155"/>
      <c r="BL80" s="155"/>
      <c r="BM80" s="155"/>
      <c r="BN80" s="155"/>
      <c r="BO80" s="155"/>
      <c r="BP80" s="155"/>
      <c r="BQ80" s="155"/>
      <c r="BR80" s="155"/>
      <c r="BS80" s="155"/>
      <c r="BT80" s="155"/>
      <c r="BU80" s="155"/>
      <c r="BV80" s="155"/>
      <c r="BW80" s="155"/>
      <c r="BX80" s="155"/>
      <c r="BY80" s="155"/>
      <c r="BZ80" s="155">
        <f>データ!DZ7</f>
        <v>50.2</v>
      </c>
      <c r="CA80" s="155"/>
      <c r="CB80" s="155"/>
      <c r="CC80" s="155"/>
      <c r="CD80" s="155"/>
      <c r="CE80" s="155"/>
      <c r="CF80" s="155"/>
      <c r="CG80" s="155"/>
      <c r="CH80" s="155"/>
      <c r="CI80" s="155"/>
      <c r="CJ80" s="155"/>
      <c r="CK80" s="155"/>
      <c r="CL80" s="155"/>
      <c r="CM80" s="155"/>
      <c r="CN80" s="155"/>
      <c r="CO80" s="155"/>
      <c r="CP80" s="155"/>
      <c r="CQ80" s="155"/>
      <c r="CR80" s="155"/>
      <c r="CS80" s="155">
        <f>データ!EA7</f>
        <v>52.3</v>
      </c>
      <c r="CT80" s="155"/>
      <c r="CU80" s="155"/>
      <c r="CV80" s="155"/>
      <c r="CW80" s="155"/>
      <c r="CX80" s="155"/>
      <c r="CY80" s="155"/>
      <c r="CZ80" s="155"/>
      <c r="DA80" s="155"/>
      <c r="DB80" s="155"/>
      <c r="DC80" s="155"/>
      <c r="DD80" s="155"/>
      <c r="DE80" s="155"/>
      <c r="DF80" s="155"/>
      <c r="DG80" s="155"/>
      <c r="DH80" s="155"/>
      <c r="DI80" s="155"/>
      <c r="DJ80" s="155"/>
      <c r="DK80" s="155"/>
      <c r="DL80" s="41"/>
      <c r="DM80" s="41"/>
      <c r="DN80" s="41"/>
      <c r="DO80" s="41"/>
      <c r="DP80" s="41"/>
      <c r="DQ80" s="41"/>
      <c r="DR80" s="41"/>
      <c r="DS80" s="41"/>
      <c r="DT80" s="41"/>
      <c r="DU80" s="41"/>
      <c r="DV80" s="41"/>
      <c r="DW80" s="41"/>
      <c r="DX80" s="41"/>
      <c r="DY80" s="41"/>
      <c r="DZ80" s="41"/>
      <c r="ED80" s="156" t="s">
        <v>58</v>
      </c>
      <c r="EE80" s="157"/>
      <c r="EF80" s="157"/>
      <c r="EG80" s="157"/>
      <c r="EH80" s="157"/>
      <c r="EI80" s="157"/>
      <c r="EJ80" s="157"/>
      <c r="EK80" s="157"/>
      <c r="EL80" s="157"/>
      <c r="EM80" s="157"/>
      <c r="EN80" s="158"/>
      <c r="EO80" s="155">
        <f>データ!EH7</f>
        <v>61.8</v>
      </c>
      <c r="EP80" s="155"/>
      <c r="EQ80" s="155"/>
      <c r="ER80" s="155"/>
      <c r="ES80" s="155"/>
      <c r="ET80" s="155"/>
      <c r="EU80" s="155"/>
      <c r="EV80" s="155"/>
      <c r="EW80" s="155"/>
      <c r="EX80" s="155"/>
      <c r="EY80" s="155"/>
      <c r="EZ80" s="155"/>
      <c r="FA80" s="155"/>
      <c r="FB80" s="155"/>
      <c r="FC80" s="155"/>
      <c r="FD80" s="155"/>
      <c r="FE80" s="155"/>
      <c r="FF80" s="155"/>
      <c r="FG80" s="155"/>
      <c r="FH80" s="155">
        <f>データ!EI7</f>
        <v>66.3</v>
      </c>
      <c r="FI80" s="155"/>
      <c r="FJ80" s="155"/>
      <c r="FK80" s="155"/>
      <c r="FL80" s="155"/>
      <c r="FM80" s="155"/>
      <c r="FN80" s="155"/>
      <c r="FO80" s="155"/>
      <c r="FP80" s="155"/>
      <c r="FQ80" s="155"/>
      <c r="FR80" s="155"/>
      <c r="FS80" s="155"/>
      <c r="FT80" s="155"/>
      <c r="FU80" s="155"/>
      <c r="FV80" s="155"/>
      <c r="FW80" s="155"/>
      <c r="FX80" s="155"/>
      <c r="FY80" s="155"/>
      <c r="FZ80" s="155"/>
      <c r="GA80" s="155">
        <f>データ!EJ7</f>
        <v>70</v>
      </c>
      <c r="GB80" s="155"/>
      <c r="GC80" s="155"/>
      <c r="GD80" s="155"/>
      <c r="GE80" s="155"/>
      <c r="GF80" s="155"/>
      <c r="GG80" s="155"/>
      <c r="GH80" s="155"/>
      <c r="GI80" s="155"/>
      <c r="GJ80" s="155"/>
      <c r="GK80" s="155"/>
      <c r="GL80" s="155"/>
      <c r="GM80" s="155"/>
      <c r="GN80" s="155"/>
      <c r="GO80" s="155"/>
      <c r="GP80" s="155"/>
      <c r="GQ80" s="155"/>
      <c r="GR80" s="155"/>
      <c r="GS80" s="155"/>
      <c r="GT80" s="155">
        <f>データ!EK7</f>
        <v>68.2</v>
      </c>
      <c r="GU80" s="155"/>
      <c r="GV80" s="155"/>
      <c r="GW80" s="155"/>
      <c r="GX80" s="155"/>
      <c r="GY80" s="155"/>
      <c r="GZ80" s="155"/>
      <c r="HA80" s="155"/>
      <c r="HB80" s="155"/>
      <c r="HC80" s="155"/>
      <c r="HD80" s="155"/>
      <c r="HE80" s="155"/>
      <c r="HF80" s="155"/>
      <c r="HG80" s="155"/>
      <c r="HH80" s="155"/>
      <c r="HI80" s="155"/>
      <c r="HJ80" s="155"/>
      <c r="HK80" s="155"/>
      <c r="HL80" s="155"/>
      <c r="HM80" s="155">
        <f>データ!EL7</f>
        <v>69.5</v>
      </c>
      <c r="HN80" s="155"/>
      <c r="HO80" s="155"/>
      <c r="HP80" s="155"/>
      <c r="HQ80" s="155"/>
      <c r="HR80" s="155"/>
      <c r="HS80" s="155"/>
      <c r="HT80" s="155"/>
      <c r="HU80" s="155"/>
      <c r="HV80" s="155"/>
      <c r="HW80" s="155"/>
      <c r="HX80" s="155"/>
      <c r="HY80" s="155"/>
      <c r="HZ80" s="155"/>
      <c r="IA80" s="155"/>
      <c r="IB80" s="155"/>
      <c r="IC80" s="155"/>
      <c r="ID80" s="155"/>
      <c r="IE80" s="155"/>
      <c r="IF80" s="42"/>
      <c r="IG80" s="42"/>
      <c r="IH80" s="42"/>
      <c r="II80" s="42"/>
      <c r="IJ80" s="42"/>
      <c r="IK80" s="42"/>
      <c r="IL80" s="42"/>
      <c r="IM80" s="42"/>
      <c r="IN80" s="42"/>
      <c r="IO80" s="42"/>
      <c r="IP80" s="42"/>
      <c r="IQ80" s="42"/>
      <c r="IY80" s="156" t="s">
        <v>58</v>
      </c>
      <c r="IZ80" s="157"/>
      <c r="JA80" s="157"/>
      <c r="JB80" s="157"/>
      <c r="JC80" s="157"/>
      <c r="JD80" s="157"/>
      <c r="JE80" s="157"/>
      <c r="JF80" s="157"/>
      <c r="JG80" s="157"/>
      <c r="JH80" s="157"/>
      <c r="JI80" s="158"/>
      <c r="JJ80" s="154">
        <f>データ!ES7</f>
        <v>26363375</v>
      </c>
      <c r="JK80" s="154"/>
      <c r="JL80" s="154"/>
      <c r="JM80" s="154"/>
      <c r="JN80" s="154"/>
      <c r="JO80" s="154"/>
      <c r="JP80" s="154"/>
      <c r="JQ80" s="154"/>
      <c r="JR80" s="154"/>
      <c r="JS80" s="154"/>
      <c r="JT80" s="154"/>
      <c r="JU80" s="154"/>
      <c r="JV80" s="154"/>
      <c r="JW80" s="154"/>
      <c r="JX80" s="154"/>
      <c r="JY80" s="154"/>
      <c r="JZ80" s="154"/>
      <c r="KA80" s="154"/>
      <c r="KB80" s="154"/>
      <c r="KC80" s="154">
        <f>データ!ET7</f>
        <v>26996532</v>
      </c>
      <c r="KD80" s="154"/>
      <c r="KE80" s="154"/>
      <c r="KF80" s="154"/>
      <c r="KG80" s="154"/>
      <c r="KH80" s="154"/>
      <c r="KI80" s="154"/>
      <c r="KJ80" s="154"/>
      <c r="KK80" s="154"/>
      <c r="KL80" s="154"/>
      <c r="KM80" s="154"/>
      <c r="KN80" s="154"/>
      <c r="KO80" s="154"/>
      <c r="KP80" s="154"/>
      <c r="KQ80" s="154"/>
      <c r="KR80" s="154"/>
      <c r="KS80" s="154"/>
      <c r="KT80" s="154"/>
      <c r="KU80" s="154"/>
      <c r="KV80" s="154">
        <f>データ!EU7</f>
        <v>27577179</v>
      </c>
      <c r="KW80" s="154"/>
      <c r="KX80" s="154"/>
      <c r="KY80" s="154"/>
      <c r="KZ80" s="154"/>
      <c r="LA80" s="154"/>
      <c r="LB80" s="154"/>
      <c r="LC80" s="154"/>
      <c r="LD80" s="154"/>
      <c r="LE80" s="154"/>
      <c r="LF80" s="154"/>
      <c r="LG80" s="154"/>
      <c r="LH80" s="154"/>
      <c r="LI80" s="154"/>
      <c r="LJ80" s="154"/>
      <c r="LK80" s="154"/>
      <c r="LL80" s="154"/>
      <c r="LM80" s="154"/>
      <c r="LN80" s="154"/>
      <c r="LO80" s="154">
        <f>データ!EV7</f>
        <v>27722473</v>
      </c>
      <c r="LP80" s="154"/>
      <c r="LQ80" s="154"/>
      <c r="LR80" s="154"/>
      <c r="LS80" s="154"/>
      <c r="LT80" s="154"/>
      <c r="LU80" s="154"/>
      <c r="LV80" s="154"/>
      <c r="LW80" s="154"/>
      <c r="LX80" s="154"/>
      <c r="LY80" s="154"/>
      <c r="LZ80" s="154"/>
      <c r="MA80" s="154"/>
      <c r="MB80" s="154"/>
      <c r="MC80" s="154"/>
      <c r="MD80" s="154"/>
      <c r="ME80" s="154"/>
      <c r="MF80" s="154"/>
      <c r="MG80" s="154"/>
      <c r="MH80" s="154">
        <f>データ!EW7</f>
        <v>27879712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SDXt0b57yIU237FRgn0bBqNZ8a6LNfxlMewEohnbPMfA/RQ9r94gZGuK12bolwh8C+ay/1jnIGTtWmyT+D8vg==" saltValue="j8UKJx/A/4x+SkgS7wk/wg==" spinCount="100000" sheet="1" objects="1" scenarios="1" formatCells="0" formatColumns="0" formatRows="0"/>
  <mergeCells count="261">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J79:T79"/>
    <mergeCell ref="U79:AM79"/>
    <mergeCell ref="AN79:BF79"/>
    <mergeCell ref="BG79:BY79"/>
    <mergeCell ref="BZ79:CR79"/>
    <mergeCell ref="CS79:DK79"/>
    <mergeCell ref="ED79:EN79"/>
    <mergeCell ref="FH78:FZ78"/>
    <mergeCell ref="GA78:GS78"/>
    <mergeCell ref="NJ68:NX69"/>
    <mergeCell ref="U78:AM78"/>
    <mergeCell ref="AN78:BF78"/>
    <mergeCell ref="BG78:BY78"/>
    <mergeCell ref="BZ78:CR78"/>
    <mergeCell ref="CS78:DK78"/>
    <mergeCell ref="EO78:FG78"/>
    <mergeCell ref="NJ70:NX84"/>
    <mergeCell ref="GT78:HL78"/>
    <mergeCell ref="HM78:IE78"/>
    <mergeCell ref="JJ78:KB78"/>
    <mergeCell ref="KC78:KU78"/>
    <mergeCell ref="JJ79:KB79"/>
    <mergeCell ref="KC79:KU79"/>
    <mergeCell ref="KV79:LN79"/>
    <mergeCell ref="LO79:MG79"/>
    <mergeCell ref="MH79:MZ79"/>
    <mergeCell ref="HM79:IE79"/>
    <mergeCell ref="IY79:JI79"/>
    <mergeCell ref="MH80:MZ80"/>
    <mergeCell ref="HM80:IE80"/>
    <mergeCell ref="IY80:JI80"/>
    <mergeCell ref="KU56:LI56"/>
    <mergeCell ref="LJ56:LX56"/>
    <mergeCell ref="LY56:MM56"/>
    <mergeCell ref="FL56:FZ56"/>
    <mergeCell ref="GI56:GQ56"/>
    <mergeCell ref="GR56:HF56"/>
    <mergeCell ref="HG56:HU56"/>
    <mergeCell ref="HV56:IJ56"/>
    <mergeCell ref="IK56:IY56"/>
    <mergeCell ref="KV78:LN78"/>
    <mergeCell ref="LO78:MG78"/>
    <mergeCell ref="MH78:MZ78"/>
    <mergeCell ref="KF55:KT55"/>
    <mergeCell ref="KU55:LI55"/>
    <mergeCell ref="LJ55:LX55"/>
    <mergeCell ref="LY55:MM55"/>
    <mergeCell ref="MN55:NB55"/>
    <mergeCell ref="IZ55:JN55"/>
    <mergeCell ref="JW55:KE55"/>
    <mergeCell ref="MN56:NB56"/>
    <mergeCell ref="F62:ND63"/>
    <mergeCell ref="G56:O56"/>
    <mergeCell ref="P56:AD56"/>
    <mergeCell ref="AE56:AS56"/>
    <mergeCell ref="AT56:BH56"/>
    <mergeCell ref="BI56:BW56"/>
    <mergeCell ref="GR55:HF55"/>
    <mergeCell ref="HG55:HU55"/>
    <mergeCell ref="HV55:IJ55"/>
    <mergeCell ref="IK55:IY55"/>
    <mergeCell ref="DD55:DR55"/>
    <mergeCell ref="IZ56:JN56"/>
    <mergeCell ref="JW56:KE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DS55:EG55"/>
    <mergeCell ref="EH55:EV55"/>
    <mergeCell ref="EW55:FK55"/>
    <mergeCell ref="FL55:FZ55"/>
    <mergeCell ref="GI55:GQ55"/>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54:NX67"/>
    <mergeCell ref="NJ39:NX51"/>
    <mergeCell ref="DD56:DR56"/>
    <mergeCell ref="DS56:EG56"/>
    <mergeCell ref="EH56:EV56"/>
    <mergeCell ref="EW56:FK56"/>
    <mergeCell ref="BX56:CL56"/>
    <mergeCell ref="CU56:DC56"/>
    <mergeCell ref="KF56:KT56"/>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143</v>
      </c>
      <c r="AX5" s="62" t="s">
        <v>144</v>
      </c>
      <c r="AY5" s="62" t="s">
        <v>145</v>
      </c>
      <c r="AZ5" s="62" t="s">
        <v>146</v>
      </c>
      <c r="BA5" s="62" t="s">
        <v>147</v>
      </c>
      <c r="BB5" s="62" t="s">
        <v>148</v>
      </c>
      <c r="BC5" s="62" t="s">
        <v>149</v>
      </c>
      <c r="BD5" s="62" t="s">
        <v>150</v>
      </c>
      <c r="BE5" s="62" t="s">
        <v>151</v>
      </c>
      <c r="BF5" s="62" t="s">
        <v>152</v>
      </c>
      <c r="BG5" s="62" t="s">
        <v>142</v>
      </c>
      <c r="BH5" s="62" t="s">
        <v>153</v>
      </c>
      <c r="BI5" s="62" t="s">
        <v>144</v>
      </c>
      <c r="BJ5" s="62" t="s">
        <v>145</v>
      </c>
      <c r="BK5" s="62" t="s">
        <v>146</v>
      </c>
      <c r="BL5" s="62" t="s">
        <v>147</v>
      </c>
      <c r="BM5" s="62" t="s">
        <v>148</v>
      </c>
      <c r="BN5" s="62" t="s">
        <v>149</v>
      </c>
      <c r="BO5" s="62" t="s">
        <v>150</v>
      </c>
      <c r="BP5" s="62" t="s">
        <v>151</v>
      </c>
      <c r="BQ5" s="62" t="s">
        <v>141</v>
      </c>
      <c r="BR5" s="62" t="s">
        <v>142</v>
      </c>
      <c r="BS5" s="62" t="s">
        <v>153</v>
      </c>
      <c r="BT5" s="62" t="s">
        <v>144</v>
      </c>
      <c r="BU5" s="62" t="s">
        <v>145</v>
      </c>
      <c r="BV5" s="62" t="s">
        <v>146</v>
      </c>
      <c r="BW5" s="62" t="s">
        <v>147</v>
      </c>
      <c r="BX5" s="62" t="s">
        <v>148</v>
      </c>
      <c r="BY5" s="62" t="s">
        <v>149</v>
      </c>
      <c r="BZ5" s="62" t="s">
        <v>150</v>
      </c>
      <c r="CA5" s="62" t="s">
        <v>151</v>
      </c>
      <c r="CB5" s="62" t="s">
        <v>152</v>
      </c>
      <c r="CC5" s="62" t="s">
        <v>142</v>
      </c>
      <c r="CD5" s="62" t="s">
        <v>154</v>
      </c>
      <c r="CE5" s="62" t="s">
        <v>144</v>
      </c>
      <c r="CF5" s="62" t="s">
        <v>145</v>
      </c>
      <c r="CG5" s="62" t="s">
        <v>146</v>
      </c>
      <c r="CH5" s="62" t="s">
        <v>147</v>
      </c>
      <c r="CI5" s="62" t="s">
        <v>148</v>
      </c>
      <c r="CJ5" s="62" t="s">
        <v>149</v>
      </c>
      <c r="CK5" s="62" t="s">
        <v>150</v>
      </c>
      <c r="CL5" s="62" t="s">
        <v>155</v>
      </c>
      <c r="CM5" s="62" t="s">
        <v>141</v>
      </c>
      <c r="CN5" s="62" t="s">
        <v>142</v>
      </c>
      <c r="CO5" s="62" t="s">
        <v>153</v>
      </c>
      <c r="CP5" s="62" t="s">
        <v>144</v>
      </c>
      <c r="CQ5" s="62" t="s">
        <v>145</v>
      </c>
      <c r="CR5" s="62" t="s">
        <v>146</v>
      </c>
      <c r="CS5" s="62" t="s">
        <v>147</v>
      </c>
      <c r="CT5" s="62" t="s">
        <v>148</v>
      </c>
      <c r="CU5" s="62" t="s">
        <v>149</v>
      </c>
      <c r="CV5" s="62" t="s">
        <v>150</v>
      </c>
      <c r="CW5" s="62" t="s">
        <v>151</v>
      </c>
      <c r="CX5" s="62" t="s">
        <v>152</v>
      </c>
      <c r="CY5" s="62" t="s">
        <v>142</v>
      </c>
      <c r="CZ5" s="62" t="s">
        <v>143</v>
      </c>
      <c r="DA5" s="62" t="s">
        <v>144</v>
      </c>
      <c r="DB5" s="62" t="s">
        <v>145</v>
      </c>
      <c r="DC5" s="62" t="s">
        <v>146</v>
      </c>
      <c r="DD5" s="62" t="s">
        <v>147</v>
      </c>
      <c r="DE5" s="62" t="s">
        <v>148</v>
      </c>
      <c r="DF5" s="62" t="s">
        <v>149</v>
      </c>
      <c r="DG5" s="62" t="s">
        <v>150</v>
      </c>
      <c r="DH5" s="62" t="s">
        <v>140</v>
      </c>
      <c r="DI5" s="62" t="s">
        <v>141</v>
      </c>
      <c r="DJ5" s="62" t="s">
        <v>156</v>
      </c>
      <c r="DK5" s="62" t="s">
        <v>143</v>
      </c>
      <c r="DL5" s="62" t="s">
        <v>144</v>
      </c>
      <c r="DM5" s="62" t="s">
        <v>145</v>
      </c>
      <c r="DN5" s="62" t="s">
        <v>146</v>
      </c>
      <c r="DO5" s="62" t="s">
        <v>147</v>
      </c>
      <c r="DP5" s="62" t="s">
        <v>148</v>
      </c>
      <c r="DQ5" s="62" t="s">
        <v>149</v>
      </c>
      <c r="DR5" s="62" t="s">
        <v>150</v>
      </c>
      <c r="DS5" s="62" t="s">
        <v>151</v>
      </c>
      <c r="DT5" s="62" t="s">
        <v>141</v>
      </c>
      <c r="DU5" s="62" t="s">
        <v>156</v>
      </c>
      <c r="DV5" s="62" t="s">
        <v>153</v>
      </c>
      <c r="DW5" s="62" t="s">
        <v>144</v>
      </c>
      <c r="DX5" s="62" t="s">
        <v>145</v>
      </c>
      <c r="DY5" s="62" t="s">
        <v>146</v>
      </c>
      <c r="DZ5" s="62" t="s">
        <v>147</v>
      </c>
      <c r="EA5" s="62" t="s">
        <v>148</v>
      </c>
      <c r="EB5" s="62" t="s">
        <v>149</v>
      </c>
      <c r="EC5" s="62" t="s">
        <v>150</v>
      </c>
      <c r="ED5" s="62" t="s">
        <v>155</v>
      </c>
      <c r="EE5" s="62" t="s">
        <v>141</v>
      </c>
      <c r="EF5" s="62" t="s">
        <v>142</v>
      </c>
      <c r="EG5" s="62" t="s">
        <v>153</v>
      </c>
      <c r="EH5" s="62" t="s">
        <v>144</v>
      </c>
      <c r="EI5" s="62" t="s">
        <v>145</v>
      </c>
      <c r="EJ5" s="62" t="s">
        <v>146</v>
      </c>
      <c r="EK5" s="62" t="s">
        <v>147</v>
      </c>
      <c r="EL5" s="62" t="s">
        <v>148</v>
      </c>
      <c r="EM5" s="62" t="s">
        <v>157</v>
      </c>
      <c r="EN5" s="62" t="s">
        <v>150</v>
      </c>
      <c r="EO5" s="62" t="s">
        <v>140</v>
      </c>
      <c r="EP5" s="62" t="s">
        <v>141</v>
      </c>
      <c r="EQ5" s="62" t="s">
        <v>156</v>
      </c>
      <c r="ER5" s="62" t="s">
        <v>143</v>
      </c>
      <c r="ES5" s="62" t="s">
        <v>144</v>
      </c>
      <c r="ET5" s="62" t="s">
        <v>145</v>
      </c>
      <c r="EU5" s="62" t="s">
        <v>146</v>
      </c>
      <c r="EV5" s="62" t="s">
        <v>147</v>
      </c>
      <c r="EW5" s="62" t="s">
        <v>148</v>
      </c>
      <c r="EX5" s="62" t="s">
        <v>149</v>
      </c>
    </row>
    <row r="6" spans="1:154" s="67" customFormat="1" x14ac:dyDescent="0.15">
      <c r="A6" s="48" t="s">
        <v>158</v>
      </c>
      <c r="B6" s="63">
        <f>B8</f>
        <v>2019</v>
      </c>
      <c r="C6" s="63">
        <f t="shared" ref="C6:M6" si="2">C8</f>
        <v>313891</v>
      </c>
      <c r="D6" s="63">
        <f t="shared" si="2"/>
        <v>46</v>
      </c>
      <c r="E6" s="63">
        <f t="shared" si="2"/>
        <v>6</v>
      </c>
      <c r="F6" s="63">
        <f t="shared" si="2"/>
        <v>0</v>
      </c>
      <c r="G6" s="63">
        <f t="shared" si="2"/>
        <v>1</v>
      </c>
      <c r="H6" s="161" t="str">
        <f>IF(H8&lt;&gt;I8,H8,"")&amp;IF(I8&lt;&gt;J8,I8,"")&amp;"　"&amp;J8</f>
        <v>鳥取県南部町　西伯病院</v>
      </c>
      <c r="I6" s="162"/>
      <c r="J6" s="163"/>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11</v>
      </c>
      <c r="R6" s="63" t="str">
        <f t="shared" si="3"/>
        <v>-</v>
      </c>
      <c r="S6" s="63" t="str">
        <f t="shared" si="3"/>
        <v>ド 訓</v>
      </c>
      <c r="T6" s="63" t="str">
        <f t="shared" si="3"/>
        <v>救 輪</v>
      </c>
      <c r="U6" s="64">
        <f>U8</f>
        <v>10754</v>
      </c>
      <c r="V6" s="64">
        <f>V8</f>
        <v>15798</v>
      </c>
      <c r="W6" s="63" t="str">
        <f>W8</f>
        <v>非該当</v>
      </c>
      <c r="X6" s="63" t="str">
        <f t="shared" si="3"/>
        <v>１５：１</v>
      </c>
      <c r="Y6" s="64">
        <f t="shared" si="3"/>
        <v>49</v>
      </c>
      <c r="Z6" s="64">
        <f t="shared" si="3"/>
        <v>50</v>
      </c>
      <c r="AA6" s="64" t="str">
        <f t="shared" si="3"/>
        <v>-</v>
      </c>
      <c r="AB6" s="64">
        <f t="shared" si="3"/>
        <v>99</v>
      </c>
      <c r="AC6" s="64" t="str">
        <f t="shared" si="3"/>
        <v>-</v>
      </c>
      <c r="AD6" s="64">
        <f t="shared" si="3"/>
        <v>198</v>
      </c>
      <c r="AE6" s="64">
        <f t="shared" si="3"/>
        <v>49</v>
      </c>
      <c r="AF6" s="64">
        <f t="shared" si="3"/>
        <v>50</v>
      </c>
      <c r="AG6" s="64">
        <f t="shared" si="3"/>
        <v>99</v>
      </c>
      <c r="AH6" s="65">
        <f>IF(AH8="-",NA(),AH8)</f>
        <v>98.7</v>
      </c>
      <c r="AI6" s="65">
        <f t="shared" ref="AI6:AQ6" si="4">IF(AI8="-",NA(),AI8)</f>
        <v>100</v>
      </c>
      <c r="AJ6" s="65">
        <f t="shared" si="4"/>
        <v>98.5</v>
      </c>
      <c r="AK6" s="65">
        <f t="shared" si="4"/>
        <v>97.4</v>
      </c>
      <c r="AL6" s="65">
        <f t="shared" si="4"/>
        <v>99.5</v>
      </c>
      <c r="AM6" s="65">
        <f t="shared" si="4"/>
        <v>101.1</v>
      </c>
      <c r="AN6" s="65">
        <f t="shared" si="4"/>
        <v>101.2</v>
      </c>
      <c r="AO6" s="65">
        <f t="shared" si="4"/>
        <v>100.9</v>
      </c>
      <c r="AP6" s="65">
        <f t="shared" si="4"/>
        <v>100.9</v>
      </c>
      <c r="AQ6" s="65">
        <f t="shared" si="4"/>
        <v>99.7</v>
      </c>
      <c r="AR6" s="65" t="str">
        <f>IF(AR8="-","【-】","【"&amp;SUBSTITUTE(TEXT(AR8,"#,##0.0"),"-","△")&amp;"】")</f>
        <v>【98.2】</v>
      </c>
      <c r="AS6" s="65">
        <f>IF(AS8="-",NA(),AS8)</f>
        <v>84.3</v>
      </c>
      <c r="AT6" s="65">
        <f t="shared" ref="AT6:BB6" si="5">IF(AT8="-",NA(),AT8)</f>
        <v>84.9</v>
      </c>
      <c r="AU6" s="65">
        <f t="shared" si="5"/>
        <v>82.8</v>
      </c>
      <c r="AV6" s="65">
        <f t="shared" si="5"/>
        <v>80.599999999999994</v>
      </c>
      <c r="AW6" s="65">
        <f t="shared" si="5"/>
        <v>82.1</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50.5</v>
      </c>
      <c r="BE6" s="65">
        <f t="shared" ref="BE6:BM6" si="6">IF(BE8="-",NA(),BE8)</f>
        <v>50.3</v>
      </c>
      <c r="BF6" s="65">
        <f t="shared" si="6"/>
        <v>55.4</v>
      </c>
      <c r="BG6" s="65">
        <f t="shared" si="6"/>
        <v>61.2</v>
      </c>
      <c r="BH6" s="65">
        <f t="shared" si="6"/>
        <v>59.5</v>
      </c>
      <c r="BI6" s="65">
        <f t="shared" si="6"/>
        <v>184.4</v>
      </c>
      <c r="BJ6" s="65">
        <f t="shared" si="6"/>
        <v>163.19999999999999</v>
      </c>
      <c r="BK6" s="65">
        <f t="shared" si="6"/>
        <v>179</v>
      </c>
      <c r="BL6" s="65">
        <f t="shared" si="6"/>
        <v>176.9</v>
      </c>
      <c r="BM6" s="65">
        <f t="shared" si="6"/>
        <v>177.9</v>
      </c>
      <c r="BN6" s="65" t="str">
        <f>IF(BN8="-","【-】","【"&amp;SUBSTITUTE(TEXT(BN8,"#,##0.0"),"-","△")&amp;"】")</f>
        <v>【59.6】</v>
      </c>
      <c r="BO6" s="65">
        <f>IF(BO8="-",NA(),BO8)</f>
        <v>86.3</v>
      </c>
      <c r="BP6" s="65">
        <f t="shared" ref="BP6:BX6" si="7">IF(BP8="-",NA(),BP8)</f>
        <v>86.2</v>
      </c>
      <c r="BQ6" s="65">
        <f t="shared" si="7"/>
        <v>86</v>
      </c>
      <c r="BR6" s="65">
        <f t="shared" si="7"/>
        <v>82.9</v>
      </c>
      <c r="BS6" s="65">
        <f t="shared" si="7"/>
        <v>83.5</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21052</v>
      </c>
      <c r="CA6" s="66">
        <f t="shared" ref="CA6:CI6" si="8">IF(CA8="-",NA(),CA8)</f>
        <v>20920</v>
      </c>
      <c r="CB6" s="66">
        <f t="shared" si="8"/>
        <v>20462</v>
      </c>
      <c r="CC6" s="66">
        <f t="shared" si="8"/>
        <v>20365</v>
      </c>
      <c r="CD6" s="66">
        <f t="shared" si="8"/>
        <v>20318</v>
      </c>
      <c r="CE6" s="66">
        <f t="shared" si="8"/>
        <v>20395</v>
      </c>
      <c r="CF6" s="66">
        <f t="shared" si="8"/>
        <v>20681</v>
      </c>
      <c r="CG6" s="66">
        <f t="shared" si="8"/>
        <v>21037</v>
      </c>
      <c r="CH6" s="66">
        <f t="shared" si="8"/>
        <v>21418</v>
      </c>
      <c r="CI6" s="66">
        <f t="shared" si="8"/>
        <v>21604</v>
      </c>
      <c r="CJ6" s="65" t="str">
        <f>IF(CJ8="-","【-】","【"&amp;SUBSTITUTE(TEXT(CJ8,"#,##0"),"-","△")&amp;"】")</f>
        <v>【53,621】</v>
      </c>
      <c r="CK6" s="66">
        <f>IF(CK8="-",NA(),CK8)</f>
        <v>8255</v>
      </c>
      <c r="CL6" s="66">
        <f t="shared" ref="CL6:CT6" si="9">IF(CL8="-",NA(),CL8)</f>
        <v>8141</v>
      </c>
      <c r="CM6" s="66">
        <f t="shared" si="9"/>
        <v>8162</v>
      </c>
      <c r="CN6" s="66">
        <f t="shared" si="9"/>
        <v>7995</v>
      </c>
      <c r="CO6" s="66">
        <f t="shared" si="9"/>
        <v>8511</v>
      </c>
      <c r="CP6" s="66">
        <f t="shared" si="9"/>
        <v>8536</v>
      </c>
      <c r="CQ6" s="66">
        <f t="shared" si="9"/>
        <v>8502</v>
      </c>
      <c r="CR6" s="66">
        <f t="shared" si="9"/>
        <v>8542</v>
      </c>
      <c r="CS6" s="66">
        <f t="shared" si="9"/>
        <v>8518</v>
      </c>
      <c r="CT6" s="66">
        <f t="shared" si="9"/>
        <v>7891</v>
      </c>
      <c r="CU6" s="65" t="str">
        <f>IF(CU8="-","【-】","【"&amp;SUBSTITUTE(TEXT(CU8,"#,##0"),"-","△")&amp;"】")</f>
        <v>【15,586】</v>
      </c>
      <c r="CV6" s="65">
        <f>IF(CV8="-",NA(),CV8)</f>
        <v>64.400000000000006</v>
      </c>
      <c r="CW6" s="65">
        <f t="shared" ref="CW6:DE6" si="10">IF(CW8="-",NA(),CW8)</f>
        <v>65</v>
      </c>
      <c r="CX6" s="65">
        <f t="shared" si="10"/>
        <v>69.5</v>
      </c>
      <c r="CY6" s="65">
        <f t="shared" si="10"/>
        <v>70.3</v>
      </c>
      <c r="CZ6" s="65">
        <f t="shared" si="10"/>
        <v>71.599999999999994</v>
      </c>
      <c r="DA6" s="65">
        <f t="shared" si="10"/>
        <v>84.6</v>
      </c>
      <c r="DB6" s="65">
        <f t="shared" si="10"/>
        <v>85.6</v>
      </c>
      <c r="DC6" s="65">
        <f t="shared" si="10"/>
        <v>86.5</v>
      </c>
      <c r="DD6" s="65">
        <f t="shared" si="10"/>
        <v>87.6</v>
      </c>
      <c r="DE6" s="65">
        <f t="shared" si="10"/>
        <v>89.7</v>
      </c>
      <c r="DF6" s="65" t="str">
        <f>IF(DF8="-","【-】","【"&amp;SUBSTITUTE(TEXT(DF8,"#,##0.0"),"-","△")&amp;"】")</f>
        <v>【54.6】</v>
      </c>
      <c r="DG6" s="65">
        <f>IF(DG8="-",NA(),DG8)</f>
        <v>11.3</v>
      </c>
      <c r="DH6" s="65">
        <f t="shared" ref="DH6:DP6" si="11">IF(DH8="-",NA(),DH8)</f>
        <v>10.3</v>
      </c>
      <c r="DI6" s="65">
        <f t="shared" si="11"/>
        <v>10.4</v>
      </c>
      <c r="DJ6" s="65">
        <f t="shared" si="11"/>
        <v>9.8000000000000007</v>
      </c>
      <c r="DK6" s="65">
        <f t="shared" si="11"/>
        <v>9.1</v>
      </c>
      <c r="DL6" s="65">
        <f t="shared" si="11"/>
        <v>8.4</v>
      </c>
      <c r="DM6" s="65">
        <f t="shared" si="11"/>
        <v>8.1</v>
      </c>
      <c r="DN6" s="65">
        <f t="shared" si="11"/>
        <v>8.1</v>
      </c>
      <c r="DO6" s="65">
        <f t="shared" si="11"/>
        <v>7.9</v>
      </c>
      <c r="DP6" s="65">
        <f t="shared" si="11"/>
        <v>8.1</v>
      </c>
      <c r="DQ6" s="65" t="str">
        <f>IF(DQ8="-","【-】","【"&amp;SUBSTITUTE(TEXT(DQ8,"#,##0.0"),"-","△")&amp;"】")</f>
        <v>【25.0】</v>
      </c>
      <c r="DR6" s="65">
        <f>IF(DR8="-",NA(),DR8)</f>
        <v>33.5</v>
      </c>
      <c r="DS6" s="65">
        <f t="shared" ref="DS6:EA6" si="12">IF(DS8="-",NA(),DS8)</f>
        <v>36.9</v>
      </c>
      <c r="DT6" s="65">
        <f t="shared" si="12"/>
        <v>39.700000000000003</v>
      </c>
      <c r="DU6" s="65">
        <f t="shared" si="12"/>
        <v>42.6</v>
      </c>
      <c r="DV6" s="65">
        <f t="shared" si="12"/>
        <v>45</v>
      </c>
      <c r="DW6" s="65">
        <f t="shared" si="12"/>
        <v>44.3</v>
      </c>
      <c r="DX6" s="65">
        <f t="shared" si="12"/>
        <v>46.7</v>
      </c>
      <c r="DY6" s="65">
        <f t="shared" si="12"/>
        <v>48.4</v>
      </c>
      <c r="DZ6" s="65">
        <f t="shared" si="12"/>
        <v>50.2</v>
      </c>
      <c r="EA6" s="65">
        <f t="shared" si="12"/>
        <v>52.3</v>
      </c>
      <c r="EB6" s="65" t="str">
        <f>IF(EB8="-","【-】","【"&amp;SUBSTITUTE(TEXT(EB8,"#,##0.0"),"-","△")&amp;"】")</f>
        <v>【53.5】</v>
      </c>
      <c r="EC6" s="65">
        <f>IF(EC8="-",NA(),EC8)</f>
        <v>63.8</v>
      </c>
      <c r="ED6" s="65">
        <f t="shared" ref="ED6:EL6" si="13">IF(ED8="-",NA(),ED8)</f>
        <v>70.900000000000006</v>
      </c>
      <c r="EE6" s="65">
        <f t="shared" si="13"/>
        <v>75.5</v>
      </c>
      <c r="EF6" s="65">
        <f t="shared" si="13"/>
        <v>80.599999999999994</v>
      </c>
      <c r="EG6" s="65">
        <f t="shared" si="13"/>
        <v>82.9</v>
      </c>
      <c r="EH6" s="65">
        <f t="shared" si="13"/>
        <v>61.8</v>
      </c>
      <c r="EI6" s="65">
        <f t="shared" si="13"/>
        <v>66.3</v>
      </c>
      <c r="EJ6" s="65">
        <f t="shared" si="13"/>
        <v>70</v>
      </c>
      <c r="EK6" s="65">
        <f t="shared" si="13"/>
        <v>68.2</v>
      </c>
      <c r="EL6" s="65">
        <f t="shared" si="13"/>
        <v>69.5</v>
      </c>
      <c r="EM6" s="65" t="str">
        <f>IF(EM8="-","【-】","【"&amp;SUBSTITUTE(TEXT(EM8,"#,##0.0"),"-","△")&amp;"】")</f>
        <v>【70.0】</v>
      </c>
      <c r="EN6" s="66">
        <f>IF(EN8="-",NA(),EN8)</f>
        <v>26492313</v>
      </c>
      <c r="EO6" s="66">
        <f t="shared" ref="EO6:EW6" si="14">IF(EO8="-",NA(),EO8)</f>
        <v>26477606</v>
      </c>
      <c r="EP6" s="66">
        <f t="shared" si="14"/>
        <v>26547071</v>
      </c>
      <c r="EQ6" s="66">
        <f t="shared" si="14"/>
        <v>26616510</v>
      </c>
      <c r="ER6" s="66">
        <f t="shared" si="14"/>
        <v>26717030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159</v>
      </c>
      <c r="B7" s="63">
        <f t="shared" ref="B7:AG7" si="15">B8</f>
        <v>2019</v>
      </c>
      <c r="C7" s="63">
        <f t="shared" si="15"/>
        <v>313891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11</v>
      </c>
      <c r="R7" s="63" t="str">
        <f t="shared" si="15"/>
        <v>-</v>
      </c>
      <c r="S7" s="63" t="str">
        <f t="shared" si="15"/>
        <v>ド 訓</v>
      </c>
      <c r="T7" s="63" t="str">
        <f t="shared" si="15"/>
        <v>救 輪</v>
      </c>
      <c r="U7" s="64">
        <f>U8</f>
        <v>10754</v>
      </c>
      <c r="V7" s="64">
        <f>V8</f>
        <v>15798</v>
      </c>
      <c r="W7" s="63" t="str">
        <f>W8</f>
        <v>非該当</v>
      </c>
      <c r="X7" s="63" t="str">
        <f t="shared" si="15"/>
        <v>１５：１</v>
      </c>
      <c r="Y7" s="64">
        <f t="shared" si="15"/>
        <v>49</v>
      </c>
      <c r="Z7" s="64">
        <f t="shared" si="15"/>
        <v>50</v>
      </c>
      <c r="AA7" s="64" t="str">
        <f t="shared" si="15"/>
        <v>-</v>
      </c>
      <c r="AB7" s="64">
        <f t="shared" si="15"/>
        <v>99</v>
      </c>
      <c r="AC7" s="64" t="str">
        <f t="shared" si="15"/>
        <v>-</v>
      </c>
      <c r="AD7" s="64">
        <f t="shared" si="15"/>
        <v>198</v>
      </c>
      <c r="AE7" s="64">
        <f t="shared" si="15"/>
        <v>49</v>
      </c>
      <c r="AF7" s="64">
        <f t="shared" si="15"/>
        <v>50</v>
      </c>
      <c r="AG7" s="64">
        <f t="shared" si="15"/>
        <v>99</v>
      </c>
      <c r="AH7" s="65">
        <f>AH8</f>
        <v>98.7</v>
      </c>
      <c r="AI7" s="65">
        <f t="shared" ref="AI7:AQ7" si="16">AI8</f>
        <v>100</v>
      </c>
      <c r="AJ7" s="65">
        <f t="shared" si="16"/>
        <v>98.5</v>
      </c>
      <c r="AK7" s="65">
        <f t="shared" si="16"/>
        <v>97.4</v>
      </c>
      <c r="AL7" s="65">
        <f t="shared" si="16"/>
        <v>99.5</v>
      </c>
      <c r="AM7" s="65">
        <f t="shared" si="16"/>
        <v>101.1</v>
      </c>
      <c r="AN7" s="65">
        <f t="shared" si="16"/>
        <v>101.2</v>
      </c>
      <c r="AO7" s="65">
        <f t="shared" si="16"/>
        <v>100.9</v>
      </c>
      <c r="AP7" s="65">
        <f t="shared" si="16"/>
        <v>100.9</v>
      </c>
      <c r="AQ7" s="65">
        <f t="shared" si="16"/>
        <v>99.7</v>
      </c>
      <c r="AR7" s="65"/>
      <c r="AS7" s="65">
        <f>AS8</f>
        <v>84.3</v>
      </c>
      <c r="AT7" s="65">
        <f t="shared" ref="AT7:BB7" si="17">AT8</f>
        <v>84.9</v>
      </c>
      <c r="AU7" s="65">
        <f t="shared" si="17"/>
        <v>82.8</v>
      </c>
      <c r="AV7" s="65">
        <f t="shared" si="17"/>
        <v>80.599999999999994</v>
      </c>
      <c r="AW7" s="65">
        <f t="shared" si="17"/>
        <v>82.1</v>
      </c>
      <c r="AX7" s="65">
        <f t="shared" si="17"/>
        <v>69.8</v>
      </c>
      <c r="AY7" s="65">
        <f t="shared" si="17"/>
        <v>69.400000000000006</v>
      </c>
      <c r="AZ7" s="65">
        <f t="shared" si="17"/>
        <v>68.900000000000006</v>
      </c>
      <c r="BA7" s="65">
        <f t="shared" si="17"/>
        <v>68.400000000000006</v>
      </c>
      <c r="BB7" s="65">
        <f t="shared" si="17"/>
        <v>66.900000000000006</v>
      </c>
      <c r="BC7" s="65"/>
      <c r="BD7" s="65">
        <f>BD8</f>
        <v>50.5</v>
      </c>
      <c r="BE7" s="65">
        <f t="shared" ref="BE7:BM7" si="18">BE8</f>
        <v>50.3</v>
      </c>
      <c r="BF7" s="65">
        <f t="shared" si="18"/>
        <v>55.4</v>
      </c>
      <c r="BG7" s="65">
        <f t="shared" si="18"/>
        <v>61.2</v>
      </c>
      <c r="BH7" s="65">
        <f t="shared" si="18"/>
        <v>59.5</v>
      </c>
      <c r="BI7" s="65">
        <f t="shared" si="18"/>
        <v>184.4</v>
      </c>
      <c r="BJ7" s="65">
        <f t="shared" si="18"/>
        <v>163.19999999999999</v>
      </c>
      <c r="BK7" s="65">
        <f t="shared" si="18"/>
        <v>179</v>
      </c>
      <c r="BL7" s="65">
        <f t="shared" si="18"/>
        <v>176.9</v>
      </c>
      <c r="BM7" s="65">
        <f t="shared" si="18"/>
        <v>177.9</v>
      </c>
      <c r="BN7" s="65"/>
      <c r="BO7" s="65">
        <f>BO8</f>
        <v>86.3</v>
      </c>
      <c r="BP7" s="65">
        <f t="shared" ref="BP7:BX7" si="19">BP8</f>
        <v>86.2</v>
      </c>
      <c r="BQ7" s="65">
        <f t="shared" si="19"/>
        <v>86</v>
      </c>
      <c r="BR7" s="65">
        <f t="shared" si="19"/>
        <v>82.9</v>
      </c>
      <c r="BS7" s="65">
        <f t="shared" si="19"/>
        <v>83.5</v>
      </c>
      <c r="BT7" s="65">
        <f t="shared" si="19"/>
        <v>74.8</v>
      </c>
      <c r="BU7" s="65">
        <f t="shared" si="19"/>
        <v>73.400000000000006</v>
      </c>
      <c r="BV7" s="65">
        <f t="shared" si="19"/>
        <v>72.3</v>
      </c>
      <c r="BW7" s="65">
        <f t="shared" si="19"/>
        <v>72.099999999999994</v>
      </c>
      <c r="BX7" s="65">
        <f t="shared" si="19"/>
        <v>69.8</v>
      </c>
      <c r="BY7" s="65"/>
      <c r="BZ7" s="66">
        <f>BZ8</f>
        <v>21052</v>
      </c>
      <c r="CA7" s="66">
        <f t="shared" ref="CA7:CI7" si="20">CA8</f>
        <v>20920</v>
      </c>
      <c r="CB7" s="66">
        <f t="shared" si="20"/>
        <v>20462</v>
      </c>
      <c r="CC7" s="66">
        <f t="shared" si="20"/>
        <v>20365</v>
      </c>
      <c r="CD7" s="66">
        <f t="shared" si="20"/>
        <v>20318</v>
      </c>
      <c r="CE7" s="66">
        <f t="shared" si="20"/>
        <v>20395</v>
      </c>
      <c r="CF7" s="66">
        <f t="shared" si="20"/>
        <v>20681</v>
      </c>
      <c r="CG7" s="66">
        <f t="shared" si="20"/>
        <v>21037</v>
      </c>
      <c r="CH7" s="66">
        <f t="shared" si="20"/>
        <v>21418</v>
      </c>
      <c r="CI7" s="66">
        <f t="shared" si="20"/>
        <v>21604</v>
      </c>
      <c r="CJ7" s="65"/>
      <c r="CK7" s="66">
        <f>CK8</f>
        <v>8255</v>
      </c>
      <c r="CL7" s="66">
        <f t="shared" ref="CL7:CT7" si="21">CL8</f>
        <v>8141</v>
      </c>
      <c r="CM7" s="66">
        <f t="shared" si="21"/>
        <v>8162</v>
      </c>
      <c r="CN7" s="66">
        <f t="shared" si="21"/>
        <v>7995</v>
      </c>
      <c r="CO7" s="66">
        <f t="shared" si="21"/>
        <v>8511</v>
      </c>
      <c r="CP7" s="66">
        <f t="shared" si="21"/>
        <v>8536</v>
      </c>
      <c r="CQ7" s="66">
        <f t="shared" si="21"/>
        <v>8502</v>
      </c>
      <c r="CR7" s="66">
        <f t="shared" si="21"/>
        <v>8542</v>
      </c>
      <c r="CS7" s="66">
        <f t="shared" si="21"/>
        <v>8518</v>
      </c>
      <c r="CT7" s="66">
        <f t="shared" si="21"/>
        <v>7891</v>
      </c>
      <c r="CU7" s="65"/>
      <c r="CV7" s="65">
        <f>CV8</f>
        <v>64.400000000000006</v>
      </c>
      <c r="CW7" s="65">
        <f t="shared" ref="CW7:DE7" si="22">CW8</f>
        <v>65</v>
      </c>
      <c r="CX7" s="65">
        <f t="shared" si="22"/>
        <v>69.5</v>
      </c>
      <c r="CY7" s="65">
        <f t="shared" si="22"/>
        <v>70.3</v>
      </c>
      <c r="CZ7" s="65">
        <f t="shared" si="22"/>
        <v>71.599999999999994</v>
      </c>
      <c r="DA7" s="65">
        <f t="shared" si="22"/>
        <v>84.6</v>
      </c>
      <c r="DB7" s="65">
        <f t="shared" si="22"/>
        <v>85.6</v>
      </c>
      <c r="DC7" s="65">
        <f t="shared" si="22"/>
        <v>86.5</v>
      </c>
      <c r="DD7" s="65">
        <f t="shared" si="22"/>
        <v>87.6</v>
      </c>
      <c r="DE7" s="65">
        <f t="shared" si="22"/>
        <v>89.7</v>
      </c>
      <c r="DF7" s="65"/>
      <c r="DG7" s="65">
        <f>DG8</f>
        <v>11.3</v>
      </c>
      <c r="DH7" s="65">
        <f t="shared" ref="DH7:DP7" si="23">DH8</f>
        <v>10.3</v>
      </c>
      <c r="DI7" s="65">
        <f t="shared" si="23"/>
        <v>10.4</v>
      </c>
      <c r="DJ7" s="65">
        <f t="shared" si="23"/>
        <v>9.8000000000000007</v>
      </c>
      <c r="DK7" s="65">
        <f t="shared" si="23"/>
        <v>9.1</v>
      </c>
      <c r="DL7" s="65">
        <f t="shared" si="23"/>
        <v>8.4</v>
      </c>
      <c r="DM7" s="65">
        <f t="shared" si="23"/>
        <v>8.1</v>
      </c>
      <c r="DN7" s="65">
        <f t="shared" si="23"/>
        <v>8.1</v>
      </c>
      <c r="DO7" s="65">
        <f t="shared" si="23"/>
        <v>7.9</v>
      </c>
      <c r="DP7" s="65">
        <f t="shared" si="23"/>
        <v>8.1</v>
      </c>
      <c r="DQ7" s="65"/>
      <c r="DR7" s="65">
        <f>DR8</f>
        <v>33.5</v>
      </c>
      <c r="DS7" s="65">
        <f t="shared" ref="DS7:EA7" si="24">DS8</f>
        <v>36.9</v>
      </c>
      <c r="DT7" s="65">
        <f t="shared" si="24"/>
        <v>39.700000000000003</v>
      </c>
      <c r="DU7" s="65">
        <f t="shared" si="24"/>
        <v>42.6</v>
      </c>
      <c r="DV7" s="65">
        <f t="shared" si="24"/>
        <v>45</v>
      </c>
      <c r="DW7" s="65">
        <f t="shared" si="24"/>
        <v>44.3</v>
      </c>
      <c r="DX7" s="65">
        <f t="shared" si="24"/>
        <v>46.7</v>
      </c>
      <c r="DY7" s="65">
        <f t="shared" si="24"/>
        <v>48.4</v>
      </c>
      <c r="DZ7" s="65">
        <f t="shared" si="24"/>
        <v>50.2</v>
      </c>
      <c r="EA7" s="65">
        <f t="shared" si="24"/>
        <v>52.3</v>
      </c>
      <c r="EB7" s="65"/>
      <c r="EC7" s="65">
        <f>EC8</f>
        <v>63.8</v>
      </c>
      <c r="ED7" s="65">
        <f t="shared" ref="ED7:EL7" si="25">ED8</f>
        <v>70.900000000000006</v>
      </c>
      <c r="EE7" s="65">
        <f t="shared" si="25"/>
        <v>75.5</v>
      </c>
      <c r="EF7" s="65">
        <f t="shared" si="25"/>
        <v>80.599999999999994</v>
      </c>
      <c r="EG7" s="65">
        <f t="shared" si="25"/>
        <v>82.9</v>
      </c>
      <c r="EH7" s="65">
        <f t="shared" si="25"/>
        <v>61.8</v>
      </c>
      <c r="EI7" s="65">
        <f t="shared" si="25"/>
        <v>66.3</v>
      </c>
      <c r="EJ7" s="65">
        <f t="shared" si="25"/>
        <v>70</v>
      </c>
      <c r="EK7" s="65">
        <f t="shared" si="25"/>
        <v>68.2</v>
      </c>
      <c r="EL7" s="65">
        <f t="shared" si="25"/>
        <v>69.5</v>
      </c>
      <c r="EM7" s="65"/>
      <c r="EN7" s="66">
        <f>EN8</f>
        <v>26492313</v>
      </c>
      <c r="EO7" s="66">
        <f t="shared" ref="EO7:EW7" si="26">EO8</f>
        <v>26477606</v>
      </c>
      <c r="EP7" s="66">
        <f t="shared" si="26"/>
        <v>26547071</v>
      </c>
      <c r="EQ7" s="66">
        <f t="shared" si="26"/>
        <v>26616510</v>
      </c>
      <c r="ER7" s="66">
        <f t="shared" si="26"/>
        <v>26717030</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313891</v>
      </c>
      <c r="D8" s="68">
        <v>46</v>
      </c>
      <c r="E8" s="68">
        <v>6</v>
      </c>
      <c r="F8" s="68">
        <v>0</v>
      </c>
      <c r="G8" s="68">
        <v>1</v>
      </c>
      <c r="H8" s="68" t="s">
        <v>160</v>
      </c>
      <c r="I8" s="68" t="s">
        <v>161</v>
      </c>
      <c r="J8" s="68" t="s">
        <v>162</v>
      </c>
      <c r="K8" s="68" t="s">
        <v>163</v>
      </c>
      <c r="L8" s="68" t="s">
        <v>164</v>
      </c>
      <c r="M8" s="68" t="s">
        <v>165</v>
      </c>
      <c r="N8" s="68" t="s">
        <v>166</v>
      </c>
      <c r="O8" s="68" t="s">
        <v>167</v>
      </c>
      <c r="P8" s="68" t="s">
        <v>168</v>
      </c>
      <c r="Q8" s="69">
        <v>11</v>
      </c>
      <c r="R8" s="68" t="s">
        <v>38</v>
      </c>
      <c r="S8" s="68" t="s">
        <v>169</v>
      </c>
      <c r="T8" s="68" t="s">
        <v>170</v>
      </c>
      <c r="U8" s="69">
        <v>10754</v>
      </c>
      <c r="V8" s="69">
        <v>15798</v>
      </c>
      <c r="W8" s="68" t="s">
        <v>171</v>
      </c>
      <c r="X8" s="70" t="s">
        <v>172</v>
      </c>
      <c r="Y8" s="69">
        <v>49</v>
      </c>
      <c r="Z8" s="69">
        <v>50</v>
      </c>
      <c r="AA8" s="69" t="s">
        <v>38</v>
      </c>
      <c r="AB8" s="69">
        <v>99</v>
      </c>
      <c r="AC8" s="69" t="s">
        <v>38</v>
      </c>
      <c r="AD8" s="69">
        <v>198</v>
      </c>
      <c r="AE8" s="69">
        <v>49</v>
      </c>
      <c r="AF8" s="69">
        <v>50</v>
      </c>
      <c r="AG8" s="69">
        <v>99</v>
      </c>
      <c r="AH8" s="71">
        <v>98.7</v>
      </c>
      <c r="AI8" s="71">
        <v>100</v>
      </c>
      <c r="AJ8" s="71">
        <v>98.5</v>
      </c>
      <c r="AK8" s="71">
        <v>97.4</v>
      </c>
      <c r="AL8" s="71">
        <v>99.5</v>
      </c>
      <c r="AM8" s="71">
        <v>101.1</v>
      </c>
      <c r="AN8" s="71">
        <v>101.2</v>
      </c>
      <c r="AO8" s="71">
        <v>100.9</v>
      </c>
      <c r="AP8" s="71">
        <v>100.9</v>
      </c>
      <c r="AQ8" s="71">
        <v>99.7</v>
      </c>
      <c r="AR8" s="71">
        <v>98.2</v>
      </c>
      <c r="AS8" s="71">
        <v>84.3</v>
      </c>
      <c r="AT8" s="71">
        <v>84.9</v>
      </c>
      <c r="AU8" s="71">
        <v>82.8</v>
      </c>
      <c r="AV8" s="71">
        <v>80.599999999999994</v>
      </c>
      <c r="AW8" s="71">
        <v>82.1</v>
      </c>
      <c r="AX8" s="71">
        <v>69.8</v>
      </c>
      <c r="AY8" s="71">
        <v>69.400000000000006</v>
      </c>
      <c r="AZ8" s="71">
        <v>68.900000000000006</v>
      </c>
      <c r="BA8" s="71">
        <v>68.400000000000006</v>
      </c>
      <c r="BB8" s="71">
        <v>66.900000000000006</v>
      </c>
      <c r="BC8" s="71">
        <v>89.5</v>
      </c>
      <c r="BD8" s="72">
        <v>50.5</v>
      </c>
      <c r="BE8" s="72">
        <v>50.3</v>
      </c>
      <c r="BF8" s="72">
        <v>55.4</v>
      </c>
      <c r="BG8" s="72">
        <v>61.2</v>
      </c>
      <c r="BH8" s="72">
        <v>59.5</v>
      </c>
      <c r="BI8" s="72">
        <v>184.4</v>
      </c>
      <c r="BJ8" s="72">
        <v>163.19999999999999</v>
      </c>
      <c r="BK8" s="72">
        <v>179</v>
      </c>
      <c r="BL8" s="72">
        <v>176.9</v>
      </c>
      <c r="BM8" s="72">
        <v>177.9</v>
      </c>
      <c r="BN8" s="72">
        <v>59.6</v>
      </c>
      <c r="BO8" s="71">
        <v>86.3</v>
      </c>
      <c r="BP8" s="71">
        <v>86.2</v>
      </c>
      <c r="BQ8" s="71">
        <v>86</v>
      </c>
      <c r="BR8" s="71">
        <v>82.9</v>
      </c>
      <c r="BS8" s="71">
        <v>83.5</v>
      </c>
      <c r="BT8" s="71">
        <v>74.8</v>
      </c>
      <c r="BU8" s="71">
        <v>73.400000000000006</v>
      </c>
      <c r="BV8" s="71">
        <v>72.3</v>
      </c>
      <c r="BW8" s="71">
        <v>72.099999999999994</v>
      </c>
      <c r="BX8" s="71">
        <v>69.8</v>
      </c>
      <c r="BY8" s="71">
        <v>74.7</v>
      </c>
      <c r="BZ8" s="72">
        <v>21052</v>
      </c>
      <c r="CA8" s="72">
        <v>20920</v>
      </c>
      <c r="CB8" s="72">
        <v>20462</v>
      </c>
      <c r="CC8" s="72">
        <v>20365</v>
      </c>
      <c r="CD8" s="72">
        <v>20318</v>
      </c>
      <c r="CE8" s="72">
        <v>20395</v>
      </c>
      <c r="CF8" s="72">
        <v>20681</v>
      </c>
      <c r="CG8" s="72">
        <v>21037</v>
      </c>
      <c r="CH8" s="72">
        <v>21418</v>
      </c>
      <c r="CI8" s="72">
        <v>21604</v>
      </c>
      <c r="CJ8" s="71">
        <v>53621</v>
      </c>
      <c r="CK8" s="72">
        <v>8255</v>
      </c>
      <c r="CL8" s="72">
        <v>8141</v>
      </c>
      <c r="CM8" s="72">
        <v>8162</v>
      </c>
      <c r="CN8" s="72">
        <v>7995</v>
      </c>
      <c r="CO8" s="72">
        <v>8511</v>
      </c>
      <c r="CP8" s="72">
        <v>8536</v>
      </c>
      <c r="CQ8" s="72">
        <v>8502</v>
      </c>
      <c r="CR8" s="72">
        <v>8542</v>
      </c>
      <c r="CS8" s="72">
        <v>8518</v>
      </c>
      <c r="CT8" s="72">
        <v>7891</v>
      </c>
      <c r="CU8" s="71">
        <v>15586</v>
      </c>
      <c r="CV8" s="72">
        <v>64.400000000000006</v>
      </c>
      <c r="CW8" s="72">
        <v>65</v>
      </c>
      <c r="CX8" s="72">
        <v>69.5</v>
      </c>
      <c r="CY8" s="72">
        <v>70.3</v>
      </c>
      <c r="CZ8" s="72">
        <v>71.599999999999994</v>
      </c>
      <c r="DA8" s="72">
        <v>84.6</v>
      </c>
      <c r="DB8" s="72">
        <v>85.6</v>
      </c>
      <c r="DC8" s="72">
        <v>86.5</v>
      </c>
      <c r="DD8" s="72">
        <v>87.6</v>
      </c>
      <c r="DE8" s="72">
        <v>89.7</v>
      </c>
      <c r="DF8" s="72">
        <v>54.6</v>
      </c>
      <c r="DG8" s="72">
        <v>11.3</v>
      </c>
      <c r="DH8" s="72">
        <v>10.3</v>
      </c>
      <c r="DI8" s="72">
        <v>10.4</v>
      </c>
      <c r="DJ8" s="72">
        <v>9.8000000000000007</v>
      </c>
      <c r="DK8" s="72">
        <v>9.1</v>
      </c>
      <c r="DL8" s="72">
        <v>8.4</v>
      </c>
      <c r="DM8" s="72">
        <v>8.1</v>
      </c>
      <c r="DN8" s="72">
        <v>8.1</v>
      </c>
      <c r="DO8" s="72">
        <v>7.9</v>
      </c>
      <c r="DP8" s="72">
        <v>8.1</v>
      </c>
      <c r="DQ8" s="72">
        <v>25</v>
      </c>
      <c r="DR8" s="71">
        <v>33.5</v>
      </c>
      <c r="DS8" s="71">
        <v>36.9</v>
      </c>
      <c r="DT8" s="71">
        <v>39.700000000000003</v>
      </c>
      <c r="DU8" s="71">
        <v>42.6</v>
      </c>
      <c r="DV8" s="71">
        <v>45</v>
      </c>
      <c r="DW8" s="71">
        <v>44.3</v>
      </c>
      <c r="DX8" s="71">
        <v>46.7</v>
      </c>
      <c r="DY8" s="71">
        <v>48.4</v>
      </c>
      <c r="DZ8" s="71">
        <v>50.2</v>
      </c>
      <c r="EA8" s="71">
        <v>52.3</v>
      </c>
      <c r="EB8" s="71">
        <v>53.5</v>
      </c>
      <c r="EC8" s="71">
        <v>63.8</v>
      </c>
      <c r="ED8" s="71">
        <v>70.900000000000006</v>
      </c>
      <c r="EE8" s="71">
        <v>75.5</v>
      </c>
      <c r="EF8" s="71">
        <v>80.599999999999994</v>
      </c>
      <c r="EG8" s="71">
        <v>82.9</v>
      </c>
      <c r="EH8" s="71">
        <v>61.8</v>
      </c>
      <c r="EI8" s="71">
        <v>66.3</v>
      </c>
      <c r="EJ8" s="71">
        <v>70</v>
      </c>
      <c r="EK8" s="71">
        <v>68.2</v>
      </c>
      <c r="EL8" s="71">
        <v>69.5</v>
      </c>
      <c r="EM8" s="71">
        <v>70</v>
      </c>
      <c r="EN8" s="72">
        <v>26492313</v>
      </c>
      <c r="EO8" s="72">
        <v>26477606</v>
      </c>
      <c r="EP8" s="72">
        <v>26547071</v>
      </c>
      <c r="EQ8" s="72">
        <v>26616510</v>
      </c>
      <c r="ER8" s="72">
        <v>26717030</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byouin19</cp:lastModifiedBy>
  <cp:lastPrinted>2021-01-27T04:13:15Z</cp:lastPrinted>
  <dcterms:created xsi:type="dcterms:W3CDTF">2020-12-15T03:56:33Z</dcterms:created>
  <dcterms:modified xsi:type="dcterms:W3CDTF">2021-01-27T05:03:32Z</dcterms:modified>
  <cp:category/>
</cp:coreProperties>
</file>