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C:\Users\U3239\Desktop\"/>
    </mc:Choice>
  </mc:AlternateContent>
  <xr:revisionPtr revIDLastSave="0" documentId="8_{6A2820CE-3514-4F98-8BFA-181340FDB02F}" xr6:coauthVersionLast="45" xr6:coauthVersionMax="45" xr10:uidLastSave="{00000000-0000-0000-0000-000000000000}"/>
  <workbookProtection workbookAlgorithmName="SHA-512" workbookHashValue="c22yLjR+6PgijN10Y/nbO5xYQkv62cGWnIhWNsyQJjz6RYIhfnVWR35l7DDowzYbHEIdyTNBYerjCpGyKmRbnA==" workbookSaltValue="euVP514aif+oFk5K+V+2RA==" workbookSpinCount="100000" lockStructure="1"/>
  <bookViews>
    <workbookView xWindow="-120" yWindow="-120" windowWidth="20640" windowHeight="11160" xr2:uid="{00000000-000D-0000-FFFF-FFFF00000000}"/>
  </bookViews>
  <sheets>
    <sheet name="法適用_水道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AD8" i="4" s="1"/>
  <c r="L6" i="5"/>
  <c r="W8" i="4" s="1"/>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AL10" i="4"/>
  <c r="W10" i="4"/>
  <c r="I10" i="4"/>
  <c r="B10" i="4"/>
  <c r="AT8" i="4"/>
  <c r="AL8" i="4"/>
  <c r="P8" i="4"/>
  <c r="I8"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<sst xmlns="http://schemas.openxmlformats.org/spreadsheetml/2006/main" count="228" uniqueCount="115">
  <si>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</si>
  <si>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</si>
  <si>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</si>
  <si>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</si>
  <si>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</si>
  <si>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</si>
  <si>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</si>
  <si>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</si>
  <si>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</si>
  <si>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</si>
  <si>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</si>
  <si>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</si>
  <si>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</si>
  <si>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</si>
  <si>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</si>
  <si>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</si>
  <si>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</si>
  <si>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</si>
  <si>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</si>
  <si>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</si>
  <si>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</si>
  <si>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</si>
  <si>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</si>
  <si>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</si>
  <si>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</si>
  <si>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</si>
  <si>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</si>
  <si>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</si>
  <si>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</si>
  <si>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</si>
  <si>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</si>
  <si>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</si>
  <si>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</si>
  <si>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</si>
  <si>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</si>
  <si>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</si>
  <si>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</si>
  <si>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</si>
  <si>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</si>
  <si>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</si>
  <si>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</si>
  <si>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</si>
  <si>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</si>
  <si>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</si>
  <si>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</si>
  <si>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</si>
  <si>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</si>
  <si>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</si>
  <si>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</si>
  <si>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</si>
  <si>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</si>
  <si>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</si>
  <si>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</si>
  <si>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</si>
  <si>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</si>
  <si>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</si>
  <si>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</si>
  <si>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</si>
  <si>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</si>
  <si>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</si>
  <si>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</si>
  <si>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</si>
  <si>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</si>
  <si>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</si>
  <si>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</si>
  <si>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</si>
  <si>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</si>
  <si>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</si>
  <si>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</si>
  <si>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</si>
  <si>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</si>
  <si>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</si>
  <si>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</si>
  <si>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</si>
  <si>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</si>
  <si>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</si>
  <si>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</si>
  <si>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</si>
  <si>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</si>
  <si>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</si>
  <si>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</si>
  <si>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</si>
  <si>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</si>
  <si>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</si>
  <si>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</si>
  <si>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</si>
  <si>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</si>
  <si>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</si>
  <si>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</si>
  <si>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</si>
  <si>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</si>
  <si>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</si>
  <si>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</si>
  <si>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南部町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</si>
  <si>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</si>
  <si>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</si>
  <si>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</si>
  <si>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</si>
  <si>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</si>
  <si>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</si>
  <si>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</si>
  <si>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</si>
  <si>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</si>
  <si>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</si>
  <si>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</si>
  <si>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</si>
  <si>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</si>
  <si>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</si>
  <si>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</si>
  <si>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</si>
  <si>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</si>
  <si>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</si>
  <si>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経営については、経常収支比率が100％を割っており、健全な経営が現状できてなく、累積欠損金比率も増加している。ただし、料金回収率については、令和元年度に公共営業用の料金を一部改定(引き上げ）したことにより若干改善されている。ただし、水道料金で経営を賄うことはできておらず、さらなる経営の改善が必要となっている。
　令和2年度には、一般用料金の料金改定（引き上げ）を予定しており、現行料金より20％近くの給水収益の増加により、経常収支比率、累積欠損金比率や料金回収率が今後改善していく見通しとなっている。
　今後も水道料金、事業費用や供給した配水量などの効率性を各種指標をもとに注視・分析し、健全な経営につなげていく。
　また、施設利用率も他自治体との平均値よりも低い水準である。将来の給水人口を加味しながら、適切な施設規模での運営を念頭に置き、周辺団体との広域化・共同化、施設の統廃合・ダウンサイジング等の検討を行う必要がある。</t>
    <rPh sb="21" eb="22">
      <t>ワ</t>
    </rPh>
    <rPh sb="27" eb="29">
      <t>ケンゼン</t>
    </rPh>
    <rPh sb="30" eb="32">
      <t>ケイエイ</t>
    </rPh>
    <rPh sb="33" eb="35">
      <t>ゲンジョウ</t>
    </rPh>
    <rPh sb="71" eb="73">
      <t>レイワ</t>
    </rPh>
    <rPh sb="73" eb="75">
      <t>ガンネン</t>
    </rPh>
    <rPh sb="75" eb="76">
      <t>ド</t>
    </rPh>
    <rPh sb="77" eb="79">
      <t>コウキョウ</t>
    </rPh>
    <rPh sb="79" eb="82">
      <t>エイギョウヨウ</t>
    </rPh>
    <rPh sb="83" eb="85">
      <t>リョウキン</t>
    </rPh>
    <rPh sb="86" eb="88">
      <t>イチブ</t>
    </rPh>
    <rPh sb="88" eb="90">
      <t>カイテイ</t>
    </rPh>
    <rPh sb="91" eb="92">
      <t>ヒ</t>
    </rPh>
    <rPh sb="93" eb="94">
      <t>ア</t>
    </rPh>
    <rPh sb="103" eb="105">
      <t>ジャッカン</t>
    </rPh>
    <rPh sb="105" eb="107">
      <t>カイゼン</t>
    </rPh>
    <rPh sb="117" eb="119">
      <t>スイドウ</t>
    </rPh>
    <rPh sb="119" eb="121">
      <t>リョウキン</t>
    </rPh>
    <rPh sb="122" eb="124">
      <t>ケイエイ</t>
    </rPh>
    <rPh sb="125" eb="126">
      <t>マカナ</t>
    </rPh>
    <rPh sb="141" eb="143">
      <t>ケイエイ</t>
    </rPh>
    <rPh sb="144" eb="146">
      <t>カイゼン</t>
    </rPh>
    <rPh sb="147" eb="149">
      <t>ヒツヨウ</t>
    </rPh>
    <rPh sb="166" eb="168">
      <t>イッパン</t>
    </rPh>
    <rPh sb="168" eb="169">
      <t>ヨウ</t>
    </rPh>
    <rPh sb="169" eb="171">
      <t>リョウキン</t>
    </rPh>
    <rPh sb="213" eb="215">
      <t>ケイジョウ</t>
    </rPh>
    <rPh sb="215" eb="217">
      <t>シュウシ</t>
    </rPh>
    <rPh sb="217" eb="219">
      <t>ヒリツ</t>
    </rPh>
    <rPh sb="220" eb="222">
      <t>ルイセキ</t>
    </rPh>
    <rPh sb="222" eb="224">
      <t>ケッソン</t>
    </rPh>
    <rPh sb="224" eb="225">
      <t>キン</t>
    </rPh>
    <rPh sb="225" eb="227">
      <t>ヒリツ</t>
    </rPh>
    <rPh sb="228" eb="230">
      <t>リョウキン</t>
    </rPh>
    <rPh sb="230" eb="232">
      <t>カイシュウ</t>
    </rPh>
    <rPh sb="232" eb="233">
      <t>リツ</t>
    </rPh>
    <rPh sb="234" eb="236">
      <t>コンゴ</t>
    </rPh>
    <rPh sb="236" eb="238">
      <t>カイゼン</t>
    </rPh>
    <rPh sb="242" eb="244">
      <t>ミトオ</t>
    </rPh>
    <phoneticPr fontId="4"/>
  </si>
  <si>
    <t>　法定耐用年数を超えた資産が多いことから、有形固定資産減価償却率及び管路経年化率が他自治体の平均値より高く、また、南部町の管路の耐震化率も他自治体と比べ低い水準にあることから更新等の必要性が高くなっている。
　資産更新については、本年度策定した経営戦略をもとに計画的な施設更新を実施し、経営面と維持管理面の安定化を図っていく。</t>
    <rPh sb="115" eb="118">
      <t>ホンネンド</t>
    </rPh>
    <rPh sb="118" eb="120">
      <t>サクテイ</t>
    </rPh>
    <phoneticPr fontId="4"/>
  </si>
  <si>
    <t>　今後実施していく水道資産更新により、施設や管路更新需要費が大きくなり支出の増加が見込まれる。令和2年度の水道料金改定により経営は改善されるが、一方で、給水人口・給水量の減少による給水収益が減少していくことが今後も予測される。
　したがって、施設の統廃合、施設規模の適正化、構造物・施設の延命化などによる効率的な事業運営について、今後の給水人口を判断材料の一つとして検討し、長期的な収支や人口を見据えながら事業費や財源などについて検討していく必要がある。</t>
    <rPh sb="47" eb="49">
      <t>レイワ</t>
    </rPh>
    <rPh sb="50" eb="52">
      <t>ネンド</t>
    </rPh>
    <rPh sb="53" eb="55">
      <t>スイドウ</t>
    </rPh>
    <rPh sb="55" eb="57">
      <t>リョウキン</t>
    </rPh>
    <rPh sb="57" eb="59">
      <t>カイテイ</t>
    </rPh>
    <rPh sb="62" eb="64">
      <t>ケイエイ</t>
    </rPh>
    <rPh sb="65" eb="67">
      <t>カイゼン</t>
    </rPh>
    <rPh sb="104" eb="106">
      <t>コンゴ</t>
    </rPh>
    <rPh sb="165" eb="167">
      <t>コンゴ</t>
    </rPh>
    <rPh sb="168" eb="170">
      <t>キュウスイ</t>
    </rPh>
    <rPh sb="170" eb="172">
      <t>ジンコウ</t>
    </rPh>
    <rPh sb="173" eb="175">
      <t>ハンダン</t>
    </rPh>
    <rPh sb="175" eb="177">
      <t>ザイリョウ</t>
    </rPh>
    <rPh sb="178" eb="179">
      <t>ヒト</t>
    </rPh>
    <rPh sb="194" eb="196">
      <t>ジンコウ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</si>
</sst>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C3-42E3-9361-D9E47290C20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0.43</c:v>
                </c:pt>
                <c:pt idx="4">
                  <c:v>0.42</c:v>
                </c:pt>
              </c:numCache>
            </c:numRef>
          </c:val>
          <c:smooth val="0"/>
          <c:extLst>
            <c:ext xmlns:c16="http://schemas.microsoft.com/office/drawing/2014/chart" uri="{C3380CC4-5D6E-409C-BE32-E72D297353CC}">
              <c16:uniqueId val="{00000001-DCC3-42E3-9361-D9E47290C20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47.97</c:v>
                </c:pt>
                <c:pt idx="1">
                  <c:v>48</c:v>
                </c:pt>
                <c:pt idx="2">
                  <c:v>48.64</c:v>
                </c:pt>
                <c:pt idx="3">
                  <c:v>47.58</c:v>
                </c:pt>
                <c:pt idx="4">
                  <c:v>47.56</c:v>
                </c:pt>
              </c:numCache>
            </c:numRef>
          </c:val>
          <c:extLst>
            <c:ext xmlns:c16="http://schemas.microsoft.com/office/drawing/2014/chart" uri="{C3380CC4-5D6E-409C-BE32-E72D297353CC}">
              <c16:uniqueId val="{00000000-BA6F-4F2E-BDA9-523BCB57A12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55.22</c:v>
                </c:pt>
                <c:pt idx="4">
                  <c:v>54.05</c:v>
                </c:pt>
              </c:numCache>
            </c:numRef>
          </c:val>
          <c:smooth val="0"/>
          <c:extLst>
            <c:ext xmlns:c16="http://schemas.microsoft.com/office/drawing/2014/chart" uri="{C3380CC4-5D6E-409C-BE32-E72D297353CC}">
              <c16:uniqueId val="{00000001-BA6F-4F2E-BDA9-523BCB57A12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88.73</c:v>
                </c:pt>
                <c:pt idx="1">
                  <c:v>88.88</c:v>
                </c:pt>
                <c:pt idx="2">
                  <c:v>88.42</c:v>
                </c:pt>
                <c:pt idx="3">
                  <c:v>88.14</c:v>
                </c:pt>
                <c:pt idx="4">
                  <c:v>87.94</c:v>
                </c:pt>
              </c:numCache>
            </c:numRef>
          </c:val>
          <c:extLst>
            <c:ext xmlns:c16="http://schemas.microsoft.com/office/drawing/2014/chart" uri="{C3380CC4-5D6E-409C-BE32-E72D297353CC}">
              <c16:uniqueId val="{00000000-DE6E-4AA9-8CF9-622F8F97F0F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80.930000000000007</c:v>
                </c:pt>
                <c:pt idx="4">
                  <c:v>80.510000000000005</c:v>
                </c:pt>
              </c:numCache>
            </c:numRef>
          </c:val>
          <c:smooth val="0"/>
          <c:extLst>
            <c:ext xmlns:c16="http://schemas.microsoft.com/office/drawing/2014/chart" uri="{C3380CC4-5D6E-409C-BE32-E72D297353CC}">
              <c16:uniqueId val="{00000001-DE6E-4AA9-8CF9-622F8F97F0F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101.95</c:v>
                </c:pt>
                <c:pt idx="1">
                  <c:v>105.25</c:v>
                </c:pt>
                <c:pt idx="2">
                  <c:v>93.96</c:v>
                </c:pt>
                <c:pt idx="3">
                  <c:v>86.64</c:v>
                </c:pt>
                <c:pt idx="4">
                  <c:v>92.49</c:v>
                </c:pt>
              </c:numCache>
            </c:numRef>
          </c:val>
          <c:extLst>
            <c:ext xmlns:c16="http://schemas.microsoft.com/office/drawing/2014/chart" uri="{C3380CC4-5D6E-409C-BE32-E72D297353CC}">
              <c16:uniqueId val="{00000000-B980-46CB-9CA6-55F5D6C680F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108.76</c:v>
                </c:pt>
                <c:pt idx="4">
                  <c:v>108.46</c:v>
                </c:pt>
              </c:numCache>
            </c:numRef>
          </c:val>
          <c:smooth val="0"/>
          <c:extLst>
            <c:ext xmlns:c16="http://schemas.microsoft.com/office/drawing/2014/chart" uri="{C3380CC4-5D6E-409C-BE32-E72D297353CC}">
              <c16:uniqueId val="{00000001-B980-46CB-9CA6-55F5D6C680F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46.28</c:v>
                </c:pt>
                <c:pt idx="1">
                  <c:v>48.53</c:v>
                </c:pt>
                <c:pt idx="2">
                  <c:v>50.67</c:v>
                </c:pt>
                <c:pt idx="3">
                  <c:v>52.65</c:v>
                </c:pt>
                <c:pt idx="4">
                  <c:v>54.48</c:v>
                </c:pt>
              </c:numCache>
            </c:numRef>
          </c:val>
          <c:extLst>
            <c:ext xmlns:c16="http://schemas.microsoft.com/office/drawing/2014/chart" uri="{C3380CC4-5D6E-409C-BE32-E72D297353CC}">
              <c16:uniqueId val="{00000000-C032-4842-8F6A-745F9DFAA6B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47.97</c:v>
                </c:pt>
                <c:pt idx="4">
                  <c:v>49.12</c:v>
                </c:pt>
              </c:numCache>
            </c:numRef>
          </c:val>
          <c:smooth val="0"/>
          <c:extLst>
            <c:ext xmlns:c16="http://schemas.microsoft.com/office/drawing/2014/chart" uri="{C3380CC4-5D6E-409C-BE32-E72D297353CC}">
              <c16:uniqueId val="{00000001-C032-4842-8F6A-745F9DFAA6B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20.95</c:v>
                </c:pt>
                <c:pt idx="1">
                  <c:v>27.86</c:v>
                </c:pt>
                <c:pt idx="2">
                  <c:v>27.86</c:v>
                </c:pt>
                <c:pt idx="3">
                  <c:v>27.86</c:v>
                </c:pt>
                <c:pt idx="4">
                  <c:v>27.86</c:v>
                </c:pt>
              </c:numCache>
            </c:numRef>
          </c:val>
          <c:extLst>
            <c:ext xmlns:c16="http://schemas.microsoft.com/office/drawing/2014/chart" uri="{C3380CC4-5D6E-409C-BE32-E72D297353CC}">
              <c16:uniqueId val="{00000000-1E1F-4E06-B6B5-7974D4DE107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15.33</c:v>
                </c:pt>
                <c:pt idx="4">
                  <c:v>16.760000000000002</c:v>
                </c:pt>
              </c:numCache>
            </c:numRef>
          </c:val>
          <c:smooth val="0"/>
          <c:extLst>
            <c:ext xmlns:c16="http://schemas.microsoft.com/office/drawing/2014/chart" uri="{C3380CC4-5D6E-409C-BE32-E72D297353CC}">
              <c16:uniqueId val="{00000001-1E1F-4E06-B6B5-7974D4DE107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78.73</c:v>
                </c:pt>
                <c:pt idx="1">
                  <c:v>71.77</c:v>
                </c:pt>
                <c:pt idx="2">
                  <c:v>88.57</c:v>
                </c:pt>
                <c:pt idx="3">
                  <c:v>122.01</c:v>
                </c:pt>
                <c:pt idx="4">
                  <c:v>130.83000000000001</c:v>
                </c:pt>
              </c:numCache>
            </c:numRef>
          </c:val>
          <c:extLst>
            <c:ext xmlns:c16="http://schemas.microsoft.com/office/drawing/2014/chart" uri="{C3380CC4-5D6E-409C-BE32-E72D297353CC}">
              <c16:uniqueId val="{00000000-2EF8-4938-9F73-85BB853DCF5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7.48</c:v>
                </c:pt>
                <c:pt idx="4">
                  <c:v>11.94</c:v>
                </c:pt>
              </c:numCache>
            </c:numRef>
          </c:val>
          <c:smooth val="0"/>
          <c:extLst>
            <c:ext xmlns:c16="http://schemas.microsoft.com/office/drawing/2014/chart" uri="{C3380CC4-5D6E-409C-BE32-E72D297353CC}">
              <c16:uniqueId val="{00000001-2EF8-4938-9F73-85BB853DCF5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72.37</c:v>
                </c:pt>
                <c:pt idx="1">
                  <c:v>50.1</c:v>
                </c:pt>
                <c:pt idx="2">
                  <c:v>123.66</c:v>
                </c:pt>
                <c:pt idx="3">
                  <c:v>91.03</c:v>
                </c:pt>
                <c:pt idx="4">
                  <c:v>70.28</c:v>
                </c:pt>
              </c:numCache>
            </c:numRef>
          </c:val>
          <c:extLst>
            <c:ext xmlns:c16="http://schemas.microsoft.com/office/drawing/2014/chart" uri="{C3380CC4-5D6E-409C-BE32-E72D297353CC}">
              <c16:uniqueId val="{00000000-42C7-4B94-9209-8D6CC885E5D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359.7</c:v>
                </c:pt>
                <c:pt idx="4">
                  <c:v>362.93</c:v>
                </c:pt>
              </c:numCache>
            </c:numRef>
          </c:val>
          <c:smooth val="0"/>
          <c:extLst>
            <c:ext xmlns:c16="http://schemas.microsoft.com/office/drawing/2014/chart" uri="{C3380CC4-5D6E-409C-BE32-E72D297353CC}">
              <c16:uniqueId val="{00000001-42C7-4B94-9209-8D6CC885E5D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723.15</c:v>
                </c:pt>
                <c:pt idx="1">
                  <c:v>659.44</c:v>
                </c:pt>
                <c:pt idx="2">
                  <c:v>685.21</c:v>
                </c:pt>
                <c:pt idx="3">
                  <c:v>659.77</c:v>
                </c:pt>
                <c:pt idx="4">
                  <c:v>602.9</c:v>
                </c:pt>
              </c:numCache>
            </c:numRef>
          </c:val>
          <c:extLst>
            <c:ext xmlns:c16="http://schemas.microsoft.com/office/drawing/2014/chart" uri="{C3380CC4-5D6E-409C-BE32-E72D297353CC}">
              <c16:uniqueId val="{00000000-958D-4578-A6C9-CC22B2194BA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447.01</c:v>
                </c:pt>
                <c:pt idx="4">
                  <c:v>439.05</c:v>
                </c:pt>
              </c:numCache>
            </c:numRef>
          </c:val>
          <c:smooth val="0"/>
          <c:extLst>
            <c:ext xmlns:c16="http://schemas.microsoft.com/office/drawing/2014/chart" uri="{C3380CC4-5D6E-409C-BE32-E72D297353CC}">
              <c16:uniqueId val="{00000001-958D-4578-A6C9-CC22B2194BA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96.68</c:v>
                </c:pt>
                <c:pt idx="1">
                  <c:v>103.33</c:v>
                </c:pt>
                <c:pt idx="2">
                  <c:v>90.01</c:v>
                </c:pt>
                <c:pt idx="3">
                  <c:v>80.42</c:v>
                </c:pt>
                <c:pt idx="4">
                  <c:v>86.65</c:v>
                </c:pt>
              </c:numCache>
            </c:numRef>
          </c:val>
          <c:extLst>
            <c:ext xmlns:c16="http://schemas.microsoft.com/office/drawing/2014/chart" uri="{C3380CC4-5D6E-409C-BE32-E72D297353CC}">
              <c16:uniqueId val="{00000000-7D0B-4145-8F1C-B17A7625CCE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95.81</c:v>
                </c:pt>
                <c:pt idx="4">
                  <c:v>95.26</c:v>
                </c:pt>
              </c:numCache>
            </c:numRef>
          </c:val>
          <c:smooth val="0"/>
          <c:extLst>
            <c:ext xmlns:c16="http://schemas.microsoft.com/office/drawing/2014/chart" uri="{C3380CC4-5D6E-409C-BE32-E72D297353CC}">
              <c16:uniqueId val="{00000001-7D0B-4145-8F1C-B17A7625CCE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151.57</c:v>
                </c:pt>
                <c:pt idx="1">
                  <c:v>143.22</c:v>
                </c:pt>
                <c:pt idx="2">
                  <c:v>143.32</c:v>
                </c:pt>
                <c:pt idx="3">
                  <c:v>155.97</c:v>
                </c:pt>
                <c:pt idx="4">
                  <c:v>145.97</c:v>
                </c:pt>
              </c:numCache>
            </c:numRef>
          </c:val>
          <c:extLst>
            <c:ext xmlns:c16="http://schemas.microsoft.com/office/drawing/2014/chart" uri="{C3380CC4-5D6E-409C-BE32-E72D297353CC}">
              <c16:uniqueId val="{00000000-39C4-4B29-B0F5-F7672ACF41B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189.58</c:v>
                </c:pt>
                <c:pt idx="4">
                  <c:v>192.82</c:v>
                </c:pt>
              </c:numCache>
            </c:numRef>
          </c:val>
          <c:smooth val="0"/>
          <c:extLst>
            <c:ext xmlns:c16="http://schemas.microsoft.com/office/drawing/2014/chart" uri="{C3380CC4-5D6E-409C-BE32-E72D297353CC}">
              <c16:uniqueId val="{00000001-39C4-4B29-B0F5-F7672ACF41B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S1" zoomScale="75" zoomScaleNormal="7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鳥取県　南部町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3" t="str">
        <f>データ!$M$6</f>
        <v>非設置</v>
      </c>
      <c r="AE8" s="83"/>
      <c r="AF8" s="83"/>
      <c r="AG8" s="83"/>
      <c r="AH8" s="83"/>
      <c r="AI8" s="83"/>
      <c r="AJ8" s="83"/>
      <c r="AK8" s="4"/>
      <c r="AL8" s="71">
        <f>データ!$R$6</f>
        <v>10754</v>
      </c>
      <c r="AM8" s="71"/>
      <c r="AN8" s="71"/>
      <c r="AO8" s="71"/>
      <c r="AP8" s="71"/>
      <c r="AQ8" s="71"/>
      <c r="AR8" s="71"/>
      <c r="AS8" s="71"/>
      <c r="AT8" s="67">
        <f>データ!$S$6</f>
        <v>114.03</v>
      </c>
      <c r="AU8" s="68"/>
      <c r="AV8" s="68"/>
      <c r="AW8" s="68"/>
      <c r="AX8" s="68"/>
      <c r="AY8" s="68"/>
      <c r="AZ8" s="68"/>
      <c r="BA8" s="68"/>
      <c r="BB8" s="70">
        <f>データ!$T$6</f>
        <v>94.31</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62.56</v>
      </c>
      <c r="J10" s="68"/>
      <c r="K10" s="68"/>
      <c r="L10" s="68"/>
      <c r="M10" s="68"/>
      <c r="N10" s="68"/>
      <c r="O10" s="69"/>
      <c r="P10" s="70">
        <f>データ!$P$6</f>
        <v>99.71</v>
      </c>
      <c r="Q10" s="70"/>
      <c r="R10" s="70"/>
      <c r="S10" s="70"/>
      <c r="T10" s="70"/>
      <c r="U10" s="70"/>
      <c r="V10" s="70"/>
      <c r="W10" s="71">
        <f>データ!$Q$6</f>
        <v>2244</v>
      </c>
      <c r="X10" s="71"/>
      <c r="Y10" s="71"/>
      <c r="Z10" s="71"/>
      <c r="AA10" s="71"/>
      <c r="AB10" s="71"/>
      <c r="AC10" s="71"/>
      <c r="AD10" s="2"/>
      <c r="AE10" s="2"/>
      <c r="AF10" s="2"/>
      <c r="AG10" s="2"/>
      <c r="AH10" s="4"/>
      <c r="AI10" s="4"/>
      <c r="AJ10" s="4"/>
      <c r="AK10" s="4"/>
      <c r="AL10" s="71">
        <f>データ!$U$6</f>
        <v>10582</v>
      </c>
      <c r="AM10" s="71"/>
      <c r="AN10" s="71"/>
      <c r="AO10" s="71"/>
      <c r="AP10" s="71"/>
      <c r="AQ10" s="71"/>
      <c r="AR10" s="71"/>
      <c r="AS10" s="71"/>
      <c r="AT10" s="67">
        <f>データ!$V$6</f>
        <v>51.52</v>
      </c>
      <c r="AU10" s="68"/>
      <c r="AV10" s="68"/>
      <c r="AW10" s="68"/>
      <c r="AX10" s="68"/>
      <c r="AY10" s="68"/>
      <c r="AZ10" s="68"/>
      <c r="BA10" s="68"/>
      <c r="BB10" s="70">
        <f>データ!$W$6</f>
        <v>205.4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xzknVKMEqFw9pzBVbrg7R64pdiitPEHQZkFWZzPYeHvjohiAKedA29Ex3OTOyuEjw/ANBzyvr0IptoGzTR65kQ==" saltValue="EYaCn4T9aYmfcWAIpd/we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313891</v>
      </c>
      <c r="D6" s="34">
        <f t="shared" si="3"/>
        <v>46</v>
      </c>
      <c r="E6" s="34">
        <f t="shared" si="3"/>
        <v>1</v>
      </c>
      <c r="F6" s="34">
        <f t="shared" si="3"/>
        <v>0</v>
      </c>
      <c r="G6" s="34">
        <f t="shared" si="3"/>
        <v>1</v>
      </c>
      <c r="H6" s="34" t="str">
        <f t="shared" si="3"/>
        <v>鳥取県　南部町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62.56</v>
      </c>
      <c r="P6" s="35">
        <f t="shared" si="3"/>
        <v>99.71</v>
      </c>
      <c r="Q6" s="35">
        <f t="shared" si="3"/>
        <v>2244</v>
      </c>
      <c r="R6" s="35">
        <f t="shared" si="3"/>
        <v>10754</v>
      </c>
      <c r="S6" s="35">
        <f t="shared" si="3"/>
        <v>114.03</v>
      </c>
      <c r="T6" s="35">
        <f t="shared" si="3"/>
        <v>94.31</v>
      </c>
      <c r="U6" s="35">
        <f t="shared" si="3"/>
        <v>10582</v>
      </c>
      <c r="V6" s="35">
        <f t="shared" si="3"/>
        <v>51.52</v>
      </c>
      <c r="W6" s="35">
        <f t="shared" si="3"/>
        <v>205.4</v>
      </c>
      <c r="X6" s="36">
        <f>IF(X7="",NA(),X7)</f>
        <v>101.95</v>
      </c>
      <c r="Y6" s="36">
        <f t="shared" ref="Y6:AG6" si="4">IF(Y7="",NA(),Y7)</f>
        <v>105.25</v>
      </c>
      <c r="Z6" s="36">
        <f t="shared" si="4"/>
        <v>93.96</v>
      </c>
      <c r="AA6" s="36">
        <f t="shared" si="4"/>
        <v>86.64</v>
      </c>
      <c r="AB6" s="36">
        <f t="shared" si="4"/>
        <v>92.49</v>
      </c>
      <c r="AC6" s="36">
        <f t="shared" si="4"/>
        <v>111.06</v>
      </c>
      <c r="AD6" s="36">
        <f t="shared" si="4"/>
        <v>111.34</v>
      </c>
      <c r="AE6" s="36">
        <f t="shared" si="4"/>
        <v>110.02</v>
      </c>
      <c r="AF6" s="36">
        <f t="shared" si="4"/>
        <v>108.76</v>
      </c>
      <c r="AG6" s="36">
        <f t="shared" si="4"/>
        <v>108.46</v>
      </c>
      <c r="AH6" s="35" t="str">
        <f>IF(AH7="","",IF(AH7="-","【-】","【"&amp;SUBSTITUTE(TEXT(AH7,"#,##0.00"),"-","△")&amp;"】"))</f>
        <v>【112.01】</v>
      </c>
      <c r="AI6" s="36">
        <f>IF(AI7="",NA(),AI7)</f>
        <v>78.73</v>
      </c>
      <c r="AJ6" s="36">
        <f t="shared" ref="AJ6:AR6" si="5">IF(AJ7="",NA(),AJ7)</f>
        <v>71.77</v>
      </c>
      <c r="AK6" s="36">
        <f t="shared" si="5"/>
        <v>88.57</v>
      </c>
      <c r="AL6" s="36">
        <f t="shared" si="5"/>
        <v>122.01</v>
      </c>
      <c r="AM6" s="36">
        <f t="shared" si="5"/>
        <v>130.83000000000001</v>
      </c>
      <c r="AN6" s="36">
        <f t="shared" si="5"/>
        <v>9.35</v>
      </c>
      <c r="AO6" s="36">
        <f t="shared" si="5"/>
        <v>10.130000000000001</v>
      </c>
      <c r="AP6" s="36">
        <f t="shared" si="5"/>
        <v>7.31</v>
      </c>
      <c r="AQ6" s="36">
        <f t="shared" si="5"/>
        <v>7.48</v>
      </c>
      <c r="AR6" s="36">
        <f t="shared" si="5"/>
        <v>11.94</v>
      </c>
      <c r="AS6" s="35" t="str">
        <f>IF(AS7="","",IF(AS7="-","【-】","【"&amp;SUBSTITUTE(TEXT(AS7,"#,##0.00"),"-","△")&amp;"】"))</f>
        <v>【1.08】</v>
      </c>
      <c r="AT6" s="36">
        <f>IF(AT7="",NA(),AT7)</f>
        <v>72.37</v>
      </c>
      <c r="AU6" s="36">
        <f t="shared" ref="AU6:BC6" si="6">IF(AU7="",NA(),AU7)</f>
        <v>50.1</v>
      </c>
      <c r="AV6" s="36">
        <f t="shared" si="6"/>
        <v>123.66</v>
      </c>
      <c r="AW6" s="36">
        <f t="shared" si="6"/>
        <v>91.03</v>
      </c>
      <c r="AX6" s="36">
        <f t="shared" si="6"/>
        <v>70.28</v>
      </c>
      <c r="AY6" s="36">
        <f t="shared" si="6"/>
        <v>398.29</v>
      </c>
      <c r="AZ6" s="36">
        <f t="shared" si="6"/>
        <v>388.67</v>
      </c>
      <c r="BA6" s="36">
        <f t="shared" si="6"/>
        <v>355.27</v>
      </c>
      <c r="BB6" s="36">
        <f t="shared" si="6"/>
        <v>359.7</v>
      </c>
      <c r="BC6" s="36">
        <f t="shared" si="6"/>
        <v>362.93</v>
      </c>
      <c r="BD6" s="35" t="str">
        <f>IF(BD7="","",IF(BD7="-","【-】","【"&amp;SUBSTITUTE(TEXT(BD7,"#,##0.00"),"-","△")&amp;"】"))</f>
        <v>【264.97】</v>
      </c>
      <c r="BE6" s="36">
        <f>IF(BE7="",NA(),BE7)</f>
        <v>723.15</v>
      </c>
      <c r="BF6" s="36">
        <f t="shared" ref="BF6:BN6" si="7">IF(BF7="",NA(),BF7)</f>
        <v>659.44</v>
      </c>
      <c r="BG6" s="36">
        <f t="shared" si="7"/>
        <v>685.21</v>
      </c>
      <c r="BH6" s="36">
        <f t="shared" si="7"/>
        <v>659.77</v>
      </c>
      <c r="BI6" s="36">
        <f t="shared" si="7"/>
        <v>602.9</v>
      </c>
      <c r="BJ6" s="36">
        <f t="shared" si="7"/>
        <v>431</v>
      </c>
      <c r="BK6" s="36">
        <f t="shared" si="7"/>
        <v>422.5</v>
      </c>
      <c r="BL6" s="36">
        <f t="shared" si="7"/>
        <v>458.27</v>
      </c>
      <c r="BM6" s="36">
        <f t="shared" si="7"/>
        <v>447.01</v>
      </c>
      <c r="BN6" s="36">
        <f t="shared" si="7"/>
        <v>439.05</v>
      </c>
      <c r="BO6" s="35" t="str">
        <f>IF(BO7="","",IF(BO7="-","【-】","【"&amp;SUBSTITUTE(TEXT(BO7,"#,##0.00"),"-","△")&amp;"】"))</f>
        <v>【266.61】</v>
      </c>
      <c r="BP6" s="36">
        <f>IF(BP7="",NA(),BP7)</f>
        <v>96.68</v>
      </c>
      <c r="BQ6" s="36">
        <f t="shared" ref="BQ6:BY6" si="8">IF(BQ7="",NA(),BQ7)</f>
        <v>103.33</v>
      </c>
      <c r="BR6" s="36">
        <f t="shared" si="8"/>
        <v>90.01</v>
      </c>
      <c r="BS6" s="36">
        <f t="shared" si="8"/>
        <v>80.42</v>
      </c>
      <c r="BT6" s="36">
        <f t="shared" si="8"/>
        <v>86.65</v>
      </c>
      <c r="BU6" s="36">
        <f t="shared" si="8"/>
        <v>100.82</v>
      </c>
      <c r="BV6" s="36">
        <f t="shared" si="8"/>
        <v>101.64</v>
      </c>
      <c r="BW6" s="36">
        <f t="shared" si="8"/>
        <v>96.77</v>
      </c>
      <c r="BX6" s="36">
        <f t="shared" si="8"/>
        <v>95.81</v>
      </c>
      <c r="BY6" s="36">
        <f t="shared" si="8"/>
        <v>95.26</v>
      </c>
      <c r="BZ6" s="35" t="str">
        <f>IF(BZ7="","",IF(BZ7="-","【-】","【"&amp;SUBSTITUTE(TEXT(BZ7,"#,##0.00"),"-","△")&amp;"】"))</f>
        <v>【103.24】</v>
      </c>
      <c r="CA6" s="36">
        <f>IF(CA7="",NA(),CA7)</f>
        <v>151.57</v>
      </c>
      <c r="CB6" s="36">
        <f t="shared" ref="CB6:CJ6" si="9">IF(CB7="",NA(),CB7)</f>
        <v>143.22</v>
      </c>
      <c r="CC6" s="36">
        <f t="shared" si="9"/>
        <v>143.32</v>
      </c>
      <c r="CD6" s="36">
        <f t="shared" si="9"/>
        <v>155.97</v>
      </c>
      <c r="CE6" s="36">
        <f t="shared" si="9"/>
        <v>145.97</v>
      </c>
      <c r="CF6" s="36">
        <f t="shared" si="9"/>
        <v>179.55</v>
      </c>
      <c r="CG6" s="36">
        <f t="shared" si="9"/>
        <v>179.16</v>
      </c>
      <c r="CH6" s="36">
        <f t="shared" si="9"/>
        <v>187.18</v>
      </c>
      <c r="CI6" s="36">
        <f t="shared" si="9"/>
        <v>189.58</v>
      </c>
      <c r="CJ6" s="36">
        <f t="shared" si="9"/>
        <v>192.82</v>
      </c>
      <c r="CK6" s="35" t="str">
        <f>IF(CK7="","",IF(CK7="-","【-】","【"&amp;SUBSTITUTE(TEXT(CK7,"#,##0.00"),"-","△")&amp;"】"))</f>
        <v>【168.38】</v>
      </c>
      <c r="CL6" s="36">
        <f>IF(CL7="",NA(),CL7)</f>
        <v>47.97</v>
      </c>
      <c r="CM6" s="36">
        <f t="shared" ref="CM6:CU6" si="10">IF(CM7="",NA(),CM7)</f>
        <v>48</v>
      </c>
      <c r="CN6" s="36">
        <f t="shared" si="10"/>
        <v>48.64</v>
      </c>
      <c r="CO6" s="36">
        <f t="shared" si="10"/>
        <v>47.58</v>
      </c>
      <c r="CP6" s="36">
        <f t="shared" si="10"/>
        <v>47.56</v>
      </c>
      <c r="CQ6" s="36">
        <f t="shared" si="10"/>
        <v>53.52</v>
      </c>
      <c r="CR6" s="36">
        <f t="shared" si="10"/>
        <v>54.24</v>
      </c>
      <c r="CS6" s="36">
        <f t="shared" si="10"/>
        <v>55.88</v>
      </c>
      <c r="CT6" s="36">
        <f t="shared" si="10"/>
        <v>55.22</v>
      </c>
      <c r="CU6" s="36">
        <f t="shared" si="10"/>
        <v>54.05</v>
      </c>
      <c r="CV6" s="35" t="str">
        <f>IF(CV7="","",IF(CV7="-","【-】","【"&amp;SUBSTITUTE(TEXT(CV7,"#,##0.00"),"-","△")&amp;"】"))</f>
        <v>【60.00】</v>
      </c>
      <c r="CW6" s="36">
        <f>IF(CW7="",NA(),CW7)</f>
        <v>88.73</v>
      </c>
      <c r="CX6" s="36">
        <f t="shared" ref="CX6:DF6" si="11">IF(CX7="",NA(),CX7)</f>
        <v>88.88</v>
      </c>
      <c r="CY6" s="36">
        <f t="shared" si="11"/>
        <v>88.42</v>
      </c>
      <c r="CZ6" s="36">
        <f t="shared" si="11"/>
        <v>88.14</v>
      </c>
      <c r="DA6" s="36">
        <f t="shared" si="11"/>
        <v>87.94</v>
      </c>
      <c r="DB6" s="36">
        <f t="shared" si="11"/>
        <v>81.459999999999994</v>
      </c>
      <c r="DC6" s="36">
        <f t="shared" si="11"/>
        <v>81.680000000000007</v>
      </c>
      <c r="DD6" s="36">
        <f t="shared" si="11"/>
        <v>80.989999999999995</v>
      </c>
      <c r="DE6" s="36">
        <f t="shared" si="11"/>
        <v>80.930000000000007</v>
      </c>
      <c r="DF6" s="36">
        <f t="shared" si="11"/>
        <v>80.510000000000005</v>
      </c>
      <c r="DG6" s="35" t="str">
        <f>IF(DG7="","",IF(DG7="-","【-】","【"&amp;SUBSTITUTE(TEXT(DG7,"#,##0.00"),"-","△")&amp;"】"))</f>
        <v>【89.80】</v>
      </c>
      <c r="DH6" s="36">
        <f>IF(DH7="",NA(),DH7)</f>
        <v>46.28</v>
      </c>
      <c r="DI6" s="36">
        <f t="shared" ref="DI6:DQ6" si="12">IF(DI7="",NA(),DI7)</f>
        <v>48.53</v>
      </c>
      <c r="DJ6" s="36">
        <f t="shared" si="12"/>
        <v>50.67</v>
      </c>
      <c r="DK6" s="36">
        <f t="shared" si="12"/>
        <v>52.65</v>
      </c>
      <c r="DL6" s="36">
        <f t="shared" si="12"/>
        <v>54.48</v>
      </c>
      <c r="DM6" s="36">
        <f t="shared" si="12"/>
        <v>47.7</v>
      </c>
      <c r="DN6" s="36">
        <f t="shared" si="12"/>
        <v>48.14</v>
      </c>
      <c r="DO6" s="36">
        <f t="shared" si="12"/>
        <v>46.61</v>
      </c>
      <c r="DP6" s="36">
        <f t="shared" si="12"/>
        <v>47.97</v>
      </c>
      <c r="DQ6" s="36">
        <f t="shared" si="12"/>
        <v>49.12</v>
      </c>
      <c r="DR6" s="35" t="str">
        <f>IF(DR7="","",IF(DR7="-","【-】","【"&amp;SUBSTITUTE(TEXT(DR7,"#,##0.00"),"-","△")&amp;"】"))</f>
        <v>【49.59】</v>
      </c>
      <c r="DS6" s="36">
        <f>IF(DS7="",NA(),DS7)</f>
        <v>20.95</v>
      </c>
      <c r="DT6" s="36">
        <f t="shared" ref="DT6:EB6" si="13">IF(DT7="",NA(),DT7)</f>
        <v>27.86</v>
      </c>
      <c r="DU6" s="36">
        <f t="shared" si="13"/>
        <v>27.86</v>
      </c>
      <c r="DV6" s="36">
        <f t="shared" si="13"/>
        <v>27.86</v>
      </c>
      <c r="DW6" s="36">
        <f t="shared" si="13"/>
        <v>27.86</v>
      </c>
      <c r="DX6" s="36">
        <f t="shared" si="13"/>
        <v>7.26</v>
      </c>
      <c r="DY6" s="36">
        <f t="shared" si="13"/>
        <v>11.13</v>
      </c>
      <c r="DZ6" s="36">
        <f t="shared" si="13"/>
        <v>10.84</v>
      </c>
      <c r="EA6" s="36">
        <f t="shared" si="13"/>
        <v>15.33</v>
      </c>
      <c r="EB6" s="36">
        <f t="shared" si="13"/>
        <v>16.760000000000002</v>
      </c>
      <c r="EC6" s="35" t="str">
        <f>IF(EC7="","",IF(EC7="-","【-】","【"&amp;SUBSTITUTE(TEXT(EC7,"#,##0.00"),"-","△")&amp;"】"))</f>
        <v>【19.44】</v>
      </c>
      <c r="ED6" s="35">
        <f>IF(ED7="",NA(),ED7)</f>
        <v>0</v>
      </c>
      <c r="EE6" s="35">
        <f t="shared" ref="EE6:EM6" si="14">IF(EE7="",NA(),EE7)</f>
        <v>0</v>
      </c>
      <c r="EF6" s="35">
        <f t="shared" si="14"/>
        <v>0</v>
      </c>
      <c r="EG6" s="35">
        <f t="shared" si="14"/>
        <v>0</v>
      </c>
      <c r="EH6" s="35">
        <f t="shared" si="14"/>
        <v>0</v>
      </c>
      <c r="EI6" s="36">
        <f t="shared" si="14"/>
        <v>1.65</v>
      </c>
      <c r="EJ6" s="36">
        <f t="shared" si="14"/>
        <v>0.47</v>
      </c>
      <c r="EK6" s="36">
        <f t="shared" si="14"/>
        <v>0.39</v>
      </c>
      <c r="EL6" s="36">
        <f t="shared" si="14"/>
        <v>0.43</v>
      </c>
      <c r="EM6" s="36">
        <f t="shared" si="14"/>
        <v>0.42</v>
      </c>
      <c r="EN6" s="35" t="str">
        <f>IF(EN7="","",IF(EN7="-","【-】","【"&amp;SUBSTITUTE(TEXT(EN7,"#,##0.00"),"-","△")&amp;"】"))</f>
        <v>【0.68】</v>
      </c>
    </row>
    <row r="7" spans="1:144" s="37" customFormat="1" x14ac:dyDescent="0.15">
      <c r="A7" s="29"/>
      <c r="B7" s="38">
        <v>2019</v>
      </c>
      <c r="C7" s="38">
        <v>313891</v>
      </c>
      <c r="D7" s="38">
        <v>46</v>
      </c>
      <c r="E7" s="38">
        <v>1</v>
      </c>
      <c r="F7" s="38">
        <v>0</v>
      </c>
      <c r="G7" s="38">
        <v>1</v>
      </c>
      <c r="H7" s="38" t="s">
        <v>93</v>
      </c>
      <c r="I7" s="38" t="s">
        <v>94</v>
      </c>
      <c r="J7" s="38" t="s">
        <v>95</v>
      </c>
      <c r="K7" s="38" t="s">
        <v>96</v>
      </c>
      <c r="L7" s="38" t="s">
        <v>97</v>
      </c>
      <c r="M7" s="38" t="s">
        <v>98</v>
      </c>
      <c r="N7" s="39" t="s">
        <v>99</v>
      </c>
      <c r="O7" s="39">
        <v>62.56</v>
      </c>
      <c r="P7" s="39">
        <v>99.71</v>
      </c>
      <c r="Q7" s="39">
        <v>2244</v>
      </c>
      <c r="R7" s="39">
        <v>10754</v>
      </c>
      <c r="S7" s="39">
        <v>114.03</v>
      </c>
      <c r="T7" s="39">
        <v>94.31</v>
      </c>
      <c r="U7" s="39">
        <v>10582</v>
      </c>
      <c r="V7" s="39">
        <v>51.52</v>
      </c>
      <c r="W7" s="39">
        <v>205.4</v>
      </c>
      <c r="X7" s="39">
        <v>101.95</v>
      </c>
      <c r="Y7" s="39">
        <v>105.25</v>
      </c>
      <c r="Z7" s="39">
        <v>93.96</v>
      </c>
      <c r="AA7" s="39">
        <v>86.64</v>
      </c>
      <c r="AB7" s="39">
        <v>92.49</v>
      </c>
      <c r="AC7" s="39">
        <v>111.06</v>
      </c>
      <c r="AD7" s="39">
        <v>111.34</v>
      </c>
      <c r="AE7" s="39">
        <v>110.02</v>
      </c>
      <c r="AF7" s="39">
        <v>108.76</v>
      </c>
      <c r="AG7" s="39">
        <v>108.46</v>
      </c>
      <c r="AH7" s="39">
        <v>112.01</v>
      </c>
      <c r="AI7" s="39">
        <v>78.73</v>
      </c>
      <c r="AJ7" s="39">
        <v>71.77</v>
      </c>
      <c r="AK7" s="39">
        <v>88.57</v>
      </c>
      <c r="AL7" s="39">
        <v>122.01</v>
      </c>
      <c r="AM7" s="39">
        <v>130.83000000000001</v>
      </c>
      <c r="AN7" s="39">
        <v>9.35</v>
      </c>
      <c r="AO7" s="39">
        <v>10.130000000000001</v>
      </c>
      <c r="AP7" s="39">
        <v>7.31</v>
      </c>
      <c r="AQ7" s="39">
        <v>7.48</v>
      </c>
      <c r="AR7" s="39">
        <v>11.94</v>
      </c>
      <c r="AS7" s="39">
        <v>1.08</v>
      </c>
      <c r="AT7" s="39">
        <v>72.37</v>
      </c>
      <c r="AU7" s="39">
        <v>50.1</v>
      </c>
      <c r="AV7" s="39">
        <v>123.66</v>
      </c>
      <c r="AW7" s="39">
        <v>91.03</v>
      </c>
      <c r="AX7" s="39">
        <v>70.28</v>
      </c>
      <c r="AY7" s="39">
        <v>398.29</v>
      </c>
      <c r="AZ7" s="39">
        <v>388.67</v>
      </c>
      <c r="BA7" s="39">
        <v>355.27</v>
      </c>
      <c r="BB7" s="39">
        <v>359.7</v>
      </c>
      <c r="BC7" s="39">
        <v>362.93</v>
      </c>
      <c r="BD7" s="39">
        <v>264.97000000000003</v>
      </c>
      <c r="BE7" s="39">
        <v>723.15</v>
      </c>
      <c r="BF7" s="39">
        <v>659.44</v>
      </c>
      <c r="BG7" s="39">
        <v>685.21</v>
      </c>
      <c r="BH7" s="39">
        <v>659.77</v>
      </c>
      <c r="BI7" s="39">
        <v>602.9</v>
      </c>
      <c r="BJ7" s="39">
        <v>431</v>
      </c>
      <c r="BK7" s="39">
        <v>422.5</v>
      </c>
      <c r="BL7" s="39">
        <v>458.27</v>
      </c>
      <c r="BM7" s="39">
        <v>447.01</v>
      </c>
      <c r="BN7" s="39">
        <v>439.05</v>
      </c>
      <c r="BO7" s="39">
        <v>266.61</v>
      </c>
      <c r="BP7" s="39">
        <v>96.68</v>
      </c>
      <c r="BQ7" s="39">
        <v>103.33</v>
      </c>
      <c r="BR7" s="39">
        <v>90.01</v>
      </c>
      <c r="BS7" s="39">
        <v>80.42</v>
      </c>
      <c r="BT7" s="39">
        <v>86.65</v>
      </c>
      <c r="BU7" s="39">
        <v>100.82</v>
      </c>
      <c r="BV7" s="39">
        <v>101.64</v>
      </c>
      <c r="BW7" s="39">
        <v>96.77</v>
      </c>
      <c r="BX7" s="39">
        <v>95.81</v>
      </c>
      <c r="BY7" s="39">
        <v>95.26</v>
      </c>
      <c r="BZ7" s="39">
        <v>103.24</v>
      </c>
      <c r="CA7" s="39">
        <v>151.57</v>
      </c>
      <c r="CB7" s="39">
        <v>143.22</v>
      </c>
      <c r="CC7" s="39">
        <v>143.32</v>
      </c>
      <c r="CD7" s="39">
        <v>155.97</v>
      </c>
      <c r="CE7" s="39">
        <v>145.97</v>
      </c>
      <c r="CF7" s="39">
        <v>179.55</v>
      </c>
      <c r="CG7" s="39">
        <v>179.16</v>
      </c>
      <c r="CH7" s="39">
        <v>187.18</v>
      </c>
      <c r="CI7" s="39">
        <v>189.58</v>
      </c>
      <c r="CJ7" s="39">
        <v>192.82</v>
      </c>
      <c r="CK7" s="39">
        <v>168.38</v>
      </c>
      <c r="CL7" s="39">
        <v>47.97</v>
      </c>
      <c r="CM7" s="39">
        <v>48</v>
      </c>
      <c r="CN7" s="39">
        <v>48.64</v>
      </c>
      <c r="CO7" s="39">
        <v>47.58</v>
      </c>
      <c r="CP7" s="39">
        <v>47.56</v>
      </c>
      <c r="CQ7" s="39">
        <v>53.52</v>
      </c>
      <c r="CR7" s="39">
        <v>54.24</v>
      </c>
      <c r="CS7" s="39">
        <v>55.88</v>
      </c>
      <c r="CT7" s="39">
        <v>55.22</v>
      </c>
      <c r="CU7" s="39">
        <v>54.05</v>
      </c>
      <c r="CV7" s="39">
        <v>60</v>
      </c>
      <c r="CW7" s="39">
        <v>88.73</v>
      </c>
      <c r="CX7" s="39">
        <v>88.88</v>
      </c>
      <c r="CY7" s="39">
        <v>88.42</v>
      </c>
      <c r="CZ7" s="39">
        <v>88.14</v>
      </c>
      <c r="DA7" s="39">
        <v>87.94</v>
      </c>
      <c r="DB7" s="39">
        <v>81.459999999999994</v>
      </c>
      <c r="DC7" s="39">
        <v>81.680000000000007</v>
      </c>
      <c r="DD7" s="39">
        <v>80.989999999999995</v>
      </c>
      <c r="DE7" s="39">
        <v>80.930000000000007</v>
      </c>
      <c r="DF7" s="39">
        <v>80.510000000000005</v>
      </c>
      <c r="DG7" s="39">
        <v>89.8</v>
      </c>
      <c r="DH7" s="39">
        <v>46.28</v>
      </c>
      <c r="DI7" s="39">
        <v>48.53</v>
      </c>
      <c r="DJ7" s="39">
        <v>50.67</v>
      </c>
      <c r="DK7" s="39">
        <v>52.65</v>
      </c>
      <c r="DL7" s="39">
        <v>54.48</v>
      </c>
      <c r="DM7" s="39">
        <v>47.7</v>
      </c>
      <c r="DN7" s="39">
        <v>48.14</v>
      </c>
      <c r="DO7" s="39">
        <v>46.61</v>
      </c>
      <c r="DP7" s="39">
        <v>47.97</v>
      </c>
      <c r="DQ7" s="39">
        <v>49.12</v>
      </c>
      <c r="DR7" s="39">
        <v>49.59</v>
      </c>
      <c r="DS7" s="39">
        <v>20.95</v>
      </c>
      <c r="DT7" s="39">
        <v>27.86</v>
      </c>
      <c r="DU7" s="39">
        <v>27.86</v>
      </c>
      <c r="DV7" s="39">
        <v>27.86</v>
      </c>
      <c r="DW7" s="39">
        <v>27.86</v>
      </c>
      <c r="DX7" s="39">
        <v>7.26</v>
      </c>
      <c r="DY7" s="39">
        <v>11.13</v>
      </c>
      <c r="DZ7" s="39">
        <v>10.84</v>
      </c>
      <c r="EA7" s="39">
        <v>15.33</v>
      </c>
      <c r="EB7" s="39">
        <v>16.760000000000002</v>
      </c>
      <c r="EC7" s="39">
        <v>19.440000000000001</v>
      </c>
      <c r="ED7" s="39">
        <v>0</v>
      </c>
      <c r="EE7" s="39">
        <v>0</v>
      </c>
      <c r="EF7" s="39">
        <v>0</v>
      </c>
      <c r="EG7" s="39">
        <v>0</v>
      </c>
      <c r="EH7" s="39">
        <v>0</v>
      </c>
      <c r="EI7" s="39">
        <v>1.65</v>
      </c>
      <c r="EJ7" s="39">
        <v>0.47</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109</v>
      </c>
      <c r="E13" t="s">
        <v>107</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室 貴之</cp:lastModifiedBy>
  <dcterms:created xsi:type="dcterms:W3CDTF">2020-12-04T02:12:58Z</dcterms:created>
  <dcterms:modified xsi:type="dcterms:W3CDTF">2021-01-12T07:31:22Z</dcterms:modified>
  <cp:category/>
</cp:coreProperties>
</file>